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ball\OneDrive\Documentos\Pessoal\ITA\SAT\Data\CaDiCaL\"/>
    </mc:Choice>
  </mc:AlternateContent>
  <xr:revisionPtr revIDLastSave="0" documentId="13_ncr:1_{0F2BD305-9294-4094-B0F5-C675CD9F42DA}" xr6:coauthVersionLast="47" xr6:coauthVersionMax="47" xr10:uidLastSave="{00000000-0000-0000-0000-000000000000}"/>
  <bookViews>
    <workbookView xWindow="-108" yWindow="-108" windowWidth="23256" windowHeight="12720" tabRatio="786" firstSheet="26" activeTab="33" xr2:uid="{00000000-000D-0000-FFFF-FFFF00000000}"/>
  </bookViews>
  <sheets>
    <sheet name="Sheet2" sheetId="3" r:id="rId1"/>
    <sheet name="cadical_baseline_stats" sheetId="1" r:id="rId2"/>
    <sheet name="cadical_v7" sheetId="2" r:id="rId3"/>
    <sheet name="cadical_v13-5" sheetId="4" r:id="rId4"/>
    <sheet name="cadical_v13-10" sheetId="7" r:id="rId5"/>
    <sheet name="cadical_v13-15" sheetId="8" r:id="rId6"/>
    <sheet name="cadical_v13-20" sheetId="9" r:id="rId7"/>
    <sheet name="cadical_v13-40" sheetId="18" r:id="rId8"/>
    <sheet name="cadical_v13-80" sheetId="21" r:id="rId9"/>
    <sheet name="cadical_v13-160" sheetId="22" r:id="rId10"/>
    <sheet name="cadical_v13-320" sheetId="23" r:id="rId11"/>
    <sheet name="cadical_v13-640" sheetId="25" r:id="rId12"/>
    <sheet name="cadical_v13-1280" sheetId="26" r:id="rId13"/>
    <sheet name="learnt avg. stack" sheetId="42" r:id="rId14"/>
    <sheet name="cadical_v13 restarts" sheetId="13" r:id="rId15"/>
    <sheet name="cadical_v17-1" sheetId="24" r:id="rId16"/>
    <sheet name="cadical_v19-5-80" sheetId="30" r:id="rId17"/>
    <sheet name="cadical_v19-5-160" sheetId="31" r:id="rId18"/>
    <sheet name="cadical_v19-5-320" sheetId="32" r:id="rId19"/>
    <sheet name="cadical_v19-15-80" sheetId="27" r:id="rId20"/>
    <sheet name="cadical_v19-15-160" sheetId="28" r:id="rId21"/>
    <sheet name="cadical_v19-15-320" sheetId="29" r:id="rId22"/>
    <sheet name="cadical_v19-20-80" sheetId="33" r:id="rId23"/>
    <sheet name="cadical_v19-20-160" sheetId="34" r:id="rId24"/>
    <sheet name="cadical_v19-20-320" sheetId="35" r:id="rId25"/>
    <sheet name="cadical_v20-80" sheetId="38" r:id="rId26"/>
    <sheet name="cadical_20-160" sheetId="37" r:id="rId27"/>
    <sheet name="cadical_20-320" sheetId="36" r:id="rId28"/>
    <sheet name="cadical_21-5-320" sheetId="39" r:id="rId29"/>
    <sheet name="cadical_v21-10-320" sheetId="40" r:id="rId30"/>
    <sheet name="cadical_v21-15-320" sheetId="41" r:id="rId31"/>
    <sheet name="results" sheetId="5" r:id="rId32"/>
    <sheet name="comparativo" sheetId="43" r:id="rId33"/>
    <sheet name="analysis" sheetId="10" r:id="rId34"/>
    <sheet name="Cactus Plots" sheetId="44" r:id="rId35"/>
    <sheet name="Sheet3" sheetId="20" r:id="rId36"/>
  </sheets>
  <definedNames>
    <definedName name="_xlnm._FilterDatabase" localSheetId="26" hidden="1">'cadical_20-160'!$A$1:$T$91</definedName>
    <definedName name="_xlnm._FilterDatabase" localSheetId="27" hidden="1">'cadical_20-320'!$A$1:$T$91</definedName>
    <definedName name="_xlnm._FilterDatabase" localSheetId="28" hidden="1">'cadical_21-5-320'!$A$1:$U$91</definedName>
    <definedName name="_xlnm._FilterDatabase" localSheetId="1" hidden="1">cadical_baseline_stats!$A$1:$T$91</definedName>
    <definedName name="_xlnm._FilterDatabase" localSheetId="4" hidden="1">'cadical_v13-10'!$A$1:$W$91</definedName>
    <definedName name="_xlnm._FilterDatabase" localSheetId="12" hidden="1">'cadical_v13-1280'!$A$1:$R$91</definedName>
    <definedName name="_xlnm._FilterDatabase" localSheetId="5" hidden="1">'cadical_v13-15'!$A$1:$W$91</definedName>
    <definedName name="_xlnm._FilterDatabase" localSheetId="9" hidden="1">'cadical_v13-160'!$A$1:$R$91</definedName>
    <definedName name="_xlnm._FilterDatabase" localSheetId="6" hidden="1">'cadical_v13-20'!$A$1:$W$91</definedName>
    <definedName name="_xlnm._FilterDatabase" localSheetId="10" hidden="1">'cadical_v13-320'!$A$1:$R$91</definedName>
    <definedName name="_xlnm._FilterDatabase" localSheetId="7" hidden="1">'cadical_v13-40'!$A$1:$R$91</definedName>
    <definedName name="_xlnm._FilterDatabase" localSheetId="3" hidden="1">'cadical_v13-5'!$A$1:$W$91</definedName>
    <definedName name="_xlnm._FilterDatabase" localSheetId="11" hidden="1">'cadical_v13-640'!$A$1:$R$91</definedName>
    <definedName name="_xlnm._FilterDatabase" localSheetId="8" hidden="1">'cadical_v13-80'!$A$1:$R$91</definedName>
    <definedName name="_xlnm._FilterDatabase" localSheetId="15" hidden="1">'cadical_v17-1'!$A$1:$Z$91</definedName>
    <definedName name="_xlnm._FilterDatabase" localSheetId="20" hidden="1">'cadical_v19-15-160'!$A$1:$U$91</definedName>
    <definedName name="_xlnm._FilterDatabase" localSheetId="21" hidden="1">'cadical_v19-15-320'!$A$1:$U$91</definedName>
    <definedName name="_xlnm._FilterDatabase" localSheetId="19" hidden="1">'cadical_v19-15-80'!$A$1:$U$91</definedName>
    <definedName name="_xlnm._FilterDatabase" localSheetId="23" hidden="1">'cadical_v19-20-160'!$A$1:$U$91</definedName>
    <definedName name="_xlnm._FilterDatabase" localSheetId="24" hidden="1">'cadical_v19-20-320'!$A$1:$U$91</definedName>
    <definedName name="_xlnm._FilterDatabase" localSheetId="22" hidden="1">'cadical_v19-20-80'!$A$1:$U$91</definedName>
    <definedName name="_xlnm._FilterDatabase" localSheetId="17" hidden="1">'cadical_v19-5-160'!$A$1:$U$91</definedName>
    <definedName name="_xlnm._FilterDatabase" localSheetId="18" hidden="1">'cadical_v19-5-320'!$A$1:$U$91</definedName>
    <definedName name="_xlnm._FilterDatabase" localSheetId="16" hidden="1">'cadical_v19-5-80'!$A$1:$U$91</definedName>
    <definedName name="_xlnm._FilterDatabase" localSheetId="25" hidden="1">'cadical_v20-80'!$A$1:$T$91</definedName>
    <definedName name="_xlnm._FilterDatabase" localSheetId="29" hidden="1">'cadical_v21-10-320'!$A$1:$U$91</definedName>
    <definedName name="_xlnm._FilterDatabase" localSheetId="30" hidden="1">'cadical_v21-15-320'!$A$1:$U$91</definedName>
    <definedName name="_xlnm._FilterDatabase" localSheetId="2" hidden="1">cadical_v7!$A$1:$P$91</definedName>
    <definedName name="_xlnm._FilterDatabase" localSheetId="31" hidden="1">results!$A$2:$EQ$92</definedName>
    <definedName name="_xlnm._FilterDatabase" localSheetId="35" hidden="1">Sheet3!$A$1:$F$88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10" l="1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4" i="10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3" i="10"/>
  <c r="F3" i="43" l="1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2" i="43"/>
  <c r="EQ4" i="5"/>
  <c r="EQ5" i="5"/>
  <c r="EQ6" i="5"/>
  <c r="EQ7" i="5"/>
  <c r="EQ8" i="5"/>
  <c r="EQ9" i="5"/>
  <c r="EQ10" i="5"/>
  <c r="EQ11" i="5"/>
  <c r="EQ12" i="5"/>
  <c r="EQ13" i="5"/>
  <c r="EQ14" i="5"/>
  <c r="EQ15" i="5"/>
  <c r="EQ16" i="5"/>
  <c r="EQ17" i="5"/>
  <c r="EQ18" i="5"/>
  <c r="EQ19" i="5"/>
  <c r="EQ20" i="5"/>
  <c r="EQ21" i="5"/>
  <c r="EQ22" i="5"/>
  <c r="EQ23" i="5"/>
  <c r="EQ24" i="5"/>
  <c r="EQ25" i="5"/>
  <c r="EQ26" i="5"/>
  <c r="EQ27" i="5"/>
  <c r="EQ28" i="5"/>
  <c r="EQ29" i="5"/>
  <c r="EQ30" i="5"/>
  <c r="EQ31" i="5"/>
  <c r="EQ32" i="5"/>
  <c r="EQ33" i="5"/>
  <c r="EQ34" i="5"/>
  <c r="EQ35" i="5"/>
  <c r="EQ36" i="5"/>
  <c r="EQ37" i="5"/>
  <c r="EQ38" i="5"/>
  <c r="EQ39" i="5"/>
  <c r="EQ40" i="5"/>
  <c r="EQ41" i="5"/>
  <c r="EQ42" i="5"/>
  <c r="EQ43" i="5"/>
  <c r="EQ44" i="5"/>
  <c r="EQ45" i="5"/>
  <c r="EQ46" i="5"/>
  <c r="EQ47" i="5"/>
  <c r="EQ48" i="5"/>
  <c r="EQ49" i="5"/>
  <c r="EQ50" i="5"/>
  <c r="EQ51" i="5"/>
  <c r="EQ52" i="5"/>
  <c r="EQ53" i="5"/>
  <c r="EQ54" i="5"/>
  <c r="EQ55" i="5"/>
  <c r="EQ56" i="5"/>
  <c r="EQ57" i="5"/>
  <c r="EQ58" i="5"/>
  <c r="EQ59" i="5"/>
  <c r="EQ60" i="5"/>
  <c r="EQ61" i="5"/>
  <c r="EQ62" i="5"/>
  <c r="EQ63" i="5"/>
  <c r="EQ64" i="5"/>
  <c r="EQ65" i="5"/>
  <c r="EQ66" i="5"/>
  <c r="EQ67" i="5"/>
  <c r="EQ68" i="5"/>
  <c r="EQ69" i="5"/>
  <c r="EQ70" i="5"/>
  <c r="EQ71" i="5"/>
  <c r="EQ72" i="5"/>
  <c r="EQ73" i="5"/>
  <c r="EQ74" i="5"/>
  <c r="EQ75" i="5"/>
  <c r="EQ76" i="5"/>
  <c r="EQ77" i="5"/>
  <c r="EQ78" i="5"/>
  <c r="EQ79" i="5"/>
  <c r="EQ80" i="5"/>
  <c r="EQ81" i="5"/>
  <c r="EQ82" i="5"/>
  <c r="EQ83" i="5"/>
  <c r="EQ84" i="5"/>
  <c r="EQ85" i="5"/>
  <c r="EQ86" i="5"/>
  <c r="EQ87" i="5"/>
  <c r="EQ88" i="5"/>
  <c r="EQ89" i="5"/>
  <c r="EQ90" i="5"/>
  <c r="EQ91" i="5"/>
  <c r="EQ92" i="5"/>
  <c r="EQ3" i="5"/>
  <c r="EM1" i="5"/>
  <c r="M3" i="4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83" i="41"/>
  <c r="M84" i="41"/>
  <c r="M85" i="41"/>
  <c r="M86" i="41"/>
  <c r="M87" i="41"/>
  <c r="M88" i="41"/>
  <c r="M89" i="41"/>
  <c r="M90" i="41"/>
  <c r="M91" i="41"/>
  <c r="M2" i="4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3" i="5"/>
  <c r="EL4" i="5"/>
  <c r="EL5" i="5"/>
  <c r="EL6" i="5"/>
  <c r="EL7" i="5"/>
  <c r="EL8" i="5"/>
  <c r="EL9" i="5"/>
  <c r="EL10" i="5"/>
  <c r="EL11" i="5"/>
  <c r="EL12" i="5"/>
  <c r="EL13" i="5"/>
  <c r="EL14" i="5"/>
  <c r="EL15" i="5"/>
  <c r="EL16" i="5"/>
  <c r="EL17" i="5"/>
  <c r="EL18" i="5"/>
  <c r="EL19" i="5"/>
  <c r="EL20" i="5"/>
  <c r="EL21" i="5"/>
  <c r="EL22" i="5"/>
  <c r="EL23" i="5"/>
  <c r="EL24" i="5"/>
  <c r="EL25" i="5"/>
  <c r="EL26" i="5"/>
  <c r="EL27" i="5"/>
  <c r="EL28" i="5"/>
  <c r="EL29" i="5"/>
  <c r="EL30" i="5"/>
  <c r="EL31" i="5"/>
  <c r="EL32" i="5"/>
  <c r="EL33" i="5"/>
  <c r="EL34" i="5"/>
  <c r="EL35" i="5"/>
  <c r="EL36" i="5"/>
  <c r="EL37" i="5"/>
  <c r="EL38" i="5"/>
  <c r="EL39" i="5"/>
  <c r="EL40" i="5"/>
  <c r="EL41" i="5"/>
  <c r="EL42" i="5"/>
  <c r="EL43" i="5"/>
  <c r="EL44" i="5"/>
  <c r="EL45" i="5"/>
  <c r="EL46" i="5"/>
  <c r="EL47" i="5"/>
  <c r="EL48" i="5"/>
  <c r="EL49" i="5"/>
  <c r="EL50" i="5"/>
  <c r="EL51" i="5"/>
  <c r="EL52" i="5"/>
  <c r="EL53" i="5"/>
  <c r="EL54" i="5"/>
  <c r="EL55" i="5"/>
  <c r="EL56" i="5"/>
  <c r="EL57" i="5"/>
  <c r="EL58" i="5"/>
  <c r="EL59" i="5"/>
  <c r="EL60" i="5"/>
  <c r="EL61" i="5"/>
  <c r="EL62" i="5"/>
  <c r="EL63" i="5"/>
  <c r="EL64" i="5"/>
  <c r="EL65" i="5"/>
  <c r="EL66" i="5"/>
  <c r="EL67" i="5"/>
  <c r="EL68" i="5"/>
  <c r="EL69" i="5"/>
  <c r="EL70" i="5"/>
  <c r="EL71" i="5"/>
  <c r="EL72" i="5"/>
  <c r="EL73" i="5"/>
  <c r="EL74" i="5"/>
  <c r="EL75" i="5"/>
  <c r="EL76" i="5"/>
  <c r="EL77" i="5"/>
  <c r="EL78" i="5"/>
  <c r="EL79" i="5"/>
  <c r="EL80" i="5"/>
  <c r="EL81" i="5"/>
  <c r="EL82" i="5"/>
  <c r="EL83" i="5"/>
  <c r="EL84" i="5"/>
  <c r="EL85" i="5"/>
  <c r="EL86" i="5"/>
  <c r="EL87" i="5"/>
  <c r="EL88" i="5"/>
  <c r="EL89" i="5"/>
  <c r="EL90" i="5"/>
  <c r="EL91" i="5"/>
  <c r="EL92" i="5"/>
  <c r="EL3" i="5"/>
  <c r="M3" i="40"/>
  <c r="M4" i="40"/>
  <c r="M5" i="40"/>
  <c r="M6" i="40"/>
  <c r="M7" i="40"/>
  <c r="M8" i="40"/>
  <c r="M9" i="40"/>
  <c r="M10" i="40"/>
  <c r="M11" i="40"/>
  <c r="M12" i="40"/>
  <c r="M13" i="40"/>
  <c r="M14" i="40"/>
  <c r="M15" i="40"/>
  <c r="M16" i="40"/>
  <c r="M17" i="40"/>
  <c r="M18" i="40"/>
  <c r="M19" i="40"/>
  <c r="M20" i="40"/>
  <c r="M21" i="40"/>
  <c r="M22" i="40"/>
  <c r="M23" i="40"/>
  <c r="M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43" i="40"/>
  <c r="M44" i="40"/>
  <c r="M45" i="40"/>
  <c r="M46" i="40"/>
  <c r="M47" i="40"/>
  <c r="M48" i="40"/>
  <c r="M49" i="40"/>
  <c r="M50" i="40"/>
  <c r="M51" i="40"/>
  <c r="M52" i="40"/>
  <c r="M53" i="40"/>
  <c r="M54" i="40"/>
  <c r="M55" i="40"/>
  <c r="M56" i="40"/>
  <c r="M57" i="40"/>
  <c r="M58" i="40"/>
  <c r="M59" i="40"/>
  <c r="M60" i="40"/>
  <c r="M61" i="40"/>
  <c r="M62" i="40"/>
  <c r="M63" i="40"/>
  <c r="M64" i="40"/>
  <c r="M65" i="40"/>
  <c r="M66" i="40"/>
  <c r="M68" i="40"/>
  <c r="M69" i="40"/>
  <c r="M70" i="40"/>
  <c r="M71" i="40"/>
  <c r="M72" i="40"/>
  <c r="M74" i="40"/>
  <c r="M76" i="40"/>
  <c r="M77" i="40"/>
  <c r="M78" i="40"/>
  <c r="M79" i="40"/>
  <c r="M80" i="40"/>
  <c r="M81" i="40"/>
  <c r="M82" i="40"/>
  <c r="M83" i="40"/>
  <c r="M84" i="40"/>
  <c r="M85" i="40"/>
  <c r="M86" i="40"/>
  <c r="M87" i="40"/>
  <c r="M88" i="40"/>
  <c r="M89" i="40"/>
  <c r="M90" i="40"/>
  <c r="M91" i="40"/>
  <c r="M2" i="40"/>
  <c r="EH1" i="5"/>
  <c r="EG4" i="5"/>
  <c r="EG5" i="5"/>
  <c r="EG6" i="5"/>
  <c r="EG7" i="5"/>
  <c r="EG8" i="5"/>
  <c r="EG9" i="5"/>
  <c r="EG10" i="5"/>
  <c r="EG11" i="5"/>
  <c r="EG12" i="5"/>
  <c r="EG13" i="5"/>
  <c r="EG14" i="5"/>
  <c r="EG15" i="5"/>
  <c r="EG16" i="5"/>
  <c r="EG17" i="5"/>
  <c r="EG18" i="5"/>
  <c r="EG19" i="5"/>
  <c r="EG20" i="5"/>
  <c r="EG21" i="5"/>
  <c r="EG22" i="5"/>
  <c r="EG23" i="5"/>
  <c r="EG24" i="5"/>
  <c r="EG25" i="5"/>
  <c r="EG26" i="5"/>
  <c r="EG27" i="5"/>
  <c r="EG28" i="5"/>
  <c r="EG29" i="5"/>
  <c r="EG30" i="5"/>
  <c r="EG31" i="5"/>
  <c r="EG32" i="5"/>
  <c r="EG33" i="5"/>
  <c r="EG34" i="5"/>
  <c r="EG35" i="5"/>
  <c r="EG36" i="5"/>
  <c r="EG37" i="5"/>
  <c r="EG38" i="5"/>
  <c r="EG39" i="5"/>
  <c r="EG40" i="5"/>
  <c r="EG41" i="5"/>
  <c r="EG42" i="5"/>
  <c r="EG43" i="5"/>
  <c r="EG44" i="5"/>
  <c r="EG45" i="5"/>
  <c r="EG46" i="5"/>
  <c r="EG47" i="5"/>
  <c r="EG48" i="5"/>
  <c r="EG49" i="5"/>
  <c r="EG50" i="5"/>
  <c r="EG51" i="5"/>
  <c r="EG52" i="5"/>
  <c r="EG53" i="5"/>
  <c r="EG54" i="5"/>
  <c r="EG55" i="5"/>
  <c r="EG56" i="5"/>
  <c r="EG57" i="5"/>
  <c r="EG58" i="5"/>
  <c r="EG59" i="5"/>
  <c r="EG60" i="5"/>
  <c r="EG61" i="5"/>
  <c r="EG62" i="5"/>
  <c r="EG63" i="5"/>
  <c r="EG64" i="5"/>
  <c r="EG65" i="5"/>
  <c r="EG66" i="5"/>
  <c r="EG67" i="5"/>
  <c r="EG68" i="5"/>
  <c r="EG69" i="5"/>
  <c r="EG70" i="5"/>
  <c r="EG71" i="5"/>
  <c r="EG72" i="5"/>
  <c r="EG73" i="5"/>
  <c r="EG74" i="5"/>
  <c r="EG75" i="5"/>
  <c r="EG76" i="5"/>
  <c r="EG77" i="5"/>
  <c r="EG78" i="5"/>
  <c r="EG79" i="5"/>
  <c r="EG80" i="5"/>
  <c r="EG81" i="5"/>
  <c r="EG82" i="5"/>
  <c r="EG83" i="5"/>
  <c r="EG84" i="5"/>
  <c r="EG85" i="5"/>
  <c r="EG86" i="5"/>
  <c r="EG87" i="5"/>
  <c r="EG88" i="5"/>
  <c r="EG89" i="5"/>
  <c r="EG90" i="5"/>
  <c r="EG91" i="5"/>
  <c r="EG92" i="5"/>
  <c r="EG3" i="5"/>
  <c r="M3" i="39"/>
  <c r="M4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M43" i="39"/>
  <c r="M44" i="39"/>
  <c r="M45" i="39"/>
  <c r="M46" i="39"/>
  <c r="M47" i="39"/>
  <c r="M48" i="39"/>
  <c r="M49" i="39"/>
  <c r="M50" i="39"/>
  <c r="M51" i="39"/>
  <c r="M52" i="39"/>
  <c r="M53" i="39"/>
  <c r="M54" i="39"/>
  <c r="M55" i="39"/>
  <c r="M56" i="39"/>
  <c r="M57" i="39"/>
  <c r="M58" i="39"/>
  <c r="M59" i="39"/>
  <c r="M60" i="39"/>
  <c r="M61" i="39"/>
  <c r="M62" i="39"/>
  <c r="M63" i="39"/>
  <c r="M64" i="39"/>
  <c r="M65" i="39"/>
  <c r="M66" i="39"/>
  <c r="M67" i="39"/>
  <c r="M68" i="39"/>
  <c r="M69" i="39"/>
  <c r="M70" i="39"/>
  <c r="M71" i="39"/>
  <c r="M72" i="39"/>
  <c r="M73" i="39"/>
  <c r="M74" i="39"/>
  <c r="M75" i="39"/>
  <c r="M76" i="39"/>
  <c r="M77" i="39"/>
  <c r="M78" i="39"/>
  <c r="M79" i="39"/>
  <c r="M80" i="39"/>
  <c r="M81" i="39"/>
  <c r="M82" i="39"/>
  <c r="M83" i="39"/>
  <c r="M84" i="39"/>
  <c r="M85" i="39"/>
  <c r="M86" i="39"/>
  <c r="M87" i="39"/>
  <c r="M88" i="39"/>
  <c r="M89" i="39"/>
  <c r="M90" i="39"/>
  <c r="M91" i="39"/>
  <c r="M2" i="39"/>
  <c r="EC1" i="5"/>
  <c r="AE28" i="10"/>
  <c r="AG28" i="10" s="1"/>
  <c r="AD28" i="10"/>
  <c r="AF28" i="10" s="1"/>
  <c r="AC28" i="10"/>
  <c r="Y28" i="10"/>
  <c r="P28" i="10"/>
  <c r="R28" i="10" s="1"/>
  <c r="O28" i="10"/>
  <c r="Q28" i="10" s="1"/>
  <c r="M28" i="10"/>
  <c r="N28" i="10" s="1"/>
  <c r="H28" i="10"/>
  <c r="E28" i="10"/>
  <c r="AE27" i="10"/>
  <c r="AG27" i="10" s="1"/>
  <c r="AD27" i="10"/>
  <c r="AF27" i="10" s="1"/>
  <c r="AC27" i="10"/>
  <c r="Y27" i="10"/>
  <c r="P27" i="10"/>
  <c r="R27" i="10" s="1"/>
  <c r="O27" i="10"/>
  <c r="Q27" i="10" s="1"/>
  <c r="M27" i="10"/>
  <c r="N27" i="10" s="1"/>
  <c r="H27" i="10"/>
  <c r="E27" i="10"/>
  <c r="AE26" i="10"/>
  <c r="AG26" i="10" s="1"/>
  <c r="AD26" i="10"/>
  <c r="AF26" i="10" s="1"/>
  <c r="AC26" i="10"/>
  <c r="Y26" i="10"/>
  <c r="P26" i="10"/>
  <c r="R26" i="10" s="1"/>
  <c r="O26" i="10"/>
  <c r="Q26" i="10" s="1"/>
  <c r="M26" i="10"/>
  <c r="N26" i="10" s="1"/>
  <c r="H26" i="10"/>
  <c r="E26" i="10"/>
  <c r="DR4" i="5"/>
  <c r="DR5" i="5"/>
  <c r="DR6" i="5"/>
  <c r="DR7" i="5"/>
  <c r="DR8" i="5"/>
  <c r="DR9" i="5"/>
  <c r="DR10" i="5"/>
  <c r="DR11" i="5"/>
  <c r="DR12" i="5"/>
  <c r="DR13" i="5"/>
  <c r="DR14" i="5"/>
  <c r="DR15" i="5"/>
  <c r="DR16" i="5"/>
  <c r="DR17" i="5"/>
  <c r="DR18" i="5"/>
  <c r="DR19" i="5"/>
  <c r="DR20" i="5"/>
  <c r="DR21" i="5"/>
  <c r="DR22" i="5"/>
  <c r="DR23" i="5"/>
  <c r="DR24" i="5"/>
  <c r="DR25" i="5"/>
  <c r="DR26" i="5"/>
  <c r="DR27" i="5"/>
  <c r="DR28" i="5"/>
  <c r="DR29" i="5"/>
  <c r="DR30" i="5"/>
  <c r="DR31" i="5"/>
  <c r="DR32" i="5"/>
  <c r="DR33" i="5"/>
  <c r="DR34" i="5"/>
  <c r="DR35" i="5"/>
  <c r="DR36" i="5"/>
  <c r="DR37" i="5"/>
  <c r="DR38" i="5"/>
  <c r="DR39" i="5"/>
  <c r="DR40" i="5"/>
  <c r="DR41" i="5"/>
  <c r="DR42" i="5"/>
  <c r="DR43" i="5"/>
  <c r="DR44" i="5"/>
  <c r="DR45" i="5"/>
  <c r="DR46" i="5"/>
  <c r="DR47" i="5"/>
  <c r="DR48" i="5"/>
  <c r="DR49" i="5"/>
  <c r="DR50" i="5"/>
  <c r="DR51" i="5"/>
  <c r="DR52" i="5"/>
  <c r="DR53" i="5"/>
  <c r="DR54" i="5"/>
  <c r="DR55" i="5"/>
  <c r="DR56" i="5"/>
  <c r="DR57" i="5"/>
  <c r="DR58" i="5"/>
  <c r="DR59" i="5"/>
  <c r="DR60" i="5"/>
  <c r="DR61" i="5"/>
  <c r="DR62" i="5"/>
  <c r="DR63" i="5"/>
  <c r="DR64" i="5"/>
  <c r="DR65" i="5"/>
  <c r="DR66" i="5"/>
  <c r="DR67" i="5"/>
  <c r="DR68" i="5"/>
  <c r="DR69" i="5"/>
  <c r="DR70" i="5"/>
  <c r="DR71" i="5"/>
  <c r="DR72" i="5"/>
  <c r="DR73" i="5"/>
  <c r="DR74" i="5"/>
  <c r="DR75" i="5"/>
  <c r="DR76" i="5"/>
  <c r="DR77" i="5"/>
  <c r="DR78" i="5"/>
  <c r="DR79" i="5"/>
  <c r="DR80" i="5"/>
  <c r="DR81" i="5"/>
  <c r="DR82" i="5"/>
  <c r="DR83" i="5"/>
  <c r="DR84" i="5"/>
  <c r="DR85" i="5"/>
  <c r="DR86" i="5"/>
  <c r="DR87" i="5"/>
  <c r="DR88" i="5"/>
  <c r="DR89" i="5"/>
  <c r="DR90" i="5"/>
  <c r="DR91" i="5"/>
  <c r="DR92" i="5"/>
  <c r="DR3" i="5"/>
  <c r="L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2" i="38"/>
  <c r="DN1" i="5"/>
  <c r="DW4" i="5"/>
  <c r="DW5" i="5"/>
  <c r="DW6" i="5"/>
  <c r="DW7" i="5"/>
  <c r="DW8" i="5"/>
  <c r="DW9" i="5"/>
  <c r="DW10" i="5"/>
  <c r="DW11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5" i="5"/>
  <c r="DW26" i="5"/>
  <c r="DW27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DW86" i="5"/>
  <c r="DW87" i="5"/>
  <c r="DW88" i="5"/>
  <c r="DW89" i="5"/>
  <c r="DW90" i="5"/>
  <c r="DW91" i="5"/>
  <c r="DW92" i="5"/>
  <c r="DW3" i="5"/>
  <c r="L3" i="37"/>
  <c r="L4" i="37"/>
  <c r="L5" i="37"/>
  <c r="L6" i="37"/>
  <c r="L7" i="37"/>
  <c r="L8" i="37"/>
  <c r="L9" i="37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2" i="37"/>
  <c r="DS1" i="5"/>
  <c r="EB4" i="5"/>
  <c r="EB5" i="5"/>
  <c r="EB6" i="5"/>
  <c r="EB7" i="5"/>
  <c r="EB8" i="5"/>
  <c r="EB9" i="5"/>
  <c r="EB10" i="5"/>
  <c r="EB11" i="5"/>
  <c r="EB12" i="5"/>
  <c r="EB13" i="5"/>
  <c r="EB14" i="5"/>
  <c r="EB15" i="5"/>
  <c r="EB16" i="5"/>
  <c r="EB17" i="5"/>
  <c r="EB18" i="5"/>
  <c r="EB19" i="5"/>
  <c r="EB20" i="5"/>
  <c r="EB21" i="5"/>
  <c r="EB22" i="5"/>
  <c r="EB23" i="5"/>
  <c r="EB24" i="5"/>
  <c r="EB25" i="5"/>
  <c r="EB26" i="5"/>
  <c r="EB27" i="5"/>
  <c r="EB28" i="5"/>
  <c r="EB29" i="5"/>
  <c r="EB30" i="5"/>
  <c r="EB31" i="5"/>
  <c r="EB32" i="5"/>
  <c r="EB33" i="5"/>
  <c r="EB34" i="5"/>
  <c r="EB35" i="5"/>
  <c r="EB36" i="5"/>
  <c r="EB37" i="5"/>
  <c r="EB38" i="5"/>
  <c r="EB39" i="5"/>
  <c r="EB40" i="5"/>
  <c r="EB41" i="5"/>
  <c r="EB42" i="5"/>
  <c r="EB43" i="5"/>
  <c r="EB44" i="5"/>
  <c r="EB45" i="5"/>
  <c r="EB46" i="5"/>
  <c r="EB47" i="5"/>
  <c r="EB48" i="5"/>
  <c r="EB49" i="5"/>
  <c r="EB50" i="5"/>
  <c r="EB51" i="5"/>
  <c r="EB52" i="5"/>
  <c r="EB53" i="5"/>
  <c r="EB54" i="5"/>
  <c r="EB55" i="5"/>
  <c r="EB56" i="5"/>
  <c r="EB57" i="5"/>
  <c r="EB58" i="5"/>
  <c r="EB59" i="5"/>
  <c r="EB60" i="5"/>
  <c r="EB61" i="5"/>
  <c r="EB62" i="5"/>
  <c r="EB63" i="5"/>
  <c r="EB64" i="5"/>
  <c r="EB65" i="5"/>
  <c r="EB66" i="5"/>
  <c r="EB67" i="5"/>
  <c r="EB68" i="5"/>
  <c r="EB69" i="5"/>
  <c r="EB70" i="5"/>
  <c r="EB71" i="5"/>
  <c r="EB72" i="5"/>
  <c r="EB73" i="5"/>
  <c r="EB74" i="5"/>
  <c r="EB75" i="5"/>
  <c r="EB76" i="5"/>
  <c r="EB77" i="5"/>
  <c r="EB78" i="5"/>
  <c r="EB79" i="5"/>
  <c r="EB80" i="5"/>
  <c r="EB81" i="5"/>
  <c r="EB82" i="5"/>
  <c r="EB83" i="5"/>
  <c r="EB84" i="5"/>
  <c r="EB85" i="5"/>
  <c r="EB86" i="5"/>
  <c r="EB87" i="5"/>
  <c r="EB88" i="5"/>
  <c r="EB89" i="5"/>
  <c r="EB90" i="5"/>
  <c r="EB91" i="5"/>
  <c r="EB92" i="5"/>
  <c r="EB3" i="5"/>
  <c r="L3" i="36"/>
  <c r="L4" i="36"/>
  <c r="L5" i="36"/>
  <c r="L6" i="36"/>
  <c r="L7" i="36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2" i="36"/>
  <c r="DX1" i="5"/>
  <c r="AE24" i="10"/>
  <c r="AD24" i="10"/>
  <c r="AC24" i="10"/>
  <c r="Y24" i="10"/>
  <c r="P24" i="10"/>
  <c r="O24" i="10"/>
  <c r="M24" i="10"/>
  <c r="H24" i="10"/>
  <c r="E24" i="10"/>
  <c r="AE23" i="10"/>
  <c r="AD23" i="10"/>
  <c r="AC23" i="10"/>
  <c r="Y23" i="10"/>
  <c r="P23" i="10"/>
  <c r="O23" i="10"/>
  <c r="M23" i="10"/>
  <c r="H23" i="10"/>
  <c r="E23" i="10"/>
  <c r="DM4" i="5"/>
  <c r="DM5" i="5"/>
  <c r="DM6" i="5"/>
  <c r="DM7" i="5"/>
  <c r="DM8" i="5"/>
  <c r="DM9" i="5"/>
  <c r="DM10" i="5"/>
  <c r="DM11" i="5"/>
  <c r="DM12" i="5"/>
  <c r="DM13" i="5"/>
  <c r="DM14" i="5"/>
  <c r="DM15" i="5"/>
  <c r="DM16" i="5"/>
  <c r="DM17" i="5"/>
  <c r="DM18" i="5"/>
  <c r="DM19" i="5"/>
  <c r="DM20" i="5"/>
  <c r="DM21" i="5"/>
  <c r="DM22" i="5"/>
  <c r="DM23" i="5"/>
  <c r="DM24" i="5"/>
  <c r="DM25" i="5"/>
  <c r="DM26" i="5"/>
  <c r="DM27" i="5"/>
  <c r="DM28" i="5"/>
  <c r="DM29" i="5"/>
  <c r="DM30" i="5"/>
  <c r="DM31" i="5"/>
  <c r="DM32" i="5"/>
  <c r="DM33" i="5"/>
  <c r="DM34" i="5"/>
  <c r="DM35" i="5"/>
  <c r="DM36" i="5"/>
  <c r="DM37" i="5"/>
  <c r="DM38" i="5"/>
  <c r="DM39" i="5"/>
  <c r="DM40" i="5"/>
  <c r="DM41" i="5"/>
  <c r="DM42" i="5"/>
  <c r="DM43" i="5"/>
  <c r="DM44" i="5"/>
  <c r="DM45" i="5"/>
  <c r="DM46" i="5"/>
  <c r="DM47" i="5"/>
  <c r="DM48" i="5"/>
  <c r="DM49" i="5"/>
  <c r="DM50" i="5"/>
  <c r="DM51" i="5"/>
  <c r="DM52" i="5"/>
  <c r="DM53" i="5"/>
  <c r="DM54" i="5"/>
  <c r="DM55" i="5"/>
  <c r="DM56" i="5"/>
  <c r="DM57" i="5"/>
  <c r="DM58" i="5"/>
  <c r="DM59" i="5"/>
  <c r="DM60" i="5"/>
  <c r="DM61" i="5"/>
  <c r="DM62" i="5"/>
  <c r="DM63" i="5"/>
  <c r="DM64" i="5"/>
  <c r="DM65" i="5"/>
  <c r="DM66" i="5"/>
  <c r="DM67" i="5"/>
  <c r="DM68" i="5"/>
  <c r="DM69" i="5"/>
  <c r="DM70" i="5"/>
  <c r="DM71" i="5"/>
  <c r="DM72" i="5"/>
  <c r="DM73" i="5"/>
  <c r="DM74" i="5"/>
  <c r="DM75" i="5"/>
  <c r="DM76" i="5"/>
  <c r="DM77" i="5"/>
  <c r="DM78" i="5"/>
  <c r="DM79" i="5"/>
  <c r="DM80" i="5"/>
  <c r="DM81" i="5"/>
  <c r="DM82" i="5"/>
  <c r="DM83" i="5"/>
  <c r="DM84" i="5"/>
  <c r="DM85" i="5"/>
  <c r="DM86" i="5"/>
  <c r="DM87" i="5"/>
  <c r="DM88" i="5"/>
  <c r="DM89" i="5"/>
  <c r="DM90" i="5"/>
  <c r="DM91" i="5"/>
  <c r="DM92" i="5"/>
  <c r="DM3" i="5"/>
  <c r="DI1" i="5"/>
  <c r="M3" i="35"/>
  <c r="M4" i="35"/>
  <c r="M5" i="35"/>
  <c r="M6" i="35"/>
  <c r="M7" i="35"/>
  <c r="M8" i="35"/>
  <c r="M9" i="35"/>
  <c r="M10" i="35"/>
  <c r="M11" i="35"/>
  <c r="M12" i="35"/>
  <c r="M13" i="35"/>
  <c r="M14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5" i="35"/>
  <c r="M36" i="35"/>
  <c r="M37" i="35"/>
  <c r="M38" i="35"/>
  <c r="M39" i="35"/>
  <c r="M40" i="35"/>
  <c r="M43" i="35"/>
  <c r="M44" i="35"/>
  <c r="M45" i="35"/>
  <c r="M46" i="35"/>
  <c r="M47" i="35"/>
  <c r="M48" i="35"/>
  <c r="M49" i="35"/>
  <c r="M50" i="35"/>
  <c r="M51" i="35"/>
  <c r="M52" i="35"/>
  <c r="M53" i="35"/>
  <c r="M54" i="35"/>
  <c r="M55" i="35"/>
  <c r="M56" i="35"/>
  <c r="M57" i="35"/>
  <c r="M58" i="35"/>
  <c r="M59" i="35"/>
  <c r="M60" i="35"/>
  <c r="M61" i="35"/>
  <c r="M62" i="35"/>
  <c r="M63" i="35"/>
  <c r="M64" i="35"/>
  <c r="M65" i="35"/>
  <c r="M66" i="35"/>
  <c r="M68" i="35"/>
  <c r="M69" i="35"/>
  <c r="M70" i="35"/>
  <c r="M71" i="35"/>
  <c r="M72" i="35"/>
  <c r="M73" i="35"/>
  <c r="M74" i="35"/>
  <c r="M76" i="35"/>
  <c r="M77" i="35"/>
  <c r="M78" i="35"/>
  <c r="M79" i="35"/>
  <c r="M80" i="35"/>
  <c r="M81" i="35"/>
  <c r="M82" i="35"/>
  <c r="M83" i="35"/>
  <c r="M84" i="35"/>
  <c r="M85" i="35"/>
  <c r="M86" i="35"/>
  <c r="M87" i="35"/>
  <c r="M88" i="35"/>
  <c r="M89" i="35"/>
  <c r="M90" i="35"/>
  <c r="M91" i="35"/>
  <c r="M2" i="35"/>
  <c r="AE25" i="10"/>
  <c r="AD25" i="10"/>
  <c r="AC25" i="10"/>
  <c r="Y25" i="10"/>
  <c r="P25" i="10"/>
  <c r="O25" i="10"/>
  <c r="M25" i="10"/>
  <c r="H25" i="10"/>
  <c r="E25" i="10"/>
  <c r="DH4" i="5"/>
  <c r="DH5" i="5"/>
  <c r="DH6" i="5"/>
  <c r="DH7" i="5"/>
  <c r="DH8" i="5"/>
  <c r="DH9" i="5"/>
  <c r="DH10" i="5"/>
  <c r="DH11" i="5"/>
  <c r="DH12" i="5"/>
  <c r="DH13" i="5"/>
  <c r="DH14" i="5"/>
  <c r="DH15" i="5"/>
  <c r="DH16" i="5"/>
  <c r="DH17" i="5"/>
  <c r="DH18" i="5"/>
  <c r="DH19" i="5"/>
  <c r="DH20" i="5"/>
  <c r="DH21" i="5"/>
  <c r="DH22" i="5"/>
  <c r="DH23" i="5"/>
  <c r="DH24" i="5"/>
  <c r="DH25" i="5"/>
  <c r="DH26" i="5"/>
  <c r="DH27" i="5"/>
  <c r="DH28" i="5"/>
  <c r="DH29" i="5"/>
  <c r="DH30" i="5"/>
  <c r="DH31" i="5"/>
  <c r="DH32" i="5"/>
  <c r="DH33" i="5"/>
  <c r="DH34" i="5"/>
  <c r="DH35" i="5"/>
  <c r="DH36" i="5"/>
  <c r="DH37" i="5"/>
  <c r="DH38" i="5"/>
  <c r="DH39" i="5"/>
  <c r="DH40" i="5"/>
  <c r="DH41" i="5"/>
  <c r="DH42" i="5"/>
  <c r="DH43" i="5"/>
  <c r="DH44" i="5"/>
  <c r="DH45" i="5"/>
  <c r="DH46" i="5"/>
  <c r="DH47" i="5"/>
  <c r="DH48" i="5"/>
  <c r="DH49" i="5"/>
  <c r="DH50" i="5"/>
  <c r="DH51" i="5"/>
  <c r="DH52" i="5"/>
  <c r="DH53" i="5"/>
  <c r="DH54" i="5"/>
  <c r="DH55" i="5"/>
  <c r="DH56" i="5"/>
  <c r="DH57" i="5"/>
  <c r="DH58" i="5"/>
  <c r="DH59" i="5"/>
  <c r="DH60" i="5"/>
  <c r="DH61" i="5"/>
  <c r="DH62" i="5"/>
  <c r="DH63" i="5"/>
  <c r="DH64" i="5"/>
  <c r="DH65" i="5"/>
  <c r="DH66" i="5"/>
  <c r="DH67" i="5"/>
  <c r="DH68" i="5"/>
  <c r="DH69" i="5"/>
  <c r="DH70" i="5"/>
  <c r="DH71" i="5"/>
  <c r="DH72" i="5"/>
  <c r="DH73" i="5"/>
  <c r="DH74" i="5"/>
  <c r="DH75" i="5"/>
  <c r="DH76" i="5"/>
  <c r="DH77" i="5"/>
  <c r="DH78" i="5"/>
  <c r="DH79" i="5"/>
  <c r="DH80" i="5"/>
  <c r="DH81" i="5"/>
  <c r="DH82" i="5"/>
  <c r="DH83" i="5"/>
  <c r="DH84" i="5"/>
  <c r="DH85" i="5"/>
  <c r="DH86" i="5"/>
  <c r="DH87" i="5"/>
  <c r="DH88" i="5"/>
  <c r="DH89" i="5"/>
  <c r="DH90" i="5"/>
  <c r="DH91" i="5"/>
  <c r="DH92" i="5"/>
  <c r="DH3" i="5"/>
  <c r="DD1" i="5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58" i="34"/>
  <c r="M59" i="34"/>
  <c r="M60" i="34"/>
  <c r="M61" i="34"/>
  <c r="M62" i="34"/>
  <c r="M63" i="34"/>
  <c r="M64" i="34"/>
  <c r="M65" i="34"/>
  <c r="M66" i="34"/>
  <c r="M68" i="34"/>
  <c r="M69" i="34"/>
  <c r="M70" i="34"/>
  <c r="M71" i="34"/>
  <c r="M72" i="34"/>
  <c r="M73" i="34"/>
  <c r="M74" i="34"/>
  <c r="M76" i="34"/>
  <c r="M77" i="34"/>
  <c r="M78" i="34"/>
  <c r="M79" i="34"/>
  <c r="M80" i="34"/>
  <c r="M81" i="34"/>
  <c r="M82" i="34"/>
  <c r="M83" i="34"/>
  <c r="M84" i="34"/>
  <c r="M85" i="34"/>
  <c r="M86" i="34"/>
  <c r="M87" i="34"/>
  <c r="M88" i="34"/>
  <c r="M89" i="34"/>
  <c r="M90" i="34"/>
  <c r="M91" i="34"/>
  <c r="M2" i="34"/>
  <c r="DC4" i="5"/>
  <c r="DC5" i="5"/>
  <c r="DC6" i="5"/>
  <c r="DC7" i="5"/>
  <c r="DC8" i="5"/>
  <c r="DC9" i="5"/>
  <c r="DC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31" i="5"/>
  <c r="DC32" i="5"/>
  <c r="DC33" i="5"/>
  <c r="DC34" i="5"/>
  <c r="DC35" i="5"/>
  <c r="DC36" i="5"/>
  <c r="DC37" i="5"/>
  <c r="DC38" i="5"/>
  <c r="DC39" i="5"/>
  <c r="DC40" i="5"/>
  <c r="DC41" i="5"/>
  <c r="DC42" i="5"/>
  <c r="DC43" i="5"/>
  <c r="DC44" i="5"/>
  <c r="DC45" i="5"/>
  <c r="DC46" i="5"/>
  <c r="DC47" i="5"/>
  <c r="DC48" i="5"/>
  <c r="DC49" i="5"/>
  <c r="DC50" i="5"/>
  <c r="DC51" i="5"/>
  <c r="DC52" i="5"/>
  <c r="DC53" i="5"/>
  <c r="DC54" i="5"/>
  <c r="DC55" i="5"/>
  <c r="DC56" i="5"/>
  <c r="DC57" i="5"/>
  <c r="DC58" i="5"/>
  <c r="DC59" i="5"/>
  <c r="DC60" i="5"/>
  <c r="DC61" i="5"/>
  <c r="DC62" i="5"/>
  <c r="DC63" i="5"/>
  <c r="DC64" i="5"/>
  <c r="DC65" i="5"/>
  <c r="DC66" i="5"/>
  <c r="DC67" i="5"/>
  <c r="DC68" i="5"/>
  <c r="DC69" i="5"/>
  <c r="DC70" i="5"/>
  <c r="DC71" i="5"/>
  <c r="DC72" i="5"/>
  <c r="DC73" i="5"/>
  <c r="DC74" i="5"/>
  <c r="DC75" i="5"/>
  <c r="DC76" i="5"/>
  <c r="DC77" i="5"/>
  <c r="DC78" i="5"/>
  <c r="DC79" i="5"/>
  <c r="DC80" i="5"/>
  <c r="DC81" i="5"/>
  <c r="DC82" i="5"/>
  <c r="DC83" i="5"/>
  <c r="DC84" i="5"/>
  <c r="DC85" i="5"/>
  <c r="DC86" i="5"/>
  <c r="DC87" i="5"/>
  <c r="DC88" i="5"/>
  <c r="DC89" i="5"/>
  <c r="DC90" i="5"/>
  <c r="DC91" i="5"/>
  <c r="DC92" i="5"/>
  <c r="DC3" i="5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2" i="33"/>
  <c r="CY1" i="5"/>
  <c r="CX4" i="5"/>
  <c r="CX5" i="5"/>
  <c r="CX6" i="5"/>
  <c r="CX7" i="5"/>
  <c r="CX8" i="5"/>
  <c r="CX9" i="5"/>
  <c r="CX10" i="5"/>
  <c r="CX11" i="5"/>
  <c r="CX12" i="5"/>
  <c r="CX13" i="5"/>
  <c r="CX14" i="5"/>
  <c r="CX15" i="5"/>
  <c r="CX16" i="5"/>
  <c r="CX17" i="5"/>
  <c r="CX18" i="5"/>
  <c r="CX19" i="5"/>
  <c r="CX20" i="5"/>
  <c r="CX21" i="5"/>
  <c r="CX22" i="5"/>
  <c r="CX23" i="5"/>
  <c r="CX24" i="5"/>
  <c r="CX25" i="5"/>
  <c r="CX26" i="5"/>
  <c r="CX27" i="5"/>
  <c r="CX28" i="5"/>
  <c r="CX29" i="5"/>
  <c r="CX30" i="5"/>
  <c r="CX31" i="5"/>
  <c r="CX32" i="5"/>
  <c r="CX33" i="5"/>
  <c r="CX34" i="5"/>
  <c r="CX35" i="5"/>
  <c r="CX36" i="5"/>
  <c r="CX37" i="5"/>
  <c r="CX38" i="5"/>
  <c r="CX39" i="5"/>
  <c r="CX40" i="5"/>
  <c r="CX41" i="5"/>
  <c r="CX42" i="5"/>
  <c r="CX43" i="5"/>
  <c r="CX44" i="5"/>
  <c r="CX45" i="5"/>
  <c r="CX46" i="5"/>
  <c r="CX47" i="5"/>
  <c r="CX48" i="5"/>
  <c r="CX49" i="5"/>
  <c r="CX50" i="5"/>
  <c r="CX51" i="5"/>
  <c r="CX52" i="5"/>
  <c r="CX53" i="5"/>
  <c r="CX54" i="5"/>
  <c r="CX55" i="5"/>
  <c r="CX56" i="5"/>
  <c r="CX57" i="5"/>
  <c r="CX58" i="5"/>
  <c r="CX59" i="5"/>
  <c r="CX60" i="5"/>
  <c r="CX61" i="5"/>
  <c r="CX62" i="5"/>
  <c r="CX63" i="5"/>
  <c r="CX64" i="5"/>
  <c r="CX65" i="5"/>
  <c r="CX66" i="5"/>
  <c r="CX67" i="5"/>
  <c r="CX68" i="5"/>
  <c r="CX69" i="5"/>
  <c r="CX70" i="5"/>
  <c r="CX71" i="5"/>
  <c r="CX72" i="5"/>
  <c r="CX73" i="5"/>
  <c r="CX74" i="5"/>
  <c r="CX75" i="5"/>
  <c r="CX76" i="5"/>
  <c r="CX77" i="5"/>
  <c r="CX78" i="5"/>
  <c r="CX79" i="5"/>
  <c r="CX80" i="5"/>
  <c r="CX81" i="5"/>
  <c r="CX82" i="5"/>
  <c r="CX83" i="5"/>
  <c r="CX84" i="5"/>
  <c r="CX85" i="5"/>
  <c r="CX86" i="5"/>
  <c r="CX87" i="5"/>
  <c r="CX88" i="5"/>
  <c r="CX89" i="5"/>
  <c r="CX90" i="5"/>
  <c r="CX91" i="5"/>
  <c r="CX92" i="5"/>
  <c r="CX3" i="5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2" i="32"/>
  <c r="CT1" i="5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8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4" i="5"/>
  <c r="CS85" i="5"/>
  <c r="CS86" i="5"/>
  <c r="CS87" i="5"/>
  <c r="CS88" i="5"/>
  <c r="CS89" i="5"/>
  <c r="CS90" i="5"/>
  <c r="CS91" i="5"/>
  <c r="CS92" i="5"/>
  <c r="CS3" i="5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2" i="31"/>
  <c r="CO1" i="5"/>
  <c r="CN4" i="5"/>
  <c r="CN5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3" i="5"/>
  <c r="CN24" i="5"/>
  <c r="CN25" i="5"/>
  <c r="CN26" i="5"/>
  <c r="CN27" i="5"/>
  <c r="CN28" i="5"/>
  <c r="CN29" i="5"/>
  <c r="CN30" i="5"/>
  <c r="CN31" i="5"/>
  <c r="CN32" i="5"/>
  <c r="CN33" i="5"/>
  <c r="CN34" i="5"/>
  <c r="CN35" i="5"/>
  <c r="CN36" i="5"/>
  <c r="CN37" i="5"/>
  <c r="CN38" i="5"/>
  <c r="CN39" i="5"/>
  <c r="CN40" i="5"/>
  <c r="CN41" i="5"/>
  <c r="CN42" i="5"/>
  <c r="CN43" i="5"/>
  <c r="CN44" i="5"/>
  <c r="CN45" i="5"/>
  <c r="CN46" i="5"/>
  <c r="CN47" i="5"/>
  <c r="CN48" i="5"/>
  <c r="CN49" i="5"/>
  <c r="CN50" i="5"/>
  <c r="CN51" i="5"/>
  <c r="CN52" i="5"/>
  <c r="CN53" i="5"/>
  <c r="CN54" i="5"/>
  <c r="CN55" i="5"/>
  <c r="CN56" i="5"/>
  <c r="CN57" i="5"/>
  <c r="CN58" i="5"/>
  <c r="CN59" i="5"/>
  <c r="CN60" i="5"/>
  <c r="CN61" i="5"/>
  <c r="CN62" i="5"/>
  <c r="CN63" i="5"/>
  <c r="CN64" i="5"/>
  <c r="CN65" i="5"/>
  <c r="CN66" i="5"/>
  <c r="CN67" i="5"/>
  <c r="CN68" i="5"/>
  <c r="CN69" i="5"/>
  <c r="CN70" i="5"/>
  <c r="CN71" i="5"/>
  <c r="CN72" i="5"/>
  <c r="CN73" i="5"/>
  <c r="CN74" i="5"/>
  <c r="CN75" i="5"/>
  <c r="CN76" i="5"/>
  <c r="CN77" i="5"/>
  <c r="CN78" i="5"/>
  <c r="CN79" i="5"/>
  <c r="CN80" i="5"/>
  <c r="CN81" i="5"/>
  <c r="CN82" i="5"/>
  <c r="CN83" i="5"/>
  <c r="CN84" i="5"/>
  <c r="CN85" i="5"/>
  <c r="CN86" i="5"/>
  <c r="CN87" i="5"/>
  <c r="CN88" i="5"/>
  <c r="CN89" i="5"/>
  <c r="CN90" i="5"/>
  <c r="CN91" i="5"/>
  <c r="CN92" i="5"/>
  <c r="CN3" i="5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2" i="30"/>
  <c r="CJ1" i="5"/>
  <c r="CI4" i="5"/>
  <c r="CI5" i="5"/>
  <c r="CI6" i="5"/>
  <c r="CI7" i="5"/>
  <c r="CI8" i="5"/>
  <c r="CI9" i="5"/>
  <c r="CI10" i="5"/>
  <c r="CI11" i="5"/>
  <c r="CI12" i="5"/>
  <c r="CI13" i="5"/>
  <c r="CI14" i="5"/>
  <c r="CI15" i="5"/>
  <c r="CI16" i="5"/>
  <c r="CI17" i="5"/>
  <c r="CI18" i="5"/>
  <c r="CI19" i="5"/>
  <c r="CI20" i="5"/>
  <c r="CI21" i="5"/>
  <c r="CI22" i="5"/>
  <c r="CI23" i="5"/>
  <c r="CI24" i="5"/>
  <c r="CI25" i="5"/>
  <c r="CI26" i="5"/>
  <c r="CI27" i="5"/>
  <c r="CI28" i="5"/>
  <c r="CI29" i="5"/>
  <c r="CI30" i="5"/>
  <c r="CI31" i="5"/>
  <c r="CI32" i="5"/>
  <c r="CI33" i="5"/>
  <c r="CI34" i="5"/>
  <c r="CI35" i="5"/>
  <c r="CI36" i="5"/>
  <c r="CI37" i="5"/>
  <c r="CI38" i="5"/>
  <c r="CI39" i="5"/>
  <c r="CI40" i="5"/>
  <c r="CI41" i="5"/>
  <c r="CI42" i="5"/>
  <c r="CI43" i="5"/>
  <c r="CI44" i="5"/>
  <c r="CI45" i="5"/>
  <c r="CI46" i="5"/>
  <c r="CI47" i="5"/>
  <c r="CI48" i="5"/>
  <c r="CI49" i="5"/>
  <c r="CI50" i="5"/>
  <c r="CI51" i="5"/>
  <c r="CI52" i="5"/>
  <c r="CI53" i="5"/>
  <c r="CI54" i="5"/>
  <c r="CI55" i="5"/>
  <c r="CI56" i="5"/>
  <c r="CI57" i="5"/>
  <c r="CI58" i="5"/>
  <c r="CI59" i="5"/>
  <c r="CI60" i="5"/>
  <c r="CI61" i="5"/>
  <c r="CI62" i="5"/>
  <c r="CI63" i="5"/>
  <c r="CI64" i="5"/>
  <c r="CI65" i="5"/>
  <c r="CI66" i="5"/>
  <c r="CI67" i="5"/>
  <c r="CI68" i="5"/>
  <c r="CI69" i="5"/>
  <c r="CI70" i="5"/>
  <c r="CI71" i="5"/>
  <c r="CI72" i="5"/>
  <c r="CI73" i="5"/>
  <c r="CI74" i="5"/>
  <c r="CI75" i="5"/>
  <c r="CI76" i="5"/>
  <c r="CI77" i="5"/>
  <c r="CI78" i="5"/>
  <c r="CI79" i="5"/>
  <c r="CI80" i="5"/>
  <c r="CI81" i="5"/>
  <c r="CI82" i="5"/>
  <c r="CI83" i="5"/>
  <c r="CI84" i="5"/>
  <c r="CI85" i="5"/>
  <c r="CI86" i="5"/>
  <c r="CI87" i="5"/>
  <c r="CI88" i="5"/>
  <c r="CI89" i="5"/>
  <c r="CI90" i="5"/>
  <c r="CI91" i="5"/>
  <c r="CI92" i="5"/>
  <c r="CI3" i="5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8" i="29"/>
  <c r="M69" i="29"/>
  <c r="M70" i="29"/>
  <c r="M71" i="29"/>
  <c r="M72" i="29"/>
  <c r="M73" i="29"/>
  <c r="M74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2" i="29"/>
  <c r="CE1" i="5"/>
  <c r="CD4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D81" i="5"/>
  <c r="CD82" i="5"/>
  <c r="CD83" i="5"/>
  <c r="CD84" i="5"/>
  <c r="CD85" i="5"/>
  <c r="CD86" i="5"/>
  <c r="CD87" i="5"/>
  <c r="CD88" i="5"/>
  <c r="CD89" i="5"/>
  <c r="CD90" i="5"/>
  <c r="CD91" i="5"/>
  <c r="CD92" i="5"/>
  <c r="CD3" i="5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1" i="28"/>
  <c r="M2" i="28"/>
  <c r="BZ1" i="5"/>
  <c r="Y22" i="10"/>
  <c r="Y21" i="10"/>
  <c r="Y20" i="10"/>
  <c r="Y19" i="10"/>
  <c r="Y18" i="10"/>
  <c r="Y16" i="10"/>
  <c r="Y15" i="10"/>
  <c r="Y14" i="10"/>
  <c r="P22" i="10"/>
  <c r="P21" i="10"/>
  <c r="P20" i="10"/>
  <c r="P19" i="10"/>
  <c r="P18" i="10"/>
  <c r="P16" i="10"/>
  <c r="P15" i="10"/>
  <c r="P14" i="10"/>
  <c r="O22" i="10"/>
  <c r="O21" i="10"/>
  <c r="O20" i="10"/>
  <c r="O19" i="10"/>
  <c r="O18" i="10"/>
  <c r="O16" i="10"/>
  <c r="O15" i="10"/>
  <c r="O14" i="10"/>
  <c r="M22" i="10"/>
  <c r="M21" i="10"/>
  <c r="M20" i="10"/>
  <c r="M19" i="10"/>
  <c r="M18" i="10"/>
  <c r="M16" i="10"/>
  <c r="M15" i="10"/>
  <c r="M14" i="10"/>
  <c r="H22" i="10"/>
  <c r="H21" i="10"/>
  <c r="H20" i="10"/>
  <c r="H19" i="10"/>
  <c r="H18" i="10"/>
  <c r="H16" i="10"/>
  <c r="H15" i="10"/>
  <c r="H14" i="10"/>
  <c r="E22" i="10"/>
  <c r="E21" i="10"/>
  <c r="E20" i="10"/>
  <c r="E19" i="10"/>
  <c r="E18" i="10"/>
  <c r="E16" i="10"/>
  <c r="E15" i="10"/>
  <c r="E14" i="10"/>
  <c r="AE22" i="10"/>
  <c r="AD22" i="10"/>
  <c r="AC22" i="10"/>
  <c r="AE21" i="10"/>
  <c r="AD21" i="10"/>
  <c r="AC21" i="10"/>
  <c r="AE20" i="10"/>
  <c r="AD20" i="10"/>
  <c r="AC20" i="10"/>
  <c r="AE18" i="10"/>
  <c r="AD18" i="10"/>
  <c r="AC18" i="10"/>
  <c r="AE14" i="10"/>
  <c r="AD14" i="10"/>
  <c r="AC14" i="10"/>
  <c r="AE15" i="10"/>
  <c r="AD15" i="10"/>
  <c r="AC15" i="10"/>
  <c r="AE19" i="10"/>
  <c r="AD19" i="10"/>
  <c r="AE17" i="10"/>
  <c r="AD17" i="10"/>
  <c r="AE16" i="10"/>
  <c r="AD16" i="10"/>
  <c r="AE13" i="10"/>
  <c r="AD13" i="10"/>
  <c r="AE12" i="10"/>
  <c r="AD12" i="10"/>
  <c r="AE11" i="10"/>
  <c r="AD11" i="10"/>
  <c r="AE10" i="10"/>
  <c r="AD10" i="10"/>
  <c r="AE9" i="10"/>
  <c r="AD9" i="10"/>
  <c r="AE8" i="10"/>
  <c r="AD8" i="10"/>
  <c r="AE7" i="10"/>
  <c r="AD7" i="10"/>
  <c r="AE6" i="10"/>
  <c r="AD6" i="10"/>
  <c r="AE5" i="10"/>
  <c r="AD5" i="10"/>
  <c r="AE4" i="10"/>
  <c r="AD4" i="10"/>
  <c r="AE3" i="10"/>
  <c r="AD3" i="10"/>
  <c r="AC19" i="10"/>
  <c r="AC17" i="10"/>
  <c r="AC16" i="10"/>
  <c r="AC13" i="10"/>
  <c r="AC12" i="10"/>
  <c r="AC11" i="10"/>
  <c r="AC10" i="10"/>
  <c r="AC9" i="10"/>
  <c r="AC8" i="10"/>
  <c r="AC7" i="10"/>
  <c r="AC6" i="10"/>
  <c r="AC5" i="10"/>
  <c r="AC4" i="10"/>
  <c r="AC3" i="10"/>
  <c r="Y17" i="10"/>
  <c r="M17" i="10"/>
  <c r="P17" i="10"/>
  <c r="O17" i="10"/>
  <c r="H17" i="10"/>
  <c r="E17" i="10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3" i="5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2" i="27"/>
  <c r="BU1" i="5"/>
  <c r="Y13" i="10"/>
  <c r="M13" i="10"/>
  <c r="P13" i="10"/>
  <c r="O13" i="10"/>
  <c r="H13" i="10"/>
  <c r="E13" i="10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BT82" i="5"/>
  <c r="BT83" i="5"/>
  <c r="BT84" i="5"/>
  <c r="BT85" i="5"/>
  <c r="BT86" i="5"/>
  <c r="BT87" i="5"/>
  <c r="BT88" i="5"/>
  <c r="BT89" i="5"/>
  <c r="BT90" i="5"/>
  <c r="BT91" i="5"/>
  <c r="BT92" i="5"/>
  <c r="BT3" i="5"/>
  <c r="BP1" i="5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2" i="26"/>
  <c r="Y12" i="10"/>
  <c r="M12" i="10"/>
  <c r="P12" i="10"/>
  <c r="O12" i="10"/>
  <c r="H12" i="10"/>
  <c r="E12" i="10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87" i="5"/>
  <c r="BO88" i="5"/>
  <c r="BO89" i="5"/>
  <c r="BO90" i="5"/>
  <c r="BO91" i="5"/>
  <c r="BO92" i="5"/>
  <c r="BO3" i="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2" i="25"/>
  <c r="BK1" i="5"/>
  <c r="Y11" i="10"/>
  <c r="Y10" i="10"/>
  <c r="Y9" i="10"/>
  <c r="Y8" i="10"/>
  <c r="Y7" i="10"/>
  <c r="Y6" i="10"/>
  <c r="Y5" i="10"/>
  <c r="Y4" i="10"/>
  <c r="J75" i="5"/>
  <c r="P4" i="10"/>
  <c r="P5" i="10"/>
  <c r="P6" i="10"/>
  <c r="P7" i="10"/>
  <c r="P8" i="10"/>
  <c r="P9" i="10"/>
  <c r="P10" i="10"/>
  <c r="P11" i="10"/>
  <c r="P3" i="10"/>
  <c r="R15" i="10" s="1"/>
  <c r="O4" i="10"/>
  <c r="O5" i="10"/>
  <c r="O6" i="10"/>
  <c r="O7" i="10"/>
  <c r="O8" i="10"/>
  <c r="O9" i="10"/>
  <c r="O10" i="10"/>
  <c r="O11" i="10"/>
  <c r="O3" i="10"/>
  <c r="Q20" i="10" s="1"/>
  <c r="E4" i="10"/>
  <c r="E5" i="10"/>
  <c r="E6" i="10"/>
  <c r="E7" i="10"/>
  <c r="E8" i="10"/>
  <c r="E9" i="10"/>
  <c r="E10" i="10"/>
  <c r="E11" i="10"/>
  <c r="E3" i="10"/>
  <c r="M11" i="10"/>
  <c r="M4" i="10"/>
  <c r="M5" i="10"/>
  <c r="M6" i="10"/>
  <c r="M7" i="10"/>
  <c r="M8" i="10"/>
  <c r="M9" i="10"/>
  <c r="M10" i="10"/>
  <c r="M3" i="10"/>
  <c r="H11" i="10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J78" i="5"/>
  <c r="BJ79" i="5"/>
  <c r="BJ80" i="5"/>
  <c r="BJ81" i="5"/>
  <c r="BJ82" i="5"/>
  <c r="BJ83" i="5"/>
  <c r="BJ84" i="5"/>
  <c r="BJ85" i="5"/>
  <c r="BJ86" i="5"/>
  <c r="BJ87" i="5"/>
  <c r="BJ88" i="5"/>
  <c r="BJ89" i="5"/>
  <c r="BJ90" i="5"/>
  <c r="BJ91" i="5"/>
  <c r="BJ92" i="5"/>
  <c r="BJ3" i="5"/>
  <c r="BF1" i="5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3" i="23"/>
  <c r="L44" i="23"/>
  <c r="L45" i="23"/>
  <c r="L46" i="23"/>
  <c r="L47" i="23"/>
  <c r="L48" i="23"/>
  <c r="L49" i="23"/>
  <c r="L50" i="23"/>
  <c r="L51" i="23"/>
  <c r="L52" i="23"/>
  <c r="L53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2" i="23"/>
  <c r="H10" i="10"/>
  <c r="BA1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3" i="5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2" i="22"/>
  <c r="AV1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3" i="5"/>
  <c r="H9" i="10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2" i="2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2" i="18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2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2" i="4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9" i="5"/>
  <c r="J70" i="5"/>
  <c r="J71" i="5"/>
  <c r="J72" i="5"/>
  <c r="J73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3" i="5"/>
  <c r="H8" i="10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3" i="5"/>
  <c r="AQ1" i="5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2" i="9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2" i="8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2" i="7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2" i="4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2" i="7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2" i="4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2" i="9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2" i="8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2" i="7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2" i="4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2" i="9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2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2" i="7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2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2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2" i="7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2" i="4"/>
  <c r="H5" i="10"/>
  <c r="H6" i="10"/>
  <c r="H7" i="10"/>
  <c r="H4" i="10"/>
  <c r="AI1" i="5"/>
  <c r="AA1" i="5"/>
  <c r="S1" i="5"/>
  <c r="K1" i="5"/>
  <c r="F1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3" i="5"/>
  <c r="I6" i="10" l="1"/>
  <c r="I7" i="10"/>
  <c r="I28" i="10"/>
  <c r="A79" i="5"/>
  <c r="A67" i="5"/>
  <c r="A55" i="5"/>
  <c r="A31" i="5"/>
  <c r="A19" i="5"/>
  <c r="A7" i="5"/>
  <c r="A91" i="5"/>
  <c r="A43" i="5"/>
  <c r="I27" i="10"/>
  <c r="A30" i="5"/>
  <c r="A74" i="5"/>
  <c r="A92" i="5"/>
  <c r="A80" i="5"/>
  <c r="A68" i="5"/>
  <c r="A56" i="5"/>
  <c r="A44" i="5"/>
  <c r="A32" i="5"/>
  <c r="A20" i="5"/>
  <c r="A8" i="5"/>
  <c r="A90" i="5"/>
  <c r="A89" i="5"/>
  <c r="A77" i="5"/>
  <c r="A65" i="5"/>
  <c r="A53" i="5"/>
  <c r="A41" i="5"/>
  <c r="A29" i="5"/>
  <c r="A17" i="5"/>
  <c r="A5" i="5"/>
  <c r="A88" i="5"/>
  <c r="A76" i="5"/>
  <c r="A64" i="5"/>
  <c r="A52" i="5"/>
  <c r="A40" i="5"/>
  <c r="A28" i="5"/>
  <c r="A16" i="5"/>
  <c r="A4" i="5"/>
  <c r="A42" i="5"/>
  <c r="A87" i="5"/>
  <c r="A75" i="5"/>
  <c r="A63" i="5"/>
  <c r="A51" i="5"/>
  <c r="A39" i="5"/>
  <c r="A27" i="5"/>
  <c r="A15" i="5"/>
  <c r="A18" i="5"/>
  <c r="A38" i="5"/>
  <c r="A85" i="5"/>
  <c r="A73" i="5"/>
  <c r="A61" i="5"/>
  <c r="A49" i="5"/>
  <c r="A37" i="5"/>
  <c r="A25" i="5"/>
  <c r="A13" i="5"/>
  <c r="A54" i="5"/>
  <c r="A62" i="5"/>
  <c r="A14" i="5"/>
  <c r="A84" i="5"/>
  <c r="A72" i="5"/>
  <c r="A60" i="5"/>
  <c r="A48" i="5"/>
  <c r="A36" i="5"/>
  <c r="A24" i="5"/>
  <c r="A12" i="5"/>
  <c r="A78" i="5"/>
  <c r="A86" i="5"/>
  <c r="A26" i="5"/>
  <c r="A83" i="5"/>
  <c r="A71" i="5"/>
  <c r="A59" i="5"/>
  <c r="A47" i="5"/>
  <c r="A35" i="5"/>
  <c r="A23" i="5"/>
  <c r="A11" i="5"/>
  <c r="A6" i="5"/>
  <c r="A50" i="5"/>
  <c r="A82" i="5"/>
  <c r="A70" i="5"/>
  <c r="A58" i="5"/>
  <c r="A46" i="5"/>
  <c r="A34" i="5"/>
  <c r="A22" i="5"/>
  <c r="A10" i="5"/>
  <c r="A66" i="5"/>
  <c r="A3" i="5"/>
  <c r="A81" i="5"/>
  <c r="A69" i="5"/>
  <c r="A57" i="5"/>
  <c r="A45" i="5"/>
  <c r="A33" i="5"/>
  <c r="A21" i="5"/>
  <c r="A9" i="5"/>
  <c r="I26" i="10"/>
  <c r="N25" i="10"/>
  <c r="N9" i="10"/>
  <c r="I14" i="10"/>
  <c r="N8" i="10"/>
  <c r="I11" i="10"/>
  <c r="AG4" i="10"/>
  <c r="I10" i="10"/>
  <c r="N10" i="10"/>
  <c r="I17" i="10"/>
  <c r="I13" i="10"/>
  <c r="I9" i="10"/>
  <c r="N7" i="10"/>
  <c r="N17" i="10"/>
  <c r="I5" i="10"/>
  <c r="N11" i="10"/>
  <c r="AF24" i="10"/>
  <c r="N13" i="10"/>
  <c r="AG24" i="10"/>
  <c r="I8" i="10"/>
  <c r="N24" i="10"/>
  <c r="N6" i="10"/>
  <c r="R24" i="10"/>
  <c r="AF8" i="10"/>
  <c r="I24" i="10"/>
  <c r="I25" i="10"/>
  <c r="N5" i="10"/>
  <c r="I18" i="10"/>
  <c r="N22" i="10"/>
  <c r="I23" i="10"/>
  <c r="N4" i="10"/>
  <c r="I19" i="10"/>
  <c r="N23" i="10"/>
  <c r="AF25" i="10"/>
  <c r="Q23" i="10"/>
  <c r="AG18" i="10"/>
  <c r="AG25" i="10"/>
  <c r="Q24" i="10"/>
  <c r="R22" i="10"/>
  <c r="I12" i="10"/>
  <c r="AF20" i="10"/>
  <c r="N14" i="10"/>
  <c r="I4" i="10"/>
  <c r="AG20" i="10"/>
  <c r="AF23" i="10"/>
  <c r="AG23" i="10"/>
  <c r="N12" i="10"/>
  <c r="N18" i="10"/>
  <c r="AG21" i="10"/>
  <c r="N19" i="10"/>
  <c r="N15" i="10"/>
  <c r="N16" i="10"/>
  <c r="Q21" i="10"/>
  <c r="AF6" i="10"/>
  <c r="AF21" i="10"/>
  <c r="Q22" i="10"/>
  <c r="R14" i="10"/>
  <c r="R23" i="10"/>
  <c r="N20" i="10"/>
  <c r="N21" i="10"/>
  <c r="R16" i="10"/>
  <c r="Q25" i="10"/>
  <c r="Q14" i="10"/>
  <c r="R25" i="10"/>
  <c r="AF18" i="10"/>
  <c r="Q15" i="10"/>
  <c r="R20" i="10"/>
  <c r="I16" i="10"/>
  <c r="R21" i="10"/>
  <c r="I22" i="10"/>
  <c r="I21" i="10"/>
  <c r="I20" i="10"/>
  <c r="I15" i="10"/>
  <c r="Q16" i="10"/>
  <c r="R18" i="10"/>
  <c r="R19" i="10"/>
  <c r="AG7" i="10"/>
  <c r="AF14" i="10"/>
  <c r="AF22" i="10"/>
  <c r="Q4" i="10"/>
  <c r="R9" i="10"/>
  <c r="AG14" i="10"/>
  <c r="AG22" i="10"/>
  <c r="Q18" i="10"/>
  <c r="Q19" i="10"/>
  <c r="AF17" i="10"/>
  <c r="R4" i="10"/>
  <c r="AG16" i="10"/>
  <c r="AG17" i="10"/>
  <c r="AF19" i="10"/>
  <c r="AG10" i="10"/>
  <c r="AG19" i="10"/>
  <c r="AF12" i="10"/>
  <c r="AF9" i="10"/>
  <c r="AG13" i="10"/>
  <c r="AG9" i="10"/>
  <c r="AF10" i="10"/>
  <c r="AF5" i="10"/>
  <c r="AF11" i="10"/>
  <c r="AF4" i="10"/>
  <c r="AG5" i="10"/>
  <c r="AG11" i="10"/>
  <c r="AF7" i="10"/>
  <c r="AF15" i="10"/>
  <c r="AG15" i="10"/>
  <c r="AG6" i="10"/>
  <c r="AG12" i="10"/>
  <c r="AF16" i="10"/>
  <c r="AF13" i="10"/>
  <c r="Q5" i="10"/>
  <c r="R12" i="10"/>
  <c r="AG8" i="10"/>
  <c r="R8" i="10"/>
  <c r="R5" i="10"/>
  <c r="Q8" i="10"/>
  <c r="Q7" i="10"/>
  <c r="R11" i="10"/>
  <c r="Q12" i="10"/>
  <c r="R10" i="10"/>
  <c r="Q10" i="10"/>
  <c r="R7" i="10"/>
  <c r="Q11" i="10"/>
  <c r="Q9" i="10"/>
  <c r="R6" i="10"/>
  <c r="Q6" i="10"/>
  <c r="Q13" i="10"/>
  <c r="R13" i="10"/>
  <c r="Q17" i="10"/>
  <c r="R17" i="10"/>
  <c r="B1" i="5"/>
</calcChain>
</file>

<file path=xl/sharedStrings.xml><?xml version="1.0" encoding="utf-8"?>
<sst xmlns="http://schemas.openxmlformats.org/spreadsheetml/2006/main" count="11351" uniqueCount="943">
  <si>
    <t>ID</t>
  </si>
  <si>
    <t>version</t>
  </si>
  <si>
    <t>file</t>
  </si>
  <si>
    <t>vars</t>
  </si>
  <si>
    <t>clauses</t>
  </si>
  <si>
    <t>conflicts</t>
  </si>
  <si>
    <t>learned</t>
  </si>
  <si>
    <t>decisions</t>
  </si>
  <si>
    <t>propagations</t>
  </si>
  <si>
    <t>learned avg size</t>
  </si>
  <si>
    <t>avg decisions between conflicts</t>
  </si>
  <si>
    <t>vars any</t>
  </si>
  <si>
    <t>vars 50%</t>
  </si>
  <si>
    <t>vars 80%</t>
  </si>
  <si>
    <t>vars 90%</t>
  </si>
  <si>
    <t>vars 95%</t>
  </si>
  <si>
    <t>vars 99%</t>
  </si>
  <si>
    <t>answer</t>
  </si>
  <si>
    <t>cpu time</t>
  </si>
  <si>
    <t>cadical_baseline_stats</t>
  </si>
  <si>
    <t>C:/Users/cball/OneDrive/Documentos/Pessoal/ITA/SAT/Competições/SATRace2015-Sample/Benchmark/002-80-4.cnf</t>
  </si>
  <si>
    <t>SAT</t>
  </si>
  <si>
    <t>C:/Users/cball/OneDrive/Documentos/Pessoal/ITA/SAT/Competições/SATRace2015-Sample/Benchmark/004-80-8.cnf</t>
  </si>
  <si>
    <t>C:/Users/cball/OneDrive/Documentos/Pessoal/ITA/SAT/Competições/SATRace2015-Sample/Benchmark/007-80-8.cnf</t>
  </si>
  <si>
    <t>C:/Users/cball/OneDrive/Documentos/Pessoal/ITA/SAT/Competições/SATRace2015-Sample/Benchmark/010-80-12.cnf</t>
  </si>
  <si>
    <t>C:/Users/cball/OneDrive/Documentos/Pessoal/ITA/SAT/Competições/SATRace2015-Sample/Benchmark/11pipe_k.cnf</t>
  </si>
  <si>
    <t>UNSAT</t>
  </si>
  <si>
    <t>C:/Users/cball/OneDrive/Documentos/Pessoal/ITA/SAT/Competições/SATRace2015-Sample/Benchmark/38bits_10.dimacs.cnf</t>
  </si>
  <si>
    <t>C:/Users/cball/OneDrive/Documentos/Pessoal/ITA/SAT/Competições/SATRace2015-Sample/Benchmark/46bits_11.dimacs.cnf</t>
  </si>
  <si>
    <t>C:/Users/cball/OneDrive/Documentos/Pessoal/ITA/SAT/Competições/SATRace2015-Sample/Benchmark/50bits_10.dimacs.cnf</t>
  </si>
  <si>
    <t>C:/Users/cball/OneDrive/Documentos/Pessoal/ITA/SAT/Competições/SATRace2015-Sample/Benchmark/62bits_14.dimacs.cnf</t>
  </si>
  <si>
    <t>IND</t>
  </si>
  <si>
    <t>C:/Users/cball/OneDrive/Documentos/Pessoal/ITA/SAT/Competições/SATRace2015-Sample/Benchmark/6s13-opt.cnf</t>
  </si>
  <si>
    <t>C:/Users/cball/OneDrive/Documentos/Pessoal/ITA/SAT/Competições/SATRace2015-Sample/Benchmark/6s130-opt.cnf</t>
  </si>
  <si>
    <t>C:/Users/cball/OneDrive/Documentos/Pessoal/ITA/SAT/Competições/SATRace2015-Sample/Benchmark/6s165-nonopt.cnf</t>
  </si>
  <si>
    <t>C:/Users/cball/OneDrive/Documentos/Pessoal/ITA/SAT/Competições/SATRace2015-Sample/Benchmark/ACG-15-10p0.cnf</t>
  </si>
  <si>
    <t>C:/Users/cball/OneDrive/Documentos/Pessoal/ITA/SAT/Competições/SATRace2015-Sample/Benchmark/ACG-20-10p1.cnf</t>
  </si>
  <si>
    <t>C:/Users/cball/OneDrive/Documentos/Pessoal/ITA/SAT/Competições/SATRace2015-Sample/Benchmark/AProVE07-03.cnf</t>
  </si>
  <si>
    <t>C:/Users/cball/OneDrive/Documentos/Pessoal/ITA/SAT/Competições/SATRace2015-Sample/Benchmark/AProVE09-06.cnf</t>
  </si>
  <si>
    <t>C:/Users/cball/OneDrive/Documentos/Pessoal/ITA/SAT/Competições/SATRace2015-Sample/Benchmark/E02F22.cnf</t>
  </si>
  <si>
    <t>C:/Users/cball/OneDrive/Documentos/Pessoal/ITA/SAT/Competições/SATRace2015-Sample/Benchmark/MD5-29-2.cnf</t>
  </si>
  <si>
    <t>C:/Users/cball/OneDrive/Documentos/Pessoal/ITA/SAT/Competições/SATRace2015-Sample/Benchmark/MD5-30-5.cnf</t>
  </si>
  <si>
    <t>C:/Users/cball/OneDrive/Documentos/Pessoal/ITA/SAT/Competições/SATRace2015-Sample/Benchmark/SAT_dat.k80-24_1_rule_1.cnf</t>
  </si>
  <si>
    <t>C:/Users/cball/OneDrive/Documentos/Pessoal/ITA/SAT/Competições/SATRace2015-Sample/Benchmark/SAT_dat.k90.debugged.cnf</t>
  </si>
  <si>
    <t>C:/Users/cball/OneDrive/Documentos/Pessoal/ITA/SAT/Competições/SATRace2015-Sample/Benchmark/SAT_dat.k95-24_1_rule_3.cnf</t>
  </si>
  <si>
    <t>C:/Users/cball/OneDrive/Documentos/Pessoal/ITA/SAT/Competições/SATRace2015-Sample/Benchmark/UCG-15-10p1.cnf</t>
  </si>
  <si>
    <t>C:/Users/cball/OneDrive/Documentos/Pessoal/ITA/SAT/Competições/SATRace2015-Sample/Benchmark/UCG-20-10p1.cnf</t>
  </si>
  <si>
    <t>C:/Users/cball/OneDrive/Documentos/Pessoal/ITA/SAT/Competições/SATRace2015-Sample/Benchmark/UR-15-10p1.cnf</t>
  </si>
  <si>
    <t>C:/Users/cball/OneDrive/Documentos/Pessoal/ITA/SAT/Competições/SATRace2015-Sample/Benchmark/UR-20-10p0.cnf</t>
  </si>
  <si>
    <t>C:/Users/cball/OneDrive/Documentos/Pessoal/ITA/SAT/Competições/SATRace2015-Sample/Benchmark/UTI-20-10p1.cnf</t>
  </si>
  <si>
    <t>C:/Users/cball/OneDrive/Documentos/Pessoal/ITA/SAT/Competições/SATRace2015-Sample/Benchmark/UTI-20-5p1.cnf</t>
  </si>
  <si>
    <t>C:/Users/cball/OneDrive/Documentos/Pessoal/ITA/SAT/Competições/SATRace2015-Sample/Benchmark/aaai10-planning-ipc5-TPP-21-step11.cnf</t>
  </si>
  <si>
    <t>C:/Users/cball/OneDrive/Documentos/Pessoal/ITA/SAT/Competições/SATRace2015-Sample/Benchmark/aaai10-planning-ipc5-pathways-13-step17.cnf</t>
  </si>
  <si>
    <t>C:/Users/cball/OneDrive/Documentos/Pessoal/ITA/SAT/Competições/SATRace2015-Sample/Benchmark/aes_24_4_keyfind_5.cnf</t>
  </si>
  <si>
    <t>C:/Users/cball/OneDrive/Documentos/Pessoal/ITA/SAT/Competições/SATRace2015-Sample/Benchmark/aes_32_3_keyfind_1.cnf</t>
  </si>
  <si>
    <t>C:/Users/cball/OneDrive/Documentos/Pessoal/ITA/SAT/Competições/SATRace2015-Sample/Benchmark/aes_id.cnf</t>
  </si>
  <si>
    <t>C:/Users/cball/OneDrive/Documentos/Pessoal/ITA/SAT/Competições/SATRace2015-Sample/Benchmark/atco_enc1_opt1_04_32.cnf</t>
  </si>
  <si>
    <t>C:/Users/cball/OneDrive/Documentos/Pessoal/ITA/SAT/Competições/SATRace2015-Sample/Benchmark/atco_enc2_opt2_20_11.cnf</t>
  </si>
  <si>
    <t>C:/Users/cball/OneDrive/Documentos/Pessoal/ITA/SAT/Competições/SATRace2015-Sample/Benchmark/atco_enc3_opt2_18_44.cnf</t>
  </si>
  <si>
    <t>C:/Users/cball/OneDrive/Documentos/Pessoal/ITA/SAT/Competições/SATRace2015-Sample/Benchmark/beempgsol5b1.cnf</t>
  </si>
  <si>
    <t>C:/Users/cball/OneDrive/Documentos/Pessoal/ITA/SAT/Competições/SATRace2015-Sample/Benchmark/bjrb07amba10andenv.cnf</t>
  </si>
  <si>
    <t>C:/Users/cball/OneDrive/Documentos/Pessoal/ITA/SAT/Competições/SATRace2015-Sample/Benchmark/bob12m09-opt.cnf</t>
  </si>
  <si>
    <t>C:/Users/cball/OneDrive/Documentos/Pessoal/ITA/SAT/Competições/SATRace2015-Sample/Benchmark/complete-400-0.1-3-9876543214003.cnf</t>
  </si>
  <si>
    <t xml:space="preserve">        -nan</t>
  </si>
  <si>
    <t>C:/Users/cball/OneDrive/Documentos/Pessoal/ITA/SAT/Competições/SATRace2015-Sample/Benchmark/complete-500-0.1-15-98765432150015.cnf</t>
  </si>
  <si>
    <t>C:/Users/cball/OneDrive/Documentos/Pessoal/ITA/SAT/Competições/SATRace2015-Sample/Benchmark/countbitssrl032.cnf</t>
  </si>
  <si>
    <t>C:/Users/cball/OneDrive/Documentos/Pessoal/ITA/SAT/Competições/SATRace2015-Sample/Benchmark/dated-10-17-u.cnf</t>
  </si>
  <si>
    <t>C:/Users/cball/OneDrive/Documentos/Pessoal/ITA/SAT/Competições/SATRace2015-Sample/Benchmark/dated-5-13-u.cnf</t>
  </si>
  <si>
    <t>C:/Users/cball/OneDrive/Documentos/Pessoal/ITA/SAT/Competições/SATRace2015-Sample/Benchmark/dimacs.cnf</t>
  </si>
  <si>
    <t>C:/Users/cball/OneDrive/Documentos/Pessoal/ITA/SAT/Competições/SATRace2015-Sample/Benchmark/grieu-vmpc-31.cnf</t>
  </si>
  <si>
    <t>C:/Users/cball/OneDrive/Documentos/Pessoal/ITA/SAT/Competições/SATRace2015-Sample/Benchmark/group_mulr.cnf</t>
  </si>
  <si>
    <t>C:/Users/cball/OneDrive/Documentos/Pessoal/ITA/SAT/Competições/SATRace2015-Sample/Benchmark/gss-19-s100.cnf</t>
  </si>
  <si>
    <t>C:/Users/cball/OneDrive/Documentos/Pessoal/ITA/SAT/Competições/SATRace2015-Sample/Benchmark/hitag2-10-60-0-0x8edc44db7837bbf-65.cnf</t>
  </si>
  <si>
    <t>C:/Users/cball/OneDrive/Documentos/Pessoal/ITA/SAT/Competições/SATRace2015-Sample/Benchmark/hitag2-10-60-0-0xe14721bd199894a-99.cnf</t>
  </si>
  <si>
    <t>C:/Users/cball/OneDrive/Documentos/Pessoal/ITA/SAT/Competições/SATRace2015-Sample/Benchmark/hwmcc10-timeframe-expansion-k45-pdtvisns3p02-tseitin.cnf</t>
  </si>
  <si>
    <t>C:/Users/cball/OneDrive/Documentos/Pessoal/ITA/SAT/Competições/SATRace2015-Sample/Benchmark/hwmcc10-timeframe-expansion-k50-pdtvisns3p00-tseitin.cnf</t>
  </si>
  <si>
    <t>C:/Users/cball/OneDrive/Documentos/Pessoal/ITA/SAT/Competições/SATRace2015-Sample/Benchmark/itox_vc1130.cnf</t>
  </si>
  <si>
    <t>C:/Users/cball/OneDrive/Documentos/Pessoal/ITA/SAT/Competições/SATRace2015-Sample/Benchmark/jgiraldezlevy.2200.9086.08.40.149.cnf</t>
  </si>
  <si>
    <t>C:/Users/cball/OneDrive/Documentos/Pessoal/ITA/SAT/Competições/SATRace2015-Sample/Benchmark/jgiraldezlevy.2200.9086.08.40.2.cnf</t>
  </si>
  <si>
    <t>C:/Users/cball/OneDrive/Documentos/Pessoal/ITA/SAT/Competições/SATRace2015-Sample/Benchmark/jgiraldezlevy.2200.9086.08.40.28.cnf</t>
  </si>
  <si>
    <t>C:/Users/cball/OneDrive/Documentos/Pessoal/ITA/SAT/Competições/SATRace2015-Sample/Benchmark/jgiraldezlevy.2200.9086.08.40.83.cnf</t>
  </si>
  <si>
    <t>C:/Users/cball/OneDrive/Documentos/Pessoal/ITA/SAT/Competições/SATRace2015-Sample/Benchmark/k2fix_gr_rcs_w9.shuffled.cnf</t>
  </si>
  <si>
    <t>C:/Users/cball/OneDrive/Documentos/Pessoal/ITA/SAT/Competições/SATRace2015-Sample/Benchmark/manol-pipe-c10nid_i.cnf</t>
  </si>
  <si>
    <t>C:/Users/cball/OneDrive/Documentos/Pessoal/ITA/SAT/Competições/SATRace2015-Sample/Benchmark/manthey_DimacsSorterHalf_30_0.cnf</t>
  </si>
  <si>
    <t>C:/Users/cball/OneDrive/Documentos/Pessoal/ITA/SAT/Competições/SATRace2015-Sample/Benchmark/manthey_DimacsSorterHalf_35_9.cnf</t>
  </si>
  <si>
    <t>C:/Users/cball/OneDrive/Documentos/Pessoal/ITA/SAT/Competições/SATRace2015-Sample/Benchmark/manthey_DimacsSorterHalf_37_6.cnf</t>
  </si>
  <si>
    <t>C:/Users/cball/OneDrive/Documentos/Pessoal/ITA/SAT/Competições/SATRace2015-Sample/Benchmark/manthey_DimacsSorter_28_0.cnf</t>
  </si>
  <si>
    <t>C:/Users/cball/OneDrive/Documentos/Pessoal/ITA/SAT/Competições/SATRace2015-Sample/Benchmark/manthey_DimacsSorter_30_6.cnf</t>
  </si>
  <si>
    <t>C:/Users/cball/OneDrive/Documentos/Pessoal/ITA/SAT/Competições/SATRace2015-Sample/Benchmark/manthey_DimacsSorter_35_8.cnf</t>
  </si>
  <si>
    <t>C:/Users/cball/OneDrive/Documentos/Pessoal/ITA/SAT/Competições/SATRace2015-Sample/Benchmark/manthey_single-ordered-initialized-w14-b7.cnf</t>
  </si>
  <si>
    <t>C:/Users/cball/OneDrive/Documentos/Pessoal/ITA/SAT/Competições/SATRace2015-Sample/Benchmark/manthey_single-ordered-initialized-w24-b7.cnf</t>
  </si>
  <si>
    <t>C:/Users/cball/OneDrive/Documentos/Pessoal/ITA/SAT/Competições/SATRace2015-Sample/Benchmark/manthey_single-ordered-initialized-w42-b8.cnf</t>
  </si>
  <si>
    <t>C:/Users/cball/OneDrive/Documentos/Pessoal/ITA/SAT/Competições/SATRace2015-Sample/Benchmark/manthey_single-ordered-initialized-w54-b9.cnf</t>
  </si>
  <si>
    <t>C:/Users/cball/OneDrive/Documentos/Pessoal/ITA/SAT/Competições/SATRace2015-Sample/Benchmark/minandmaxor128.cnf</t>
  </si>
  <si>
    <t>C:/Users/cball/OneDrive/Documentos/Pessoal/ITA/SAT/Competições/SATRace2015-Sample/Benchmark/minxorminand064.cnf</t>
  </si>
  <si>
    <t>C:/Users/cball/OneDrive/Documentos/Pessoal/ITA/SAT/Competições/SATRace2015-Sample/Benchmark/mrpp_4x4#4_4.cnf</t>
  </si>
  <si>
    <t>C:/Users/cball/OneDrive/Documentos/Pessoal/ITA/SAT/Competições/SATRace2015-Sample/Benchmark/mrpp_4x4#6_16.cnf</t>
  </si>
  <si>
    <t>C:/Users/cball/OneDrive/Documentos/Pessoal/ITA/SAT/Competições/SATRace2015-Sample/Benchmark/mrpp_6x6#12_8.cnf</t>
  </si>
  <si>
    <t>C:/Users/cball/OneDrive/Documentos/Pessoal/ITA/SAT/Competições/SATRace2015-Sample/Benchmark/mrpp_6x6#20_10.cnf</t>
  </si>
  <si>
    <t>C:/Users/cball/OneDrive/Documentos/Pessoal/ITA/SAT/Competições/SATRace2015-Sample/Benchmark/mrpp_8x8#24_24.cnf</t>
  </si>
  <si>
    <t>C:/Users/cball/OneDrive/Documentos/Pessoal/ITA/SAT/Competições/SATRace2015-Sample/Benchmark/openstacks-p30_3.085-SAT.cnf</t>
  </si>
  <si>
    <t>C:/Users/cball/OneDrive/Documentos/Pessoal/ITA/SAT/Competições/SATRace2015-Sample/Benchmark/partial-10-11-s.cnf</t>
  </si>
  <si>
    <t>C:/Users/cball/OneDrive/Documentos/Pessoal/ITA/SAT/Competições/SATRace2015-Sample/Benchmark/partial-5-17-s.cnf</t>
  </si>
  <si>
    <t>C:/Users/cball/OneDrive/Documentos/Pessoal/ITA/SAT/Competições/SATRace2015-Sample/Benchmark/post-c32s-ss-8.cnf</t>
  </si>
  <si>
    <t>C:/Users/cball/OneDrive/Documentos/Pessoal/ITA/SAT/Competições/SATRace2015-Sample/Benchmark/post-cbmc-aes-d-r2-noholes.cnf</t>
  </si>
  <si>
    <t>C:/Users/cball/OneDrive/Documentos/Pessoal/ITA/SAT/Competições/SATRace2015-Sample/Benchmark/post-cbmc-aes-d-r2.cnf</t>
  </si>
  <si>
    <t>C:/Users/cball/OneDrive/Documentos/Pessoal/ITA/SAT/Competições/SATRace2015-Sample/Benchmark/q_query_3_L200_coli.sat.cnf</t>
  </si>
  <si>
    <t>C:/Users/cball/OneDrive/Documentos/Pessoal/ITA/SAT/Competições/SATRace2015-Sample/Benchmark/q_query_3_L80_coli.sat.cnf</t>
  </si>
  <si>
    <t>C:/Users/cball/OneDrive/Documentos/Pessoal/ITA/SAT/Competições/SATRace2015-Sample/Benchmark/transport-transport-city-sequential-25nodes-1000size-3degree-100mindistance-3trucks-10packages-2008seed.040-NOTKNOWN.cnf</t>
  </si>
  <si>
    <t>C:/Users/cball/OneDrive/Documentos/Pessoal/ITA/SAT/Competições/SATRace2015-Sample/Benchmark/transport-transport-city-sequential-35nodes-1000size-4degree-100mindistance-4trucks-14packages-2008seed.040-NOTKNOWN.cnf</t>
  </si>
  <si>
    <t>C:/Users/cball/OneDrive/Documentos/Pessoal/ITA/SAT/Competições/SATRace2015-Sample/Benchmark/velev-vliw-uns-2.0-uq5.cnf</t>
  </si>
  <si>
    <t>C:/Users/cball/OneDrive/Documentos/Pessoal/ITA/SAT/Competições/SATRace2015-Sample/Benchmark/velev-vliw-uns-4.0-9-i1.cnf</t>
  </si>
  <si>
    <t>C:/Users/cball/OneDrive/Documentos/Pessoal/ITA/SAT/Competições/SATRace2015-Sample/Benchmark/vmpc_29.cnf</t>
  </si>
  <si>
    <t>C:/Users/cball/OneDrive/Documentos/Pessoal/ITA/SAT/Competições/SATRace2015-Sample/Benchmark/vmpc_33.cnf</t>
  </si>
  <si>
    <t>bumped vars stable</t>
  </si>
  <si>
    <t>bumped vars unstable</t>
  </si>
  <si>
    <t>% bumped vars stable</t>
  </si>
  <si>
    <t>% bumped vars unstable</t>
  </si>
  <si>
    <t>learned avg. size</t>
  </si>
  <si>
    <t>cadical_v7</t>
  </si>
  <si>
    <t>SAT % bumped vars stable</t>
  </si>
  <si>
    <t>SAT % bumped vars unstable</t>
  </si>
  <si>
    <t>UNSAT % bumped vars stable</t>
  </si>
  <si>
    <t>UNSAT % bumped vars unstable</t>
  </si>
  <si>
    <t>restart base</t>
  </si>
  <si>
    <t>restarts</t>
  </si>
  <si>
    <t>learned avg, size</t>
  </si>
  <si>
    <t>learnt stack avg</t>
  </si>
  <si>
    <t>learnt stack stable counter</t>
  </si>
  <si>
    <t>learnt stack unstable counter</t>
  </si>
  <si>
    <t>cadical_v13</t>
  </si>
  <si>
    <t>cpu time baseline</t>
  </si>
  <si>
    <t>cpu time v13-5</t>
  </si>
  <si>
    <t>result baseline</t>
  </si>
  <si>
    <t>result v13-5</t>
  </si>
  <si>
    <t>lower v13-5</t>
  </si>
  <si>
    <t>result</t>
  </si>
  <si>
    <t>cpu time v13-10</t>
  </si>
  <si>
    <t>result v13-10</t>
  </si>
  <si>
    <t>lower v13-10</t>
  </si>
  <si>
    <t>cpu time v13-15</t>
  </si>
  <si>
    <t>result v13-15</t>
  </si>
  <si>
    <t>lower v13-15</t>
  </si>
  <si>
    <t>cpu time v13-20</t>
  </si>
  <si>
    <t>result v13-20</t>
  </si>
  <si>
    <t>lower v13-20</t>
  </si>
  <si>
    <t>cadical_v13-5</t>
  </si>
  <si>
    <t>cadical_v13-10</t>
  </si>
  <si>
    <t>cadical_v13-15</t>
  </si>
  <si>
    <t>cadical_v13-20</t>
  </si>
  <si>
    <t>lower than baseline</t>
  </si>
  <si>
    <t>baseline</t>
  </si>
  <si>
    <t>Total</t>
  </si>
  <si>
    <t>% Total</t>
  </si>
  <si>
    <t>% unstable</t>
  </si>
  <si>
    <t>restarts baseline</t>
  </si>
  <si>
    <t>restarts v13-5</t>
  </si>
  <si>
    <t>restarts v13-10</t>
  </si>
  <si>
    <t>restarts v13-15</t>
  </si>
  <si>
    <t>restarts v13-20</t>
  </si>
  <si>
    <t>unstable/restarts</t>
  </si>
  <si>
    <t>unstable/restarts v13-5</t>
  </si>
  <si>
    <t>unstable/restarts v13-10</t>
  </si>
  <si>
    <t>unstable/restarts v13-15</t>
  </si>
  <si>
    <t>unstable/restarts v13-20</t>
  </si>
  <si>
    <t>% unstable v13-5</t>
  </si>
  <si>
    <t>% unstable v13-10</t>
  </si>
  <si>
    <t>% unstable v13-15</t>
  </si>
  <si>
    <t>% unstable v13-20</t>
  </si>
  <si>
    <t>restarts/cpu time</t>
  </si>
  <si>
    <t>restarts/cpu time v13-5</t>
  </si>
  <si>
    <t>restarts/cpu time v13-10</t>
  </si>
  <si>
    <t>restarts/cpu time v13-15</t>
  </si>
  <si>
    <t>restarts/cpu time v13-20</t>
  </si>
  <si>
    <t>restarts/learned</t>
  </si>
  <si>
    <t>stable/unstable</t>
  </si>
  <si>
    <t>cpu time v13-40</t>
  </si>
  <si>
    <t>result v13-40</t>
  </si>
  <si>
    <t>restarts v13-40</t>
  </si>
  <si>
    <t>lower v13-40</t>
  </si>
  <si>
    <t>cadical_v13-40</t>
  </si>
  <si>
    <t>min CPU time</t>
  </si>
  <si>
    <t>lower</t>
  </si>
  <si>
    <t>conflicts baseline</t>
  </si>
  <si>
    <t>SATRace2015-Sample/Benchmark/002-80-4.cnf</t>
  </si>
  <si>
    <t>SATRace2015-Sample/Benchmark/004-80-8.cnf</t>
  </si>
  <si>
    <t>SATRace2015-Sample/Benchmark/007-80-8.cnf</t>
  </si>
  <si>
    <t>SATRace2015-Sample/Benchmark/010-80-12.cnf</t>
  </si>
  <si>
    <t>SATRace2015-Sample/Benchmark/11pipe_k.cnf</t>
  </si>
  <si>
    <t>SATRace2015-Sample/Benchmark/38bits_10.dimacs.cnf</t>
  </si>
  <si>
    <t>SATRace2015-Sample/Benchmark/46bits_11.dimacs.cnf</t>
  </si>
  <si>
    <t>SATRace2015-Sample/Benchmark/50bits_10.dimacs.cnf</t>
  </si>
  <si>
    <t>SATRace2015-Sample/Benchmark/62bits_14.dimacs.cnf</t>
  </si>
  <si>
    <t>SATRace2015-Sample/Benchmark/6s13-opt.cnf</t>
  </si>
  <si>
    <t>SATRace2015-Sample/Benchmark/6s130-opt.cnf</t>
  </si>
  <si>
    <t>SATRace2015-Sample/Benchmark/6s165-nonopt.cnf</t>
  </si>
  <si>
    <t>SATRace2015-Sample/Benchmark/ACG-15-10p0.cnf</t>
  </si>
  <si>
    <t>SATRace2015-Sample/Benchmark/ACG-20-10p1.cnf</t>
  </si>
  <si>
    <t>SATRace2015-Sample/Benchmark/AProVE07-03.cnf</t>
  </si>
  <si>
    <t>SATRace2015-Sample/Benchmark/AProVE09-06.cnf</t>
  </si>
  <si>
    <t>SATRace2015-Sample/Benchmark/E02F22.cnf</t>
  </si>
  <si>
    <t>SATRace2015-Sample/Benchmark/MD5-29-2.cnf</t>
  </si>
  <si>
    <t>SATRace2015-Sample/Benchmark/MD5-30-5.cnf</t>
  </si>
  <si>
    <t>SATRace2015-Sample/Benchmark/SAT_dat.k80-24_1_rule_1.cnf</t>
  </si>
  <si>
    <t>SATRace2015-Sample/Benchmark/SAT_dat.k90.debugged.cnf</t>
  </si>
  <si>
    <t>SATRace2015-Sample/Benchmark/SAT_dat.k95-24_1_rule_3.cnf</t>
  </si>
  <si>
    <t>SATRace2015-Sample/Benchmark/UCG-15-10p1.cnf</t>
  </si>
  <si>
    <t>SATRace2015-Sample/Benchmark/UCG-20-10p1.cnf</t>
  </si>
  <si>
    <t>SATRace2015-Sample/Benchmark/UR-15-10p1.cnf</t>
  </si>
  <si>
    <t>SATRace2015-Sample/Benchmark/UR-20-10p0.cnf</t>
  </si>
  <si>
    <t>SATRace2015-Sample/Benchmark/UTI-20-10p1.cnf</t>
  </si>
  <si>
    <t>SATRace2015-Sample/Benchmark/UTI-20-5p1.cnf</t>
  </si>
  <si>
    <t>SATRace2015-Sample/Benchmark/aaai10-planning-ipc5-TPP-21-step11.cnf</t>
  </si>
  <si>
    <t>SATRace2015-Sample/Benchmark/aaai10-planning-ipc5-pathways-13-step17.cnf</t>
  </si>
  <si>
    <t>SATRace2015-Sample/Benchmark/aes_24_4_keyfind_5.cnf</t>
  </si>
  <si>
    <t>SATRace2015-Sample/Benchmark/aes_32_3_keyfind_1.cnf</t>
  </si>
  <si>
    <t>SATRace2015-Sample/Benchmark/aes_id.cnf</t>
  </si>
  <si>
    <t>SATRace2015-Sample/Benchmark/atco_enc1_opt1_04_32.cnf</t>
  </si>
  <si>
    <t>SATRace2015-Sample/Benchmark/atco_enc2_opt2_20_11.cnf</t>
  </si>
  <si>
    <t>SATRace2015-Sample/Benchmark/atco_enc3_opt2_18_44.cnf</t>
  </si>
  <si>
    <t>SATRace2015-Sample/Benchmark/beempgsol5b1.cnf</t>
  </si>
  <si>
    <t>SATRace2015-Sample/Benchmark/bjrb07amba10andenv.cnf</t>
  </si>
  <si>
    <t>SATRace2015-Sample/Benchmark/bob12m09-opt.cnf</t>
  </si>
  <si>
    <t>SATRace2015-Sample/Benchmark/complete-400-0.1-3-9876543214003.cnf</t>
  </si>
  <si>
    <t>SATRace2015-Sample/Benchmark/complete-500-0.1-15-98765432150015.cnf</t>
  </si>
  <si>
    <t>SATRace2015-Sample/Benchmark/countbitssrl032.cnf</t>
  </si>
  <si>
    <t>SATRace2015-Sample/Benchmark/dated-10-17-u.cnf</t>
  </si>
  <si>
    <t>SATRace2015-Sample/Benchmark/dated-5-13-u.cnf</t>
  </si>
  <si>
    <t>SATRace2015-Sample/Benchmark/dimacs.cnf</t>
  </si>
  <si>
    <t>SATRace2015-Sample/Benchmark/grieu-vmpc-31.cnf</t>
  </si>
  <si>
    <t>SATRace2015-Sample/Benchmark/group_mulr.cnf</t>
  </si>
  <si>
    <t>SATRace2015-Sample/Benchmark/gss-19-s100.cnf</t>
  </si>
  <si>
    <t>SATRace2015-Sample/Benchmark/hitag2-10-60-0-0x8edc44db7837bbf-65.cnf</t>
  </si>
  <si>
    <t>SATRace2015-Sample/Benchmark/hitag2-10-60-0-0xe14721bd199894a-99.cnf</t>
  </si>
  <si>
    <t>SATRace2015-Sample/Benchmark/hwmcc10-timeframe-expansion-k45-pdtvisns3p02-tseitin.cnf</t>
  </si>
  <si>
    <t>SATRace2015-Sample/Benchmark/hwmcc10-timeframe-expansion-k50-pdtvisns3p00-tseitin.cnf</t>
  </si>
  <si>
    <t>SATRace2015-Sample/Benchmark/itox_vc1130.cnf</t>
  </si>
  <si>
    <t>SATRace2015-Sample/Benchmark/jgiraldezlevy.2200.9086.08.40.149.cnf</t>
  </si>
  <si>
    <t>SATRace2015-Sample/Benchmark/jgiraldezlevy.2200.9086.08.40.2.cnf</t>
  </si>
  <si>
    <t>SATRace2015-Sample/Benchmark/jgiraldezlevy.2200.9086.08.40.28.cnf</t>
  </si>
  <si>
    <t>SATRace2015-Sample/Benchmark/jgiraldezlevy.2200.9086.08.40.83.cnf</t>
  </si>
  <si>
    <t>SATRace2015-Sample/Benchmark/k2fix_gr_rcs_w9.shuffled.cnf</t>
  </si>
  <si>
    <t>SATRace2015-Sample/Benchmark/manol-pipe-c10nid_i.cnf</t>
  </si>
  <si>
    <t>SATRace2015-Sample/Benchmark/manthey_DimacsSorterHalf_30_0.cnf</t>
  </si>
  <si>
    <t>SATRace2015-Sample/Benchmark/manthey_DimacsSorterHalf_35_9.cnf</t>
  </si>
  <si>
    <t>SATRace2015-Sample/Benchmark/manthey_DimacsSorterHalf_37_6.cnf</t>
  </si>
  <si>
    <t>SATRace2015-Sample/Benchmark/manthey_DimacsSorter_28_0.cnf</t>
  </si>
  <si>
    <t>SATRace2015-Sample/Benchmark/manthey_DimacsSorter_30_6.cnf</t>
  </si>
  <si>
    <t>SATRace2015-Sample/Benchmark/manthey_DimacsSorter_35_8.cnf</t>
  </si>
  <si>
    <t>SATRace2015-Sample/Benchmark/manthey_single-ordered-initialized-w14-b7.cnf</t>
  </si>
  <si>
    <t>SATRace2015-Sample/Benchmark/manthey_single-ordered-initialized-w24-b7.cnf</t>
  </si>
  <si>
    <t>SATRace2015-Sample/Benchmark/manthey_single-ordered-initialized-w42-b8.cnf</t>
  </si>
  <si>
    <t>SATRace2015-Sample/Benchmark/manthey_single-ordered-initialized-w54-b9.cnf</t>
  </si>
  <si>
    <t>SATRace2015-Sample/Benchmark/minandmaxor128.cnf</t>
  </si>
  <si>
    <t>SATRace2015-Sample/Benchmark/minxorminand064.cnf</t>
  </si>
  <si>
    <t>SATRace2015-Sample/Benchmark/mrpp_4x4#4_4.cnf</t>
  </si>
  <si>
    <t>SATRace2015-Sample/Benchmark/mrpp_4x4#6_16.cnf</t>
  </si>
  <si>
    <t>SATRace2015-Sample/Benchmark/mrpp_6x6#12_8.cnf</t>
  </si>
  <si>
    <t>SATRace2015-Sample/Benchmark/mrpp_6x6#20_10.cnf</t>
  </si>
  <si>
    <t>SATRace2015-Sample/Benchmark/mrpp_8x8#24_24.cnf</t>
  </si>
  <si>
    <t>SATRace2015-Sample/Benchmark/openstacks-p30_3.085-SAT.cnf</t>
  </si>
  <si>
    <t>SATRace2015-Sample/Benchmark/partial-10-11-s.cnf</t>
  </si>
  <si>
    <t>SATRace2015-Sample/Benchmark/partial-5-17-s.cnf</t>
  </si>
  <si>
    <t>SATRace2015-Sample/Benchmark/post-c32s-ss-8.cnf</t>
  </si>
  <si>
    <t>SATRace2015-Sample/Benchmark/post-cbmc-aes-d-r2-noholes.cnf</t>
  </si>
  <si>
    <t>SATRace2015-Sample/Benchmark/post-cbmc-aes-d-r2.cnf</t>
  </si>
  <si>
    <t>SATRace2015-Sample/Benchmark/q_query_3_L200_coli.sat.cnf</t>
  </si>
  <si>
    <t>SATRace2015-Sample/Benchmark/q_query_3_L80_coli.sat.cnf</t>
  </si>
  <si>
    <t>SATRace2015-Sample/Benchmark/transport-transport-city-sequential-25nodes-1000size-3degree-100mindistance-3trucks-10packages-2008seed.040-NOTKNOWN.cnf</t>
  </si>
  <si>
    <t>SATRace2015-Sample/Benchmark/transport-transport-city-sequential-35nodes-1000size-4degree-100mindistance-4trucks-14packages-2008seed.040-NOTKNOWN.cnf</t>
  </si>
  <si>
    <t>SATRace2015-Sample/Benchmark/velev-vliw-uns-2.0-uq5.cnf</t>
  </si>
  <si>
    <t>SATRace2015-Sample/Benchmark/velev-vliw-uns-4.0-9-i1.cnf</t>
  </si>
  <si>
    <t>SATRace2015-Sample/Benchmark/vmpc_29.cnf</t>
  </si>
  <si>
    <t>SATRace2015-Sample/Benchmark/vmpc_33.cnf</t>
  </si>
  <si>
    <t>conflicts/restarts baseline</t>
  </si>
  <si>
    <t>conflicts/restarts v13-5</t>
  </si>
  <si>
    <t>conflicts/restarts v13-10</t>
  </si>
  <si>
    <t>conflicts/restarts v13-15</t>
  </si>
  <si>
    <t>conflicts/restarts v13-20</t>
  </si>
  <si>
    <t>conflicts/restarts v13-40</t>
  </si>
  <si>
    <t>conflicts/restarts</t>
  </si>
  <si>
    <t>cpu time v13-80</t>
  </si>
  <si>
    <t>result v13-80</t>
  </si>
  <si>
    <t>restarts v13-80</t>
  </si>
  <si>
    <t>conflicts/restarts v13-80</t>
  </si>
  <si>
    <t>lower v13-80</t>
  </si>
  <si>
    <t>cadical_v13-80</t>
  </si>
  <si>
    <t>cpu time v13-160</t>
  </si>
  <si>
    <t>result v13-160</t>
  </si>
  <si>
    <t>restarts v13-160</t>
  </si>
  <si>
    <t>conflicts/restarts v13-160</t>
  </si>
  <si>
    <t>lower v13-160</t>
  </si>
  <si>
    <t>cadical_v13-160</t>
  </si>
  <si>
    <t>time</t>
  </si>
  <si>
    <t>cpu time v13-320</t>
  </si>
  <si>
    <t>result v13-320</t>
  </si>
  <si>
    <t>restarts v13-320</t>
  </si>
  <si>
    <t>conflicts/restarts v13-320</t>
  </si>
  <si>
    <t>lower v13-320</t>
  </si>
  <si>
    <t>cadical_v13-320</t>
  </si>
  <si>
    <t>NA</t>
  </si>
  <si>
    <t>Average SAT</t>
  </si>
  <si>
    <t>Average UNSAT</t>
  </si>
  <si>
    <t>% SAT</t>
  </si>
  <si>
    <t>% UNSAT</t>
  </si>
  <si>
    <t>average conflicts/restarts</t>
  </si>
  <si>
    <t>average learn stack</t>
  </si>
  <si>
    <t>UNSAT/SAT</t>
  </si>
  <si>
    <t>conflicts (all)</t>
  </si>
  <si>
    <t>conflicts (adjusted)</t>
  </si>
  <si>
    <t>stable conflicts (adjusted)</t>
  </si>
  <si>
    <t>% stable conflicts (adjusted)</t>
  </si>
  <si>
    <t>unstable conflicts (adjusted)</t>
  </si>
  <si>
    <t>% unstable conflicts (adjusted)</t>
  </si>
  <si>
    <t>stable phases</t>
  </si>
  <si>
    <t>unstable phases</t>
  </si>
  <si>
    <t>conflicts (adjusted)/restarts</t>
  </si>
  <si>
    <t>cadical_v17</t>
  </si>
  <si>
    <t>cpu time v13-640</t>
  </si>
  <si>
    <t>result v13-640</t>
  </si>
  <si>
    <t>restarts v13-640</t>
  </si>
  <si>
    <t>conflicts/restarts v13-640</t>
  </si>
  <si>
    <t>lower v13-640</t>
  </si>
  <si>
    <t>cadical_v13-640</t>
  </si>
  <si>
    <t>cadical_v13-1280</t>
  </si>
  <si>
    <t>stable phases avg. conflicts (adjusted)</t>
  </si>
  <si>
    <t>unstable phases avg. conflicts (adjusted)</t>
  </si>
  <si>
    <t>avg. conflict distance</t>
  </si>
  <si>
    <t>cpu time v13-1280</t>
  </si>
  <si>
    <t>result v13-1280</t>
  </si>
  <si>
    <t>restarts v13-1280</t>
  </si>
  <si>
    <t>conflicts/restarts v13-1280</t>
  </si>
  <si>
    <t>lower v13-1280</t>
  </si>
  <si>
    <t>restart base fast</t>
  </si>
  <si>
    <t>restart base slow</t>
  </si>
  <si>
    <t>restarts unstable</t>
  </si>
  <si>
    <t>restarts stable</t>
  </si>
  <si>
    <t>cadical_v19</t>
  </si>
  <si>
    <t>C:/Users/cball/OneDrive/Documentos/Pessoal/ITA/SAT/Competições/SATRace2015-Sample/Benchmark/002-80-4,cnf</t>
  </si>
  <si>
    <t>C:/Users/cball/OneDrive/Documentos/Pessoal/ITA/SAT/Competições/SATRace2015-Sample/Benchmark/004-80-8,cnf</t>
  </si>
  <si>
    <t>C:/Users/cball/OneDrive/Documentos/Pessoal/ITA/SAT/Competições/SATRace2015-Sample/Benchmark/007-80-8,cnf</t>
  </si>
  <si>
    <t>C:/Users/cball/OneDrive/Documentos/Pessoal/ITA/SAT/Competições/SATRace2015-Sample/Benchmark/010-80-12,cnf</t>
  </si>
  <si>
    <t>C:/Users/cball/OneDrive/Documentos/Pessoal/ITA/SAT/Competições/SATRace2015-Sample/Benchmark/11pipe_k,cnf</t>
  </si>
  <si>
    <t>C:/Users/cball/OneDrive/Documentos/Pessoal/ITA/SAT/Competições/SATRace2015-Sample/Benchmark/38bits_10,dimacs,cnf</t>
  </si>
  <si>
    <t>C:/Users/cball/OneDrive/Documentos/Pessoal/ITA/SAT/Competições/SATRace2015-Sample/Benchmark/46bits_11,dimacs,cnf</t>
  </si>
  <si>
    <t>C:/Users/cball/OneDrive/Documentos/Pessoal/ITA/SAT/Competições/SATRace2015-Sample/Benchmark/50bits_10,dimacs,cnf</t>
  </si>
  <si>
    <t>C:/Users/cball/OneDrive/Documentos/Pessoal/ITA/SAT/Competições/SATRace2015-Sample/Benchmark/62bits_14,dimacs,cnf</t>
  </si>
  <si>
    <t>C:/Users/cball/OneDrive/Documentos/Pessoal/ITA/SAT/Competições/SATRace2015-Sample/Benchmark/6s13-opt,cnf</t>
  </si>
  <si>
    <t>C:/Users/cball/OneDrive/Documentos/Pessoal/ITA/SAT/Competições/SATRace2015-Sample/Benchmark/6s130-opt,cnf</t>
  </si>
  <si>
    <t>C:/Users/cball/OneDrive/Documentos/Pessoal/ITA/SAT/Competições/SATRace2015-Sample/Benchmark/6s165-nonopt,cnf</t>
  </si>
  <si>
    <t>C:/Users/cball/OneDrive/Documentos/Pessoal/ITA/SAT/Competições/SATRace2015-Sample/Benchmark/ACG-15-10p0,cnf</t>
  </si>
  <si>
    <t>C:/Users/cball/OneDrive/Documentos/Pessoal/ITA/SAT/Competições/SATRace2015-Sample/Benchmark/ACG-20-10p1,cnf</t>
  </si>
  <si>
    <t>C:/Users/cball/OneDrive/Documentos/Pessoal/ITA/SAT/Competições/SATRace2015-Sample/Benchmark/AProVE07-03,cnf</t>
  </si>
  <si>
    <t>C:/Users/cball/OneDrive/Documentos/Pessoal/ITA/SAT/Competições/SATRace2015-Sample/Benchmark/AProVE09-06,cnf</t>
  </si>
  <si>
    <t>C:/Users/cball/OneDrive/Documentos/Pessoal/ITA/SAT/Competições/SATRace2015-Sample/Benchmark/E02F22,cnf</t>
  </si>
  <si>
    <t>C:/Users/cball/OneDrive/Documentos/Pessoal/ITA/SAT/Competições/SATRace2015-Sample/Benchmark/MD5-29-2,cnf</t>
  </si>
  <si>
    <t>C:/Users/cball/OneDrive/Documentos/Pessoal/ITA/SAT/Competições/SATRace2015-Sample/Benchmark/MD5-30-5,cnf</t>
  </si>
  <si>
    <t>C:/Users/cball/OneDrive/Documentos/Pessoal/ITA/SAT/Competições/SATRace2015-Sample/Benchmark/SAT_dat,k80-24_1_rule_1,cnf</t>
  </si>
  <si>
    <t>C:/Users/cball/OneDrive/Documentos/Pessoal/ITA/SAT/Competições/SATRace2015-Sample/Benchmark/SAT_dat,k90,debugged,cnf</t>
  </si>
  <si>
    <t>C:/Users/cball/OneDrive/Documentos/Pessoal/ITA/SAT/Competições/SATRace2015-Sample/Benchmark/SAT_dat,k95-24_1_rule_3,cnf</t>
  </si>
  <si>
    <t>C:/Users/cball/OneDrive/Documentos/Pessoal/ITA/SAT/Competições/SATRace2015-Sample/Benchmark/UCG-15-10p1,cnf</t>
  </si>
  <si>
    <t>C:/Users/cball/OneDrive/Documentos/Pessoal/ITA/SAT/Competições/SATRace2015-Sample/Benchmark/UCG-20-10p1,cnf</t>
  </si>
  <si>
    <t>C:/Users/cball/OneDrive/Documentos/Pessoal/ITA/SAT/Competições/SATRace2015-Sample/Benchmark/UR-15-10p1,cnf</t>
  </si>
  <si>
    <t>C:/Users/cball/OneDrive/Documentos/Pessoal/ITA/SAT/Competições/SATRace2015-Sample/Benchmark/UR-20-10p0,cnf</t>
  </si>
  <si>
    <t>C:/Users/cball/OneDrive/Documentos/Pessoal/ITA/SAT/Competições/SATRace2015-Sample/Benchmark/UTI-20-10p1,cnf</t>
  </si>
  <si>
    <t>C:/Users/cball/OneDrive/Documentos/Pessoal/ITA/SAT/Competições/SATRace2015-Sample/Benchmark/UTI-20-5p1,cnf</t>
  </si>
  <si>
    <t>C:/Users/cball/OneDrive/Documentos/Pessoal/ITA/SAT/Competições/SATRace2015-Sample/Benchmark/aaai10-planning-ipc5-TPP-21-step11,cnf</t>
  </si>
  <si>
    <t>C:/Users/cball/OneDrive/Documentos/Pessoal/ITA/SAT/Competições/SATRace2015-Sample/Benchmark/aaai10-planning-ipc5-pathways-13-step17,cnf</t>
  </si>
  <si>
    <t>C:/Users/cball/OneDrive/Documentos/Pessoal/ITA/SAT/Competições/SATRace2015-Sample/Benchmark/aes_24_4_keyfind_5,cnf</t>
  </si>
  <si>
    <t>C:/Users/cball/OneDrive/Documentos/Pessoal/ITA/SAT/Competições/SATRace2015-Sample/Benchmark/aes_32_3_keyfind_1,cnf</t>
  </si>
  <si>
    <t>C:/Users/cball/OneDrive/Documentos/Pessoal/ITA/SAT/Competições/SATRace2015-Sample/Benchmark/aes_id,cnf</t>
  </si>
  <si>
    <t>C:/Users/cball/OneDrive/Documentos/Pessoal/ITA/SAT/Competições/SATRace2015-Sample/Benchmark/atco_enc1_opt1_04_32,cnf</t>
  </si>
  <si>
    <t>C:/Users/cball/OneDrive/Documentos/Pessoal/ITA/SAT/Competições/SATRace2015-Sample/Benchmark/atco_enc2_opt2_20_11,cnf</t>
  </si>
  <si>
    <t>C:/Users/cball/OneDrive/Documentos/Pessoal/ITA/SAT/Competições/SATRace2015-Sample/Benchmark/atco_enc3_opt2_18_44,cnf</t>
  </si>
  <si>
    <t>C:/Users/cball/OneDrive/Documentos/Pessoal/ITA/SAT/Competições/SATRace2015-Sample/Benchmark/beempgsol5b1,cnf</t>
  </si>
  <si>
    <t>C:/Users/cball/OneDrive/Documentos/Pessoal/ITA/SAT/Competições/SATRace2015-Sample/Benchmark/bjrb07amba10andenv,cnf</t>
  </si>
  <si>
    <t>C:/Users/cball/OneDrive/Documentos/Pessoal/ITA/SAT/Competições/SATRace2015-Sample/Benchmark/bob12m09-opt,cnf</t>
  </si>
  <si>
    <t>C:/Users/cball/OneDrive/Documentos/Pessoal/ITA/SAT/Competições/SATRace2015-Sample/Benchmark/complete-400-0,1-3-9876543214003,cnf</t>
  </si>
  <si>
    <t>C:/Users/cball/OneDrive/Documentos/Pessoal/ITA/SAT/Competições/SATRace2015-Sample/Benchmark/complete-500-0,1-15-98765432150015,cnf</t>
  </si>
  <si>
    <t>C:/Users/cball/OneDrive/Documentos/Pessoal/ITA/SAT/Competições/SATRace2015-Sample/Benchmark/countbitssrl032,cnf</t>
  </si>
  <si>
    <t>C:/Users/cball/OneDrive/Documentos/Pessoal/ITA/SAT/Competições/SATRace2015-Sample/Benchmark/dated-10-17-u,cnf</t>
  </si>
  <si>
    <t>C:/Users/cball/OneDrive/Documentos/Pessoal/ITA/SAT/Competições/SATRace2015-Sample/Benchmark/dated-5-13-u,cnf</t>
  </si>
  <si>
    <t>C:/Users/cball/OneDrive/Documentos/Pessoal/ITA/SAT/Competições/SATRace2015-Sample/Benchmark/dimacs,cnf</t>
  </si>
  <si>
    <t>C:/Users/cball/OneDrive/Documentos/Pessoal/ITA/SAT/Competições/SATRace2015-Sample/Benchmark/grieu-vmpc-31,cnf</t>
  </si>
  <si>
    <t>C:/Users/cball/OneDrive/Documentos/Pessoal/ITA/SAT/Competições/SATRace2015-Sample/Benchmark/group_mulr,cnf</t>
  </si>
  <si>
    <t>C:/Users/cball/OneDrive/Documentos/Pessoal/ITA/SAT/Competições/SATRace2015-Sample/Benchmark/gss-19-s100,cnf</t>
  </si>
  <si>
    <t>C:/Users/cball/OneDrive/Documentos/Pessoal/ITA/SAT/Competições/SATRace2015-Sample/Benchmark/hitag2-10-60-0-0x8edc44db7837bbf-65,cnf</t>
  </si>
  <si>
    <t>C:/Users/cball/OneDrive/Documentos/Pessoal/ITA/SAT/Competições/SATRace2015-Sample/Benchmark/hitag2-10-60-0-0xe14721bd199894a-99,cnf</t>
  </si>
  <si>
    <t>C:/Users/cball/OneDrive/Documentos/Pessoal/ITA/SAT/Competições/SATRace2015-Sample/Benchmark/hwmcc10-timeframe-expansion-k45-pdtvisns3p02-tseitin,cnf</t>
  </si>
  <si>
    <t>C:/Users/cball/OneDrive/Documentos/Pessoal/ITA/SAT/Competições/SATRace2015-Sample/Benchmark/hwmcc10-timeframe-expansion-k50-pdtvisns3p00-tseitin,cnf</t>
  </si>
  <si>
    <t>C:/Users/cball/OneDrive/Documentos/Pessoal/ITA/SAT/Competições/SATRace2015-Sample/Benchmark/itox_vc1130,cnf</t>
  </si>
  <si>
    <t>C:/Users/cball/OneDrive/Documentos/Pessoal/ITA/SAT/Competições/SATRace2015-Sample/Benchmark/jgiraldezlevy,2200,9086,08,40,149,cnf</t>
  </si>
  <si>
    <t>C:/Users/cball/OneDrive/Documentos/Pessoal/ITA/SAT/Competições/SATRace2015-Sample/Benchmark/jgiraldezlevy,2200,9086,08,40,2,cnf</t>
  </si>
  <si>
    <t>C:/Users/cball/OneDrive/Documentos/Pessoal/ITA/SAT/Competições/SATRace2015-Sample/Benchmark/jgiraldezlevy,2200,9086,08,40,28,cnf</t>
  </si>
  <si>
    <t>C:/Users/cball/OneDrive/Documentos/Pessoal/ITA/SAT/Competições/SATRace2015-Sample/Benchmark/jgiraldezlevy,2200,9086,08,40,83,cnf</t>
  </si>
  <si>
    <t>C:/Users/cball/OneDrive/Documentos/Pessoal/ITA/SAT/Competições/SATRace2015-Sample/Benchmark/k2fix_gr_rcs_w9,shuffled,cnf</t>
  </si>
  <si>
    <t>C:/Users/cball/OneDrive/Documentos/Pessoal/ITA/SAT/Competições/SATRace2015-Sample/Benchmark/manol-pipe-c10nid_i,cnf</t>
  </si>
  <si>
    <t>C:/Users/cball/OneDrive/Documentos/Pessoal/ITA/SAT/Competições/SATRace2015-Sample/Benchmark/manthey_DimacsSorterHalf_30_0,cnf</t>
  </si>
  <si>
    <t>C:/Users/cball/OneDrive/Documentos/Pessoal/ITA/SAT/Competições/SATRace2015-Sample/Benchmark/manthey_DimacsSorterHalf_35_9,cnf</t>
  </si>
  <si>
    <t>C:/Users/cball/OneDrive/Documentos/Pessoal/ITA/SAT/Competições/SATRace2015-Sample/Benchmark/manthey_DimacsSorterHalf_37_6,cnf</t>
  </si>
  <si>
    <t>C:/Users/cball/OneDrive/Documentos/Pessoal/ITA/SAT/Competições/SATRace2015-Sample/Benchmark/manthey_DimacsSorter_28_0,cnf</t>
  </si>
  <si>
    <t>C:/Users/cball/OneDrive/Documentos/Pessoal/ITA/SAT/Competições/SATRace2015-Sample/Benchmark/manthey_DimacsSorter_30_6,cnf</t>
  </si>
  <si>
    <t>C:/Users/cball/OneDrive/Documentos/Pessoal/ITA/SAT/Competições/SATRace2015-Sample/Benchmark/manthey_DimacsSorter_35_8,cnf</t>
  </si>
  <si>
    <t>C:/Users/cball/OneDrive/Documentos/Pessoal/ITA/SAT/Competições/SATRace2015-Sample/Benchmark/manthey_single-ordered-initialized-w14-b7,cnf</t>
  </si>
  <si>
    <t>C:/Users/cball/OneDrive/Documentos/Pessoal/ITA/SAT/Competições/SATRace2015-Sample/Benchmark/manthey_single-ordered-initialized-w24-b7,cnf</t>
  </si>
  <si>
    <t>C:/Users/cball/OneDrive/Documentos/Pessoal/ITA/SAT/Competições/SATRace2015-Sample/Benchmark/manthey_single-ordered-initialized-w42-b8,cnf</t>
  </si>
  <si>
    <t>C:/Users/cball/OneDrive/Documentos/Pessoal/ITA/SAT/Competições/SATRace2015-Sample/Benchmark/manthey_single-ordered-initialized-w54-b9,cnf</t>
  </si>
  <si>
    <t>C:/Users/cball/OneDrive/Documentos/Pessoal/ITA/SAT/Competições/SATRace2015-Sample/Benchmark/minandmaxor128,cnf</t>
  </si>
  <si>
    <t>C:/Users/cball/OneDrive/Documentos/Pessoal/ITA/SAT/Competições/SATRace2015-Sample/Benchmark/minxorminand064,cnf</t>
  </si>
  <si>
    <t>C:/Users/cball/OneDrive/Documentos/Pessoal/ITA/SAT/Competições/SATRace2015-Sample/Benchmark/mrpp_4x4#4_4,cnf</t>
  </si>
  <si>
    <t>C:/Users/cball/OneDrive/Documentos/Pessoal/ITA/SAT/Competições/SATRace2015-Sample/Benchmark/mrpp_4x4#6_16,cnf</t>
  </si>
  <si>
    <t>C:/Users/cball/OneDrive/Documentos/Pessoal/ITA/SAT/Competições/SATRace2015-Sample/Benchmark/mrpp_6x6#12_8,cnf</t>
  </si>
  <si>
    <t>C:/Users/cball/OneDrive/Documentos/Pessoal/ITA/SAT/Competições/SATRace2015-Sample/Benchmark/mrpp_6x6#20_10,cnf</t>
  </si>
  <si>
    <t>C:/Users/cball/OneDrive/Documentos/Pessoal/ITA/SAT/Competições/SATRace2015-Sample/Benchmark/mrpp_8x8#24_24,cnf</t>
  </si>
  <si>
    <t>C:/Users/cball/OneDrive/Documentos/Pessoal/ITA/SAT/Competições/SATRace2015-Sample/Benchmark/openstacks-p30_3,085-SAT,cnf</t>
  </si>
  <si>
    <t>C:/Users/cball/OneDrive/Documentos/Pessoal/ITA/SAT/Competições/SATRace2015-Sample/Benchmark/partial-10-11-s,cnf</t>
  </si>
  <si>
    <t>C:/Users/cball/OneDrive/Documentos/Pessoal/ITA/SAT/Competições/SATRace2015-Sample/Benchmark/partial-5-17-s,cnf</t>
  </si>
  <si>
    <t>C:/Users/cball/OneDrive/Documentos/Pessoal/ITA/SAT/Competições/SATRace2015-Sample/Benchmark/post-c32s-ss-8,cnf</t>
  </si>
  <si>
    <t>C:/Users/cball/OneDrive/Documentos/Pessoal/ITA/SAT/Competições/SATRace2015-Sample/Benchmark/post-cbmc-aes-d-r2-noholes,cnf</t>
  </si>
  <si>
    <t>C:/Users/cball/OneDrive/Documentos/Pessoal/ITA/SAT/Competições/SATRace2015-Sample/Benchmark/post-cbmc-aes-d-r2,cnf</t>
  </si>
  <si>
    <t>C:/Users/cball/OneDrive/Documentos/Pessoal/ITA/SAT/Competições/SATRace2015-Sample/Benchmark/q_query_3_L200_coli,sat,cnf</t>
  </si>
  <si>
    <t>C:/Users/cball/OneDrive/Documentos/Pessoal/ITA/SAT/Competições/SATRace2015-Sample/Benchmark/q_query_3_L80_coli,sat,cnf</t>
  </si>
  <si>
    <t>C:/Users/cball/OneDrive/Documentos/Pessoal/ITA/SAT/Competições/SATRace2015-Sample/Benchmark/transport-transport-city-sequential-25nodes-1000size-3degree-100mindistance-3trucks-10packages-2008seed,040-NOTKNOWN,cnf</t>
  </si>
  <si>
    <t>C:/Users/cball/OneDrive/Documentos/Pessoal/ITA/SAT/Competições/SATRace2015-Sample/Benchmark/transport-transport-city-sequential-35nodes-1000size-4degree-100mindistance-4trucks-14packages-2008seed,040-NOTKNOWN,cnf</t>
  </si>
  <si>
    <t>C:/Users/cball/OneDrive/Documentos/Pessoal/ITA/SAT/Competições/SATRace2015-Sample/Benchmark/velev-vliw-uns-2,0-uq5,cnf</t>
  </si>
  <si>
    <t>C:/Users/cball/OneDrive/Documentos/Pessoal/ITA/SAT/Competições/SATRace2015-Sample/Benchmark/velev-vliw-uns-4,0-9-i1,cnf</t>
  </si>
  <si>
    <t>C:/Users/cball/OneDrive/Documentos/Pessoal/ITA/SAT/Competições/SATRace2015-Sample/Benchmark/vmpc_29,cnf</t>
  </si>
  <si>
    <t>C:/Users/cball/OneDrive/Documentos/Pessoal/ITA/SAT/Competições/SATRace2015-Sample/Benchmark/vmpc_33,cnf</t>
  </si>
  <si>
    <t>cpu time v19-15-80</t>
  </si>
  <si>
    <t>result v19-15-80</t>
  </si>
  <si>
    <t>restarts v19-15-80</t>
  </si>
  <si>
    <t>conflicts/restarts v19-15-80</t>
  </si>
  <si>
    <t>lower v19-15-80</t>
  </si>
  <si>
    <t>cadical_v19-15-80</t>
  </si>
  <si>
    <t>cadical_v19-15-160</t>
  </si>
  <si>
    <t>total conflicts</t>
  </si>
  <si>
    <t>cadical_v19-5-80</t>
  </si>
  <si>
    <t>cadical_v19-5-160</t>
  </si>
  <si>
    <t>cadical_v19-5-320</t>
  </si>
  <si>
    <t>cadical_v19-15-320</t>
  </si>
  <si>
    <t>cadical_v19-20-80</t>
  </si>
  <si>
    <t>cadical_v19-20-160</t>
  </si>
  <si>
    <t>cadical_v19-20-320</t>
  </si>
  <si>
    <t>cpu time v19-15-160</t>
  </si>
  <si>
    <t>result v19-15-160</t>
  </si>
  <si>
    <t>restarts v19-15-160</t>
  </si>
  <si>
    <t>conflicts/restarts v19-15-160</t>
  </si>
  <si>
    <t>lower v19-15-160</t>
  </si>
  <si>
    <t>cpu time v19-15-320</t>
  </si>
  <si>
    <t>result v19-15-320</t>
  </si>
  <si>
    <t>restarts v19-15-320</t>
  </si>
  <si>
    <t>conflicts/restarts v19-15-320</t>
  </si>
  <si>
    <t>lower v19-15-320</t>
  </si>
  <si>
    <t>% Baseline</t>
  </si>
  <si>
    <t>cpu time v19-5-80</t>
  </si>
  <si>
    <t>result v19-5-80</t>
  </si>
  <si>
    <t>restarts v19-5-80</t>
  </si>
  <si>
    <t>conflicts/restarts v19-5-80</t>
  </si>
  <si>
    <t>lower v19-5-80</t>
  </si>
  <si>
    <t>cpu time v19-5-160</t>
  </si>
  <si>
    <t>result v19-5-160</t>
  </si>
  <si>
    <t>restarts v19-5-160</t>
  </si>
  <si>
    <t>conflicts/restarts v19-5-160</t>
  </si>
  <si>
    <t>lower v19-5-160</t>
  </si>
  <si>
    <t>conficts/restarts</t>
  </si>
  <si>
    <t>cpu time v19-5-320</t>
  </si>
  <si>
    <t>result v19-5-320</t>
  </si>
  <si>
    <t>restarts v19-5-320</t>
  </si>
  <si>
    <t>conflicts/restarts v19-5-320</t>
  </si>
  <si>
    <t>lower v19-5-320</t>
  </si>
  <si>
    <t>cpu time v19-20-80</t>
  </si>
  <si>
    <t>result v19-20-80</t>
  </si>
  <si>
    <t>restarts v19-20-80</t>
  </si>
  <si>
    <t>conflicts/restarts v19-20-80</t>
  </si>
  <si>
    <t>lower v19-20-80</t>
  </si>
  <si>
    <t>cpu time v19-20-160</t>
  </si>
  <si>
    <t>result v19-20-160</t>
  </si>
  <si>
    <t>restarts v19-20-160</t>
  </si>
  <si>
    <t>conflicts/restarts v19-20-160</t>
  </si>
  <si>
    <t>lower v19-20-160</t>
  </si>
  <si>
    <t>cadical_v20-320</t>
  </si>
  <si>
    <t>cpu time v19-20-320</t>
  </si>
  <si>
    <t>result v19-20-320</t>
  </si>
  <si>
    <t>restarts v19-20-320</t>
  </si>
  <si>
    <t>conflicts/restarts v19-20-320</t>
  </si>
  <si>
    <t>lower v19-20-320</t>
  </si>
  <si>
    <t>cadical_v20-80</t>
  </si>
  <si>
    <t>cadical_v20-160</t>
  </si>
  <si>
    <t>cadical_v20</t>
  </si>
  <si>
    <t>cpu time v20-320</t>
  </si>
  <si>
    <t>result v20-320</t>
  </si>
  <si>
    <t>restarts v20-320</t>
  </si>
  <si>
    <t>conflicts/restarts v20-320</t>
  </si>
  <si>
    <t>lower v20-320</t>
  </si>
  <si>
    <t>cpu time v20-160</t>
  </si>
  <si>
    <t>result v20-160</t>
  </si>
  <si>
    <t>restarts v20-160</t>
  </si>
  <si>
    <t>conflicts/restarts v20-160</t>
  </si>
  <si>
    <t>lower v20-160</t>
  </si>
  <si>
    <t>cpu time v20-80</t>
  </si>
  <si>
    <t>result v20-80</t>
  </si>
  <si>
    <t>restarts v20-80</t>
  </si>
  <si>
    <t>conflicts/restarts v20-80</t>
  </si>
  <si>
    <t>lower v20-80</t>
  </si>
  <si>
    <t>cadical_v21</t>
  </si>
  <si>
    <t>cadical_v21-5-320</t>
  </si>
  <si>
    <t>cadical_v21-10-320</t>
  </si>
  <si>
    <t>cadical_v21-15-320</t>
  </si>
  <si>
    <t>cpu time v21-5-320</t>
  </si>
  <si>
    <t>result v21-5-320</t>
  </si>
  <si>
    <t>restarts v21-5-320</t>
  </si>
  <si>
    <t>conflicts/restarts v21-5-320</t>
  </si>
  <si>
    <t>lower v21-5-320</t>
  </si>
  <si>
    <t>cpu time v21-10-320</t>
  </si>
  <si>
    <t>result v21-10-320</t>
  </si>
  <si>
    <t>restarts v21-10-320</t>
  </si>
  <si>
    <t>conflicts/restarts v21-10-320</t>
  </si>
  <si>
    <t>lower v21-10-320</t>
  </si>
  <si>
    <t xml:space="preserve">C:/Users/cball/OneDrive/Documentos/Pessoal/ITA/SAT/Competições/SATRace2015-Sample/Benchmark/vmpc_29,cnf </t>
  </si>
  <si>
    <t>cpu time v21-15-320</t>
  </si>
  <si>
    <t>result v21-15-320</t>
  </si>
  <si>
    <t>restarts v21-15-320</t>
  </si>
  <si>
    <t>conflicts/restarts v21-15-320</t>
  </si>
  <si>
    <t>lower v21-15-320</t>
  </si>
  <si>
    <t>v13-5</t>
  </si>
  <si>
    <t>v13-10</t>
  </si>
  <si>
    <t>v13-15</t>
  </si>
  <si>
    <t>v13-20</t>
  </si>
  <si>
    <t>v13-40</t>
  </si>
  <si>
    <t>v13-80</t>
  </si>
  <si>
    <t>v13-160</t>
  </si>
  <si>
    <t>v13-320</t>
  </si>
  <si>
    <t>v13-640</t>
  </si>
  <si>
    <t>v13-1280</t>
  </si>
  <si>
    <t>214,06</t>
  </si>
  <si>
    <t>1422,44</t>
  </si>
  <si>
    <t>454,11</t>
  </si>
  <si>
    <t>625,44</t>
  </si>
  <si>
    <t>801,39</t>
  </si>
  <si>
    <t>10,20</t>
  </si>
  <si>
    <t>178,91</t>
  </si>
  <si>
    <t>937,17</t>
  </si>
  <si>
    <t>288,92</t>
  </si>
  <si>
    <t>249,59</t>
  </si>
  <si>
    <t>11,80</t>
  </si>
  <si>
    <t>542,83</t>
  </si>
  <si>
    <t>1083,38</t>
  </si>
  <si>
    <t>229,53</t>
  </si>
  <si>
    <t>76,23</t>
  </si>
  <si>
    <t>358,41</t>
  </si>
  <si>
    <t>1286,56</t>
  </si>
  <si>
    <t>1549,22</t>
  </si>
  <si>
    <t>1656,72</t>
  </si>
  <si>
    <t>354,05</t>
  </si>
  <si>
    <t>521,30</t>
  </si>
  <si>
    <t>385,23</t>
  </si>
  <si>
    <t>2313,81</t>
  </si>
  <si>
    <t>1277,27</t>
  </si>
  <si>
    <t>579,22</t>
  </si>
  <si>
    <t>375,88</t>
  </si>
  <si>
    <t>158,56</t>
  </si>
  <si>
    <t>1399,45</t>
  </si>
  <si>
    <t>71,06</t>
  </si>
  <si>
    <t>682,14</t>
  </si>
  <si>
    <t>104,17</t>
  </si>
  <si>
    <t>615,61</t>
  </si>
  <si>
    <t>354,08</t>
  </si>
  <si>
    <t>89,08</t>
  </si>
  <si>
    <t>0,20</t>
  </si>
  <si>
    <t>0,38</t>
  </si>
  <si>
    <t>70,66</t>
  </si>
  <si>
    <t>745,70</t>
  </si>
  <si>
    <t>1250,70</t>
  </si>
  <si>
    <t>1971,44</t>
  </si>
  <si>
    <t>37,50</t>
  </si>
  <si>
    <t>134,30</t>
  </si>
  <si>
    <t>2766,84</t>
  </si>
  <si>
    <t>4153,23</t>
  </si>
  <si>
    <t>1218,08</t>
  </si>
  <si>
    <t>1179,48</t>
  </si>
  <si>
    <t>1,31</t>
  </si>
  <si>
    <t>15,59</t>
  </si>
  <si>
    <t>459,92</t>
  </si>
  <si>
    <t>493,11</t>
  </si>
  <si>
    <t>15,83</t>
  </si>
  <si>
    <t>30,44</t>
  </si>
  <si>
    <t>104,08</t>
  </si>
  <si>
    <t>25,25</t>
  </si>
  <si>
    <t>693,67</t>
  </si>
  <si>
    <t>156,58</t>
  </si>
  <si>
    <t>0,47</t>
  </si>
  <si>
    <t>70,91</t>
  </si>
  <si>
    <t>2138,30</t>
  </si>
  <si>
    <t>0,00</t>
  </si>
  <si>
    <t>0,73</t>
  </si>
  <si>
    <t>184,26</t>
  </si>
  <si>
    <t>69,13</t>
  </si>
  <si>
    <t>813,50</t>
  </si>
  <si>
    <t>56,00</t>
  </si>
  <si>
    <t>0,44</t>
  </si>
  <si>
    <t>0,03</t>
  </si>
  <si>
    <t>29,70</t>
  </si>
  <si>
    <t>294,01</t>
  </si>
  <si>
    <t>191,28</t>
  </si>
  <si>
    <t>594,78</t>
  </si>
  <si>
    <t>157,98</t>
  </si>
  <si>
    <t>45,91</t>
  </si>
  <si>
    <t>129,81</t>
  </si>
  <si>
    <t>122,09</t>
  </si>
  <si>
    <t>218,66</t>
  </si>
  <si>
    <t>72,81</t>
  </si>
  <si>
    <t>851,34</t>
  </si>
  <si>
    <t>229,47</t>
  </si>
  <si>
    <t>502,52</t>
  </si>
  <si>
    <t>3080,56</t>
  </si>
  <si>
    <t>295,31</t>
  </si>
  <si>
    <t>673,98</t>
  </si>
  <si>
    <t>496,28</t>
  </si>
  <si>
    <t>573,16</t>
  </si>
  <si>
    <t>927,51</t>
  </si>
  <si>
    <t>3,16</t>
  </si>
  <si>
    <t>26,50</t>
  </si>
  <si>
    <t>1657,64</t>
  </si>
  <si>
    <t>265,50</t>
  </si>
  <si>
    <t>306,62</t>
  </si>
  <si>
    <t>14,17</t>
  </si>
  <si>
    <t>537,97</t>
  </si>
  <si>
    <t>929,58</t>
  </si>
  <si>
    <t>187,42</t>
  </si>
  <si>
    <t>19,77</t>
  </si>
  <si>
    <t>262,50</t>
  </si>
  <si>
    <t>1272,17</t>
  </si>
  <si>
    <t>1644,16</t>
  </si>
  <si>
    <t>1636,95</t>
  </si>
  <si>
    <t>213,70</t>
  </si>
  <si>
    <t>459,42</t>
  </si>
  <si>
    <t>436,78</t>
  </si>
  <si>
    <t>2162,27</t>
  </si>
  <si>
    <t>593,59</t>
  </si>
  <si>
    <t>404,42</t>
  </si>
  <si>
    <t>349,23</t>
  </si>
  <si>
    <t>134,53</t>
  </si>
  <si>
    <t>41,48</t>
  </si>
  <si>
    <t>78,89</t>
  </si>
  <si>
    <t>645,59</t>
  </si>
  <si>
    <t>1154,42</t>
  </si>
  <si>
    <t>666,95</t>
  </si>
  <si>
    <t>366,28</t>
  </si>
  <si>
    <t>86,27</t>
  </si>
  <si>
    <t>0,22</t>
  </si>
  <si>
    <t>75,16</t>
  </si>
  <si>
    <t>684,38</t>
  </si>
  <si>
    <t>1780,11</t>
  </si>
  <si>
    <t>2050,55</t>
  </si>
  <si>
    <t>2433,48</t>
  </si>
  <si>
    <t>41,58</t>
  </si>
  <si>
    <t>95,17</t>
  </si>
  <si>
    <t>2762,17</t>
  </si>
  <si>
    <t>4046,67</t>
  </si>
  <si>
    <t>469,11</t>
  </si>
  <si>
    <t>1264,83</t>
  </si>
  <si>
    <t>1,28</t>
  </si>
  <si>
    <t>452,83</t>
  </si>
  <si>
    <t>691,91</t>
  </si>
  <si>
    <t>95,47</t>
  </si>
  <si>
    <t>889,80</t>
  </si>
  <si>
    <t>46,58</t>
  </si>
  <si>
    <t>100,95</t>
  </si>
  <si>
    <t>1748,75</t>
  </si>
  <si>
    <t>513,80</t>
  </si>
  <si>
    <t>0,33</t>
  </si>
  <si>
    <t>6,30</t>
  </si>
  <si>
    <t>2147,72</t>
  </si>
  <si>
    <t>0,02</t>
  </si>
  <si>
    <t>0,70</t>
  </si>
  <si>
    <t>186,86</t>
  </si>
  <si>
    <t>116,52</t>
  </si>
  <si>
    <t>729,11</t>
  </si>
  <si>
    <t>71,70</t>
  </si>
  <si>
    <t>0,41</t>
  </si>
  <si>
    <t>25,80</t>
  </si>
  <si>
    <t>1392,75</t>
  </si>
  <si>
    <t>654,55</t>
  </si>
  <si>
    <t>156,48</t>
  </si>
  <si>
    <t>46,27</t>
  </si>
  <si>
    <t>121,77</t>
  </si>
  <si>
    <t>122,19</t>
  </si>
  <si>
    <t>185,48</t>
  </si>
  <si>
    <t>64,45</t>
  </si>
  <si>
    <t>446,41</t>
  </si>
  <si>
    <t>198,31</t>
  </si>
  <si>
    <t>512,67</t>
  </si>
  <si>
    <t>1906,30</t>
  </si>
  <si>
    <t>82,48</t>
  </si>
  <si>
    <t>219,22</t>
  </si>
  <si>
    <t>402,17</t>
  </si>
  <si>
    <t>574,30</t>
  </si>
  <si>
    <t>1031,33</t>
  </si>
  <si>
    <t>7,27</t>
  </si>
  <si>
    <t>277,95</t>
  </si>
  <si>
    <t>1565,16</t>
  </si>
  <si>
    <t>290,62</t>
  </si>
  <si>
    <t>264,11</t>
  </si>
  <si>
    <t>10,47</t>
  </si>
  <si>
    <t>539,97</t>
  </si>
  <si>
    <t>912,02</t>
  </si>
  <si>
    <t>213,11</t>
  </si>
  <si>
    <t>120,52</t>
  </si>
  <si>
    <t>332,16</t>
  </si>
  <si>
    <t>1344,92</t>
  </si>
  <si>
    <t>1719,09</t>
  </si>
  <si>
    <t>1740,20</t>
  </si>
  <si>
    <t>296,86</t>
  </si>
  <si>
    <t>659,78</t>
  </si>
  <si>
    <t>393,80</t>
  </si>
  <si>
    <t>2199,58</t>
  </si>
  <si>
    <t>1254,88</t>
  </si>
  <si>
    <t>528,25</t>
  </si>
  <si>
    <t>292,97</t>
  </si>
  <si>
    <t>155,30</t>
  </si>
  <si>
    <t>3384,16</t>
  </si>
  <si>
    <t>862,14</t>
  </si>
  <si>
    <t>763,19</t>
  </si>
  <si>
    <t>416,50</t>
  </si>
  <si>
    <t>677,50</t>
  </si>
  <si>
    <t>404,00</t>
  </si>
  <si>
    <t>108,75</t>
  </si>
  <si>
    <t>0,25</t>
  </si>
  <si>
    <t>73,11</t>
  </si>
  <si>
    <t>850,00</t>
  </si>
  <si>
    <t>1140,19</t>
  </si>
  <si>
    <t>2499,91</t>
  </si>
  <si>
    <t>42,34</t>
  </si>
  <si>
    <t>21,83</t>
  </si>
  <si>
    <t>3094,47</t>
  </si>
  <si>
    <t>1441,84</t>
  </si>
  <si>
    <t>1291,11</t>
  </si>
  <si>
    <t>1,34</t>
  </si>
  <si>
    <t>118,45</t>
  </si>
  <si>
    <t>102,66</t>
  </si>
  <si>
    <t>16,00</t>
  </si>
  <si>
    <t>108,31</t>
  </si>
  <si>
    <t>37,94</t>
  </si>
  <si>
    <t>95,20</t>
  </si>
  <si>
    <t>57,08</t>
  </si>
  <si>
    <t>728,19</t>
  </si>
  <si>
    <t>443,95</t>
  </si>
  <si>
    <t>1,08</t>
  </si>
  <si>
    <t>62,69</t>
  </si>
  <si>
    <t>2308,80</t>
  </si>
  <si>
    <t>0,01</t>
  </si>
  <si>
    <t>0,77</t>
  </si>
  <si>
    <t>196,25</t>
  </si>
  <si>
    <t>16,84</t>
  </si>
  <si>
    <t>849,05</t>
  </si>
  <si>
    <t>61,94</t>
  </si>
  <si>
    <t>0,52</t>
  </si>
  <si>
    <t>0,05</t>
  </si>
  <si>
    <t>21,09</t>
  </si>
  <si>
    <t>1552,45</t>
  </si>
  <si>
    <t>206,39</t>
  </si>
  <si>
    <t>1699,20</t>
  </si>
  <si>
    <t>147,17</t>
  </si>
  <si>
    <t>47,06</t>
  </si>
  <si>
    <t>127,45</t>
  </si>
  <si>
    <t>119,01</t>
  </si>
  <si>
    <t>168,33</t>
  </si>
  <si>
    <t>51,72</t>
  </si>
  <si>
    <t>915,64</t>
  </si>
  <si>
    <t>250,09</t>
  </si>
  <si>
    <t>494,77</t>
  </si>
  <si>
    <t>795,41</t>
  </si>
  <si>
    <t>3506,58</t>
  </si>
  <si>
    <t>002-80-4</t>
  </si>
  <si>
    <t>004-80-8</t>
  </si>
  <si>
    <t>007-80-8</t>
  </si>
  <si>
    <t>010-80-12</t>
  </si>
  <si>
    <t>11pipe_k</t>
  </si>
  <si>
    <t>38bits_10.dimacs</t>
  </si>
  <si>
    <t>46bits_11.dimacs</t>
  </si>
  <si>
    <t>50bits_10.dimacs</t>
  </si>
  <si>
    <t>62bits_14.dimacs</t>
  </si>
  <si>
    <t>6s13-opt</t>
  </si>
  <si>
    <t>6s130-opt</t>
  </si>
  <si>
    <t>6s165-nonopt</t>
  </si>
  <si>
    <t>ACG-15-10p0</t>
  </si>
  <si>
    <t>ACG-20-10p1</t>
  </si>
  <si>
    <t>AProVE07-03</t>
  </si>
  <si>
    <t>AProVE09-06</t>
  </si>
  <si>
    <t>E02F22</t>
  </si>
  <si>
    <t>MD5-29-2</t>
  </si>
  <si>
    <t>MD5-30-5</t>
  </si>
  <si>
    <t>SAT_dat.k80-24_1_rule_1</t>
  </si>
  <si>
    <t>SAT_dat.k90.debugged</t>
  </si>
  <si>
    <t>SAT_dat.k95-24_1_rule_3</t>
  </si>
  <si>
    <t>UCG-15-10p1</t>
  </si>
  <si>
    <t>UCG-20-10p1</t>
  </si>
  <si>
    <t>UR-15-10p1</t>
  </si>
  <si>
    <t>UR-20-10p0</t>
  </si>
  <si>
    <t>UTI-20-10p1</t>
  </si>
  <si>
    <t>UTI-20-5p1</t>
  </si>
  <si>
    <t>aaai10-planning-ipc5-TPP-21-step11</t>
  </si>
  <si>
    <t>aaai10-planning-ipc5-pathways-13-step17</t>
  </si>
  <si>
    <t>aes_24_4_keyfind_5</t>
  </si>
  <si>
    <t>aes_32_3_keyfind_1</t>
  </si>
  <si>
    <t>aes_id</t>
  </si>
  <si>
    <t>atco_enc1_opt1_04_32</t>
  </si>
  <si>
    <t>atco_enc2_opt2_20_11</t>
  </si>
  <si>
    <t>atco_enc3_opt2_18_44</t>
  </si>
  <si>
    <t>beempgsol5b1</t>
  </si>
  <si>
    <t>bjrb07amba10andenv</t>
  </si>
  <si>
    <t>bob12m09-opt</t>
  </si>
  <si>
    <t>complete-400-0.1-3-9876543214003</t>
  </si>
  <si>
    <t>complete-500-0.1-15-98765432150015</t>
  </si>
  <si>
    <t>countbitssrl032</t>
  </si>
  <si>
    <t>dated-10-17-u</t>
  </si>
  <si>
    <t>dated-5-13-u</t>
  </si>
  <si>
    <t>dimacs</t>
  </si>
  <si>
    <t>grieu-vmpc-31</t>
  </si>
  <si>
    <t>group_mulr</t>
  </si>
  <si>
    <t>gss-19-s100</t>
  </si>
  <si>
    <t>hitag2-10-60-0-0x8edc44db7837bbf-65</t>
  </si>
  <si>
    <t>hitag2-10-60-0-0xe14721bd199894a-99</t>
  </si>
  <si>
    <t>hwmcc10-timeframe-expansion-k45-pdtvisns3p02-tseitin</t>
  </si>
  <si>
    <t>hwmcc10-timeframe-expansion-k50-pdtvisns3p00-tseitin</t>
  </si>
  <si>
    <t>itox_vc1130</t>
  </si>
  <si>
    <t>jgiraldezlevy.2200.9086.08.40.149</t>
  </si>
  <si>
    <t>jgiraldezlevy.2200.9086.08.40.2</t>
  </si>
  <si>
    <t>jgiraldezlevy.2200.9086.08.40.28</t>
  </si>
  <si>
    <t>jgiraldezlevy.2200.9086.08.40.83</t>
  </si>
  <si>
    <t>k2fix_gr_rcs_w9.shuffled</t>
  </si>
  <si>
    <t>manol-pipe-c10nid_i</t>
  </si>
  <si>
    <t>manthey_DimacsSorterHalf_30_0</t>
  </si>
  <si>
    <t>manthey_DimacsSorterHalf_35_9</t>
  </si>
  <si>
    <t>manthey_DimacsSorterHalf_37_6</t>
  </si>
  <si>
    <t>manthey_DimacsSorter_28_0</t>
  </si>
  <si>
    <t>manthey_DimacsSorter_30_6</t>
  </si>
  <si>
    <t>manthey_DimacsSorter_35_8</t>
  </si>
  <si>
    <t>manthey_single-ordered-initialized-w14-b7</t>
  </si>
  <si>
    <t>manthey_single-ordered-initialized-w24-b7</t>
  </si>
  <si>
    <t>manthey_single-ordered-initialized-w42-b8</t>
  </si>
  <si>
    <t>manthey_single-ordered-initialized-w54-b9</t>
  </si>
  <si>
    <t>minandmaxor128</t>
  </si>
  <si>
    <t>minxorminand064</t>
  </si>
  <si>
    <t>mrpp_4x4#4_4</t>
  </si>
  <si>
    <t>mrpp_4x4#6_16</t>
  </si>
  <si>
    <t>mrpp_6x6#12_8</t>
  </si>
  <si>
    <t>mrpp_6x6#20_10</t>
  </si>
  <si>
    <t>mrpp_8x8#24_24</t>
  </si>
  <si>
    <t>openstacks-p30_3.085-SAT</t>
  </si>
  <si>
    <t>partial-10-11-s</t>
  </si>
  <si>
    <t>partial-5-17-s</t>
  </si>
  <si>
    <t>post-c32s-ss-8</t>
  </si>
  <si>
    <t>post-cbmc-aes-d-r2-noholes</t>
  </si>
  <si>
    <t>post-cbmc-aes-d-r2</t>
  </si>
  <si>
    <t>q_query_3_L200_coli.sat</t>
  </si>
  <si>
    <t>q_query_3_L80_coli.sat</t>
  </si>
  <si>
    <t>transport-transport-city-sequential-25nodes-1000size-3degree-100mindistance-3trucks-10packages-2008seed.040-NOTKNOWN</t>
  </si>
  <si>
    <t>transport-transport-city-sequential-35nodes-1000size-4degree-100mindistance-4trucks-14packages-2008seed.040-NOTKNOWN</t>
  </si>
  <si>
    <t>velev-vliw-uns-2.0-uq5</t>
  </si>
  <si>
    <t>velev-vliw-uns-4.0-9-i1</t>
  </si>
  <si>
    <t>vmpc_29</t>
  </si>
  <si>
    <t>vmpc_33</t>
  </si>
  <si>
    <t>base</t>
  </si>
  <si>
    <t>495,33</t>
  </si>
  <si>
    <t>1000,91</t>
  </si>
  <si>
    <t>1228,91</t>
  </si>
  <si>
    <t>845,67</t>
  </si>
  <si>
    <t>1231,92</t>
  </si>
  <si>
    <t>13,08</t>
  </si>
  <si>
    <t>91,02</t>
  </si>
  <si>
    <t>107,05</t>
  </si>
  <si>
    <t>352,17</t>
  </si>
  <si>
    <t>467,45</t>
  </si>
  <si>
    <t>10,58</t>
  </si>
  <si>
    <t>538,70</t>
  </si>
  <si>
    <t>1156,72</t>
  </si>
  <si>
    <t>232,76</t>
  </si>
  <si>
    <t>115,38</t>
  </si>
  <si>
    <t>358,31</t>
  </si>
  <si>
    <t>1328,12</t>
  </si>
  <si>
    <t>1616,42</t>
  </si>
  <si>
    <t>1703,66</t>
  </si>
  <si>
    <t>432,70</t>
  </si>
  <si>
    <t>533,92</t>
  </si>
  <si>
    <t>566,69</t>
  </si>
  <si>
    <t>2801,44</t>
  </si>
  <si>
    <t>1454,05</t>
  </si>
  <si>
    <t>265,53</t>
  </si>
  <si>
    <t>399,58</t>
  </si>
  <si>
    <t>167,47</t>
  </si>
  <si>
    <t>75,19</t>
  </si>
  <si>
    <t>278,59</t>
  </si>
  <si>
    <t>661,42</t>
  </si>
  <si>
    <t>409,36</t>
  </si>
  <si>
    <t>775,30</t>
  </si>
  <si>
    <t>374,48</t>
  </si>
  <si>
    <t>99,00</t>
  </si>
  <si>
    <t>0,39</t>
  </si>
  <si>
    <t>89,00</t>
  </si>
  <si>
    <t>835,00</t>
  </si>
  <si>
    <t>1386,59</t>
  </si>
  <si>
    <t>2455,58</t>
  </si>
  <si>
    <t>39,08</t>
  </si>
  <si>
    <t>916,91</t>
  </si>
  <si>
    <t>3450,72</t>
  </si>
  <si>
    <t>1426,61</t>
  </si>
  <si>
    <t>2198,34</t>
  </si>
  <si>
    <t>1,30</t>
  </si>
  <si>
    <t>560,12</t>
  </si>
  <si>
    <t>24,47</t>
  </si>
  <si>
    <t>66,87</t>
  </si>
  <si>
    <t>117,64</t>
  </si>
  <si>
    <t>37,69</t>
  </si>
  <si>
    <t>137,81</t>
  </si>
  <si>
    <t>57,17</t>
  </si>
  <si>
    <t>1903,47</t>
  </si>
  <si>
    <t>35,34</t>
  </si>
  <si>
    <t>0,42</t>
  </si>
  <si>
    <t>5,42</t>
  </si>
  <si>
    <t>2919,95</t>
  </si>
  <si>
    <t>0,72</t>
  </si>
  <si>
    <t>213,88</t>
  </si>
  <si>
    <t>66,27</t>
  </si>
  <si>
    <t>840,59</t>
  </si>
  <si>
    <t>76,73</t>
  </si>
  <si>
    <t>0,45</t>
  </si>
  <si>
    <t>38,70</t>
  </si>
  <si>
    <t>539,34</t>
  </si>
  <si>
    <t>372,97</t>
  </si>
  <si>
    <t>2910,88</t>
  </si>
  <si>
    <t>117,31</t>
  </si>
  <si>
    <t>172,30</t>
  </si>
  <si>
    <t>156,14</t>
  </si>
  <si>
    <t>271,39</t>
  </si>
  <si>
    <t>82,64</t>
  </si>
  <si>
    <t>1273,72</t>
  </si>
  <si>
    <t>262,20</t>
  </si>
  <si>
    <t>589,59</t>
  </si>
  <si>
    <t>--</t>
  </si>
  <si>
    <t>Instâncias</t>
  </si>
  <si>
    <t>Instância</t>
  </si>
  <si>
    <t>PAR-2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</si>
</sst>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1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ont="1" applyFill="1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right"/>
    </xf>
    <xf numFmtId="10" fontId="2" fillId="2" borderId="0" xfId="0" applyNumberFormat="1" applyFont="1" applyFill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10" fontId="4" fillId="2" borderId="0" xfId="0" applyNumberFormat="1" applyFont="1" applyFill="1"/>
    <xf numFmtId="0" fontId="0" fillId="0" borderId="0" xfId="0" applyFont="1"/>
    <xf numFmtId="2" fontId="2" fillId="2" borderId="0" xfId="0" applyNumberFormat="1" applyFont="1" applyFill="1"/>
    <xf numFmtId="164" fontId="2" fillId="2" borderId="0" xfId="0" applyNumberFormat="1" applyFont="1" applyFill="1"/>
    <xf numFmtId="1" fontId="0" fillId="2" borderId="0" xfId="0" applyNumberFormat="1" applyFill="1"/>
    <xf numFmtId="0" fontId="0" fillId="0" borderId="0" xfId="0" applyFill="1"/>
    <xf numFmtId="0" fontId="2" fillId="0" borderId="0" xfId="0" applyFont="1" applyFill="1"/>
    <xf numFmtId="10" fontId="2" fillId="0" borderId="0" xfId="0" applyNumberFormat="1" applyFont="1" applyFill="1"/>
    <xf numFmtId="2" fontId="0" fillId="0" borderId="0" xfId="0" applyNumberFormat="1" applyFill="1"/>
    <xf numFmtId="2" fontId="2" fillId="0" borderId="0" xfId="0" applyNumberFormat="1" applyFont="1" applyFill="1"/>
    <xf numFmtId="164" fontId="0" fillId="0" borderId="0" xfId="0" applyNumberFormat="1" applyFill="1"/>
    <xf numFmtId="164" fontId="2" fillId="0" borderId="0" xfId="0" applyNumberFormat="1" applyFont="1" applyFill="1"/>
    <xf numFmtId="2" fontId="1" fillId="0" borderId="0" xfId="0" applyNumberFormat="1" applyFont="1"/>
    <xf numFmtId="49" fontId="0" fillId="0" borderId="0" xfId="0" applyNumberFormat="1"/>
    <xf numFmtId="2" fontId="0" fillId="0" borderId="0" xfId="0" applyNumberFormat="1" applyFont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" fontId="0" fillId="0" borderId="0" xfId="0" applyNumberFormat="1"/>
    <xf numFmtId="0" fontId="7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SAT % bumped vars stable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0.08</c:v>
                </c:pt>
                <c:pt idx="5">
                  <c:v>0.24</c:v>
                </c:pt>
                <c:pt idx="6">
                  <c:v>0.25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0.32</c:v>
                </c:pt>
                <c:pt idx="11">
                  <c:v>0.33</c:v>
                </c:pt>
                <c:pt idx="12">
                  <c:v>0.34</c:v>
                </c:pt>
                <c:pt idx="13">
                  <c:v>0.34</c:v>
                </c:pt>
                <c:pt idx="14">
                  <c:v>0.38</c:v>
                </c:pt>
                <c:pt idx="15">
                  <c:v>0.43</c:v>
                </c:pt>
                <c:pt idx="16">
                  <c:v>0.46</c:v>
                </c:pt>
                <c:pt idx="17">
                  <c:v>0.52</c:v>
                </c:pt>
                <c:pt idx="18">
                  <c:v>0.65</c:v>
                </c:pt>
                <c:pt idx="19">
                  <c:v>0.7</c:v>
                </c:pt>
                <c:pt idx="20">
                  <c:v>0.76</c:v>
                </c:pt>
                <c:pt idx="21">
                  <c:v>0.8</c:v>
                </c:pt>
                <c:pt idx="22">
                  <c:v>0.81</c:v>
                </c:pt>
                <c:pt idx="23">
                  <c:v>0.81</c:v>
                </c:pt>
                <c:pt idx="24">
                  <c:v>0.81</c:v>
                </c:pt>
                <c:pt idx="25">
                  <c:v>0.82</c:v>
                </c:pt>
                <c:pt idx="26">
                  <c:v>0.83</c:v>
                </c:pt>
                <c:pt idx="27">
                  <c:v>0.88</c:v>
                </c:pt>
                <c:pt idx="28">
                  <c:v>0.92</c:v>
                </c:pt>
                <c:pt idx="29">
                  <c:v>0.92</c:v>
                </c:pt>
                <c:pt idx="30">
                  <c:v>0.93</c:v>
                </c:pt>
                <c:pt idx="31">
                  <c:v>0.95</c:v>
                </c:pt>
                <c:pt idx="32">
                  <c:v>0.96</c:v>
                </c:pt>
                <c:pt idx="33">
                  <c:v>0.97</c:v>
                </c:pt>
                <c:pt idx="34">
                  <c:v>0.98</c:v>
                </c:pt>
                <c:pt idx="35">
                  <c:v>0.98</c:v>
                </c:pt>
                <c:pt idx="36">
                  <c:v>0.99</c:v>
                </c:pt>
                <c:pt idx="37">
                  <c:v>0.99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E-4382-A49F-9CD59484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590815"/>
        <c:axId val="898566271"/>
      </c:barChart>
      <c:catAx>
        <c:axId val="89859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8566271"/>
        <c:crosses val="autoZero"/>
        <c:auto val="1"/>
        <c:lblAlgn val="ctr"/>
        <c:lblOffset val="100"/>
        <c:noMultiLvlLbl val="0"/>
      </c:catAx>
      <c:valAx>
        <c:axId val="8985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859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SAT % bumped vars unstable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0.09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0.36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0.41</c:v>
                </c:pt>
                <c:pt idx="13">
                  <c:v>0.42</c:v>
                </c:pt>
                <c:pt idx="14">
                  <c:v>0.43</c:v>
                </c:pt>
                <c:pt idx="15">
                  <c:v>0.47</c:v>
                </c:pt>
                <c:pt idx="16">
                  <c:v>0.47</c:v>
                </c:pt>
                <c:pt idx="17">
                  <c:v>0.63</c:v>
                </c:pt>
                <c:pt idx="18">
                  <c:v>0.8</c:v>
                </c:pt>
                <c:pt idx="19">
                  <c:v>0.81</c:v>
                </c:pt>
                <c:pt idx="20">
                  <c:v>0.81</c:v>
                </c:pt>
                <c:pt idx="21">
                  <c:v>0.83</c:v>
                </c:pt>
                <c:pt idx="22">
                  <c:v>0.85</c:v>
                </c:pt>
                <c:pt idx="23">
                  <c:v>0.85</c:v>
                </c:pt>
                <c:pt idx="24">
                  <c:v>0.86</c:v>
                </c:pt>
                <c:pt idx="25">
                  <c:v>0.88</c:v>
                </c:pt>
                <c:pt idx="26">
                  <c:v>0.9</c:v>
                </c:pt>
                <c:pt idx="27">
                  <c:v>0.91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0.99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8-4414-8CE3-9F31CA55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361807"/>
        <c:axId val="893358063"/>
      </c:barChart>
      <c:catAx>
        <c:axId val="89336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358063"/>
        <c:crosses val="autoZero"/>
        <c:auto val="1"/>
        <c:lblAlgn val="ctr"/>
        <c:lblOffset val="100"/>
        <c:noMultiLvlLbl val="0"/>
      </c:catAx>
      <c:valAx>
        <c:axId val="8933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3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UNSAT % bumped vars stable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0.17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0.3</c:v>
                </c:pt>
                <c:pt idx="23">
                  <c:v>0.32</c:v>
                </c:pt>
                <c:pt idx="24">
                  <c:v>0.32</c:v>
                </c:pt>
                <c:pt idx="25">
                  <c:v>0.35</c:v>
                </c:pt>
                <c:pt idx="26">
                  <c:v>0.4</c:v>
                </c:pt>
                <c:pt idx="27">
                  <c:v>0.41</c:v>
                </c:pt>
                <c:pt idx="28">
                  <c:v>0.45</c:v>
                </c:pt>
                <c:pt idx="29">
                  <c:v>0.45</c:v>
                </c:pt>
                <c:pt idx="30">
                  <c:v>0.49</c:v>
                </c:pt>
                <c:pt idx="31">
                  <c:v>0.53</c:v>
                </c:pt>
                <c:pt idx="32">
                  <c:v>0.54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0.67</c:v>
                </c:pt>
                <c:pt idx="36">
                  <c:v>0.67</c:v>
                </c:pt>
                <c:pt idx="37">
                  <c:v>0.8</c:v>
                </c:pt>
                <c:pt idx="38">
                  <c:v>0.83</c:v>
                </c:pt>
                <c:pt idx="39">
                  <c:v>0.95</c:v>
                </c:pt>
                <c:pt idx="4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C-403F-A899-450E864B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118879"/>
        <c:axId val="1089123871"/>
      </c:barChart>
      <c:catAx>
        <c:axId val="108911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3871"/>
        <c:crosses val="autoZero"/>
        <c:auto val="1"/>
        <c:lblAlgn val="ctr"/>
        <c:lblOffset val="100"/>
        <c:noMultiLvlLbl val="0"/>
      </c:catAx>
      <c:valAx>
        <c:axId val="10891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UNSAT % bumped vars unstable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Sheet2!$D$2:$D$42</c:f>
              <c:numCache>
                <c:formatCode>General</c:formatCode>
                <c:ptCount val="41"/>
                <c:pt idx="0">
                  <c:v>0.01</c:v>
                </c:pt>
                <c:pt idx="1">
                  <c:v>0.02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0.23</c:v>
                </c:pt>
                <c:pt idx="14">
                  <c:v>0.25</c:v>
                </c:pt>
                <c:pt idx="15">
                  <c:v>0.31</c:v>
                </c:pt>
                <c:pt idx="16">
                  <c:v>0.32</c:v>
                </c:pt>
                <c:pt idx="17">
                  <c:v>0.33</c:v>
                </c:pt>
                <c:pt idx="18">
                  <c:v>0.35</c:v>
                </c:pt>
                <c:pt idx="19">
                  <c:v>0.4</c:v>
                </c:pt>
                <c:pt idx="20">
                  <c:v>0.4</c:v>
                </c:pt>
                <c:pt idx="21">
                  <c:v>0.42</c:v>
                </c:pt>
                <c:pt idx="22">
                  <c:v>0.42</c:v>
                </c:pt>
                <c:pt idx="23">
                  <c:v>0.43</c:v>
                </c:pt>
                <c:pt idx="24">
                  <c:v>0.5</c:v>
                </c:pt>
                <c:pt idx="25">
                  <c:v>0.51</c:v>
                </c:pt>
                <c:pt idx="26">
                  <c:v>0.51</c:v>
                </c:pt>
                <c:pt idx="27">
                  <c:v>0.52</c:v>
                </c:pt>
                <c:pt idx="28">
                  <c:v>0.52</c:v>
                </c:pt>
                <c:pt idx="29">
                  <c:v>0.54</c:v>
                </c:pt>
                <c:pt idx="30">
                  <c:v>0.65</c:v>
                </c:pt>
                <c:pt idx="31">
                  <c:v>0.65</c:v>
                </c:pt>
                <c:pt idx="32">
                  <c:v>0.67</c:v>
                </c:pt>
                <c:pt idx="33">
                  <c:v>0.68</c:v>
                </c:pt>
                <c:pt idx="34">
                  <c:v>0.79</c:v>
                </c:pt>
                <c:pt idx="35">
                  <c:v>0.81</c:v>
                </c:pt>
                <c:pt idx="36">
                  <c:v>0.94</c:v>
                </c:pt>
                <c:pt idx="37">
                  <c:v>0.96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4EF2-B923-D66E58E6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54511"/>
        <c:axId val="625252431"/>
      </c:barChart>
      <c:catAx>
        <c:axId val="62525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52431"/>
        <c:crosses val="autoZero"/>
        <c:auto val="1"/>
        <c:lblAlgn val="ctr"/>
        <c:lblOffset val="100"/>
        <c:noMultiLvlLbl val="0"/>
      </c:catAx>
      <c:valAx>
        <c:axId val="6252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cadical_v7!$G$1</c:f>
              <c:strCache>
                <c:ptCount val="1"/>
                <c:pt idx="0">
                  <c:v>% bumped vars stable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cadical_v7!$G$2:$G$91</c:f>
              <c:numCache>
                <c:formatCode>General</c:formatCode>
                <c:ptCount val="90"/>
                <c:pt idx="0">
                  <c:v>0.93</c:v>
                </c:pt>
                <c:pt idx="1">
                  <c:v>0.92</c:v>
                </c:pt>
                <c:pt idx="2">
                  <c:v>0.92</c:v>
                </c:pt>
                <c:pt idx="3">
                  <c:v>0.95</c:v>
                </c:pt>
                <c:pt idx="4">
                  <c:v>0.57999999999999996</c:v>
                </c:pt>
                <c:pt idx="5">
                  <c:v>0.99</c:v>
                </c:pt>
                <c:pt idx="6">
                  <c:v>1</c:v>
                </c:pt>
                <c:pt idx="7">
                  <c:v>0.99</c:v>
                </c:pt>
                <c:pt idx="8">
                  <c:v>0.99</c:v>
                </c:pt>
                <c:pt idx="9">
                  <c:v>0.32</c:v>
                </c:pt>
                <c:pt idx="10">
                  <c:v>0.3</c:v>
                </c:pt>
                <c:pt idx="11">
                  <c:v>0.8</c:v>
                </c:pt>
                <c:pt idx="12">
                  <c:v>0.26</c:v>
                </c:pt>
                <c:pt idx="13">
                  <c:v>0.25</c:v>
                </c:pt>
                <c:pt idx="14">
                  <c:v>0.95</c:v>
                </c:pt>
                <c:pt idx="15">
                  <c:v>0.38</c:v>
                </c:pt>
                <c:pt idx="16">
                  <c:v>0.88</c:v>
                </c:pt>
                <c:pt idx="17">
                  <c:v>0.75</c:v>
                </c:pt>
                <c:pt idx="18">
                  <c:v>0.85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0.32</c:v>
                </c:pt>
                <c:pt idx="23">
                  <c:v>0.31</c:v>
                </c:pt>
                <c:pt idx="24">
                  <c:v>0.33</c:v>
                </c:pt>
                <c:pt idx="25">
                  <c:v>0.32</c:v>
                </c:pt>
                <c:pt idx="26">
                  <c:v>0.34</c:v>
                </c:pt>
                <c:pt idx="27">
                  <c:v>0.24</c:v>
                </c:pt>
                <c:pt idx="28">
                  <c:v>0.22</c:v>
                </c:pt>
                <c:pt idx="29">
                  <c:v>0.25</c:v>
                </c:pt>
                <c:pt idx="30">
                  <c:v>0.79</c:v>
                </c:pt>
                <c:pt idx="31">
                  <c:v>0.83</c:v>
                </c:pt>
                <c:pt idx="32">
                  <c:v>0.41</c:v>
                </c:pt>
                <c:pt idx="33">
                  <c:v>0.31</c:v>
                </c:pt>
                <c:pt idx="34">
                  <c:v>0.08</c:v>
                </c:pt>
                <c:pt idx="35">
                  <c:v>0.08</c:v>
                </c:pt>
                <c:pt idx="36">
                  <c:v>0.67</c:v>
                </c:pt>
                <c:pt idx="37">
                  <c:v>0.19</c:v>
                </c:pt>
                <c:pt idx="38">
                  <c:v>0.54</c:v>
                </c:pt>
                <c:pt idx="39">
                  <c:v>0</c:v>
                </c:pt>
                <c:pt idx="40">
                  <c:v>0</c:v>
                </c:pt>
                <c:pt idx="41">
                  <c:v>0.83</c:v>
                </c:pt>
                <c:pt idx="42">
                  <c:v>0.24</c:v>
                </c:pt>
                <c:pt idx="43">
                  <c:v>0.17</c:v>
                </c:pt>
                <c:pt idx="44">
                  <c:v>0.99</c:v>
                </c:pt>
                <c:pt idx="45">
                  <c:v>1</c:v>
                </c:pt>
                <c:pt idx="46">
                  <c:v>0.01</c:v>
                </c:pt>
                <c:pt idx="47">
                  <c:v>0.8</c:v>
                </c:pt>
                <c:pt idx="48">
                  <c:v>0.56999999999999995</c:v>
                </c:pt>
                <c:pt idx="49">
                  <c:v>0.53</c:v>
                </c:pt>
                <c:pt idx="50">
                  <c:v>0.27</c:v>
                </c:pt>
                <c:pt idx="51">
                  <c:v>0.25</c:v>
                </c:pt>
                <c:pt idx="52">
                  <c:v>0.02</c:v>
                </c:pt>
                <c:pt idx="53">
                  <c:v>0.98</c:v>
                </c:pt>
                <c:pt idx="54">
                  <c:v>0.98</c:v>
                </c:pt>
                <c:pt idx="55">
                  <c:v>0.97</c:v>
                </c:pt>
                <c:pt idx="56">
                  <c:v>0.96</c:v>
                </c:pt>
                <c:pt idx="57">
                  <c:v>0.45</c:v>
                </c:pt>
                <c:pt idx="58">
                  <c:v>0.11</c:v>
                </c:pt>
                <c:pt idx="59">
                  <c:v>0.81</c:v>
                </c:pt>
                <c:pt idx="60">
                  <c:v>0.65</c:v>
                </c:pt>
                <c:pt idx="61">
                  <c:v>0.81</c:v>
                </c:pt>
                <c:pt idx="62">
                  <c:v>0.7</c:v>
                </c:pt>
                <c:pt idx="63">
                  <c:v>0.81</c:v>
                </c:pt>
                <c:pt idx="64">
                  <c:v>0.76</c:v>
                </c:pt>
                <c:pt idx="65">
                  <c:v>0</c:v>
                </c:pt>
                <c:pt idx="66">
                  <c:v>0.27</c:v>
                </c:pt>
                <c:pt idx="67">
                  <c:v>0.45</c:v>
                </c:pt>
                <c:pt idx="68">
                  <c:v>0.31</c:v>
                </c:pt>
                <c:pt idx="69">
                  <c:v>0.4</c:v>
                </c:pt>
                <c:pt idx="70">
                  <c:v>0.41</c:v>
                </c:pt>
                <c:pt idx="71">
                  <c:v>0</c:v>
                </c:pt>
                <c:pt idx="72">
                  <c:v>0.82</c:v>
                </c:pt>
                <c:pt idx="73">
                  <c:v>0</c:v>
                </c:pt>
                <c:pt idx="74">
                  <c:v>0.67</c:v>
                </c:pt>
                <c:pt idx="75">
                  <c:v>0.52</c:v>
                </c:pt>
                <c:pt idx="76">
                  <c:v>0.43</c:v>
                </c:pt>
                <c:pt idx="77">
                  <c:v>0.34</c:v>
                </c:pt>
                <c:pt idx="78">
                  <c:v>0.28999999999999998</c:v>
                </c:pt>
                <c:pt idx="79">
                  <c:v>0.49</c:v>
                </c:pt>
                <c:pt idx="80">
                  <c:v>0.06</c:v>
                </c:pt>
                <c:pt idx="81">
                  <c:v>0.06</c:v>
                </c:pt>
                <c:pt idx="82">
                  <c:v>0.09</c:v>
                </c:pt>
                <c:pt idx="83">
                  <c:v>0.12</c:v>
                </c:pt>
                <c:pt idx="84">
                  <c:v>0.46</c:v>
                </c:pt>
                <c:pt idx="85">
                  <c:v>0.45</c:v>
                </c:pt>
                <c:pt idx="86">
                  <c:v>0.28000000000000003</c:v>
                </c:pt>
                <c:pt idx="87">
                  <c:v>0.35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0-485C-8B88-0A28B348786B}"/>
            </c:ext>
          </c:extLst>
        </c:ser>
        <c:ser>
          <c:idx val="1"/>
          <c:order val="1"/>
          <c:tx>
            <c:strRef>
              <c:f>cadical_v7!$H$1</c:f>
              <c:strCache>
                <c:ptCount val="1"/>
                <c:pt idx="0">
                  <c:v>% bumped vars unstable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cadical_v7!$H$2:$H$91</c:f>
              <c:numCache>
                <c:formatCode>General</c:formatCode>
                <c:ptCount val="9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0.79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0.96</c:v>
                </c:pt>
                <c:pt idx="9">
                  <c:v>0.42</c:v>
                </c:pt>
                <c:pt idx="10">
                  <c:v>0.43</c:v>
                </c:pt>
                <c:pt idx="11">
                  <c:v>0.99</c:v>
                </c:pt>
                <c:pt idx="12">
                  <c:v>0.31</c:v>
                </c:pt>
                <c:pt idx="13">
                  <c:v>0.24</c:v>
                </c:pt>
                <c:pt idx="14">
                  <c:v>0.81</c:v>
                </c:pt>
                <c:pt idx="15">
                  <c:v>0.28000000000000003</c:v>
                </c:pt>
                <c:pt idx="16">
                  <c:v>0.85</c:v>
                </c:pt>
                <c:pt idx="17">
                  <c:v>0.84</c:v>
                </c:pt>
                <c:pt idx="18">
                  <c:v>0.8</c:v>
                </c:pt>
                <c:pt idx="19">
                  <c:v>0.12</c:v>
                </c:pt>
                <c:pt idx="20">
                  <c:v>0.12</c:v>
                </c:pt>
                <c:pt idx="21">
                  <c:v>0.11</c:v>
                </c:pt>
                <c:pt idx="22">
                  <c:v>0.38</c:v>
                </c:pt>
                <c:pt idx="23">
                  <c:v>0.38</c:v>
                </c:pt>
                <c:pt idx="24">
                  <c:v>0.43</c:v>
                </c:pt>
                <c:pt idx="25">
                  <c:v>0.4</c:v>
                </c:pt>
                <c:pt idx="26">
                  <c:v>0.38</c:v>
                </c:pt>
                <c:pt idx="27">
                  <c:v>0.36</c:v>
                </c:pt>
                <c:pt idx="28">
                  <c:v>0.23</c:v>
                </c:pt>
                <c:pt idx="29">
                  <c:v>0.32</c:v>
                </c:pt>
                <c:pt idx="30">
                  <c:v>0.69</c:v>
                </c:pt>
                <c:pt idx="31">
                  <c:v>0.88</c:v>
                </c:pt>
                <c:pt idx="32">
                  <c:v>0.87</c:v>
                </c:pt>
                <c:pt idx="33">
                  <c:v>0.31</c:v>
                </c:pt>
                <c:pt idx="34">
                  <c:v>0.02</c:v>
                </c:pt>
                <c:pt idx="35">
                  <c:v>0.06</c:v>
                </c:pt>
                <c:pt idx="36">
                  <c:v>0.65</c:v>
                </c:pt>
                <c:pt idx="37">
                  <c:v>0.2</c:v>
                </c:pt>
                <c:pt idx="38">
                  <c:v>0.4</c:v>
                </c:pt>
                <c:pt idx="39">
                  <c:v>0</c:v>
                </c:pt>
                <c:pt idx="40">
                  <c:v>0</c:v>
                </c:pt>
                <c:pt idx="41">
                  <c:v>0.98</c:v>
                </c:pt>
                <c:pt idx="42">
                  <c:v>0.35</c:v>
                </c:pt>
                <c:pt idx="43">
                  <c:v>0.25</c:v>
                </c:pt>
                <c:pt idx="44">
                  <c:v>1</c:v>
                </c:pt>
                <c:pt idx="45">
                  <c:v>1</c:v>
                </c:pt>
                <c:pt idx="46">
                  <c:v>0.51</c:v>
                </c:pt>
                <c:pt idx="47">
                  <c:v>0.91</c:v>
                </c:pt>
                <c:pt idx="48">
                  <c:v>0.94</c:v>
                </c:pt>
                <c:pt idx="49">
                  <c:v>0.96</c:v>
                </c:pt>
                <c:pt idx="50">
                  <c:v>0.19</c:v>
                </c:pt>
                <c:pt idx="51">
                  <c:v>0.18</c:v>
                </c:pt>
                <c:pt idx="52">
                  <c:v>0.09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0.52</c:v>
                </c:pt>
                <c:pt idx="58">
                  <c:v>0.17</c:v>
                </c:pt>
                <c:pt idx="59">
                  <c:v>0.85</c:v>
                </c:pt>
                <c:pt idx="60">
                  <c:v>0.83</c:v>
                </c:pt>
                <c:pt idx="61">
                  <c:v>0.86</c:v>
                </c:pt>
                <c:pt idx="62">
                  <c:v>0.81</c:v>
                </c:pt>
                <c:pt idx="63">
                  <c:v>0.8</c:v>
                </c:pt>
                <c:pt idx="64">
                  <c:v>0.81</c:v>
                </c:pt>
                <c:pt idx="65">
                  <c:v>0</c:v>
                </c:pt>
                <c:pt idx="66">
                  <c:v>0.33</c:v>
                </c:pt>
                <c:pt idx="67">
                  <c:v>0.54</c:v>
                </c:pt>
                <c:pt idx="68">
                  <c:v>0.41</c:v>
                </c:pt>
                <c:pt idx="69">
                  <c:v>0.68</c:v>
                </c:pt>
                <c:pt idx="70">
                  <c:v>0.52</c:v>
                </c:pt>
                <c:pt idx="71">
                  <c:v>0.51</c:v>
                </c:pt>
                <c:pt idx="72">
                  <c:v>0.9</c:v>
                </c:pt>
                <c:pt idx="73">
                  <c:v>0.01</c:v>
                </c:pt>
                <c:pt idx="74">
                  <c:v>0.67</c:v>
                </c:pt>
                <c:pt idx="75">
                  <c:v>0.63</c:v>
                </c:pt>
                <c:pt idx="76">
                  <c:v>0.47</c:v>
                </c:pt>
                <c:pt idx="77">
                  <c:v>0.42</c:v>
                </c:pt>
                <c:pt idx="78">
                  <c:v>0.33</c:v>
                </c:pt>
                <c:pt idx="79">
                  <c:v>0.65</c:v>
                </c:pt>
                <c:pt idx="80">
                  <c:v>0.16</c:v>
                </c:pt>
                <c:pt idx="81">
                  <c:v>0.16</c:v>
                </c:pt>
                <c:pt idx="82">
                  <c:v>0.09</c:v>
                </c:pt>
                <c:pt idx="83">
                  <c:v>0.16</c:v>
                </c:pt>
                <c:pt idx="84">
                  <c:v>0.47</c:v>
                </c:pt>
                <c:pt idx="85">
                  <c:v>0.46</c:v>
                </c:pt>
                <c:pt idx="86">
                  <c:v>0.5</c:v>
                </c:pt>
                <c:pt idx="87">
                  <c:v>0.42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0-485C-8B88-0A28B348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760895"/>
        <c:axId val="1092762975"/>
      </c:lineChart>
      <c:catAx>
        <c:axId val="109276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762975"/>
        <c:crosses val="autoZero"/>
        <c:auto val="1"/>
        <c:lblAlgn val="ctr"/>
        <c:lblOffset val="100"/>
        <c:noMultiLvlLbl val="0"/>
      </c:catAx>
      <c:valAx>
        <c:axId val="10927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76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'learnt avg. stack'!$A$1</c:f>
              <c:strCache>
                <c:ptCount val="1"/>
                <c:pt idx="0">
                  <c:v>v13-5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stack'!$A$2:$A$91</c:f>
              <c:numCache>
                <c:formatCode>General</c:formatCode>
                <c:ptCount val="90"/>
                <c:pt idx="0">
                  <c:v>-0.34</c:v>
                </c:pt>
                <c:pt idx="1">
                  <c:v>-0.33</c:v>
                </c:pt>
                <c:pt idx="2">
                  <c:v>-0.33</c:v>
                </c:pt>
                <c:pt idx="3">
                  <c:v>-0.33</c:v>
                </c:pt>
                <c:pt idx="4">
                  <c:v>-0.21</c:v>
                </c:pt>
                <c:pt idx="5">
                  <c:v>-0.16</c:v>
                </c:pt>
                <c:pt idx="6">
                  <c:v>-0.17</c:v>
                </c:pt>
                <c:pt idx="7">
                  <c:v>-0.14000000000000001</c:v>
                </c:pt>
                <c:pt idx="8">
                  <c:v>-0.17</c:v>
                </c:pt>
                <c:pt idx="9">
                  <c:v>-0.19</c:v>
                </c:pt>
                <c:pt idx="10">
                  <c:v>-0.21</c:v>
                </c:pt>
                <c:pt idx="11">
                  <c:v>-0.17</c:v>
                </c:pt>
                <c:pt idx="12">
                  <c:v>-0.17</c:v>
                </c:pt>
                <c:pt idx="13">
                  <c:v>-0.19</c:v>
                </c:pt>
                <c:pt idx="14">
                  <c:v>-0.12</c:v>
                </c:pt>
                <c:pt idx="15">
                  <c:v>-0.15</c:v>
                </c:pt>
                <c:pt idx="16">
                  <c:v>-0.2</c:v>
                </c:pt>
                <c:pt idx="17">
                  <c:v>-0.31</c:v>
                </c:pt>
                <c:pt idx="18">
                  <c:v>-0.32</c:v>
                </c:pt>
                <c:pt idx="19">
                  <c:v>-0.24</c:v>
                </c:pt>
                <c:pt idx="20">
                  <c:v>-0.24</c:v>
                </c:pt>
                <c:pt idx="21">
                  <c:v>-0.26</c:v>
                </c:pt>
                <c:pt idx="22">
                  <c:v>-0.17</c:v>
                </c:pt>
                <c:pt idx="23">
                  <c:v>-0.2</c:v>
                </c:pt>
                <c:pt idx="24">
                  <c:v>-0.18</c:v>
                </c:pt>
                <c:pt idx="25">
                  <c:v>-0.18</c:v>
                </c:pt>
                <c:pt idx="26">
                  <c:v>-0.21</c:v>
                </c:pt>
                <c:pt idx="27">
                  <c:v>-0.23</c:v>
                </c:pt>
                <c:pt idx="28">
                  <c:v>-0.16</c:v>
                </c:pt>
                <c:pt idx="29">
                  <c:v>-0.14000000000000001</c:v>
                </c:pt>
                <c:pt idx="30">
                  <c:v>-0.09</c:v>
                </c:pt>
                <c:pt idx="31">
                  <c:v>-0.09</c:v>
                </c:pt>
                <c:pt idx="32">
                  <c:v>-0.19</c:v>
                </c:pt>
                <c:pt idx="33">
                  <c:v>-0.18</c:v>
                </c:pt>
                <c:pt idx="34">
                  <c:v>-0.15</c:v>
                </c:pt>
                <c:pt idx="35">
                  <c:v>-0.28000000000000003</c:v>
                </c:pt>
                <c:pt idx="36">
                  <c:v>-0.17</c:v>
                </c:pt>
                <c:pt idx="37">
                  <c:v>-0.19</c:v>
                </c:pt>
                <c:pt idx="38">
                  <c:v>-0.19</c:v>
                </c:pt>
                <c:pt idx="39">
                  <c:v>0</c:v>
                </c:pt>
                <c:pt idx="40">
                  <c:v>0</c:v>
                </c:pt>
                <c:pt idx="41">
                  <c:v>-0.19</c:v>
                </c:pt>
                <c:pt idx="42">
                  <c:v>-0.13</c:v>
                </c:pt>
                <c:pt idx="43">
                  <c:v>-0.13</c:v>
                </c:pt>
                <c:pt idx="44">
                  <c:v>-0.14000000000000001</c:v>
                </c:pt>
                <c:pt idx="45">
                  <c:v>-0.12</c:v>
                </c:pt>
                <c:pt idx="46">
                  <c:v>-0.28999999999999998</c:v>
                </c:pt>
                <c:pt idx="47">
                  <c:v>-0.02</c:v>
                </c:pt>
                <c:pt idx="48">
                  <c:v>-0.11</c:v>
                </c:pt>
                <c:pt idx="49">
                  <c:v>-0.1</c:v>
                </c:pt>
                <c:pt idx="50">
                  <c:v>-0.23</c:v>
                </c:pt>
                <c:pt idx="51">
                  <c:v>-0.24</c:v>
                </c:pt>
                <c:pt idx="52">
                  <c:v>-0.15</c:v>
                </c:pt>
                <c:pt idx="53">
                  <c:v>-0.16</c:v>
                </c:pt>
                <c:pt idx="54">
                  <c:v>-0.16</c:v>
                </c:pt>
                <c:pt idx="55">
                  <c:v>-0.16</c:v>
                </c:pt>
                <c:pt idx="56">
                  <c:v>-0.16</c:v>
                </c:pt>
                <c:pt idx="57">
                  <c:v>-0.09</c:v>
                </c:pt>
                <c:pt idx="58">
                  <c:v>-0.27</c:v>
                </c:pt>
                <c:pt idx="59">
                  <c:v>-0.13</c:v>
                </c:pt>
                <c:pt idx="60">
                  <c:v>-0.14000000000000001</c:v>
                </c:pt>
                <c:pt idx="61">
                  <c:v>-0.15</c:v>
                </c:pt>
                <c:pt idx="62">
                  <c:v>-0.15</c:v>
                </c:pt>
                <c:pt idx="63">
                  <c:v>-0.13</c:v>
                </c:pt>
                <c:pt idx="64">
                  <c:v>-0.14000000000000001</c:v>
                </c:pt>
                <c:pt idx="65">
                  <c:v>0</c:v>
                </c:pt>
                <c:pt idx="66">
                  <c:v>-0.14000000000000001</c:v>
                </c:pt>
                <c:pt idx="67">
                  <c:v>-0.12</c:v>
                </c:pt>
                <c:pt idx="68">
                  <c:v>-0.16</c:v>
                </c:pt>
                <c:pt idx="69">
                  <c:v>-0.23</c:v>
                </c:pt>
                <c:pt idx="70">
                  <c:v>-0.17</c:v>
                </c:pt>
                <c:pt idx="71">
                  <c:v>-0.28000000000000003</c:v>
                </c:pt>
                <c:pt idx="72">
                  <c:v>-0.32</c:v>
                </c:pt>
                <c:pt idx="73">
                  <c:v>-0.33</c:v>
                </c:pt>
                <c:pt idx="74">
                  <c:v>-0.2</c:v>
                </c:pt>
                <c:pt idx="75">
                  <c:v>-0.31</c:v>
                </c:pt>
                <c:pt idx="76">
                  <c:v>-0.27</c:v>
                </c:pt>
                <c:pt idx="77">
                  <c:v>-0.21</c:v>
                </c:pt>
                <c:pt idx="78">
                  <c:v>-0.22</c:v>
                </c:pt>
                <c:pt idx="79">
                  <c:v>-0.24</c:v>
                </c:pt>
                <c:pt idx="80">
                  <c:v>-0.17</c:v>
                </c:pt>
                <c:pt idx="81">
                  <c:v>-0.17</c:v>
                </c:pt>
                <c:pt idx="82">
                  <c:v>-0.22</c:v>
                </c:pt>
                <c:pt idx="83">
                  <c:v>-0.22</c:v>
                </c:pt>
                <c:pt idx="84">
                  <c:v>-0.28999999999999998</c:v>
                </c:pt>
                <c:pt idx="85">
                  <c:v>-0.28000000000000003</c:v>
                </c:pt>
                <c:pt idx="86">
                  <c:v>-0.23</c:v>
                </c:pt>
                <c:pt idx="87">
                  <c:v>-0.23</c:v>
                </c:pt>
                <c:pt idx="88">
                  <c:v>-0.12</c:v>
                </c:pt>
                <c:pt idx="89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1-4236-B99B-D7B327A1D349}"/>
            </c:ext>
          </c:extLst>
        </c:ser>
        <c:ser>
          <c:idx val="1"/>
          <c:order val="1"/>
          <c:tx>
            <c:strRef>
              <c:f>'learnt avg. stack'!$B$1</c:f>
              <c:strCache>
                <c:ptCount val="1"/>
                <c:pt idx="0">
                  <c:v>v13-10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stack'!$B$2:$B$91</c:f>
              <c:numCache>
                <c:formatCode>General</c:formatCode>
                <c:ptCount val="90"/>
                <c:pt idx="0">
                  <c:v>-0.27</c:v>
                </c:pt>
                <c:pt idx="1">
                  <c:v>-0.26</c:v>
                </c:pt>
                <c:pt idx="2">
                  <c:v>-0.26</c:v>
                </c:pt>
                <c:pt idx="3">
                  <c:v>-0.26</c:v>
                </c:pt>
                <c:pt idx="4">
                  <c:v>-0.16</c:v>
                </c:pt>
                <c:pt idx="5">
                  <c:v>-0.12</c:v>
                </c:pt>
                <c:pt idx="6">
                  <c:v>-0.11</c:v>
                </c:pt>
                <c:pt idx="7">
                  <c:v>-0.1</c:v>
                </c:pt>
                <c:pt idx="8">
                  <c:v>-0.12</c:v>
                </c:pt>
                <c:pt idx="9">
                  <c:v>-0.14000000000000001</c:v>
                </c:pt>
                <c:pt idx="10">
                  <c:v>-0.15</c:v>
                </c:pt>
                <c:pt idx="11">
                  <c:v>-0.11</c:v>
                </c:pt>
                <c:pt idx="12">
                  <c:v>-0.13</c:v>
                </c:pt>
                <c:pt idx="13">
                  <c:v>-0.16</c:v>
                </c:pt>
                <c:pt idx="14">
                  <c:v>-0.09</c:v>
                </c:pt>
                <c:pt idx="15">
                  <c:v>-0.12</c:v>
                </c:pt>
                <c:pt idx="16">
                  <c:v>-0.15</c:v>
                </c:pt>
                <c:pt idx="17">
                  <c:v>-0.24</c:v>
                </c:pt>
                <c:pt idx="18">
                  <c:v>-0.24</c:v>
                </c:pt>
                <c:pt idx="19">
                  <c:v>-0.18</c:v>
                </c:pt>
                <c:pt idx="20">
                  <c:v>-0.18</c:v>
                </c:pt>
                <c:pt idx="21">
                  <c:v>-0.19</c:v>
                </c:pt>
                <c:pt idx="22">
                  <c:v>-0.12</c:v>
                </c:pt>
                <c:pt idx="23">
                  <c:v>-0.15</c:v>
                </c:pt>
                <c:pt idx="24">
                  <c:v>-0.13</c:v>
                </c:pt>
                <c:pt idx="25">
                  <c:v>-0.13</c:v>
                </c:pt>
                <c:pt idx="26">
                  <c:v>-0.15</c:v>
                </c:pt>
                <c:pt idx="27">
                  <c:v>-0.17</c:v>
                </c:pt>
                <c:pt idx="28">
                  <c:v>-0.12</c:v>
                </c:pt>
                <c:pt idx="29">
                  <c:v>-0.11</c:v>
                </c:pt>
                <c:pt idx="30">
                  <c:v>-0.04</c:v>
                </c:pt>
                <c:pt idx="31">
                  <c:v>-0.06</c:v>
                </c:pt>
                <c:pt idx="32">
                  <c:v>-0.15</c:v>
                </c:pt>
                <c:pt idx="33">
                  <c:v>-0.14000000000000001</c:v>
                </c:pt>
                <c:pt idx="34">
                  <c:v>-0.1</c:v>
                </c:pt>
                <c:pt idx="35">
                  <c:v>-0.22</c:v>
                </c:pt>
                <c:pt idx="36">
                  <c:v>-0.12</c:v>
                </c:pt>
                <c:pt idx="37">
                  <c:v>-0.14000000000000001</c:v>
                </c:pt>
                <c:pt idx="38">
                  <c:v>-0.13</c:v>
                </c:pt>
                <c:pt idx="39">
                  <c:v>0</c:v>
                </c:pt>
                <c:pt idx="40">
                  <c:v>0</c:v>
                </c:pt>
                <c:pt idx="41">
                  <c:v>-0.13</c:v>
                </c:pt>
                <c:pt idx="42">
                  <c:v>-0.09</c:v>
                </c:pt>
                <c:pt idx="43">
                  <c:v>-0.09</c:v>
                </c:pt>
                <c:pt idx="44">
                  <c:v>-0.1</c:v>
                </c:pt>
                <c:pt idx="45">
                  <c:v>-0.1</c:v>
                </c:pt>
                <c:pt idx="46">
                  <c:v>-0.25</c:v>
                </c:pt>
                <c:pt idx="47">
                  <c:v>-0.02</c:v>
                </c:pt>
                <c:pt idx="48">
                  <c:v>-0.08</c:v>
                </c:pt>
                <c:pt idx="49">
                  <c:v>-7.0000000000000007E-2</c:v>
                </c:pt>
                <c:pt idx="50">
                  <c:v>-0.16</c:v>
                </c:pt>
                <c:pt idx="51">
                  <c:v>-0.17</c:v>
                </c:pt>
                <c:pt idx="52">
                  <c:v>-0.16</c:v>
                </c:pt>
                <c:pt idx="53">
                  <c:v>-0.11</c:v>
                </c:pt>
                <c:pt idx="54">
                  <c:v>-0.11</c:v>
                </c:pt>
                <c:pt idx="55">
                  <c:v>-0.11</c:v>
                </c:pt>
                <c:pt idx="56">
                  <c:v>-0.11</c:v>
                </c:pt>
                <c:pt idx="57">
                  <c:v>-0.06</c:v>
                </c:pt>
                <c:pt idx="58">
                  <c:v>-0.2</c:v>
                </c:pt>
                <c:pt idx="59">
                  <c:v>-0.1</c:v>
                </c:pt>
                <c:pt idx="60">
                  <c:v>-0.1</c:v>
                </c:pt>
                <c:pt idx="61">
                  <c:v>-0.11</c:v>
                </c:pt>
                <c:pt idx="62">
                  <c:v>-0.11</c:v>
                </c:pt>
                <c:pt idx="63">
                  <c:v>-0.09</c:v>
                </c:pt>
                <c:pt idx="64">
                  <c:v>-0.1</c:v>
                </c:pt>
                <c:pt idx="65">
                  <c:v>0</c:v>
                </c:pt>
                <c:pt idx="66">
                  <c:v>-0.1</c:v>
                </c:pt>
                <c:pt idx="67">
                  <c:v>-0.09</c:v>
                </c:pt>
                <c:pt idx="68">
                  <c:v>-0.12</c:v>
                </c:pt>
                <c:pt idx="69">
                  <c:v>-0.17</c:v>
                </c:pt>
                <c:pt idx="70">
                  <c:v>-0.12</c:v>
                </c:pt>
                <c:pt idx="71">
                  <c:v>-0.21</c:v>
                </c:pt>
                <c:pt idx="72">
                  <c:v>-0.26</c:v>
                </c:pt>
                <c:pt idx="73">
                  <c:v>-0.24</c:v>
                </c:pt>
                <c:pt idx="74">
                  <c:v>-0.14000000000000001</c:v>
                </c:pt>
                <c:pt idx="75">
                  <c:v>-0.24</c:v>
                </c:pt>
                <c:pt idx="76">
                  <c:v>-0.19</c:v>
                </c:pt>
                <c:pt idx="77">
                  <c:v>-0.15</c:v>
                </c:pt>
                <c:pt idx="78">
                  <c:v>-0.17</c:v>
                </c:pt>
                <c:pt idx="79">
                  <c:v>-0.18</c:v>
                </c:pt>
                <c:pt idx="80">
                  <c:v>-0.13</c:v>
                </c:pt>
                <c:pt idx="81">
                  <c:v>-0.13</c:v>
                </c:pt>
                <c:pt idx="82">
                  <c:v>-0.16</c:v>
                </c:pt>
                <c:pt idx="83">
                  <c:v>-0.15</c:v>
                </c:pt>
                <c:pt idx="84">
                  <c:v>-0.22</c:v>
                </c:pt>
                <c:pt idx="85">
                  <c:v>-0.22</c:v>
                </c:pt>
                <c:pt idx="86">
                  <c:v>-0.18</c:v>
                </c:pt>
                <c:pt idx="87">
                  <c:v>-0.18</c:v>
                </c:pt>
                <c:pt idx="88">
                  <c:v>-0.09</c:v>
                </c:pt>
                <c:pt idx="89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1-4236-B99B-D7B327A1D349}"/>
            </c:ext>
          </c:extLst>
        </c:ser>
        <c:ser>
          <c:idx val="2"/>
          <c:order val="2"/>
          <c:tx>
            <c:strRef>
              <c:f>'learnt avg. stack'!$C$1</c:f>
              <c:strCache>
                <c:ptCount val="1"/>
                <c:pt idx="0">
                  <c:v>v13-15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stack'!$C$2:$C$91</c:f>
              <c:numCache>
                <c:formatCode>General</c:formatCode>
                <c:ptCount val="90"/>
                <c:pt idx="0">
                  <c:v>-0.26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-0.09</c:v>
                </c:pt>
                <c:pt idx="7">
                  <c:v>-0.1</c:v>
                </c:pt>
                <c:pt idx="8">
                  <c:v>-0.11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</c:v>
                </c:pt>
                <c:pt idx="12">
                  <c:v>-0.13</c:v>
                </c:pt>
                <c:pt idx="13">
                  <c:v>-0.13</c:v>
                </c:pt>
                <c:pt idx="14">
                  <c:v>-0.09</c:v>
                </c:pt>
                <c:pt idx="15">
                  <c:v>-0.11</c:v>
                </c:pt>
                <c:pt idx="16">
                  <c:v>-0.14000000000000001</c:v>
                </c:pt>
                <c:pt idx="17">
                  <c:v>-0.24</c:v>
                </c:pt>
                <c:pt idx="18">
                  <c:v>-0.24</c:v>
                </c:pt>
                <c:pt idx="19">
                  <c:v>-0.18</c:v>
                </c:pt>
                <c:pt idx="20">
                  <c:v>-0.18</c:v>
                </c:pt>
                <c:pt idx="21">
                  <c:v>-0.19</c:v>
                </c:pt>
                <c:pt idx="22">
                  <c:v>-0.12</c:v>
                </c:pt>
                <c:pt idx="23">
                  <c:v>-0.13</c:v>
                </c:pt>
                <c:pt idx="24">
                  <c:v>-0.12</c:v>
                </c:pt>
                <c:pt idx="25">
                  <c:v>-0.13</c:v>
                </c:pt>
                <c:pt idx="26">
                  <c:v>-0.15</c:v>
                </c:pt>
                <c:pt idx="27">
                  <c:v>-0.17</c:v>
                </c:pt>
                <c:pt idx="28">
                  <c:v>-0.11</c:v>
                </c:pt>
                <c:pt idx="29">
                  <c:v>-0.11</c:v>
                </c:pt>
                <c:pt idx="30">
                  <c:v>-0.06</c:v>
                </c:pt>
                <c:pt idx="31">
                  <c:v>-0.11</c:v>
                </c:pt>
                <c:pt idx="32">
                  <c:v>-0.12</c:v>
                </c:pt>
                <c:pt idx="33">
                  <c:v>-0.13</c:v>
                </c:pt>
                <c:pt idx="34">
                  <c:v>-0.1</c:v>
                </c:pt>
                <c:pt idx="35">
                  <c:v>-0.21</c:v>
                </c:pt>
                <c:pt idx="36">
                  <c:v>-0.11</c:v>
                </c:pt>
                <c:pt idx="37">
                  <c:v>-0.13</c:v>
                </c:pt>
                <c:pt idx="38">
                  <c:v>-0.12</c:v>
                </c:pt>
                <c:pt idx="39">
                  <c:v>0</c:v>
                </c:pt>
                <c:pt idx="40">
                  <c:v>0</c:v>
                </c:pt>
                <c:pt idx="41">
                  <c:v>-0.13</c:v>
                </c:pt>
                <c:pt idx="42">
                  <c:v>-0.09</c:v>
                </c:pt>
                <c:pt idx="43">
                  <c:v>-0.08</c:v>
                </c:pt>
                <c:pt idx="44">
                  <c:v>-0.09</c:v>
                </c:pt>
                <c:pt idx="45">
                  <c:v>-0.09</c:v>
                </c:pt>
                <c:pt idx="46">
                  <c:v>-0.23</c:v>
                </c:pt>
                <c:pt idx="47">
                  <c:v>-0.01</c:v>
                </c:pt>
                <c:pt idx="48">
                  <c:v>-7.0000000000000007E-2</c:v>
                </c:pt>
                <c:pt idx="49">
                  <c:v>-0.06</c:v>
                </c:pt>
                <c:pt idx="50">
                  <c:v>-0.15</c:v>
                </c:pt>
                <c:pt idx="51">
                  <c:v>-0.16</c:v>
                </c:pt>
                <c:pt idx="52">
                  <c:v>-0.23</c:v>
                </c:pt>
                <c:pt idx="53">
                  <c:v>-0.1</c:v>
                </c:pt>
                <c:pt idx="54">
                  <c:v>-0.11</c:v>
                </c:pt>
                <c:pt idx="55">
                  <c:v>-0.1</c:v>
                </c:pt>
                <c:pt idx="56">
                  <c:v>-0.1</c:v>
                </c:pt>
                <c:pt idx="57">
                  <c:v>-0.05</c:v>
                </c:pt>
                <c:pt idx="58">
                  <c:v>-0.21</c:v>
                </c:pt>
                <c:pt idx="59">
                  <c:v>-0.09</c:v>
                </c:pt>
                <c:pt idx="60">
                  <c:v>-0.09</c:v>
                </c:pt>
                <c:pt idx="61">
                  <c:v>-0.1</c:v>
                </c:pt>
                <c:pt idx="62">
                  <c:v>-0.1</c:v>
                </c:pt>
                <c:pt idx="63">
                  <c:v>-0.09</c:v>
                </c:pt>
                <c:pt idx="64">
                  <c:v>-0.09</c:v>
                </c:pt>
                <c:pt idx="65">
                  <c:v>0</c:v>
                </c:pt>
                <c:pt idx="66">
                  <c:v>-0.1</c:v>
                </c:pt>
                <c:pt idx="67">
                  <c:v>-0.08</c:v>
                </c:pt>
                <c:pt idx="68">
                  <c:v>-0.12</c:v>
                </c:pt>
                <c:pt idx="69">
                  <c:v>-0.17</c:v>
                </c:pt>
                <c:pt idx="70">
                  <c:v>-0.12</c:v>
                </c:pt>
                <c:pt idx="71">
                  <c:v>-0.19</c:v>
                </c:pt>
                <c:pt idx="72">
                  <c:v>-0.26</c:v>
                </c:pt>
                <c:pt idx="73">
                  <c:v>-0.21</c:v>
                </c:pt>
                <c:pt idx="74">
                  <c:v>-0.14000000000000001</c:v>
                </c:pt>
                <c:pt idx="75">
                  <c:v>-0.23</c:v>
                </c:pt>
                <c:pt idx="76">
                  <c:v>-0.19</c:v>
                </c:pt>
                <c:pt idx="77">
                  <c:v>-0.17</c:v>
                </c:pt>
                <c:pt idx="78">
                  <c:v>-0.15</c:v>
                </c:pt>
                <c:pt idx="79">
                  <c:v>-0.17</c:v>
                </c:pt>
                <c:pt idx="80">
                  <c:v>-0.12</c:v>
                </c:pt>
                <c:pt idx="81">
                  <c:v>-0.12</c:v>
                </c:pt>
                <c:pt idx="82">
                  <c:v>-0.16</c:v>
                </c:pt>
                <c:pt idx="83">
                  <c:v>-0.15</c:v>
                </c:pt>
                <c:pt idx="84">
                  <c:v>-0.22</c:v>
                </c:pt>
                <c:pt idx="85">
                  <c:v>-0.21</c:v>
                </c:pt>
                <c:pt idx="86">
                  <c:v>-0.17</c:v>
                </c:pt>
                <c:pt idx="87">
                  <c:v>-0.18</c:v>
                </c:pt>
                <c:pt idx="88">
                  <c:v>-0.09</c:v>
                </c:pt>
                <c:pt idx="89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1-4236-B99B-D7B327A1D349}"/>
            </c:ext>
          </c:extLst>
        </c:ser>
        <c:ser>
          <c:idx val="3"/>
          <c:order val="3"/>
          <c:tx>
            <c:strRef>
              <c:f>'learnt avg. stack'!$D$1</c:f>
              <c:strCache>
                <c:ptCount val="1"/>
                <c:pt idx="0">
                  <c:v>v13-20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stack'!$D$2:$D$91</c:f>
              <c:numCache>
                <c:formatCode>General</c:formatCode>
                <c:ptCount val="90"/>
                <c:pt idx="0">
                  <c:v>-0.23</c:v>
                </c:pt>
                <c:pt idx="1">
                  <c:v>-0.22</c:v>
                </c:pt>
                <c:pt idx="2">
                  <c:v>-0.23</c:v>
                </c:pt>
                <c:pt idx="3">
                  <c:v>-0.23</c:v>
                </c:pt>
                <c:pt idx="4">
                  <c:v>-0.14000000000000001</c:v>
                </c:pt>
                <c:pt idx="5">
                  <c:v>-0.09</c:v>
                </c:pt>
                <c:pt idx="6">
                  <c:v>-0.09</c:v>
                </c:pt>
                <c:pt idx="7">
                  <c:v>-0.08</c:v>
                </c:pt>
                <c:pt idx="8">
                  <c:v>-0.09</c:v>
                </c:pt>
                <c:pt idx="9">
                  <c:v>-0.11</c:v>
                </c:pt>
                <c:pt idx="10">
                  <c:v>-0.13</c:v>
                </c:pt>
                <c:pt idx="11">
                  <c:v>-0.09</c:v>
                </c:pt>
                <c:pt idx="12">
                  <c:v>-0.11</c:v>
                </c:pt>
                <c:pt idx="13">
                  <c:v>-0.13</c:v>
                </c:pt>
                <c:pt idx="14">
                  <c:v>-7.0000000000000007E-2</c:v>
                </c:pt>
                <c:pt idx="15">
                  <c:v>-0.09</c:v>
                </c:pt>
                <c:pt idx="16">
                  <c:v>-0.12</c:v>
                </c:pt>
                <c:pt idx="17">
                  <c:v>-0.21</c:v>
                </c:pt>
                <c:pt idx="18">
                  <c:v>-0.21</c:v>
                </c:pt>
                <c:pt idx="19">
                  <c:v>-0.15</c:v>
                </c:pt>
                <c:pt idx="20">
                  <c:v>-0.15</c:v>
                </c:pt>
                <c:pt idx="21">
                  <c:v>-0.16</c:v>
                </c:pt>
                <c:pt idx="22">
                  <c:v>-0.1</c:v>
                </c:pt>
                <c:pt idx="23">
                  <c:v>-0.14000000000000001</c:v>
                </c:pt>
                <c:pt idx="24">
                  <c:v>-0.12</c:v>
                </c:pt>
                <c:pt idx="25">
                  <c:v>-0.11</c:v>
                </c:pt>
                <c:pt idx="26">
                  <c:v>-0.13</c:v>
                </c:pt>
                <c:pt idx="27">
                  <c:v>-0.14000000000000001</c:v>
                </c:pt>
                <c:pt idx="28">
                  <c:v>-0.1</c:v>
                </c:pt>
                <c:pt idx="29">
                  <c:v>-0.09</c:v>
                </c:pt>
                <c:pt idx="30">
                  <c:v>-0.06</c:v>
                </c:pt>
                <c:pt idx="31">
                  <c:v>-0.05</c:v>
                </c:pt>
                <c:pt idx="32">
                  <c:v>-0.12</c:v>
                </c:pt>
                <c:pt idx="33">
                  <c:v>-0.12</c:v>
                </c:pt>
                <c:pt idx="34">
                  <c:v>-0.08</c:v>
                </c:pt>
                <c:pt idx="35">
                  <c:v>-0.18</c:v>
                </c:pt>
                <c:pt idx="36">
                  <c:v>-0.09</c:v>
                </c:pt>
                <c:pt idx="37">
                  <c:v>-0.11</c:v>
                </c:pt>
                <c:pt idx="38">
                  <c:v>-0.1</c:v>
                </c:pt>
                <c:pt idx="39">
                  <c:v>0</c:v>
                </c:pt>
                <c:pt idx="40">
                  <c:v>0</c:v>
                </c:pt>
                <c:pt idx="41">
                  <c:v>-0.1</c:v>
                </c:pt>
                <c:pt idx="42">
                  <c:v>-7.0000000000000007E-2</c:v>
                </c:pt>
                <c:pt idx="43">
                  <c:v>-7.0000000000000007E-2</c:v>
                </c:pt>
                <c:pt idx="44">
                  <c:v>-0.08</c:v>
                </c:pt>
                <c:pt idx="45">
                  <c:v>-0.08</c:v>
                </c:pt>
                <c:pt idx="46">
                  <c:v>-0.22</c:v>
                </c:pt>
                <c:pt idx="47">
                  <c:v>0</c:v>
                </c:pt>
                <c:pt idx="48">
                  <c:v>-0.05</c:v>
                </c:pt>
                <c:pt idx="49">
                  <c:v>-0.05</c:v>
                </c:pt>
                <c:pt idx="50">
                  <c:v>-0.13</c:v>
                </c:pt>
                <c:pt idx="51">
                  <c:v>-0.14000000000000001</c:v>
                </c:pt>
                <c:pt idx="52">
                  <c:v>-0.23</c:v>
                </c:pt>
                <c:pt idx="53">
                  <c:v>-0.09</c:v>
                </c:pt>
                <c:pt idx="54">
                  <c:v>-0.08</c:v>
                </c:pt>
                <c:pt idx="55">
                  <c:v>-0.09</c:v>
                </c:pt>
                <c:pt idx="56">
                  <c:v>-0.09</c:v>
                </c:pt>
                <c:pt idx="57">
                  <c:v>-0.04</c:v>
                </c:pt>
                <c:pt idx="58">
                  <c:v>-0.18</c:v>
                </c:pt>
                <c:pt idx="59">
                  <c:v>-7.0000000000000007E-2</c:v>
                </c:pt>
                <c:pt idx="60">
                  <c:v>-0.08</c:v>
                </c:pt>
                <c:pt idx="61">
                  <c:v>-0.08</c:v>
                </c:pt>
                <c:pt idx="62">
                  <c:v>-0.09</c:v>
                </c:pt>
                <c:pt idx="63">
                  <c:v>-7.0000000000000007E-2</c:v>
                </c:pt>
                <c:pt idx="64">
                  <c:v>-7.0000000000000007E-2</c:v>
                </c:pt>
                <c:pt idx="65">
                  <c:v>0</c:v>
                </c:pt>
                <c:pt idx="66">
                  <c:v>-0.08</c:v>
                </c:pt>
                <c:pt idx="67">
                  <c:v>-7.0000000000000007E-2</c:v>
                </c:pt>
                <c:pt idx="68">
                  <c:v>-0.1</c:v>
                </c:pt>
                <c:pt idx="69">
                  <c:v>-0.15</c:v>
                </c:pt>
                <c:pt idx="70">
                  <c:v>-0.1</c:v>
                </c:pt>
                <c:pt idx="71">
                  <c:v>-0.21</c:v>
                </c:pt>
                <c:pt idx="72">
                  <c:v>-0.22</c:v>
                </c:pt>
                <c:pt idx="73">
                  <c:v>-0.21</c:v>
                </c:pt>
                <c:pt idx="74">
                  <c:v>-0.12</c:v>
                </c:pt>
                <c:pt idx="75">
                  <c:v>-0.2</c:v>
                </c:pt>
                <c:pt idx="76">
                  <c:v>-0.16</c:v>
                </c:pt>
                <c:pt idx="77">
                  <c:v>-0.15</c:v>
                </c:pt>
                <c:pt idx="78">
                  <c:v>-0.14000000000000001</c:v>
                </c:pt>
                <c:pt idx="79">
                  <c:v>-0.15</c:v>
                </c:pt>
                <c:pt idx="80">
                  <c:v>-0.1</c:v>
                </c:pt>
                <c:pt idx="81">
                  <c:v>-0.1</c:v>
                </c:pt>
                <c:pt idx="82">
                  <c:v>-0.13</c:v>
                </c:pt>
                <c:pt idx="83">
                  <c:v>-0.13</c:v>
                </c:pt>
                <c:pt idx="84">
                  <c:v>-0.19</c:v>
                </c:pt>
                <c:pt idx="85">
                  <c:v>-0.19</c:v>
                </c:pt>
                <c:pt idx="86">
                  <c:v>-0.15</c:v>
                </c:pt>
                <c:pt idx="87">
                  <c:v>-0.16</c:v>
                </c:pt>
                <c:pt idx="88">
                  <c:v>-0.08</c:v>
                </c:pt>
                <c:pt idx="89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1-4236-B99B-D7B327A1D349}"/>
            </c:ext>
          </c:extLst>
        </c:ser>
        <c:ser>
          <c:idx val="4"/>
          <c:order val="4"/>
          <c:tx>
            <c:strRef>
              <c:f>'learnt avg. stack'!$E$1</c:f>
              <c:strCache>
                <c:ptCount val="1"/>
                <c:pt idx="0">
                  <c:v>v13-40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stack'!$E$2:$E$91</c:f>
              <c:numCache>
                <c:formatCode>General</c:formatCode>
                <c:ptCount val="90"/>
                <c:pt idx="0">
                  <c:v>-0.19</c:v>
                </c:pt>
                <c:pt idx="1">
                  <c:v>-0.18</c:v>
                </c:pt>
                <c:pt idx="2">
                  <c:v>-0.19</c:v>
                </c:pt>
                <c:pt idx="3">
                  <c:v>-0.19</c:v>
                </c:pt>
                <c:pt idx="4">
                  <c:v>-0.12</c:v>
                </c:pt>
                <c:pt idx="5">
                  <c:v>-7.0000000000000007E-2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-0.09</c:v>
                </c:pt>
                <c:pt idx="10">
                  <c:v>-0.1</c:v>
                </c:pt>
                <c:pt idx="11">
                  <c:v>-0.05</c:v>
                </c:pt>
                <c:pt idx="12">
                  <c:v>-0.08</c:v>
                </c:pt>
                <c:pt idx="13">
                  <c:v>-0.12</c:v>
                </c:pt>
                <c:pt idx="14">
                  <c:v>-0.05</c:v>
                </c:pt>
                <c:pt idx="15">
                  <c:v>-7.0000000000000007E-2</c:v>
                </c:pt>
                <c:pt idx="16">
                  <c:v>-0.1</c:v>
                </c:pt>
                <c:pt idx="17">
                  <c:v>-0.17</c:v>
                </c:pt>
                <c:pt idx="18">
                  <c:v>-0.17</c:v>
                </c:pt>
                <c:pt idx="19">
                  <c:v>-0.13</c:v>
                </c:pt>
                <c:pt idx="20">
                  <c:v>-0.12</c:v>
                </c:pt>
                <c:pt idx="21">
                  <c:v>-0.13</c:v>
                </c:pt>
                <c:pt idx="22">
                  <c:v>-0.09</c:v>
                </c:pt>
                <c:pt idx="23">
                  <c:v>-0.09</c:v>
                </c:pt>
                <c:pt idx="24">
                  <c:v>-0.09</c:v>
                </c:pt>
                <c:pt idx="25">
                  <c:v>-0.09</c:v>
                </c:pt>
                <c:pt idx="26">
                  <c:v>-0.1</c:v>
                </c:pt>
                <c:pt idx="27">
                  <c:v>-0.12</c:v>
                </c:pt>
                <c:pt idx="28">
                  <c:v>-0.08</c:v>
                </c:pt>
                <c:pt idx="29">
                  <c:v>-7.0000000000000007E-2</c:v>
                </c:pt>
                <c:pt idx="30">
                  <c:v>-0.03</c:v>
                </c:pt>
                <c:pt idx="31">
                  <c:v>-0.03</c:v>
                </c:pt>
                <c:pt idx="32">
                  <c:v>0</c:v>
                </c:pt>
                <c:pt idx="33">
                  <c:v>-0.1</c:v>
                </c:pt>
                <c:pt idx="34">
                  <c:v>-0.06</c:v>
                </c:pt>
                <c:pt idx="35">
                  <c:v>-0.16</c:v>
                </c:pt>
                <c:pt idx="36">
                  <c:v>-0.06</c:v>
                </c:pt>
                <c:pt idx="37">
                  <c:v>-0.09</c:v>
                </c:pt>
                <c:pt idx="38">
                  <c:v>-0.08</c:v>
                </c:pt>
                <c:pt idx="39">
                  <c:v>0</c:v>
                </c:pt>
                <c:pt idx="40">
                  <c:v>0</c:v>
                </c:pt>
                <c:pt idx="41">
                  <c:v>-0.08</c:v>
                </c:pt>
                <c:pt idx="42">
                  <c:v>-0.06</c:v>
                </c:pt>
                <c:pt idx="43">
                  <c:v>-0.05</c:v>
                </c:pt>
                <c:pt idx="44">
                  <c:v>-0.05</c:v>
                </c:pt>
                <c:pt idx="45">
                  <c:v>-0.06</c:v>
                </c:pt>
                <c:pt idx="46">
                  <c:v>-0.16</c:v>
                </c:pt>
                <c:pt idx="47">
                  <c:v>0</c:v>
                </c:pt>
                <c:pt idx="48">
                  <c:v>-0.03</c:v>
                </c:pt>
                <c:pt idx="49">
                  <c:v>-0.03</c:v>
                </c:pt>
                <c:pt idx="50">
                  <c:v>-0.1</c:v>
                </c:pt>
                <c:pt idx="51">
                  <c:v>-0.11</c:v>
                </c:pt>
                <c:pt idx="52">
                  <c:v>-0.21</c:v>
                </c:pt>
                <c:pt idx="53">
                  <c:v>-7.0000000000000007E-2</c:v>
                </c:pt>
                <c:pt idx="54">
                  <c:v>-0.06</c:v>
                </c:pt>
                <c:pt idx="55">
                  <c:v>-7.0000000000000007E-2</c:v>
                </c:pt>
                <c:pt idx="56">
                  <c:v>-7.0000000000000007E-2</c:v>
                </c:pt>
                <c:pt idx="57">
                  <c:v>-0.04</c:v>
                </c:pt>
                <c:pt idx="58">
                  <c:v>-0.15</c:v>
                </c:pt>
                <c:pt idx="59">
                  <c:v>-0.06</c:v>
                </c:pt>
                <c:pt idx="60">
                  <c:v>-0.06</c:v>
                </c:pt>
                <c:pt idx="61">
                  <c:v>-0.06</c:v>
                </c:pt>
                <c:pt idx="62">
                  <c:v>-0.06</c:v>
                </c:pt>
                <c:pt idx="63">
                  <c:v>-0.05</c:v>
                </c:pt>
                <c:pt idx="64">
                  <c:v>-0.06</c:v>
                </c:pt>
                <c:pt idx="65">
                  <c:v>0</c:v>
                </c:pt>
                <c:pt idx="66">
                  <c:v>-0.06</c:v>
                </c:pt>
                <c:pt idx="67">
                  <c:v>-0.05</c:v>
                </c:pt>
                <c:pt idx="68">
                  <c:v>-7.0000000000000007E-2</c:v>
                </c:pt>
                <c:pt idx="69">
                  <c:v>-0.12</c:v>
                </c:pt>
                <c:pt idx="70">
                  <c:v>-0.08</c:v>
                </c:pt>
                <c:pt idx="71">
                  <c:v>-0.16</c:v>
                </c:pt>
                <c:pt idx="72">
                  <c:v>-0.2</c:v>
                </c:pt>
                <c:pt idx="73">
                  <c:v>-0.21</c:v>
                </c:pt>
                <c:pt idx="74">
                  <c:v>-0.1</c:v>
                </c:pt>
                <c:pt idx="75">
                  <c:v>-0.17</c:v>
                </c:pt>
                <c:pt idx="76">
                  <c:v>-0.11</c:v>
                </c:pt>
                <c:pt idx="77">
                  <c:v>-0.11</c:v>
                </c:pt>
                <c:pt idx="78">
                  <c:v>-0.1</c:v>
                </c:pt>
                <c:pt idx="79">
                  <c:v>-0.13</c:v>
                </c:pt>
                <c:pt idx="80">
                  <c:v>-7.0000000000000007E-2</c:v>
                </c:pt>
                <c:pt idx="81">
                  <c:v>-0.08</c:v>
                </c:pt>
                <c:pt idx="82">
                  <c:v>-0.11</c:v>
                </c:pt>
                <c:pt idx="83">
                  <c:v>-0.1</c:v>
                </c:pt>
                <c:pt idx="84">
                  <c:v>-0.15</c:v>
                </c:pt>
                <c:pt idx="85">
                  <c:v>-0.15</c:v>
                </c:pt>
                <c:pt idx="86">
                  <c:v>-0.13</c:v>
                </c:pt>
                <c:pt idx="87">
                  <c:v>-0.13</c:v>
                </c:pt>
                <c:pt idx="88">
                  <c:v>-0.06</c:v>
                </c:pt>
                <c:pt idx="89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B1-4236-B99B-D7B327A1D349}"/>
            </c:ext>
          </c:extLst>
        </c:ser>
        <c:ser>
          <c:idx val="5"/>
          <c:order val="5"/>
          <c:tx>
            <c:strRef>
              <c:f>'learnt avg. stack'!$F$1</c:f>
              <c:strCache>
                <c:ptCount val="1"/>
                <c:pt idx="0">
                  <c:v>v13-80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stack'!$F$2:$F$91</c:f>
              <c:numCache>
                <c:formatCode>General</c:formatCode>
                <c:ptCount val="90"/>
                <c:pt idx="0">
                  <c:v>-0.16</c:v>
                </c:pt>
                <c:pt idx="1">
                  <c:v>-0.16</c:v>
                </c:pt>
                <c:pt idx="2">
                  <c:v>-0.16</c:v>
                </c:pt>
                <c:pt idx="3">
                  <c:v>-0.16</c:v>
                </c:pt>
                <c:pt idx="4">
                  <c:v>-0.1</c:v>
                </c:pt>
                <c:pt idx="5">
                  <c:v>-0.05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-7.0000000000000007E-2</c:v>
                </c:pt>
                <c:pt idx="10">
                  <c:v>-0.08</c:v>
                </c:pt>
                <c:pt idx="11">
                  <c:v>-0.04</c:v>
                </c:pt>
                <c:pt idx="12">
                  <c:v>-7.0000000000000007E-2</c:v>
                </c:pt>
                <c:pt idx="13">
                  <c:v>-7.0000000000000007E-2</c:v>
                </c:pt>
                <c:pt idx="14">
                  <c:v>-0.04</c:v>
                </c:pt>
                <c:pt idx="15">
                  <c:v>-7.0000000000000007E-2</c:v>
                </c:pt>
                <c:pt idx="16">
                  <c:v>-0.08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-0.08</c:v>
                </c:pt>
                <c:pt idx="25">
                  <c:v>-7.0000000000000007E-2</c:v>
                </c:pt>
                <c:pt idx="26">
                  <c:v>-0.08</c:v>
                </c:pt>
                <c:pt idx="27">
                  <c:v>-0.09</c:v>
                </c:pt>
                <c:pt idx="28">
                  <c:v>-0.06</c:v>
                </c:pt>
                <c:pt idx="29">
                  <c:v>-0.05</c:v>
                </c:pt>
                <c:pt idx="30">
                  <c:v>-0.01</c:v>
                </c:pt>
                <c:pt idx="31">
                  <c:v>-0.02</c:v>
                </c:pt>
                <c:pt idx="32">
                  <c:v>-7.0000000000000007E-2</c:v>
                </c:pt>
                <c:pt idx="33">
                  <c:v>-0.09</c:v>
                </c:pt>
                <c:pt idx="34">
                  <c:v>-0.04</c:v>
                </c:pt>
                <c:pt idx="35">
                  <c:v>-0.13</c:v>
                </c:pt>
                <c:pt idx="36">
                  <c:v>-0.04</c:v>
                </c:pt>
                <c:pt idx="37">
                  <c:v>-7.0000000000000007E-2</c:v>
                </c:pt>
                <c:pt idx="38">
                  <c:v>-0.05</c:v>
                </c:pt>
                <c:pt idx="39">
                  <c:v>0</c:v>
                </c:pt>
                <c:pt idx="40">
                  <c:v>0</c:v>
                </c:pt>
                <c:pt idx="41">
                  <c:v>-0.06</c:v>
                </c:pt>
                <c:pt idx="42">
                  <c:v>-0.04</c:v>
                </c:pt>
                <c:pt idx="43">
                  <c:v>-0.03</c:v>
                </c:pt>
                <c:pt idx="44">
                  <c:v>-0.03</c:v>
                </c:pt>
                <c:pt idx="45">
                  <c:v>-0.05</c:v>
                </c:pt>
                <c:pt idx="46">
                  <c:v>-0.19</c:v>
                </c:pt>
                <c:pt idx="47">
                  <c:v>-0.01</c:v>
                </c:pt>
                <c:pt idx="48">
                  <c:v>-0.02</c:v>
                </c:pt>
                <c:pt idx="49">
                  <c:v>-0.02</c:v>
                </c:pt>
                <c:pt idx="50">
                  <c:v>-0.08</c:v>
                </c:pt>
                <c:pt idx="51">
                  <c:v>-0.08</c:v>
                </c:pt>
                <c:pt idx="52">
                  <c:v>-0.95</c:v>
                </c:pt>
                <c:pt idx="53">
                  <c:v>-0.05</c:v>
                </c:pt>
                <c:pt idx="54">
                  <c:v>-0.05</c:v>
                </c:pt>
                <c:pt idx="55">
                  <c:v>-0.06</c:v>
                </c:pt>
                <c:pt idx="56">
                  <c:v>-0.05</c:v>
                </c:pt>
                <c:pt idx="57">
                  <c:v>-0.03</c:v>
                </c:pt>
                <c:pt idx="58">
                  <c:v>-0.13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0</c:v>
                </c:pt>
                <c:pt idx="66">
                  <c:v>-0.05</c:v>
                </c:pt>
                <c:pt idx="67">
                  <c:v>-0.04</c:v>
                </c:pt>
                <c:pt idx="68">
                  <c:v>-0.06</c:v>
                </c:pt>
                <c:pt idx="69">
                  <c:v>-0.11</c:v>
                </c:pt>
                <c:pt idx="70">
                  <c:v>-7.0000000000000007E-2</c:v>
                </c:pt>
                <c:pt idx="71">
                  <c:v>-0.16</c:v>
                </c:pt>
                <c:pt idx="72">
                  <c:v>-0.18</c:v>
                </c:pt>
                <c:pt idx="73">
                  <c:v>-0.21</c:v>
                </c:pt>
                <c:pt idx="74">
                  <c:v>-0.09</c:v>
                </c:pt>
                <c:pt idx="75">
                  <c:v>-0.13</c:v>
                </c:pt>
                <c:pt idx="76">
                  <c:v>-0.06</c:v>
                </c:pt>
                <c:pt idx="77">
                  <c:v>-0.09</c:v>
                </c:pt>
                <c:pt idx="78">
                  <c:v>-0.08</c:v>
                </c:pt>
                <c:pt idx="79">
                  <c:v>-0.11</c:v>
                </c:pt>
                <c:pt idx="80">
                  <c:v>-0.05</c:v>
                </c:pt>
                <c:pt idx="81">
                  <c:v>-0.05</c:v>
                </c:pt>
                <c:pt idx="82">
                  <c:v>-0.09</c:v>
                </c:pt>
                <c:pt idx="83">
                  <c:v>-0.09</c:v>
                </c:pt>
                <c:pt idx="84">
                  <c:v>-0.12</c:v>
                </c:pt>
                <c:pt idx="85">
                  <c:v>-0.12</c:v>
                </c:pt>
                <c:pt idx="86">
                  <c:v>-0.11</c:v>
                </c:pt>
                <c:pt idx="87">
                  <c:v>-0.12</c:v>
                </c:pt>
                <c:pt idx="88">
                  <c:v>-0.06</c:v>
                </c:pt>
                <c:pt idx="89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B1-4236-B99B-D7B327A1D349}"/>
            </c:ext>
          </c:extLst>
        </c:ser>
        <c:ser>
          <c:idx val="6"/>
          <c:order val="6"/>
          <c:tx>
            <c:strRef>
              <c:f>'learnt avg. stack'!$G$1</c:f>
              <c:strCache>
                <c:ptCount val="1"/>
                <c:pt idx="0">
                  <c:v>v13-160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stack'!$G$2:$G$91</c:f>
              <c:numCache>
                <c:formatCode>General</c:formatCode>
                <c:ptCount val="90"/>
                <c:pt idx="0">
                  <c:v>-0.15</c:v>
                </c:pt>
                <c:pt idx="1">
                  <c:v>-0.13</c:v>
                </c:pt>
                <c:pt idx="2">
                  <c:v>-0.13</c:v>
                </c:pt>
                <c:pt idx="3">
                  <c:v>-0.13</c:v>
                </c:pt>
                <c:pt idx="4">
                  <c:v>-0.09</c:v>
                </c:pt>
                <c:pt idx="5">
                  <c:v>-0.04</c:v>
                </c:pt>
                <c:pt idx="6">
                  <c:v>-0.03</c:v>
                </c:pt>
                <c:pt idx="7">
                  <c:v>-0.02</c:v>
                </c:pt>
                <c:pt idx="8">
                  <c:v>-0.03</c:v>
                </c:pt>
                <c:pt idx="9">
                  <c:v>-0.06</c:v>
                </c:pt>
                <c:pt idx="10">
                  <c:v>-0.06</c:v>
                </c:pt>
                <c:pt idx="11">
                  <c:v>-0.03</c:v>
                </c:pt>
                <c:pt idx="12">
                  <c:v>-0.06</c:v>
                </c:pt>
                <c:pt idx="13">
                  <c:v>-0.06</c:v>
                </c:pt>
                <c:pt idx="14">
                  <c:v>-0.03</c:v>
                </c:pt>
                <c:pt idx="15">
                  <c:v>-0.05</c:v>
                </c:pt>
                <c:pt idx="16">
                  <c:v>-7.0000000000000007E-2</c:v>
                </c:pt>
                <c:pt idx="17">
                  <c:v>-0.11</c:v>
                </c:pt>
                <c:pt idx="18">
                  <c:v>-0.12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-7.0000000000000007E-2</c:v>
                </c:pt>
                <c:pt idx="27">
                  <c:v>-0.08</c:v>
                </c:pt>
                <c:pt idx="28">
                  <c:v>-0.05</c:v>
                </c:pt>
                <c:pt idx="29">
                  <c:v>-0.04</c:v>
                </c:pt>
                <c:pt idx="30">
                  <c:v>-0.01</c:v>
                </c:pt>
                <c:pt idx="31">
                  <c:v>-0.02</c:v>
                </c:pt>
                <c:pt idx="32">
                  <c:v>-0.06</c:v>
                </c:pt>
                <c:pt idx="33">
                  <c:v>-7.0000000000000007E-2</c:v>
                </c:pt>
                <c:pt idx="34">
                  <c:v>-0.03</c:v>
                </c:pt>
                <c:pt idx="35">
                  <c:v>-0.11</c:v>
                </c:pt>
                <c:pt idx="36">
                  <c:v>-0.03</c:v>
                </c:pt>
                <c:pt idx="37">
                  <c:v>-0.06</c:v>
                </c:pt>
                <c:pt idx="38">
                  <c:v>-0.04</c:v>
                </c:pt>
                <c:pt idx="39">
                  <c:v>0</c:v>
                </c:pt>
                <c:pt idx="40">
                  <c:v>0</c:v>
                </c:pt>
                <c:pt idx="41">
                  <c:v>-0.04</c:v>
                </c:pt>
                <c:pt idx="42">
                  <c:v>-0.03</c:v>
                </c:pt>
                <c:pt idx="43">
                  <c:v>-0.02</c:v>
                </c:pt>
                <c:pt idx="44">
                  <c:v>-0.02</c:v>
                </c:pt>
                <c:pt idx="45">
                  <c:v>-0.04</c:v>
                </c:pt>
                <c:pt idx="46">
                  <c:v>-0.14000000000000001</c:v>
                </c:pt>
                <c:pt idx="47">
                  <c:v>0</c:v>
                </c:pt>
                <c:pt idx="48">
                  <c:v>-0.01</c:v>
                </c:pt>
                <c:pt idx="49">
                  <c:v>-0.01</c:v>
                </c:pt>
                <c:pt idx="50">
                  <c:v>-0.06</c:v>
                </c:pt>
                <c:pt idx="51">
                  <c:v>-7.0000000000000007E-2</c:v>
                </c:pt>
                <c:pt idx="52">
                  <c:v>-0.24</c:v>
                </c:pt>
                <c:pt idx="53">
                  <c:v>-0.04</c:v>
                </c:pt>
                <c:pt idx="54">
                  <c:v>-0.04</c:v>
                </c:pt>
                <c:pt idx="55">
                  <c:v>-0.05</c:v>
                </c:pt>
                <c:pt idx="56">
                  <c:v>-0.04</c:v>
                </c:pt>
                <c:pt idx="57">
                  <c:v>-0.02</c:v>
                </c:pt>
                <c:pt idx="58">
                  <c:v>-0.12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-0.04</c:v>
                </c:pt>
                <c:pt idx="63">
                  <c:v>-0.03</c:v>
                </c:pt>
                <c:pt idx="64">
                  <c:v>-0.03</c:v>
                </c:pt>
                <c:pt idx="65">
                  <c:v>0</c:v>
                </c:pt>
                <c:pt idx="66">
                  <c:v>-0.04</c:v>
                </c:pt>
                <c:pt idx="67">
                  <c:v>-0.03</c:v>
                </c:pt>
                <c:pt idx="68">
                  <c:v>-0.04</c:v>
                </c:pt>
                <c:pt idx="69">
                  <c:v>-0.09</c:v>
                </c:pt>
                <c:pt idx="70">
                  <c:v>-0.05</c:v>
                </c:pt>
                <c:pt idx="71">
                  <c:v>-0.13</c:v>
                </c:pt>
                <c:pt idx="72">
                  <c:v>-0.15</c:v>
                </c:pt>
                <c:pt idx="73">
                  <c:v>-0.21</c:v>
                </c:pt>
                <c:pt idx="74">
                  <c:v>-0.06</c:v>
                </c:pt>
                <c:pt idx="75">
                  <c:v>-0.11</c:v>
                </c:pt>
                <c:pt idx="76">
                  <c:v>-7.0000000000000007E-2</c:v>
                </c:pt>
                <c:pt idx="77">
                  <c:v>-0.06</c:v>
                </c:pt>
                <c:pt idx="78">
                  <c:v>-0.08</c:v>
                </c:pt>
                <c:pt idx="79">
                  <c:v>-0.1</c:v>
                </c:pt>
                <c:pt idx="80">
                  <c:v>-0.03</c:v>
                </c:pt>
                <c:pt idx="81">
                  <c:v>-0.04</c:v>
                </c:pt>
                <c:pt idx="82">
                  <c:v>-7.0000000000000007E-2</c:v>
                </c:pt>
                <c:pt idx="83">
                  <c:v>-7.0000000000000007E-2</c:v>
                </c:pt>
                <c:pt idx="84">
                  <c:v>-0.1</c:v>
                </c:pt>
                <c:pt idx="85">
                  <c:v>-0.09</c:v>
                </c:pt>
                <c:pt idx="86">
                  <c:v>-0.1</c:v>
                </c:pt>
                <c:pt idx="87">
                  <c:v>-0.1</c:v>
                </c:pt>
                <c:pt idx="88">
                  <c:v>-0.04</c:v>
                </c:pt>
                <c:pt idx="89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B1-4236-B99B-D7B327A1D349}"/>
            </c:ext>
          </c:extLst>
        </c:ser>
        <c:ser>
          <c:idx val="7"/>
          <c:order val="7"/>
          <c:tx>
            <c:strRef>
              <c:f>'learnt avg. stack'!$H$1</c:f>
              <c:strCache>
                <c:ptCount val="1"/>
                <c:pt idx="0">
                  <c:v>v13-320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stack'!$H$2:$H$91</c:f>
              <c:numCache>
                <c:formatCode>General</c:formatCode>
                <c:ptCount val="90"/>
                <c:pt idx="0">
                  <c:v>-0.1</c:v>
                </c:pt>
                <c:pt idx="1">
                  <c:v>-0.12</c:v>
                </c:pt>
                <c:pt idx="2">
                  <c:v>-0.11</c:v>
                </c:pt>
                <c:pt idx="3">
                  <c:v>-0.11</c:v>
                </c:pt>
                <c:pt idx="4">
                  <c:v>-0.09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-0.05</c:v>
                </c:pt>
                <c:pt idx="10">
                  <c:v>-0.05</c:v>
                </c:pt>
                <c:pt idx="11">
                  <c:v>-0.04</c:v>
                </c:pt>
                <c:pt idx="12">
                  <c:v>-0.06</c:v>
                </c:pt>
                <c:pt idx="13">
                  <c:v>-0.06</c:v>
                </c:pt>
                <c:pt idx="14">
                  <c:v>-0.02</c:v>
                </c:pt>
                <c:pt idx="15">
                  <c:v>-0.04</c:v>
                </c:pt>
                <c:pt idx="16">
                  <c:v>-0.06</c:v>
                </c:pt>
                <c:pt idx="17">
                  <c:v>-0.09</c:v>
                </c:pt>
                <c:pt idx="18">
                  <c:v>-0.1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-7.0000000000000007E-2</c:v>
                </c:pt>
                <c:pt idx="22">
                  <c:v>-0.05</c:v>
                </c:pt>
                <c:pt idx="23">
                  <c:v>-0.06</c:v>
                </c:pt>
                <c:pt idx="24">
                  <c:v>-0.06</c:v>
                </c:pt>
                <c:pt idx="25">
                  <c:v>-0.05</c:v>
                </c:pt>
                <c:pt idx="26">
                  <c:v>-0.05</c:v>
                </c:pt>
                <c:pt idx="27">
                  <c:v>-7.0000000000000007E-2</c:v>
                </c:pt>
                <c:pt idx="28">
                  <c:v>-0.05</c:v>
                </c:pt>
                <c:pt idx="29">
                  <c:v>-0.04</c:v>
                </c:pt>
                <c:pt idx="30">
                  <c:v>-0.01</c:v>
                </c:pt>
                <c:pt idx="31">
                  <c:v>-0.01</c:v>
                </c:pt>
                <c:pt idx="32">
                  <c:v>-0.03</c:v>
                </c:pt>
                <c:pt idx="33">
                  <c:v>-0.06</c:v>
                </c:pt>
                <c:pt idx="34">
                  <c:v>-0.02</c:v>
                </c:pt>
                <c:pt idx="35">
                  <c:v>-0.1</c:v>
                </c:pt>
                <c:pt idx="36">
                  <c:v>-0.02</c:v>
                </c:pt>
                <c:pt idx="37">
                  <c:v>-0.05</c:v>
                </c:pt>
                <c:pt idx="38">
                  <c:v>-0.03</c:v>
                </c:pt>
                <c:pt idx="39">
                  <c:v>0</c:v>
                </c:pt>
                <c:pt idx="40">
                  <c:v>0</c:v>
                </c:pt>
                <c:pt idx="41">
                  <c:v>-0.03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-0.04</c:v>
                </c:pt>
                <c:pt idx="46">
                  <c:v>-0.15</c:v>
                </c:pt>
                <c:pt idx="47">
                  <c:v>0</c:v>
                </c:pt>
                <c:pt idx="48">
                  <c:v>-0.01</c:v>
                </c:pt>
                <c:pt idx="49">
                  <c:v>-0.01</c:v>
                </c:pt>
                <c:pt idx="50">
                  <c:v>-0.05</c:v>
                </c:pt>
                <c:pt idx="51">
                  <c:v>-0.05</c:v>
                </c:pt>
                <c:pt idx="52">
                  <c:v>-0.35</c:v>
                </c:pt>
                <c:pt idx="53">
                  <c:v>-0.04</c:v>
                </c:pt>
                <c:pt idx="54">
                  <c:v>-0.03</c:v>
                </c:pt>
                <c:pt idx="55">
                  <c:v>-0.04</c:v>
                </c:pt>
                <c:pt idx="56">
                  <c:v>-0.03</c:v>
                </c:pt>
                <c:pt idx="57">
                  <c:v>-0.03</c:v>
                </c:pt>
                <c:pt idx="58">
                  <c:v>-0.1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-0.03</c:v>
                </c:pt>
                <c:pt idx="63">
                  <c:v>-0.02</c:v>
                </c:pt>
                <c:pt idx="64">
                  <c:v>-0.02</c:v>
                </c:pt>
                <c:pt idx="65">
                  <c:v>0</c:v>
                </c:pt>
                <c:pt idx="66">
                  <c:v>-0.03</c:v>
                </c:pt>
                <c:pt idx="67">
                  <c:v>-0.02</c:v>
                </c:pt>
                <c:pt idx="68">
                  <c:v>-0.03</c:v>
                </c:pt>
                <c:pt idx="69">
                  <c:v>-0.08</c:v>
                </c:pt>
                <c:pt idx="70">
                  <c:v>-0.05</c:v>
                </c:pt>
                <c:pt idx="71">
                  <c:v>-0.16</c:v>
                </c:pt>
                <c:pt idx="72">
                  <c:v>-0.14000000000000001</c:v>
                </c:pt>
                <c:pt idx="73">
                  <c:v>-0.21</c:v>
                </c:pt>
                <c:pt idx="74">
                  <c:v>-0.05</c:v>
                </c:pt>
                <c:pt idx="75">
                  <c:v>-0.09</c:v>
                </c:pt>
                <c:pt idx="76">
                  <c:v>-0.05</c:v>
                </c:pt>
                <c:pt idx="77">
                  <c:v>-0.05</c:v>
                </c:pt>
                <c:pt idx="78">
                  <c:v>-0.08</c:v>
                </c:pt>
                <c:pt idx="79">
                  <c:v>-0.09</c:v>
                </c:pt>
                <c:pt idx="80">
                  <c:v>-0.03</c:v>
                </c:pt>
                <c:pt idx="81">
                  <c:v>-0.03</c:v>
                </c:pt>
                <c:pt idx="82">
                  <c:v>-0.06</c:v>
                </c:pt>
                <c:pt idx="83">
                  <c:v>-0.06</c:v>
                </c:pt>
                <c:pt idx="84">
                  <c:v>-0.06</c:v>
                </c:pt>
                <c:pt idx="85">
                  <c:v>-0.08</c:v>
                </c:pt>
                <c:pt idx="86">
                  <c:v>-0.09</c:v>
                </c:pt>
                <c:pt idx="87">
                  <c:v>-0.09</c:v>
                </c:pt>
                <c:pt idx="88">
                  <c:v>-0.03</c:v>
                </c:pt>
                <c:pt idx="89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B1-4236-B99B-D7B327A1D349}"/>
            </c:ext>
          </c:extLst>
        </c:ser>
        <c:ser>
          <c:idx val="8"/>
          <c:order val="8"/>
          <c:tx>
            <c:strRef>
              <c:f>'learnt avg. stack'!$I$1</c:f>
              <c:strCache>
                <c:ptCount val="1"/>
                <c:pt idx="0">
                  <c:v>v13-640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stack'!$I$2:$I$91</c:f>
              <c:numCache>
                <c:formatCode>General</c:formatCode>
                <c:ptCount val="90"/>
                <c:pt idx="0">
                  <c:v>-0.1</c:v>
                </c:pt>
                <c:pt idx="1">
                  <c:v>-0.09</c:v>
                </c:pt>
                <c:pt idx="2">
                  <c:v>-0.09</c:v>
                </c:pt>
                <c:pt idx="3">
                  <c:v>-0.09</c:v>
                </c:pt>
                <c:pt idx="4">
                  <c:v>-0.08</c:v>
                </c:pt>
                <c:pt idx="5">
                  <c:v>-0.02</c:v>
                </c:pt>
                <c:pt idx="6">
                  <c:v>-0.01</c:v>
                </c:pt>
                <c:pt idx="7">
                  <c:v>-0.02</c:v>
                </c:pt>
                <c:pt idx="8">
                  <c:v>-0.02</c:v>
                </c:pt>
                <c:pt idx="9">
                  <c:v>-0.04</c:v>
                </c:pt>
                <c:pt idx="10">
                  <c:v>-0.04</c:v>
                </c:pt>
                <c:pt idx="11">
                  <c:v>-0.03</c:v>
                </c:pt>
                <c:pt idx="12">
                  <c:v>-0.05</c:v>
                </c:pt>
                <c:pt idx="13">
                  <c:v>-0.06</c:v>
                </c:pt>
                <c:pt idx="14">
                  <c:v>-0.02</c:v>
                </c:pt>
                <c:pt idx="15">
                  <c:v>-0.05</c:v>
                </c:pt>
                <c:pt idx="16">
                  <c:v>-0.06</c:v>
                </c:pt>
                <c:pt idx="17">
                  <c:v>-7.0000000000000007E-2</c:v>
                </c:pt>
                <c:pt idx="18">
                  <c:v>-0.08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-0.04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-0.04</c:v>
                </c:pt>
                <c:pt idx="29">
                  <c:v>-0.03</c:v>
                </c:pt>
                <c:pt idx="30">
                  <c:v>-0.01</c:v>
                </c:pt>
                <c:pt idx="31">
                  <c:v>-0.01</c:v>
                </c:pt>
                <c:pt idx="32">
                  <c:v>-0.02</c:v>
                </c:pt>
                <c:pt idx="33">
                  <c:v>-0.05</c:v>
                </c:pt>
                <c:pt idx="34">
                  <c:v>-0.02</c:v>
                </c:pt>
                <c:pt idx="35">
                  <c:v>-0.09</c:v>
                </c:pt>
                <c:pt idx="36">
                  <c:v>-0.02</c:v>
                </c:pt>
                <c:pt idx="37">
                  <c:v>-0.05</c:v>
                </c:pt>
                <c:pt idx="38">
                  <c:v>-0.03</c:v>
                </c:pt>
                <c:pt idx="39">
                  <c:v>0</c:v>
                </c:pt>
                <c:pt idx="40">
                  <c:v>0</c:v>
                </c:pt>
                <c:pt idx="41">
                  <c:v>-0.03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-0.03</c:v>
                </c:pt>
                <c:pt idx="46">
                  <c:v>-0.13</c:v>
                </c:pt>
                <c:pt idx="47">
                  <c:v>0</c:v>
                </c:pt>
                <c:pt idx="48">
                  <c:v>-0.01</c:v>
                </c:pt>
                <c:pt idx="49">
                  <c:v>-0.01</c:v>
                </c:pt>
                <c:pt idx="50">
                  <c:v>-0.04</c:v>
                </c:pt>
                <c:pt idx="51">
                  <c:v>-0.05</c:v>
                </c:pt>
                <c:pt idx="52">
                  <c:v>-0.28000000000000003</c:v>
                </c:pt>
                <c:pt idx="53">
                  <c:v>-0.03</c:v>
                </c:pt>
                <c:pt idx="54">
                  <c:v>-0.04</c:v>
                </c:pt>
                <c:pt idx="55">
                  <c:v>-0.03</c:v>
                </c:pt>
                <c:pt idx="56">
                  <c:v>-0.04</c:v>
                </c:pt>
                <c:pt idx="57">
                  <c:v>-0.03</c:v>
                </c:pt>
                <c:pt idx="58">
                  <c:v>-0.09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-0.03</c:v>
                </c:pt>
                <c:pt idx="63">
                  <c:v>-0.02</c:v>
                </c:pt>
                <c:pt idx="64">
                  <c:v>-0.02</c:v>
                </c:pt>
                <c:pt idx="65">
                  <c:v>0</c:v>
                </c:pt>
                <c:pt idx="66">
                  <c:v>-0.03</c:v>
                </c:pt>
                <c:pt idx="67">
                  <c:v>-0.02</c:v>
                </c:pt>
                <c:pt idx="68">
                  <c:v>-0.03</c:v>
                </c:pt>
                <c:pt idx="69">
                  <c:v>-0.06</c:v>
                </c:pt>
                <c:pt idx="70">
                  <c:v>-0.04</c:v>
                </c:pt>
                <c:pt idx="71">
                  <c:v>-0.16</c:v>
                </c:pt>
                <c:pt idx="72">
                  <c:v>-0.12</c:v>
                </c:pt>
                <c:pt idx="73">
                  <c:v>-0.21</c:v>
                </c:pt>
                <c:pt idx="74">
                  <c:v>-0.05</c:v>
                </c:pt>
                <c:pt idx="75">
                  <c:v>-0.11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-0.09</c:v>
                </c:pt>
                <c:pt idx="80">
                  <c:v>-0.02</c:v>
                </c:pt>
                <c:pt idx="81">
                  <c:v>-0.02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-0.06</c:v>
                </c:pt>
                <c:pt idx="86">
                  <c:v>-0.09</c:v>
                </c:pt>
                <c:pt idx="87">
                  <c:v>-0.09</c:v>
                </c:pt>
                <c:pt idx="88">
                  <c:v>-0.03</c:v>
                </c:pt>
                <c:pt idx="89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B1-4236-B99B-D7B327A1D349}"/>
            </c:ext>
          </c:extLst>
        </c:ser>
        <c:ser>
          <c:idx val="9"/>
          <c:order val="9"/>
          <c:tx>
            <c:strRef>
              <c:f>'learnt avg. stack'!$J$1</c:f>
              <c:strCache>
                <c:ptCount val="1"/>
                <c:pt idx="0">
                  <c:v>v13-1280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'learnt avg. stack'!$J$2:$J$91</c:f>
              <c:numCache>
                <c:formatCode>General</c:formatCode>
                <c:ptCount val="90"/>
                <c:pt idx="0">
                  <c:v>-0.08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-0.08</c:v>
                </c:pt>
                <c:pt idx="5">
                  <c:v>-0.02</c:v>
                </c:pt>
                <c:pt idx="6">
                  <c:v>-0.02</c:v>
                </c:pt>
                <c:pt idx="7">
                  <c:v>-0.01</c:v>
                </c:pt>
                <c:pt idx="8">
                  <c:v>-0.02</c:v>
                </c:pt>
                <c:pt idx="9">
                  <c:v>-0.04</c:v>
                </c:pt>
                <c:pt idx="10">
                  <c:v>-0.04</c:v>
                </c:pt>
                <c:pt idx="11">
                  <c:v>-0.02</c:v>
                </c:pt>
                <c:pt idx="12">
                  <c:v>-0.05</c:v>
                </c:pt>
                <c:pt idx="13">
                  <c:v>-0.05</c:v>
                </c:pt>
                <c:pt idx="14">
                  <c:v>-0.02</c:v>
                </c:pt>
                <c:pt idx="15">
                  <c:v>-0.04</c:v>
                </c:pt>
                <c:pt idx="16">
                  <c:v>-0.05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-0.04</c:v>
                </c:pt>
                <c:pt idx="23">
                  <c:v>-0.04</c:v>
                </c:pt>
                <c:pt idx="24">
                  <c:v>-0.05</c:v>
                </c:pt>
                <c:pt idx="25">
                  <c:v>-0.04</c:v>
                </c:pt>
                <c:pt idx="26">
                  <c:v>-0.04</c:v>
                </c:pt>
                <c:pt idx="27">
                  <c:v>-0.05</c:v>
                </c:pt>
                <c:pt idx="28">
                  <c:v>-0.04</c:v>
                </c:pt>
                <c:pt idx="29">
                  <c:v>-0.03</c:v>
                </c:pt>
                <c:pt idx="30">
                  <c:v>0</c:v>
                </c:pt>
                <c:pt idx="31">
                  <c:v>-0.01</c:v>
                </c:pt>
                <c:pt idx="32">
                  <c:v>-0.02</c:v>
                </c:pt>
                <c:pt idx="33">
                  <c:v>-0.05</c:v>
                </c:pt>
                <c:pt idx="34">
                  <c:v>-0.02</c:v>
                </c:pt>
                <c:pt idx="35">
                  <c:v>-0.08</c:v>
                </c:pt>
                <c:pt idx="36">
                  <c:v>-0.02</c:v>
                </c:pt>
                <c:pt idx="37">
                  <c:v>-0.05</c:v>
                </c:pt>
                <c:pt idx="38">
                  <c:v>-0.02</c:v>
                </c:pt>
                <c:pt idx="39">
                  <c:v>0</c:v>
                </c:pt>
                <c:pt idx="40">
                  <c:v>0</c:v>
                </c:pt>
                <c:pt idx="41">
                  <c:v>-0.03</c:v>
                </c:pt>
                <c:pt idx="42">
                  <c:v>-0.02</c:v>
                </c:pt>
                <c:pt idx="43">
                  <c:v>-0.01</c:v>
                </c:pt>
                <c:pt idx="44">
                  <c:v>-0.02</c:v>
                </c:pt>
                <c:pt idx="45">
                  <c:v>-0.03</c:v>
                </c:pt>
                <c:pt idx="46">
                  <c:v>-0.12</c:v>
                </c:pt>
                <c:pt idx="47">
                  <c:v>0</c:v>
                </c:pt>
                <c:pt idx="48">
                  <c:v>-0.01</c:v>
                </c:pt>
                <c:pt idx="49">
                  <c:v>-0.01</c:v>
                </c:pt>
                <c:pt idx="50">
                  <c:v>-0.04</c:v>
                </c:pt>
                <c:pt idx="51">
                  <c:v>-0.04</c:v>
                </c:pt>
                <c:pt idx="52">
                  <c:v>-0.39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-0.09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-0.03</c:v>
                </c:pt>
                <c:pt idx="63">
                  <c:v>-0.02</c:v>
                </c:pt>
                <c:pt idx="64">
                  <c:v>-0.02</c:v>
                </c:pt>
                <c:pt idx="65">
                  <c:v>0</c:v>
                </c:pt>
                <c:pt idx="66">
                  <c:v>-0.03</c:v>
                </c:pt>
                <c:pt idx="67">
                  <c:v>-0.02</c:v>
                </c:pt>
                <c:pt idx="68">
                  <c:v>-0.03</c:v>
                </c:pt>
                <c:pt idx="69">
                  <c:v>-0.06</c:v>
                </c:pt>
                <c:pt idx="70">
                  <c:v>-0.04</c:v>
                </c:pt>
                <c:pt idx="71">
                  <c:v>-0.16</c:v>
                </c:pt>
                <c:pt idx="72">
                  <c:v>-0.13</c:v>
                </c:pt>
                <c:pt idx="73">
                  <c:v>-0.21</c:v>
                </c:pt>
                <c:pt idx="74">
                  <c:v>-0.06</c:v>
                </c:pt>
                <c:pt idx="75">
                  <c:v>-7.0000000000000007E-2</c:v>
                </c:pt>
                <c:pt idx="76">
                  <c:v>-0.04</c:v>
                </c:pt>
                <c:pt idx="77">
                  <c:v>-0.05</c:v>
                </c:pt>
                <c:pt idx="78">
                  <c:v>-0.04</c:v>
                </c:pt>
                <c:pt idx="79">
                  <c:v>-0.08</c:v>
                </c:pt>
                <c:pt idx="80">
                  <c:v>-0.01</c:v>
                </c:pt>
                <c:pt idx="81">
                  <c:v>-0.01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-0.08</c:v>
                </c:pt>
                <c:pt idx="87">
                  <c:v>-0.08</c:v>
                </c:pt>
                <c:pt idx="88">
                  <c:v>-0.03</c:v>
                </c:pt>
                <c:pt idx="89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B1-4236-B99B-D7B327A1D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318784"/>
        <c:axId val="361335840"/>
      </c:lineChart>
      <c:catAx>
        <c:axId val="36131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335840"/>
        <c:crosses val="autoZero"/>
        <c:auto val="1"/>
        <c:lblAlgn val="ctr"/>
        <c:lblOffset val="100"/>
        <c:noMultiLvlLbl val="0"/>
      </c:catAx>
      <c:valAx>
        <c:axId val="3613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3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'cadical_v13 restarts'!$A$1</c:f>
              <c:strCache>
                <c:ptCount val="1"/>
                <c:pt idx="0">
                  <c:v>restarts v13-5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'cadical_v13 restarts'!$A$2:$A$91</c:f>
              <c:numCache>
                <c:formatCode>General</c:formatCode>
                <c:ptCount val="90"/>
                <c:pt idx="0">
                  <c:v>323659</c:v>
                </c:pt>
                <c:pt idx="1">
                  <c:v>528381</c:v>
                </c:pt>
                <c:pt idx="2">
                  <c:v>545606</c:v>
                </c:pt>
                <c:pt idx="3">
                  <c:v>585684</c:v>
                </c:pt>
                <c:pt idx="4">
                  <c:v>67926</c:v>
                </c:pt>
                <c:pt idx="5">
                  <c:v>13342</c:v>
                </c:pt>
                <c:pt idx="6">
                  <c:v>76744</c:v>
                </c:pt>
                <c:pt idx="7">
                  <c:v>490720</c:v>
                </c:pt>
                <c:pt idx="8">
                  <c:v>740549</c:v>
                </c:pt>
                <c:pt idx="9">
                  <c:v>342929</c:v>
                </c:pt>
                <c:pt idx="10">
                  <c:v>274991</c:v>
                </c:pt>
                <c:pt idx="11">
                  <c:v>29973</c:v>
                </c:pt>
                <c:pt idx="12">
                  <c:v>23009</c:v>
                </c:pt>
                <c:pt idx="13">
                  <c:v>53196</c:v>
                </c:pt>
                <c:pt idx="14">
                  <c:v>313099</c:v>
                </c:pt>
                <c:pt idx="15">
                  <c:v>134635</c:v>
                </c:pt>
                <c:pt idx="16">
                  <c:v>496706</c:v>
                </c:pt>
                <c:pt idx="17">
                  <c:v>591484</c:v>
                </c:pt>
                <c:pt idx="18">
                  <c:v>592752</c:v>
                </c:pt>
                <c:pt idx="19">
                  <c:v>94458</c:v>
                </c:pt>
                <c:pt idx="20">
                  <c:v>125282</c:v>
                </c:pt>
                <c:pt idx="21">
                  <c:v>122108</c:v>
                </c:pt>
                <c:pt idx="22">
                  <c:v>22174</c:v>
                </c:pt>
                <c:pt idx="23">
                  <c:v>30815</c:v>
                </c:pt>
                <c:pt idx="24">
                  <c:v>37791</c:v>
                </c:pt>
                <c:pt idx="25">
                  <c:v>117106</c:v>
                </c:pt>
                <c:pt idx="26">
                  <c:v>113366</c:v>
                </c:pt>
                <c:pt idx="27">
                  <c:v>93987</c:v>
                </c:pt>
                <c:pt idx="28">
                  <c:v>53534</c:v>
                </c:pt>
                <c:pt idx="29">
                  <c:v>89195</c:v>
                </c:pt>
                <c:pt idx="30">
                  <c:v>684423</c:v>
                </c:pt>
                <c:pt idx="31">
                  <c:v>1218887</c:v>
                </c:pt>
                <c:pt idx="32">
                  <c:v>534099</c:v>
                </c:pt>
                <c:pt idx="33">
                  <c:v>402611</c:v>
                </c:pt>
                <c:pt idx="34">
                  <c:v>214595</c:v>
                </c:pt>
                <c:pt idx="35">
                  <c:v>15462</c:v>
                </c:pt>
                <c:pt idx="36">
                  <c:v>767316</c:v>
                </c:pt>
                <c:pt idx="37">
                  <c:v>92619</c:v>
                </c:pt>
                <c:pt idx="38">
                  <c:v>58905</c:v>
                </c:pt>
                <c:pt idx="39">
                  <c:v>0</c:v>
                </c:pt>
                <c:pt idx="40">
                  <c:v>0</c:v>
                </c:pt>
                <c:pt idx="41">
                  <c:v>28931</c:v>
                </c:pt>
                <c:pt idx="42">
                  <c:v>653113</c:v>
                </c:pt>
                <c:pt idx="43">
                  <c:v>1082018</c:v>
                </c:pt>
                <c:pt idx="44">
                  <c:v>517830</c:v>
                </c:pt>
                <c:pt idx="45">
                  <c:v>736884</c:v>
                </c:pt>
                <c:pt idx="46">
                  <c:v>462</c:v>
                </c:pt>
                <c:pt idx="47">
                  <c:v>52354</c:v>
                </c:pt>
                <c:pt idx="48">
                  <c:v>1104963</c:v>
                </c:pt>
                <c:pt idx="49">
                  <c:v>1189999</c:v>
                </c:pt>
                <c:pt idx="50">
                  <c:v>640489</c:v>
                </c:pt>
                <c:pt idx="51">
                  <c:v>590399</c:v>
                </c:pt>
                <c:pt idx="52">
                  <c:v>17</c:v>
                </c:pt>
                <c:pt idx="53">
                  <c:v>516231</c:v>
                </c:pt>
                <c:pt idx="54">
                  <c:v>762742</c:v>
                </c:pt>
                <c:pt idx="55">
                  <c:v>282935</c:v>
                </c:pt>
                <c:pt idx="56">
                  <c:v>701659</c:v>
                </c:pt>
                <c:pt idx="57">
                  <c:v>25075</c:v>
                </c:pt>
                <c:pt idx="58">
                  <c:v>52257</c:v>
                </c:pt>
                <c:pt idx="59">
                  <c:v>76674</c:v>
                </c:pt>
                <c:pt idx="60">
                  <c:v>896856</c:v>
                </c:pt>
                <c:pt idx="61">
                  <c:v>936017</c:v>
                </c:pt>
                <c:pt idx="62">
                  <c:v>4286</c:v>
                </c:pt>
                <c:pt idx="63">
                  <c:v>128910</c:v>
                </c:pt>
                <c:pt idx="64">
                  <c:v>1122000</c:v>
                </c:pt>
                <c:pt idx="65">
                  <c:v>0</c:v>
                </c:pt>
                <c:pt idx="66">
                  <c:v>1202</c:v>
                </c:pt>
                <c:pt idx="67">
                  <c:v>139922</c:v>
                </c:pt>
                <c:pt idx="68">
                  <c:v>41979</c:v>
                </c:pt>
                <c:pt idx="69">
                  <c:v>98465</c:v>
                </c:pt>
                <c:pt idx="70">
                  <c:v>25029</c:v>
                </c:pt>
                <c:pt idx="71">
                  <c:v>26</c:v>
                </c:pt>
                <c:pt idx="72">
                  <c:v>621</c:v>
                </c:pt>
                <c:pt idx="73">
                  <c:v>3</c:v>
                </c:pt>
                <c:pt idx="74">
                  <c:v>32033</c:v>
                </c:pt>
                <c:pt idx="75">
                  <c:v>895356</c:v>
                </c:pt>
                <c:pt idx="76">
                  <c:v>1055</c:v>
                </c:pt>
                <c:pt idx="77">
                  <c:v>338794</c:v>
                </c:pt>
                <c:pt idx="78">
                  <c:v>281389</c:v>
                </c:pt>
                <c:pt idx="79">
                  <c:v>61475</c:v>
                </c:pt>
                <c:pt idx="80">
                  <c:v>69610</c:v>
                </c:pt>
                <c:pt idx="81">
                  <c:v>73699</c:v>
                </c:pt>
                <c:pt idx="82">
                  <c:v>23572</c:v>
                </c:pt>
                <c:pt idx="83">
                  <c:v>25578</c:v>
                </c:pt>
                <c:pt idx="84">
                  <c:v>145664</c:v>
                </c:pt>
                <c:pt idx="85">
                  <c:v>94246</c:v>
                </c:pt>
                <c:pt idx="86">
                  <c:v>21966</c:v>
                </c:pt>
                <c:pt idx="87">
                  <c:v>48962</c:v>
                </c:pt>
                <c:pt idx="88">
                  <c:v>748834</c:v>
                </c:pt>
                <c:pt idx="89">
                  <c:v>744170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9-440C-876C-C7BDC10790E4}"/>
            </c:ext>
          </c:extLst>
        </c:ser>
        <c:ser>
          <c:idx val="1"/>
          <c:order val="1"/>
          <c:tx>
            <c:strRef>
              <c:f>'cadical_v13 restarts'!$B$1</c:f>
              <c:strCache>
                <c:ptCount val="1"/>
                <c:pt idx="0">
                  <c:v>restarts v13-10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'cadical_v13 restarts'!$B$2:$B$91</c:f>
              <c:numCache>
                <c:formatCode>General</c:formatCode>
                <c:ptCount val="90"/>
                <c:pt idx="0">
                  <c:v>154203</c:v>
                </c:pt>
                <c:pt idx="1">
                  <c:v>239189</c:v>
                </c:pt>
                <c:pt idx="2">
                  <c:v>259899</c:v>
                </c:pt>
                <c:pt idx="3">
                  <c:v>257619</c:v>
                </c:pt>
                <c:pt idx="4">
                  <c:v>79170</c:v>
                </c:pt>
                <c:pt idx="5">
                  <c:v>6548</c:v>
                </c:pt>
                <c:pt idx="6">
                  <c:v>63163</c:v>
                </c:pt>
                <c:pt idx="7">
                  <c:v>365658</c:v>
                </c:pt>
                <c:pt idx="8">
                  <c:v>511107</c:v>
                </c:pt>
                <c:pt idx="9">
                  <c:v>223228</c:v>
                </c:pt>
                <c:pt idx="10">
                  <c:v>203402</c:v>
                </c:pt>
                <c:pt idx="11">
                  <c:v>51359</c:v>
                </c:pt>
                <c:pt idx="12">
                  <c:v>16159</c:v>
                </c:pt>
                <c:pt idx="13">
                  <c:v>15072</c:v>
                </c:pt>
                <c:pt idx="14">
                  <c:v>213920</c:v>
                </c:pt>
                <c:pt idx="15">
                  <c:v>52358</c:v>
                </c:pt>
                <c:pt idx="16">
                  <c:v>358188</c:v>
                </c:pt>
                <c:pt idx="17">
                  <c:v>398366</c:v>
                </c:pt>
                <c:pt idx="18">
                  <c:v>396522</c:v>
                </c:pt>
                <c:pt idx="19">
                  <c:v>73666</c:v>
                </c:pt>
                <c:pt idx="20">
                  <c:v>88716</c:v>
                </c:pt>
                <c:pt idx="21">
                  <c:v>84198</c:v>
                </c:pt>
                <c:pt idx="22">
                  <c:v>14546</c:v>
                </c:pt>
                <c:pt idx="23">
                  <c:v>15467</c:v>
                </c:pt>
                <c:pt idx="24">
                  <c:v>26002</c:v>
                </c:pt>
                <c:pt idx="25">
                  <c:v>91270</c:v>
                </c:pt>
                <c:pt idx="26">
                  <c:v>72058</c:v>
                </c:pt>
                <c:pt idx="27">
                  <c:v>53539</c:v>
                </c:pt>
                <c:pt idx="28">
                  <c:v>36553</c:v>
                </c:pt>
                <c:pt idx="29">
                  <c:v>59621</c:v>
                </c:pt>
                <c:pt idx="30">
                  <c:v>526571</c:v>
                </c:pt>
                <c:pt idx="31">
                  <c:v>850698</c:v>
                </c:pt>
                <c:pt idx="32">
                  <c:v>352315</c:v>
                </c:pt>
                <c:pt idx="33">
                  <c:v>64895</c:v>
                </c:pt>
                <c:pt idx="34">
                  <c:v>135649</c:v>
                </c:pt>
                <c:pt idx="35">
                  <c:v>8295</c:v>
                </c:pt>
                <c:pt idx="36">
                  <c:v>481507</c:v>
                </c:pt>
                <c:pt idx="37">
                  <c:v>62137</c:v>
                </c:pt>
                <c:pt idx="38">
                  <c:v>31612</c:v>
                </c:pt>
                <c:pt idx="39">
                  <c:v>0</c:v>
                </c:pt>
                <c:pt idx="40">
                  <c:v>0</c:v>
                </c:pt>
                <c:pt idx="41">
                  <c:v>17966</c:v>
                </c:pt>
                <c:pt idx="42">
                  <c:v>465056</c:v>
                </c:pt>
                <c:pt idx="43">
                  <c:v>722001</c:v>
                </c:pt>
                <c:pt idx="44">
                  <c:v>350849</c:v>
                </c:pt>
                <c:pt idx="45">
                  <c:v>155067</c:v>
                </c:pt>
                <c:pt idx="46">
                  <c:v>329</c:v>
                </c:pt>
                <c:pt idx="47">
                  <c:v>16394</c:v>
                </c:pt>
                <c:pt idx="48">
                  <c:v>629195</c:v>
                </c:pt>
                <c:pt idx="49">
                  <c:v>674262</c:v>
                </c:pt>
                <c:pt idx="50">
                  <c:v>382511</c:v>
                </c:pt>
                <c:pt idx="51">
                  <c:v>360597</c:v>
                </c:pt>
                <c:pt idx="52">
                  <c:v>12</c:v>
                </c:pt>
                <c:pt idx="53">
                  <c:v>328111</c:v>
                </c:pt>
                <c:pt idx="54">
                  <c:v>436355</c:v>
                </c:pt>
                <c:pt idx="55">
                  <c:v>451217</c:v>
                </c:pt>
                <c:pt idx="56">
                  <c:v>417709</c:v>
                </c:pt>
                <c:pt idx="57">
                  <c:v>13977</c:v>
                </c:pt>
                <c:pt idx="58">
                  <c:v>23890</c:v>
                </c:pt>
                <c:pt idx="59">
                  <c:v>45045</c:v>
                </c:pt>
                <c:pt idx="60">
                  <c:v>559727</c:v>
                </c:pt>
                <c:pt idx="61">
                  <c:v>551788</c:v>
                </c:pt>
                <c:pt idx="62">
                  <c:v>1733</c:v>
                </c:pt>
                <c:pt idx="63">
                  <c:v>68588</c:v>
                </c:pt>
                <c:pt idx="64">
                  <c:v>644850</c:v>
                </c:pt>
                <c:pt idx="65">
                  <c:v>0</c:v>
                </c:pt>
                <c:pt idx="66">
                  <c:v>562</c:v>
                </c:pt>
                <c:pt idx="67">
                  <c:v>87436</c:v>
                </c:pt>
                <c:pt idx="68">
                  <c:v>20739</c:v>
                </c:pt>
                <c:pt idx="69">
                  <c:v>66996</c:v>
                </c:pt>
                <c:pt idx="70">
                  <c:v>22686</c:v>
                </c:pt>
                <c:pt idx="71">
                  <c:v>11</c:v>
                </c:pt>
                <c:pt idx="72">
                  <c:v>146</c:v>
                </c:pt>
                <c:pt idx="73">
                  <c:v>1</c:v>
                </c:pt>
                <c:pt idx="74">
                  <c:v>24888</c:v>
                </c:pt>
                <c:pt idx="75">
                  <c:v>541575</c:v>
                </c:pt>
                <c:pt idx="76">
                  <c:v>12319</c:v>
                </c:pt>
                <c:pt idx="77">
                  <c:v>129076</c:v>
                </c:pt>
                <c:pt idx="78">
                  <c:v>115314</c:v>
                </c:pt>
                <c:pt idx="79">
                  <c:v>42664</c:v>
                </c:pt>
                <c:pt idx="80">
                  <c:v>51108</c:v>
                </c:pt>
                <c:pt idx="81">
                  <c:v>51100</c:v>
                </c:pt>
                <c:pt idx="82">
                  <c:v>15902</c:v>
                </c:pt>
                <c:pt idx="83">
                  <c:v>16237</c:v>
                </c:pt>
                <c:pt idx="84">
                  <c:v>82416</c:v>
                </c:pt>
                <c:pt idx="85">
                  <c:v>49930</c:v>
                </c:pt>
                <c:pt idx="86">
                  <c:v>17548</c:v>
                </c:pt>
                <c:pt idx="87">
                  <c:v>44340</c:v>
                </c:pt>
                <c:pt idx="88">
                  <c:v>330435</c:v>
                </c:pt>
                <c:pt idx="89">
                  <c:v>468447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9-440C-876C-C7BDC10790E4}"/>
            </c:ext>
          </c:extLst>
        </c:ser>
        <c:ser>
          <c:idx val="2"/>
          <c:order val="2"/>
          <c:tx>
            <c:strRef>
              <c:f>'cadical_v13 restarts'!$C$1</c:f>
              <c:strCache>
                <c:ptCount val="1"/>
                <c:pt idx="0">
                  <c:v>restarts v13-15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'cadical_v13 restarts'!$C$2:$C$91</c:f>
              <c:numCache>
                <c:formatCode>General</c:formatCode>
                <c:ptCount val="90"/>
                <c:pt idx="0">
                  <c:v>159920</c:v>
                </c:pt>
                <c:pt idx="1">
                  <c:v>224125</c:v>
                </c:pt>
                <c:pt idx="2">
                  <c:v>220635</c:v>
                </c:pt>
                <c:pt idx="3">
                  <c:v>223842</c:v>
                </c:pt>
                <c:pt idx="4">
                  <c:v>53770</c:v>
                </c:pt>
                <c:pt idx="5">
                  <c:v>125</c:v>
                </c:pt>
                <c:pt idx="6">
                  <c:v>121022</c:v>
                </c:pt>
                <c:pt idx="7">
                  <c:v>281609</c:v>
                </c:pt>
                <c:pt idx="8">
                  <c:v>495278</c:v>
                </c:pt>
                <c:pt idx="9">
                  <c:v>200373</c:v>
                </c:pt>
                <c:pt idx="10">
                  <c:v>158000</c:v>
                </c:pt>
                <c:pt idx="11">
                  <c:v>47383</c:v>
                </c:pt>
                <c:pt idx="12">
                  <c:v>12755</c:v>
                </c:pt>
                <c:pt idx="13">
                  <c:v>41863</c:v>
                </c:pt>
                <c:pt idx="14">
                  <c:v>165223</c:v>
                </c:pt>
                <c:pt idx="15">
                  <c:v>62713</c:v>
                </c:pt>
                <c:pt idx="16">
                  <c:v>388419</c:v>
                </c:pt>
                <c:pt idx="17">
                  <c:v>393383</c:v>
                </c:pt>
                <c:pt idx="18">
                  <c:v>392528</c:v>
                </c:pt>
                <c:pt idx="19">
                  <c:v>52344</c:v>
                </c:pt>
                <c:pt idx="20">
                  <c:v>65868</c:v>
                </c:pt>
                <c:pt idx="21">
                  <c:v>68776</c:v>
                </c:pt>
                <c:pt idx="22">
                  <c:v>15283</c:v>
                </c:pt>
                <c:pt idx="23">
                  <c:v>24625</c:v>
                </c:pt>
                <c:pt idx="24">
                  <c:v>29902</c:v>
                </c:pt>
                <c:pt idx="25">
                  <c:v>102926</c:v>
                </c:pt>
                <c:pt idx="26">
                  <c:v>80128</c:v>
                </c:pt>
                <c:pt idx="27">
                  <c:v>47739</c:v>
                </c:pt>
                <c:pt idx="28">
                  <c:v>30328</c:v>
                </c:pt>
                <c:pt idx="29">
                  <c:v>53573</c:v>
                </c:pt>
                <c:pt idx="30">
                  <c:v>500226</c:v>
                </c:pt>
                <c:pt idx="31">
                  <c:v>2870</c:v>
                </c:pt>
                <c:pt idx="32">
                  <c:v>25301</c:v>
                </c:pt>
                <c:pt idx="33">
                  <c:v>121159</c:v>
                </c:pt>
                <c:pt idx="34">
                  <c:v>119144</c:v>
                </c:pt>
                <c:pt idx="35">
                  <c:v>8461</c:v>
                </c:pt>
                <c:pt idx="36">
                  <c:v>465648</c:v>
                </c:pt>
                <c:pt idx="37">
                  <c:v>59105</c:v>
                </c:pt>
                <c:pt idx="38">
                  <c:v>29733</c:v>
                </c:pt>
                <c:pt idx="39">
                  <c:v>0</c:v>
                </c:pt>
                <c:pt idx="40">
                  <c:v>0</c:v>
                </c:pt>
                <c:pt idx="41">
                  <c:v>18194</c:v>
                </c:pt>
                <c:pt idx="42">
                  <c:v>415191</c:v>
                </c:pt>
                <c:pt idx="43">
                  <c:v>854136</c:v>
                </c:pt>
                <c:pt idx="44">
                  <c:v>315459</c:v>
                </c:pt>
                <c:pt idx="45">
                  <c:v>467803</c:v>
                </c:pt>
                <c:pt idx="46">
                  <c:v>186</c:v>
                </c:pt>
                <c:pt idx="47">
                  <c:v>5211</c:v>
                </c:pt>
                <c:pt idx="48">
                  <c:v>609307</c:v>
                </c:pt>
                <c:pt idx="49">
                  <c:v>652795</c:v>
                </c:pt>
                <c:pt idx="50">
                  <c:v>420267</c:v>
                </c:pt>
                <c:pt idx="51">
                  <c:v>394989</c:v>
                </c:pt>
                <c:pt idx="52">
                  <c:v>8</c:v>
                </c:pt>
                <c:pt idx="53">
                  <c:v>464391</c:v>
                </c:pt>
                <c:pt idx="54">
                  <c:v>98017</c:v>
                </c:pt>
                <c:pt idx="55">
                  <c:v>313629</c:v>
                </c:pt>
                <c:pt idx="56">
                  <c:v>429407</c:v>
                </c:pt>
                <c:pt idx="57">
                  <c:v>18233</c:v>
                </c:pt>
                <c:pt idx="58">
                  <c:v>21947</c:v>
                </c:pt>
                <c:pt idx="59">
                  <c:v>36831</c:v>
                </c:pt>
                <c:pt idx="60">
                  <c:v>594546</c:v>
                </c:pt>
                <c:pt idx="61">
                  <c:v>183964</c:v>
                </c:pt>
                <c:pt idx="62">
                  <c:v>2074</c:v>
                </c:pt>
                <c:pt idx="63">
                  <c:v>56640</c:v>
                </c:pt>
                <c:pt idx="64">
                  <c:v>468853</c:v>
                </c:pt>
                <c:pt idx="65">
                  <c:v>0</c:v>
                </c:pt>
                <c:pt idx="66">
                  <c:v>644</c:v>
                </c:pt>
                <c:pt idx="67">
                  <c:v>74731</c:v>
                </c:pt>
                <c:pt idx="68">
                  <c:v>7464</c:v>
                </c:pt>
                <c:pt idx="69">
                  <c:v>49629</c:v>
                </c:pt>
                <c:pt idx="70">
                  <c:v>22287</c:v>
                </c:pt>
                <c:pt idx="71">
                  <c:v>7</c:v>
                </c:pt>
                <c:pt idx="72">
                  <c:v>138</c:v>
                </c:pt>
                <c:pt idx="73">
                  <c:v>0</c:v>
                </c:pt>
                <c:pt idx="74">
                  <c:v>16504</c:v>
                </c:pt>
                <c:pt idx="75">
                  <c:v>457977</c:v>
                </c:pt>
                <c:pt idx="76">
                  <c:v>493</c:v>
                </c:pt>
                <c:pt idx="77">
                  <c:v>7967</c:v>
                </c:pt>
                <c:pt idx="78">
                  <c:v>193652</c:v>
                </c:pt>
                <c:pt idx="79">
                  <c:v>33091</c:v>
                </c:pt>
                <c:pt idx="80">
                  <c:v>48482</c:v>
                </c:pt>
                <c:pt idx="81">
                  <c:v>45719</c:v>
                </c:pt>
                <c:pt idx="82">
                  <c:v>14898</c:v>
                </c:pt>
                <c:pt idx="83">
                  <c:v>18855</c:v>
                </c:pt>
                <c:pt idx="84">
                  <c:v>82013</c:v>
                </c:pt>
                <c:pt idx="85">
                  <c:v>55331</c:v>
                </c:pt>
                <c:pt idx="86">
                  <c:v>14774</c:v>
                </c:pt>
                <c:pt idx="87">
                  <c:v>34921</c:v>
                </c:pt>
                <c:pt idx="88">
                  <c:v>238442</c:v>
                </c:pt>
                <c:pt idx="89">
                  <c:v>460817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9-440C-876C-C7BDC10790E4}"/>
            </c:ext>
          </c:extLst>
        </c:ser>
        <c:ser>
          <c:idx val="3"/>
          <c:order val="3"/>
          <c:tx>
            <c:strRef>
              <c:f>'cadical_v13 restarts'!$D$1</c:f>
              <c:strCache>
                <c:ptCount val="1"/>
                <c:pt idx="0">
                  <c:v>restarts v13-20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'cadical_v13 restarts'!$D$2:$D$91</c:f>
              <c:numCache>
                <c:formatCode>General</c:formatCode>
                <c:ptCount val="90"/>
                <c:pt idx="0">
                  <c:v>126647</c:v>
                </c:pt>
                <c:pt idx="1">
                  <c:v>167051</c:v>
                </c:pt>
                <c:pt idx="2">
                  <c:v>152236</c:v>
                </c:pt>
                <c:pt idx="3">
                  <c:v>163958</c:v>
                </c:pt>
                <c:pt idx="4">
                  <c:v>53373</c:v>
                </c:pt>
                <c:pt idx="5">
                  <c:v>6900</c:v>
                </c:pt>
                <c:pt idx="6">
                  <c:v>61338</c:v>
                </c:pt>
                <c:pt idx="7">
                  <c:v>235766</c:v>
                </c:pt>
                <c:pt idx="8">
                  <c:v>400071</c:v>
                </c:pt>
                <c:pt idx="9">
                  <c:v>170202</c:v>
                </c:pt>
                <c:pt idx="10">
                  <c:v>106235</c:v>
                </c:pt>
                <c:pt idx="11">
                  <c:v>29563</c:v>
                </c:pt>
                <c:pt idx="12">
                  <c:v>7667</c:v>
                </c:pt>
                <c:pt idx="13">
                  <c:v>11208</c:v>
                </c:pt>
                <c:pt idx="14">
                  <c:v>136200</c:v>
                </c:pt>
                <c:pt idx="15">
                  <c:v>28354</c:v>
                </c:pt>
                <c:pt idx="16">
                  <c:v>302167</c:v>
                </c:pt>
                <c:pt idx="17">
                  <c:v>308760</c:v>
                </c:pt>
                <c:pt idx="18">
                  <c:v>306731</c:v>
                </c:pt>
                <c:pt idx="19">
                  <c:v>43754</c:v>
                </c:pt>
                <c:pt idx="20">
                  <c:v>54525</c:v>
                </c:pt>
                <c:pt idx="21">
                  <c:v>61788</c:v>
                </c:pt>
                <c:pt idx="22">
                  <c:v>12622</c:v>
                </c:pt>
                <c:pt idx="23">
                  <c:v>8880</c:v>
                </c:pt>
                <c:pt idx="24">
                  <c:v>16192</c:v>
                </c:pt>
                <c:pt idx="25">
                  <c:v>84486</c:v>
                </c:pt>
                <c:pt idx="26">
                  <c:v>73937</c:v>
                </c:pt>
                <c:pt idx="27">
                  <c:v>35829</c:v>
                </c:pt>
                <c:pt idx="28">
                  <c:v>29945</c:v>
                </c:pt>
                <c:pt idx="29">
                  <c:v>36599</c:v>
                </c:pt>
                <c:pt idx="30">
                  <c:v>117853</c:v>
                </c:pt>
                <c:pt idx="31">
                  <c:v>488186</c:v>
                </c:pt>
                <c:pt idx="32">
                  <c:v>98680</c:v>
                </c:pt>
                <c:pt idx="33">
                  <c:v>39519</c:v>
                </c:pt>
                <c:pt idx="34">
                  <c:v>88086</c:v>
                </c:pt>
                <c:pt idx="35">
                  <c:v>6841</c:v>
                </c:pt>
                <c:pt idx="36">
                  <c:v>333717</c:v>
                </c:pt>
                <c:pt idx="37">
                  <c:v>46439</c:v>
                </c:pt>
                <c:pt idx="38">
                  <c:v>21618</c:v>
                </c:pt>
                <c:pt idx="39">
                  <c:v>0</c:v>
                </c:pt>
                <c:pt idx="40">
                  <c:v>0</c:v>
                </c:pt>
                <c:pt idx="41">
                  <c:v>16196</c:v>
                </c:pt>
                <c:pt idx="42">
                  <c:v>265298</c:v>
                </c:pt>
                <c:pt idx="43">
                  <c:v>631023</c:v>
                </c:pt>
                <c:pt idx="44">
                  <c:v>239569</c:v>
                </c:pt>
                <c:pt idx="45">
                  <c:v>394463</c:v>
                </c:pt>
                <c:pt idx="46">
                  <c:v>124</c:v>
                </c:pt>
                <c:pt idx="47">
                  <c:v>4274</c:v>
                </c:pt>
                <c:pt idx="48">
                  <c:v>523677</c:v>
                </c:pt>
                <c:pt idx="49">
                  <c:v>557370</c:v>
                </c:pt>
                <c:pt idx="50">
                  <c:v>346098</c:v>
                </c:pt>
                <c:pt idx="51">
                  <c:v>316784</c:v>
                </c:pt>
                <c:pt idx="52">
                  <c:v>6</c:v>
                </c:pt>
                <c:pt idx="53">
                  <c:v>348518</c:v>
                </c:pt>
                <c:pt idx="54">
                  <c:v>362473</c:v>
                </c:pt>
                <c:pt idx="55">
                  <c:v>228289</c:v>
                </c:pt>
                <c:pt idx="56">
                  <c:v>338339</c:v>
                </c:pt>
                <c:pt idx="57">
                  <c:v>6346</c:v>
                </c:pt>
                <c:pt idx="58">
                  <c:v>15737</c:v>
                </c:pt>
                <c:pt idx="59">
                  <c:v>29381</c:v>
                </c:pt>
                <c:pt idx="60">
                  <c:v>208358</c:v>
                </c:pt>
                <c:pt idx="61">
                  <c:v>510609</c:v>
                </c:pt>
                <c:pt idx="62">
                  <c:v>379</c:v>
                </c:pt>
                <c:pt idx="63">
                  <c:v>43317</c:v>
                </c:pt>
                <c:pt idx="64">
                  <c:v>624019</c:v>
                </c:pt>
                <c:pt idx="65">
                  <c:v>0</c:v>
                </c:pt>
                <c:pt idx="66">
                  <c:v>468</c:v>
                </c:pt>
                <c:pt idx="67">
                  <c:v>58695</c:v>
                </c:pt>
                <c:pt idx="68">
                  <c:v>2994</c:v>
                </c:pt>
                <c:pt idx="69">
                  <c:v>40970</c:v>
                </c:pt>
                <c:pt idx="70">
                  <c:v>24043</c:v>
                </c:pt>
                <c:pt idx="71">
                  <c:v>8</c:v>
                </c:pt>
                <c:pt idx="72">
                  <c:v>410</c:v>
                </c:pt>
                <c:pt idx="73">
                  <c:v>0</c:v>
                </c:pt>
                <c:pt idx="74">
                  <c:v>15486</c:v>
                </c:pt>
                <c:pt idx="75">
                  <c:v>346625</c:v>
                </c:pt>
                <c:pt idx="76">
                  <c:v>3768</c:v>
                </c:pt>
                <c:pt idx="77">
                  <c:v>6677</c:v>
                </c:pt>
                <c:pt idx="78">
                  <c:v>46806</c:v>
                </c:pt>
                <c:pt idx="79">
                  <c:v>28298</c:v>
                </c:pt>
                <c:pt idx="80">
                  <c:v>44368</c:v>
                </c:pt>
                <c:pt idx="81">
                  <c:v>41576</c:v>
                </c:pt>
                <c:pt idx="82">
                  <c:v>10826</c:v>
                </c:pt>
                <c:pt idx="83">
                  <c:v>10606</c:v>
                </c:pt>
                <c:pt idx="84">
                  <c:v>57581</c:v>
                </c:pt>
                <c:pt idx="85">
                  <c:v>45910</c:v>
                </c:pt>
                <c:pt idx="86">
                  <c:v>13518</c:v>
                </c:pt>
                <c:pt idx="87">
                  <c:v>29127</c:v>
                </c:pt>
                <c:pt idx="88">
                  <c:v>317786</c:v>
                </c:pt>
                <c:pt idx="89">
                  <c:v>386439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9-440C-876C-C7BDC107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73279"/>
        <c:axId val="1309578687"/>
      </c:lineChart>
      <c:catAx>
        <c:axId val="130957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78687"/>
        <c:crosses val="autoZero"/>
        <c:auto val="1"/>
        <c:lblAlgn val="ctr"/>
        <c:lblOffset val="100"/>
        <c:noMultiLvlLbl val="0"/>
      </c:catAx>
      <c:valAx>
        <c:axId val="13095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7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38100</xdr:rowOff>
    </xdr:from>
    <xdr:to>
      <xdr:col>12</xdr:col>
      <xdr:colOff>327660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298E4-52BF-4EBC-9081-2B76535A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0</xdr:row>
      <xdr:rowOff>38100</xdr:rowOff>
    </xdr:from>
    <xdr:to>
      <xdr:col>20</xdr:col>
      <xdr:colOff>228600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3FE37-7597-449E-9780-CE4E51F9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15</xdr:row>
      <xdr:rowOff>144780</xdr:rowOff>
    </xdr:from>
    <xdr:to>
      <xdr:col>12</xdr:col>
      <xdr:colOff>312420</xdr:colOff>
      <xdr:row>30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FC969-DF78-45F6-93E2-281E40896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525780</xdr:colOff>
      <xdr:row>15</xdr:row>
      <xdr:rowOff>160020</xdr:rowOff>
    </xdr:from>
    <xdr:to>
      <xdr:col>20</xdr:col>
      <xdr:colOff>220980</xdr:colOff>
      <xdr:row>30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22B988-D9F6-4FD4-961C-6DED4BC2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38100</xdr:rowOff>
    </xdr:from>
    <xdr:to>
      <xdr:col>23</xdr:col>
      <xdr:colOff>312420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0B14B-CBB7-46AC-877A-44905A4D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0</xdr:row>
      <xdr:rowOff>123825</xdr:rowOff>
    </xdr:from>
    <xdr:to>
      <xdr:col>29</xdr:col>
      <xdr:colOff>9525</xdr:colOff>
      <xdr:row>80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9BA41-2272-42B1-B5F1-7D2CA9FA8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19049</xdr:rowOff>
    </xdr:from>
    <xdr:to>
      <xdr:col>28</xdr:col>
      <xdr:colOff>9524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6BE67-9DB8-42F9-BB3E-41189C3D9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6061-2910-408A-A62D-D84680CD3940}">
  <dimension ref="A1:D42"/>
  <sheetViews>
    <sheetView workbookViewId="0"/>
  </sheetViews>
  <sheetFormatPr defaultRowHeight="14.4" x14ac:dyDescent="0.3"/>
  <cols>
    <col min="1" max="1" width="11.5546875" customWidth="1"/>
    <col min="2" max="3" width="12.88671875" customWidth="1"/>
    <col min="4" max="4" width="13" customWidth="1"/>
  </cols>
  <sheetData>
    <row r="1" spans="1:4" x14ac:dyDescent="0.3">
      <c r="A1" t="s">
        <v>120</v>
      </c>
      <c r="B1" t="s">
        <v>121</v>
      </c>
      <c r="C1" t="s">
        <v>122</v>
      </c>
      <c r="D1" t="s">
        <v>123</v>
      </c>
    </row>
    <row r="2" spans="1:4" x14ac:dyDescent="0.3">
      <c r="A2">
        <v>0</v>
      </c>
      <c r="B2">
        <v>0</v>
      </c>
      <c r="C2">
        <v>0</v>
      </c>
      <c r="D2">
        <v>0.01</v>
      </c>
    </row>
    <row r="3" spans="1:4" x14ac:dyDescent="0.3">
      <c r="A3">
        <v>0</v>
      </c>
      <c r="B3">
        <v>0</v>
      </c>
      <c r="C3">
        <v>0</v>
      </c>
      <c r="D3">
        <v>0.02</v>
      </c>
    </row>
    <row r="4" spans="1:4" x14ac:dyDescent="0.3">
      <c r="A4">
        <v>0</v>
      </c>
      <c r="B4">
        <v>0</v>
      </c>
      <c r="C4">
        <v>0.01</v>
      </c>
      <c r="D4">
        <v>0.09</v>
      </c>
    </row>
    <row r="5" spans="1:4" x14ac:dyDescent="0.3">
      <c r="A5">
        <v>0.02</v>
      </c>
      <c r="B5">
        <v>0.06</v>
      </c>
      <c r="C5">
        <v>0.06</v>
      </c>
      <c r="D5">
        <v>0.11</v>
      </c>
    </row>
    <row r="6" spans="1:4" x14ac:dyDescent="0.3">
      <c r="A6">
        <v>0.08</v>
      </c>
      <c r="B6">
        <v>0.09</v>
      </c>
      <c r="C6">
        <v>0.06</v>
      </c>
      <c r="D6">
        <v>0.12</v>
      </c>
    </row>
    <row r="7" spans="1:4" x14ac:dyDescent="0.3">
      <c r="A7">
        <v>0.24</v>
      </c>
      <c r="B7">
        <v>0.24</v>
      </c>
      <c r="C7">
        <v>0.08</v>
      </c>
      <c r="D7">
        <v>0.12</v>
      </c>
    </row>
    <row r="8" spans="1:4" x14ac:dyDescent="0.3">
      <c r="A8">
        <v>0.25</v>
      </c>
      <c r="B8">
        <v>0.28000000000000003</v>
      </c>
      <c r="C8">
        <v>0.09</v>
      </c>
      <c r="D8">
        <v>0.16</v>
      </c>
    </row>
    <row r="9" spans="1:4" x14ac:dyDescent="0.3">
      <c r="A9">
        <v>0.31</v>
      </c>
      <c r="B9">
        <v>0.31</v>
      </c>
      <c r="C9">
        <v>0.11</v>
      </c>
      <c r="D9">
        <v>0.16</v>
      </c>
    </row>
    <row r="10" spans="1:4" x14ac:dyDescent="0.3">
      <c r="A10">
        <v>0.31</v>
      </c>
      <c r="B10">
        <v>0.36</v>
      </c>
      <c r="C10">
        <v>0.11</v>
      </c>
      <c r="D10">
        <v>0.16</v>
      </c>
    </row>
    <row r="11" spans="1:4" x14ac:dyDescent="0.3">
      <c r="A11">
        <v>0.31</v>
      </c>
      <c r="B11">
        <v>0.38</v>
      </c>
      <c r="C11">
        <v>0.12</v>
      </c>
      <c r="D11">
        <v>0.17</v>
      </c>
    </row>
    <row r="12" spans="1:4" x14ac:dyDescent="0.3">
      <c r="A12">
        <v>0.32</v>
      </c>
      <c r="B12">
        <v>0.38</v>
      </c>
      <c r="C12">
        <v>0.12</v>
      </c>
      <c r="D12">
        <v>0.18</v>
      </c>
    </row>
    <row r="13" spans="1:4" x14ac:dyDescent="0.3">
      <c r="A13">
        <v>0.33</v>
      </c>
      <c r="B13">
        <v>0.38</v>
      </c>
      <c r="C13">
        <v>0.12</v>
      </c>
      <c r="D13">
        <v>0.19</v>
      </c>
    </row>
    <row r="14" spans="1:4" x14ac:dyDescent="0.3">
      <c r="A14">
        <v>0.34</v>
      </c>
      <c r="B14">
        <v>0.41</v>
      </c>
      <c r="C14">
        <v>0.17</v>
      </c>
      <c r="D14">
        <v>0.2</v>
      </c>
    </row>
    <row r="15" spans="1:4" x14ac:dyDescent="0.3">
      <c r="A15">
        <v>0.34</v>
      </c>
      <c r="B15">
        <v>0.42</v>
      </c>
      <c r="C15">
        <v>0.19</v>
      </c>
      <c r="D15">
        <v>0.23</v>
      </c>
    </row>
    <row r="16" spans="1:4" x14ac:dyDescent="0.3">
      <c r="A16">
        <v>0.38</v>
      </c>
      <c r="B16">
        <v>0.43</v>
      </c>
      <c r="C16">
        <v>0.22</v>
      </c>
      <c r="D16">
        <v>0.25</v>
      </c>
    </row>
    <row r="17" spans="1:4" x14ac:dyDescent="0.3">
      <c r="A17">
        <v>0.43</v>
      </c>
      <c r="B17">
        <v>0.47</v>
      </c>
      <c r="C17">
        <v>0.24</v>
      </c>
      <c r="D17">
        <v>0.31</v>
      </c>
    </row>
    <row r="18" spans="1:4" x14ac:dyDescent="0.3">
      <c r="A18">
        <v>0.46</v>
      </c>
      <c r="B18">
        <v>0.47</v>
      </c>
      <c r="C18">
        <v>0.25</v>
      </c>
      <c r="D18">
        <v>0.32</v>
      </c>
    </row>
    <row r="19" spans="1:4" x14ac:dyDescent="0.3">
      <c r="A19">
        <v>0.52</v>
      </c>
      <c r="B19">
        <v>0.63</v>
      </c>
      <c r="C19">
        <v>0.25</v>
      </c>
      <c r="D19">
        <v>0.33</v>
      </c>
    </row>
    <row r="20" spans="1:4" x14ac:dyDescent="0.3">
      <c r="A20">
        <v>0.65</v>
      </c>
      <c r="B20">
        <v>0.8</v>
      </c>
      <c r="C20">
        <v>0.26</v>
      </c>
      <c r="D20">
        <v>0.35</v>
      </c>
    </row>
    <row r="21" spans="1:4" x14ac:dyDescent="0.3">
      <c r="A21">
        <v>0.7</v>
      </c>
      <c r="B21">
        <v>0.81</v>
      </c>
      <c r="C21">
        <v>0.27</v>
      </c>
      <c r="D21">
        <v>0.4</v>
      </c>
    </row>
    <row r="22" spans="1:4" x14ac:dyDescent="0.3">
      <c r="A22">
        <v>0.76</v>
      </c>
      <c r="B22">
        <v>0.81</v>
      </c>
      <c r="C22">
        <v>0.27</v>
      </c>
      <c r="D22">
        <v>0.4</v>
      </c>
    </row>
    <row r="23" spans="1:4" x14ac:dyDescent="0.3">
      <c r="A23">
        <v>0.8</v>
      </c>
      <c r="B23">
        <v>0.83</v>
      </c>
      <c r="C23">
        <v>0.28000000000000003</v>
      </c>
      <c r="D23">
        <v>0.42</v>
      </c>
    </row>
    <row r="24" spans="1:4" x14ac:dyDescent="0.3">
      <c r="A24">
        <v>0.81</v>
      </c>
      <c r="B24">
        <v>0.85</v>
      </c>
      <c r="C24">
        <v>0.3</v>
      </c>
      <c r="D24">
        <v>0.42</v>
      </c>
    </row>
    <row r="25" spans="1:4" x14ac:dyDescent="0.3">
      <c r="A25">
        <v>0.81</v>
      </c>
      <c r="B25">
        <v>0.85</v>
      </c>
      <c r="C25">
        <v>0.32</v>
      </c>
      <c r="D25">
        <v>0.43</v>
      </c>
    </row>
    <row r="26" spans="1:4" x14ac:dyDescent="0.3">
      <c r="A26">
        <v>0.81</v>
      </c>
      <c r="B26">
        <v>0.86</v>
      </c>
      <c r="C26">
        <v>0.32</v>
      </c>
      <c r="D26">
        <v>0.5</v>
      </c>
    </row>
    <row r="27" spans="1:4" x14ac:dyDescent="0.3">
      <c r="A27">
        <v>0.82</v>
      </c>
      <c r="B27">
        <v>0.88</v>
      </c>
      <c r="C27">
        <v>0.35</v>
      </c>
      <c r="D27">
        <v>0.51</v>
      </c>
    </row>
    <row r="28" spans="1:4" x14ac:dyDescent="0.3">
      <c r="A28">
        <v>0.83</v>
      </c>
      <c r="B28">
        <v>0.9</v>
      </c>
      <c r="C28">
        <v>0.4</v>
      </c>
      <c r="D28">
        <v>0.51</v>
      </c>
    </row>
    <row r="29" spans="1:4" x14ac:dyDescent="0.3">
      <c r="A29">
        <v>0.88</v>
      </c>
      <c r="B29">
        <v>0.91</v>
      </c>
      <c r="C29">
        <v>0.41</v>
      </c>
      <c r="D29">
        <v>0.52</v>
      </c>
    </row>
    <row r="30" spans="1:4" x14ac:dyDescent="0.3">
      <c r="A30">
        <v>0.92</v>
      </c>
      <c r="B30">
        <v>0.94</v>
      </c>
      <c r="C30">
        <v>0.45</v>
      </c>
      <c r="D30">
        <v>0.52</v>
      </c>
    </row>
    <row r="31" spans="1:4" x14ac:dyDescent="0.3">
      <c r="A31">
        <v>0.92</v>
      </c>
      <c r="B31">
        <v>0.94</v>
      </c>
      <c r="C31">
        <v>0.45</v>
      </c>
      <c r="D31">
        <v>0.54</v>
      </c>
    </row>
    <row r="32" spans="1:4" x14ac:dyDescent="0.3">
      <c r="A32">
        <v>0.93</v>
      </c>
      <c r="B32">
        <v>0.94</v>
      </c>
      <c r="C32">
        <v>0.49</v>
      </c>
      <c r="D32">
        <v>0.65</v>
      </c>
    </row>
    <row r="33" spans="1:4" x14ac:dyDescent="0.3">
      <c r="A33">
        <v>0.95</v>
      </c>
      <c r="B33">
        <v>0.94</v>
      </c>
      <c r="C33">
        <v>0.53</v>
      </c>
      <c r="D33">
        <v>0.65</v>
      </c>
    </row>
    <row r="34" spans="1:4" x14ac:dyDescent="0.3">
      <c r="A34">
        <v>0.96</v>
      </c>
      <c r="B34">
        <v>0.98</v>
      </c>
      <c r="C34">
        <v>0.54</v>
      </c>
      <c r="D34">
        <v>0.67</v>
      </c>
    </row>
    <row r="35" spans="1:4" x14ac:dyDescent="0.3">
      <c r="A35">
        <v>0.97</v>
      </c>
      <c r="B35">
        <v>0.98</v>
      </c>
      <c r="C35">
        <v>0.56999999999999995</v>
      </c>
      <c r="D35">
        <v>0.68</v>
      </c>
    </row>
    <row r="36" spans="1:4" x14ac:dyDescent="0.3">
      <c r="A36">
        <v>0.98</v>
      </c>
      <c r="B36">
        <v>0.98</v>
      </c>
      <c r="C36">
        <v>0.57999999999999996</v>
      </c>
      <c r="D36">
        <v>0.79</v>
      </c>
    </row>
    <row r="37" spans="1:4" x14ac:dyDescent="0.3">
      <c r="A37">
        <v>0.98</v>
      </c>
      <c r="B37">
        <v>0.98</v>
      </c>
      <c r="C37">
        <v>0.67</v>
      </c>
      <c r="D37">
        <v>0.81</v>
      </c>
    </row>
    <row r="38" spans="1:4" x14ac:dyDescent="0.3">
      <c r="A38">
        <v>0.99</v>
      </c>
      <c r="B38">
        <v>0.99</v>
      </c>
      <c r="C38">
        <v>0.67</v>
      </c>
      <c r="D38">
        <v>0.94</v>
      </c>
    </row>
    <row r="39" spans="1:4" x14ac:dyDescent="0.3">
      <c r="A39">
        <v>0.99</v>
      </c>
      <c r="B39">
        <v>1</v>
      </c>
      <c r="C39">
        <v>0.8</v>
      </c>
      <c r="D39">
        <v>0.96</v>
      </c>
    </row>
    <row r="40" spans="1:4" x14ac:dyDescent="0.3">
      <c r="A40">
        <v>1</v>
      </c>
      <c r="B40">
        <v>1</v>
      </c>
      <c r="C40">
        <v>0.83</v>
      </c>
      <c r="D40">
        <v>0.98</v>
      </c>
    </row>
    <row r="41" spans="1:4" x14ac:dyDescent="0.3">
      <c r="C41">
        <v>0.95</v>
      </c>
      <c r="D41">
        <v>0.99</v>
      </c>
    </row>
    <row r="42" spans="1:4" x14ac:dyDescent="0.3">
      <c r="C42">
        <v>0.99</v>
      </c>
      <c r="D42">
        <v>1</v>
      </c>
    </row>
  </sheetData>
  <sortState xmlns:xlrd2="http://schemas.microsoft.com/office/spreadsheetml/2017/richdata2" ref="D2:D42">
    <sortCondition ref="D1:D4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FE-94B3-44E5-BA8F-4129B3B58F19}">
  <dimension ref="A1:R91"/>
  <sheetViews>
    <sheetView topLeftCell="A55" zoomScale="80" zoomScaleNormal="80" workbookViewId="0">
      <selection activeCell="N2" sqref="N2:N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20.109375" customWidth="1"/>
    <col min="5" max="6" width="8" bestFit="1" customWidth="1"/>
    <col min="7" max="9" width="9" bestFit="1" customWidth="1"/>
    <col min="10" max="10" width="12.21875" bestFit="1" customWidth="1"/>
    <col min="11" max="11" width="7.44140625" bestFit="1" customWidth="1"/>
    <col min="12" max="12" width="15.6640625" bestFit="1" customWidth="1"/>
    <col min="13" max="13" width="15.44140625" bestFit="1" customWidth="1"/>
    <col min="14" max="14" width="14.33203125" bestFit="1" customWidth="1"/>
    <col min="15" max="15" width="24" bestFit="1" customWidth="1"/>
    <col min="16" max="16" width="26.33203125" bestFit="1" customWidth="1"/>
    <col min="17" max="17" width="7.21875" bestFit="1" customWidth="1"/>
    <col min="18" max="18" width="9.77734375" bestFit="1" customWidth="1"/>
  </cols>
  <sheetData>
    <row r="1" spans="1:18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280</v>
      </c>
      <c r="M1" t="s">
        <v>118</v>
      </c>
      <c r="N1" t="s">
        <v>127</v>
      </c>
      <c r="O1" t="s">
        <v>128</v>
      </c>
      <c r="P1" t="s">
        <v>129</v>
      </c>
      <c r="Q1" t="s">
        <v>17</v>
      </c>
      <c r="R1" t="s">
        <v>18</v>
      </c>
    </row>
    <row r="2" spans="1:18" x14ac:dyDescent="0.3">
      <c r="A2">
        <v>1</v>
      </c>
      <c r="B2" t="s">
        <v>130</v>
      </c>
      <c r="C2">
        <v>160</v>
      </c>
      <c r="D2" t="s">
        <v>20</v>
      </c>
      <c r="E2">
        <v>13408</v>
      </c>
      <c r="F2">
        <v>308391</v>
      </c>
      <c r="G2">
        <v>3932025</v>
      </c>
      <c r="H2">
        <v>3851594</v>
      </c>
      <c r="I2">
        <v>25764235</v>
      </c>
      <c r="J2">
        <v>262824489</v>
      </c>
      <c r="K2">
        <v>15431</v>
      </c>
      <c r="L2">
        <f>G2/K2</f>
        <v>254.81336271142504</v>
      </c>
      <c r="M2">
        <v>27.97</v>
      </c>
      <c r="N2">
        <v>-0.15</v>
      </c>
      <c r="O2">
        <v>17128216</v>
      </c>
      <c r="P2">
        <v>8622822</v>
      </c>
      <c r="Q2" t="s">
        <v>21</v>
      </c>
      <c r="R2">
        <v>323.38</v>
      </c>
    </row>
    <row r="3" spans="1:18" x14ac:dyDescent="0.3">
      <c r="A3">
        <v>2</v>
      </c>
      <c r="B3" t="s">
        <v>130</v>
      </c>
      <c r="C3">
        <v>160</v>
      </c>
      <c r="D3" t="s">
        <v>22</v>
      </c>
      <c r="E3">
        <v>13408</v>
      </c>
      <c r="F3">
        <v>308391</v>
      </c>
      <c r="G3">
        <v>6469127</v>
      </c>
      <c r="H3">
        <v>6340390</v>
      </c>
      <c r="I3">
        <v>39380467</v>
      </c>
      <c r="J3">
        <v>520119632</v>
      </c>
      <c r="K3">
        <v>28202</v>
      </c>
      <c r="L3">
        <f t="shared" ref="L3:L66" si="0">G3/K3</f>
        <v>229.38539819870931</v>
      </c>
      <c r="M3">
        <v>35.47</v>
      </c>
      <c r="N3">
        <v>-0.13</v>
      </c>
      <c r="O3">
        <v>22858438</v>
      </c>
      <c r="P3">
        <v>16497518</v>
      </c>
      <c r="Q3" t="s">
        <v>21</v>
      </c>
      <c r="R3">
        <v>682.08</v>
      </c>
    </row>
    <row r="4" spans="1:18" x14ac:dyDescent="0.3">
      <c r="A4">
        <v>3</v>
      </c>
      <c r="B4" t="s">
        <v>130</v>
      </c>
      <c r="C4">
        <v>160</v>
      </c>
      <c r="D4" t="s">
        <v>23</v>
      </c>
      <c r="E4">
        <v>13408</v>
      </c>
      <c r="F4">
        <v>308391</v>
      </c>
      <c r="G4">
        <v>6403685</v>
      </c>
      <c r="H4">
        <v>6280625</v>
      </c>
      <c r="I4">
        <v>38017542</v>
      </c>
      <c r="J4">
        <v>475847426</v>
      </c>
      <c r="K4">
        <v>28926</v>
      </c>
      <c r="L4">
        <f t="shared" si="0"/>
        <v>221.38162898430477</v>
      </c>
      <c r="M4">
        <v>35.28</v>
      </c>
      <c r="N4">
        <v>-0.13</v>
      </c>
      <c r="O4">
        <v>20931850</v>
      </c>
      <c r="P4">
        <v>17061178</v>
      </c>
      <c r="Q4" t="s">
        <v>21</v>
      </c>
      <c r="R4">
        <v>653</v>
      </c>
    </row>
    <row r="5" spans="1:18" x14ac:dyDescent="0.3">
      <c r="A5">
        <v>4</v>
      </c>
      <c r="B5" t="s">
        <v>130</v>
      </c>
      <c r="C5">
        <v>160</v>
      </c>
      <c r="D5" t="s">
        <v>24</v>
      </c>
      <c r="E5">
        <v>13408</v>
      </c>
      <c r="F5">
        <v>308391</v>
      </c>
      <c r="G5">
        <v>5666123</v>
      </c>
      <c r="H5">
        <v>5543189</v>
      </c>
      <c r="I5">
        <v>34370454</v>
      </c>
      <c r="J5">
        <v>518498134</v>
      </c>
      <c r="K5">
        <v>24155</v>
      </c>
      <c r="L5">
        <f t="shared" si="0"/>
        <v>234.57350445042434</v>
      </c>
      <c r="M5">
        <v>36.880000000000003</v>
      </c>
      <c r="N5">
        <v>-0.13</v>
      </c>
      <c r="O5">
        <v>20852990</v>
      </c>
      <c r="P5">
        <v>13497637</v>
      </c>
      <c r="Q5" t="s">
        <v>21</v>
      </c>
      <c r="R5">
        <v>656.37</v>
      </c>
    </row>
    <row r="6" spans="1:18" x14ac:dyDescent="0.3">
      <c r="A6">
        <v>5</v>
      </c>
      <c r="B6" t="s">
        <v>130</v>
      </c>
      <c r="C6">
        <v>160</v>
      </c>
      <c r="D6" t="s">
        <v>25</v>
      </c>
      <c r="E6">
        <v>89315</v>
      </c>
      <c r="F6">
        <v>5584002</v>
      </c>
      <c r="G6">
        <v>5514911</v>
      </c>
      <c r="H6">
        <v>5181570</v>
      </c>
      <c r="I6">
        <v>33346695</v>
      </c>
      <c r="J6">
        <v>4959746950</v>
      </c>
      <c r="K6">
        <v>30641</v>
      </c>
      <c r="L6">
        <f t="shared" si="0"/>
        <v>179.98469371104076</v>
      </c>
      <c r="M6">
        <v>73.989999999999995</v>
      </c>
      <c r="N6">
        <v>-0.09</v>
      </c>
      <c r="O6">
        <v>12783333</v>
      </c>
      <c r="P6">
        <v>20588338</v>
      </c>
      <c r="Q6" t="s">
        <v>26</v>
      </c>
      <c r="R6">
        <v>2200.0300000000002</v>
      </c>
    </row>
    <row r="7" spans="1:18" x14ac:dyDescent="0.3">
      <c r="A7">
        <v>6</v>
      </c>
      <c r="B7" t="s">
        <v>130</v>
      </c>
      <c r="C7">
        <v>160</v>
      </c>
      <c r="D7" t="s">
        <v>27</v>
      </c>
      <c r="E7">
        <v>448</v>
      </c>
      <c r="F7">
        <v>12700</v>
      </c>
      <c r="G7">
        <v>19972</v>
      </c>
      <c r="H7">
        <v>19675</v>
      </c>
      <c r="I7">
        <v>24354</v>
      </c>
      <c r="J7">
        <v>766660</v>
      </c>
      <c r="K7">
        <v>123</v>
      </c>
      <c r="L7">
        <f t="shared" si="0"/>
        <v>162.3739837398374</v>
      </c>
      <c r="M7">
        <v>17.29</v>
      </c>
      <c r="N7">
        <v>-0.04</v>
      </c>
      <c r="O7">
        <v>304</v>
      </c>
      <c r="P7">
        <v>24021</v>
      </c>
      <c r="Q7" t="s">
        <v>21</v>
      </c>
      <c r="R7">
        <v>1.0900000000000001</v>
      </c>
    </row>
    <row r="8" spans="1:18" x14ac:dyDescent="0.3">
      <c r="A8">
        <v>7</v>
      </c>
      <c r="B8" t="s">
        <v>130</v>
      </c>
      <c r="C8">
        <v>160</v>
      </c>
      <c r="D8" t="s">
        <v>28</v>
      </c>
      <c r="E8">
        <v>689</v>
      </c>
      <c r="F8">
        <v>16922</v>
      </c>
      <c r="G8">
        <v>1104232</v>
      </c>
      <c r="H8">
        <v>1093263</v>
      </c>
      <c r="I8">
        <v>1282225</v>
      </c>
      <c r="J8">
        <v>73946846</v>
      </c>
      <c r="K8">
        <v>6825</v>
      </c>
      <c r="L8">
        <f t="shared" si="0"/>
        <v>161.79223443223444</v>
      </c>
      <c r="M8">
        <v>23.47</v>
      </c>
      <c r="N8">
        <v>-0.03</v>
      </c>
      <c r="O8">
        <v>7871</v>
      </c>
      <c r="P8">
        <v>1274268</v>
      </c>
      <c r="Q8" t="s">
        <v>21</v>
      </c>
      <c r="R8">
        <v>175.66</v>
      </c>
    </row>
    <row r="9" spans="1:18" x14ac:dyDescent="0.3">
      <c r="A9">
        <v>8</v>
      </c>
      <c r="B9" t="s">
        <v>130</v>
      </c>
      <c r="C9">
        <v>160</v>
      </c>
      <c r="D9" t="s">
        <v>29</v>
      </c>
      <c r="E9">
        <v>842</v>
      </c>
      <c r="F9">
        <v>19430</v>
      </c>
      <c r="G9">
        <v>3514088</v>
      </c>
      <c r="H9">
        <v>3488040</v>
      </c>
      <c r="I9">
        <v>3993860</v>
      </c>
      <c r="J9">
        <v>330023684</v>
      </c>
      <c r="K9">
        <v>21727</v>
      </c>
      <c r="L9">
        <f t="shared" si="0"/>
        <v>161.73829797026741</v>
      </c>
      <c r="M9">
        <v>27.05</v>
      </c>
      <c r="N9">
        <v>-0.02</v>
      </c>
      <c r="O9">
        <v>7145</v>
      </c>
      <c r="P9">
        <v>3992014</v>
      </c>
      <c r="Q9" t="s">
        <v>21</v>
      </c>
      <c r="R9">
        <v>1157.3</v>
      </c>
    </row>
    <row r="10" spans="1:18" x14ac:dyDescent="0.3">
      <c r="A10">
        <v>9</v>
      </c>
      <c r="B10" t="s">
        <v>130</v>
      </c>
      <c r="C10">
        <v>160</v>
      </c>
      <c r="D10" t="s">
        <v>30</v>
      </c>
      <c r="E10">
        <v>1164</v>
      </c>
      <c r="F10">
        <v>28980</v>
      </c>
      <c r="G10">
        <v>13175924</v>
      </c>
      <c r="H10">
        <v>13065102</v>
      </c>
      <c r="I10">
        <v>15542647</v>
      </c>
      <c r="J10">
        <v>706603188</v>
      </c>
      <c r="K10">
        <v>81464</v>
      </c>
      <c r="L10">
        <f t="shared" si="0"/>
        <v>161.73922223313366</v>
      </c>
      <c r="M10">
        <v>32.31</v>
      </c>
      <c r="N10">
        <v>-0.03</v>
      </c>
      <c r="O10">
        <v>25198</v>
      </c>
      <c r="P10">
        <v>15533569</v>
      </c>
      <c r="Q10" t="s">
        <v>31</v>
      </c>
      <c r="R10">
        <v>4999.09</v>
      </c>
    </row>
    <row r="11" spans="1:18" x14ac:dyDescent="0.3">
      <c r="A11">
        <v>10</v>
      </c>
      <c r="B11" t="s">
        <v>130</v>
      </c>
      <c r="C11">
        <v>160</v>
      </c>
      <c r="D11" t="s">
        <v>32</v>
      </c>
      <c r="E11">
        <v>52436</v>
      </c>
      <c r="F11">
        <v>151783</v>
      </c>
      <c r="G11">
        <v>6758989</v>
      </c>
      <c r="H11">
        <v>6671781</v>
      </c>
      <c r="I11">
        <v>11846562</v>
      </c>
      <c r="J11">
        <v>567205475</v>
      </c>
      <c r="K11">
        <v>41047</v>
      </c>
      <c r="L11">
        <f t="shared" si="0"/>
        <v>164.66462835286379</v>
      </c>
      <c r="M11">
        <v>30.32</v>
      </c>
      <c r="N11">
        <v>-0.06</v>
      </c>
      <c r="O11">
        <v>2076166</v>
      </c>
      <c r="P11">
        <v>9778938</v>
      </c>
      <c r="Q11" t="s">
        <v>26</v>
      </c>
      <c r="R11">
        <v>919.3</v>
      </c>
    </row>
    <row r="12" spans="1:18" x14ac:dyDescent="0.3">
      <c r="A12">
        <v>11</v>
      </c>
      <c r="B12" t="s">
        <v>130</v>
      </c>
      <c r="C12">
        <v>160</v>
      </c>
      <c r="D12" t="s">
        <v>33</v>
      </c>
      <c r="E12">
        <v>49370</v>
      </c>
      <c r="F12">
        <v>144360</v>
      </c>
      <c r="G12">
        <v>5246309</v>
      </c>
      <c r="H12">
        <v>5163279</v>
      </c>
      <c r="I12">
        <v>14731282</v>
      </c>
      <c r="J12">
        <v>608225901</v>
      </c>
      <c r="K12">
        <v>30735</v>
      </c>
      <c r="L12">
        <f t="shared" si="0"/>
        <v>170.69494062144136</v>
      </c>
      <c r="M12">
        <v>24.89</v>
      </c>
      <c r="N12">
        <v>-0.06</v>
      </c>
      <c r="O12">
        <v>4793322</v>
      </c>
      <c r="P12">
        <v>9934704</v>
      </c>
      <c r="Q12" t="s">
        <v>26</v>
      </c>
      <c r="R12">
        <v>567.37</v>
      </c>
    </row>
    <row r="13" spans="1:18" x14ac:dyDescent="0.3">
      <c r="A13">
        <v>12</v>
      </c>
      <c r="B13" t="s">
        <v>130</v>
      </c>
      <c r="C13">
        <v>160</v>
      </c>
      <c r="D13" t="s">
        <v>34</v>
      </c>
      <c r="E13">
        <v>3295</v>
      </c>
      <c r="F13">
        <v>9585</v>
      </c>
      <c r="G13">
        <v>2835968</v>
      </c>
      <c r="H13">
        <v>2806650</v>
      </c>
      <c r="I13">
        <v>3297979</v>
      </c>
      <c r="J13">
        <v>134519692</v>
      </c>
      <c r="K13">
        <v>17525</v>
      </c>
      <c r="L13">
        <f t="shared" si="0"/>
        <v>161.82413694721825</v>
      </c>
      <c r="M13">
        <v>33.630000000000003</v>
      </c>
      <c r="N13">
        <v>-0.03</v>
      </c>
      <c r="O13">
        <v>5533</v>
      </c>
      <c r="P13">
        <v>3305761</v>
      </c>
      <c r="Q13" t="s">
        <v>26</v>
      </c>
      <c r="R13">
        <v>229.06</v>
      </c>
    </row>
    <row r="14" spans="1:18" x14ac:dyDescent="0.3">
      <c r="A14">
        <v>13</v>
      </c>
      <c r="B14" t="s">
        <v>130</v>
      </c>
      <c r="C14">
        <v>160</v>
      </c>
      <c r="D14" t="s">
        <v>35</v>
      </c>
      <c r="E14">
        <v>262253</v>
      </c>
      <c r="F14">
        <v>1120813</v>
      </c>
      <c r="G14">
        <v>601950</v>
      </c>
      <c r="H14">
        <v>437048</v>
      </c>
      <c r="I14">
        <v>2068975</v>
      </c>
      <c r="J14">
        <v>3231337384</v>
      </c>
      <c r="K14">
        <v>3373</v>
      </c>
      <c r="L14">
        <f t="shared" si="0"/>
        <v>178.4613104061666</v>
      </c>
      <c r="M14">
        <v>223.07</v>
      </c>
      <c r="N14">
        <v>-0.06</v>
      </c>
      <c r="O14">
        <v>231848</v>
      </c>
      <c r="P14">
        <v>1836699</v>
      </c>
      <c r="Q14" t="s">
        <v>26</v>
      </c>
      <c r="R14">
        <v>682.08</v>
      </c>
    </row>
    <row r="15" spans="1:18" x14ac:dyDescent="0.3">
      <c r="A15">
        <v>14</v>
      </c>
      <c r="B15" t="s">
        <v>130</v>
      </c>
      <c r="C15">
        <v>160</v>
      </c>
      <c r="D15" t="s">
        <v>36</v>
      </c>
      <c r="E15">
        <v>381708</v>
      </c>
      <c r="F15">
        <v>1618887</v>
      </c>
      <c r="G15">
        <v>1850793</v>
      </c>
      <c r="H15">
        <v>1456274</v>
      </c>
      <c r="I15">
        <v>6096745</v>
      </c>
      <c r="J15">
        <v>11836142874</v>
      </c>
      <c r="K15">
        <v>10712</v>
      </c>
      <c r="L15">
        <f t="shared" si="0"/>
        <v>172.77753920836446</v>
      </c>
      <c r="M15">
        <v>256.62</v>
      </c>
      <c r="N15">
        <v>-0.06</v>
      </c>
      <c r="O15">
        <v>679054</v>
      </c>
      <c r="P15">
        <v>5419184</v>
      </c>
      <c r="Q15" t="s">
        <v>21</v>
      </c>
      <c r="R15">
        <v>3041.41</v>
      </c>
    </row>
    <row r="16" spans="1:18" x14ac:dyDescent="0.3">
      <c r="A16">
        <v>15</v>
      </c>
      <c r="B16" t="s">
        <v>130</v>
      </c>
      <c r="C16">
        <v>160</v>
      </c>
      <c r="D16" t="s">
        <v>37</v>
      </c>
      <c r="E16">
        <v>3114</v>
      </c>
      <c r="F16">
        <v>10580</v>
      </c>
      <c r="G16">
        <v>4111046</v>
      </c>
      <c r="H16">
        <v>4046502</v>
      </c>
      <c r="I16">
        <v>4966952</v>
      </c>
      <c r="J16">
        <v>437831490</v>
      </c>
      <c r="K16">
        <v>25370</v>
      </c>
      <c r="L16">
        <f t="shared" si="0"/>
        <v>162.04359479700435</v>
      </c>
      <c r="M16">
        <v>64.2</v>
      </c>
      <c r="N16">
        <v>-0.03</v>
      </c>
      <c r="O16">
        <v>2550</v>
      </c>
      <c r="P16">
        <v>4983050</v>
      </c>
      <c r="Q16" t="s">
        <v>26</v>
      </c>
      <c r="R16">
        <v>729.8</v>
      </c>
    </row>
    <row r="17" spans="1:18" x14ac:dyDescent="0.3">
      <c r="A17">
        <v>16</v>
      </c>
      <c r="B17" t="s">
        <v>130</v>
      </c>
      <c r="C17">
        <v>160</v>
      </c>
      <c r="D17" t="s">
        <v>38</v>
      </c>
      <c r="E17">
        <v>77262</v>
      </c>
      <c r="F17">
        <v>262886</v>
      </c>
      <c r="G17">
        <v>593988</v>
      </c>
      <c r="H17">
        <v>564817</v>
      </c>
      <c r="I17">
        <v>834663</v>
      </c>
      <c r="J17">
        <v>1081975722</v>
      </c>
      <c r="K17">
        <v>3642</v>
      </c>
      <c r="L17">
        <f t="shared" si="0"/>
        <v>163.09390444810543</v>
      </c>
      <c r="M17">
        <v>44.08</v>
      </c>
      <c r="N17">
        <v>-0.05</v>
      </c>
      <c r="O17">
        <v>28030</v>
      </c>
      <c r="P17">
        <v>806932</v>
      </c>
      <c r="Q17" t="s">
        <v>21</v>
      </c>
      <c r="R17">
        <v>258.72000000000003</v>
      </c>
    </row>
    <row r="18" spans="1:18" x14ac:dyDescent="0.3">
      <c r="A18">
        <v>17</v>
      </c>
      <c r="B18" t="s">
        <v>130</v>
      </c>
      <c r="C18">
        <v>160</v>
      </c>
      <c r="D18" t="s">
        <v>39</v>
      </c>
      <c r="E18">
        <v>13574</v>
      </c>
      <c r="F18">
        <v>1300429</v>
      </c>
      <c r="G18">
        <v>8127124</v>
      </c>
      <c r="H18">
        <v>7663753</v>
      </c>
      <c r="I18">
        <v>16183741</v>
      </c>
      <c r="J18">
        <v>2603934205</v>
      </c>
      <c r="K18">
        <v>49186</v>
      </c>
      <c r="L18">
        <f t="shared" si="0"/>
        <v>165.23246452242509</v>
      </c>
      <c r="M18">
        <v>106.2</v>
      </c>
      <c r="N18">
        <v>-7.0000000000000007E-2</v>
      </c>
      <c r="O18">
        <v>1566765</v>
      </c>
      <c r="P18">
        <v>14621917</v>
      </c>
      <c r="Q18" t="s">
        <v>21</v>
      </c>
      <c r="R18">
        <v>3164.31</v>
      </c>
    </row>
    <row r="19" spans="1:18" x14ac:dyDescent="0.3">
      <c r="A19">
        <v>18</v>
      </c>
      <c r="B19" t="s">
        <v>130</v>
      </c>
      <c r="C19">
        <v>160</v>
      </c>
      <c r="D19" t="s">
        <v>40</v>
      </c>
      <c r="E19">
        <v>8590</v>
      </c>
      <c r="F19">
        <v>65066</v>
      </c>
      <c r="G19">
        <v>17556761</v>
      </c>
      <c r="H19">
        <v>17007883</v>
      </c>
      <c r="I19">
        <v>77873656</v>
      </c>
      <c r="J19">
        <v>1996101843</v>
      </c>
      <c r="K19">
        <v>92317</v>
      </c>
      <c r="L19">
        <f t="shared" si="0"/>
        <v>190.17906777733245</v>
      </c>
      <c r="M19">
        <v>64.84</v>
      </c>
      <c r="N19">
        <v>-0.11</v>
      </c>
      <c r="O19">
        <v>29997632</v>
      </c>
      <c r="P19">
        <v>47788095</v>
      </c>
      <c r="Q19" t="s">
        <v>31</v>
      </c>
      <c r="R19">
        <v>4987.95</v>
      </c>
    </row>
    <row r="20" spans="1:18" x14ac:dyDescent="0.3">
      <c r="A20">
        <v>19</v>
      </c>
      <c r="B20" t="s">
        <v>130</v>
      </c>
      <c r="C20">
        <v>160</v>
      </c>
      <c r="D20" t="s">
        <v>41</v>
      </c>
      <c r="E20">
        <v>8905</v>
      </c>
      <c r="F20">
        <v>67838</v>
      </c>
      <c r="G20">
        <v>17551092</v>
      </c>
      <c r="H20">
        <v>17010343</v>
      </c>
      <c r="I20">
        <v>79180399</v>
      </c>
      <c r="J20">
        <v>2050210267</v>
      </c>
      <c r="K20">
        <v>90689</v>
      </c>
      <c r="L20">
        <f t="shared" si="0"/>
        <v>193.53054946024324</v>
      </c>
      <c r="M20">
        <v>62.33</v>
      </c>
      <c r="N20">
        <v>-0.12</v>
      </c>
      <c r="O20">
        <v>32711030</v>
      </c>
      <c r="P20">
        <v>46383152</v>
      </c>
      <c r="Q20" t="s">
        <v>31</v>
      </c>
      <c r="R20">
        <v>4988.84</v>
      </c>
    </row>
    <row r="21" spans="1:18" x14ac:dyDescent="0.3">
      <c r="A21">
        <v>20</v>
      </c>
      <c r="B21" t="s">
        <v>130</v>
      </c>
      <c r="C21">
        <v>160</v>
      </c>
      <c r="D21" t="s">
        <v>42</v>
      </c>
      <c r="E21">
        <v>1295022</v>
      </c>
      <c r="F21">
        <v>5034037</v>
      </c>
      <c r="G21">
        <v>2213234</v>
      </c>
      <c r="H21">
        <v>2145292</v>
      </c>
      <c r="I21">
        <v>5031787</v>
      </c>
      <c r="J21">
        <v>5351813500</v>
      </c>
      <c r="K21">
        <v>12566</v>
      </c>
      <c r="L21">
        <f t="shared" si="0"/>
        <v>176.12876014642686</v>
      </c>
      <c r="M21">
        <v>48.58</v>
      </c>
      <c r="N21">
        <v>-0.08</v>
      </c>
      <c r="O21">
        <v>1912229</v>
      </c>
      <c r="P21">
        <v>3113774</v>
      </c>
      <c r="Q21" t="s">
        <v>26</v>
      </c>
      <c r="R21">
        <v>1851.47</v>
      </c>
    </row>
    <row r="22" spans="1:18" x14ac:dyDescent="0.3">
      <c r="A22">
        <v>21</v>
      </c>
      <c r="B22" t="s">
        <v>130</v>
      </c>
      <c r="C22">
        <v>160</v>
      </c>
      <c r="D22" t="s">
        <v>43</v>
      </c>
      <c r="E22">
        <v>1458392</v>
      </c>
      <c r="F22">
        <v>5670187</v>
      </c>
      <c r="G22">
        <v>2609109</v>
      </c>
      <c r="H22">
        <v>2528668</v>
      </c>
      <c r="I22">
        <v>6039726</v>
      </c>
      <c r="J22">
        <v>6635202293</v>
      </c>
      <c r="K22">
        <v>14758</v>
      </c>
      <c r="L22">
        <f t="shared" si="0"/>
        <v>176.79285811085512</v>
      </c>
      <c r="M22">
        <v>50.36</v>
      </c>
      <c r="N22">
        <v>-0.08</v>
      </c>
      <c r="O22">
        <v>2353239</v>
      </c>
      <c r="P22">
        <v>3680119</v>
      </c>
      <c r="Q22" t="s">
        <v>26</v>
      </c>
      <c r="R22">
        <v>2322.08</v>
      </c>
    </row>
    <row r="23" spans="1:18" x14ac:dyDescent="0.3">
      <c r="A23">
        <v>22</v>
      </c>
      <c r="B23" t="s">
        <v>130</v>
      </c>
      <c r="C23">
        <v>160</v>
      </c>
      <c r="D23" t="s">
        <v>44</v>
      </c>
      <c r="E23">
        <v>1540071</v>
      </c>
      <c r="F23">
        <v>5988250</v>
      </c>
      <c r="G23">
        <v>3167548</v>
      </c>
      <c r="H23">
        <v>3081690</v>
      </c>
      <c r="I23">
        <v>7255971</v>
      </c>
      <c r="J23">
        <v>8067617892</v>
      </c>
      <c r="K23">
        <v>17836</v>
      </c>
      <c r="L23">
        <f t="shared" si="0"/>
        <v>177.59295806234582</v>
      </c>
      <c r="M23">
        <v>38.979999999999997</v>
      </c>
      <c r="N23">
        <v>-0.08</v>
      </c>
      <c r="O23">
        <v>2982508</v>
      </c>
      <c r="P23">
        <v>4262032</v>
      </c>
      <c r="Q23" t="s">
        <v>26</v>
      </c>
      <c r="R23">
        <v>2768.09</v>
      </c>
    </row>
    <row r="24" spans="1:18" x14ac:dyDescent="0.3">
      <c r="A24">
        <v>23</v>
      </c>
      <c r="B24" t="s">
        <v>130</v>
      </c>
      <c r="C24">
        <v>160</v>
      </c>
      <c r="D24" t="s">
        <v>45</v>
      </c>
      <c r="E24">
        <v>200003</v>
      </c>
      <c r="F24">
        <v>1008302</v>
      </c>
      <c r="G24">
        <v>732846</v>
      </c>
      <c r="H24">
        <v>580035</v>
      </c>
      <c r="I24">
        <v>2460734</v>
      </c>
      <c r="J24">
        <v>1687967798</v>
      </c>
      <c r="K24">
        <v>4249</v>
      </c>
      <c r="L24">
        <f t="shared" si="0"/>
        <v>172.47493527888915</v>
      </c>
      <c r="M24">
        <v>183.12</v>
      </c>
      <c r="N24">
        <v>-0.06</v>
      </c>
      <c r="O24">
        <v>224195</v>
      </c>
      <c r="P24">
        <v>2236256</v>
      </c>
      <c r="Q24" t="s">
        <v>21</v>
      </c>
      <c r="R24">
        <v>479.69</v>
      </c>
    </row>
    <row r="25" spans="1:18" x14ac:dyDescent="0.3">
      <c r="A25">
        <v>24</v>
      </c>
      <c r="B25" t="s">
        <v>130</v>
      </c>
      <c r="C25">
        <v>160</v>
      </c>
      <c r="D25" t="s">
        <v>46</v>
      </c>
      <c r="E25">
        <v>259258</v>
      </c>
      <c r="F25">
        <v>1373987</v>
      </c>
      <c r="G25">
        <v>1286561</v>
      </c>
      <c r="H25">
        <v>986006</v>
      </c>
      <c r="I25">
        <v>4315730</v>
      </c>
      <c r="J25">
        <v>4357585512</v>
      </c>
      <c r="K25">
        <v>7399</v>
      </c>
      <c r="L25">
        <f t="shared" si="0"/>
        <v>173.8830923097716</v>
      </c>
      <c r="M25">
        <v>235.14</v>
      </c>
      <c r="N25">
        <v>-0.06</v>
      </c>
      <c r="O25">
        <v>483935</v>
      </c>
      <c r="P25">
        <v>3831680</v>
      </c>
      <c r="Q25" t="s">
        <v>21</v>
      </c>
      <c r="R25">
        <v>1302.22</v>
      </c>
    </row>
    <row r="26" spans="1:18" x14ac:dyDescent="0.3">
      <c r="A26">
        <v>25</v>
      </c>
      <c r="B26" t="s">
        <v>130</v>
      </c>
      <c r="C26">
        <v>160</v>
      </c>
      <c r="D26" t="s">
        <v>47</v>
      </c>
      <c r="E26">
        <v>199996</v>
      </c>
      <c r="F26">
        <v>1008281</v>
      </c>
      <c r="G26">
        <v>1177154</v>
      </c>
      <c r="H26">
        <v>930185</v>
      </c>
      <c r="I26">
        <v>4692714</v>
      </c>
      <c r="J26">
        <v>2654377006</v>
      </c>
      <c r="K26">
        <v>6856</v>
      </c>
      <c r="L26">
        <f t="shared" si="0"/>
        <v>171.69690781796967</v>
      </c>
      <c r="M26">
        <v>265.39</v>
      </c>
      <c r="N26">
        <v>-0.06</v>
      </c>
      <c r="O26">
        <v>384867</v>
      </c>
      <c r="P26">
        <v>4308053</v>
      </c>
      <c r="Q26" t="s">
        <v>21</v>
      </c>
      <c r="R26">
        <v>934.05</v>
      </c>
    </row>
    <row r="27" spans="1:18" x14ac:dyDescent="0.3">
      <c r="A27">
        <v>26</v>
      </c>
      <c r="B27" t="s">
        <v>130</v>
      </c>
      <c r="C27">
        <v>160</v>
      </c>
      <c r="D27" t="s">
        <v>48</v>
      </c>
      <c r="E27">
        <v>258781</v>
      </c>
      <c r="F27">
        <v>1358076</v>
      </c>
      <c r="G27">
        <v>3464717</v>
      </c>
      <c r="H27">
        <v>2764334</v>
      </c>
      <c r="I27">
        <v>12825118</v>
      </c>
      <c r="J27">
        <v>9765645513</v>
      </c>
      <c r="K27">
        <v>20207</v>
      </c>
      <c r="L27">
        <f t="shared" si="0"/>
        <v>171.46122630771515</v>
      </c>
      <c r="M27">
        <v>285.41000000000003</v>
      </c>
      <c r="N27">
        <v>-0.06</v>
      </c>
      <c r="O27">
        <v>1165634</v>
      </c>
      <c r="P27">
        <v>11659041</v>
      </c>
      <c r="Q27" t="s">
        <v>26</v>
      </c>
      <c r="R27">
        <v>3445.66</v>
      </c>
    </row>
    <row r="28" spans="1:18" x14ac:dyDescent="0.3">
      <c r="A28">
        <v>27</v>
      </c>
      <c r="B28" t="s">
        <v>130</v>
      </c>
      <c r="C28">
        <v>160</v>
      </c>
      <c r="D28" t="s">
        <v>49</v>
      </c>
      <c r="E28">
        <v>260342</v>
      </c>
      <c r="F28">
        <v>1377238</v>
      </c>
      <c r="G28">
        <v>3007104</v>
      </c>
      <c r="H28">
        <v>2647157</v>
      </c>
      <c r="I28">
        <v>9599534</v>
      </c>
      <c r="J28">
        <v>4340744457</v>
      </c>
      <c r="K28">
        <v>17516</v>
      </c>
      <c r="L28">
        <f t="shared" si="0"/>
        <v>171.67755195250058</v>
      </c>
      <c r="M28">
        <v>242.25</v>
      </c>
      <c r="N28">
        <v>-7.0000000000000007E-2</v>
      </c>
      <c r="O28">
        <v>1453598</v>
      </c>
      <c r="P28">
        <v>8140582</v>
      </c>
      <c r="Q28" t="s">
        <v>21</v>
      </c>
      <c r="R28">
        <v>2178.56</v>
      </c>
    </row>
    <row r="29" spans="1:18" x14ac:dyDescent="0.3">
      <c r="A29">
        <v>28</v>
      </c>
      <c r="B29" t="s">
        <v>130</v>
      </c>
      <c r="C29">
        <v>160</v>
      </c>
      <c r="D29" t="s">
        <v>50</v>
      </c>
      <c r="E29">
        <v>225926</v>
      </c>
      <c r="F29">
        <v>1195096</v>
      </c>
      <c r="G29">
        <v>1439256</v>
      </c>
      <c r="H29">
        <v>1273113</v>
      </c>
      <c r="I29">
        <v>4368885</v>
      </c>
      <c r="J29">
        <v>1345474910</v>
      </c>
      <c r="K29">
        <v>8229</v>
      </c>
      <c r="L29">
        <f t="shared" si="0"/>
        <v>174.90047393364929</v>
      </c>
      <c r="M29">
        <v>159.33000000000001</v>
      </c>
      <c r="N29">
        <v>-0.08</v>
      </c>
      <c r="O29">
        <v>987632</v>
      </c>
      <c r="P29">
        <v>3377006</v>
      </c>
      <c r="Q29" t="s">
        <v>21</v>
      </c>
      <c r="R29">
        <v>616.27</v>
      </c>
    </row>
    <row r="30" spans="1:18" x14ac:dyDescent="0.3">
      <c r="A30">
        <v>29</v>
      </c>
      <c r="B30" t="s">
        <v>130</v>
      </c>
      <c r="C30">
        <v>160</v>
      </c>
      <c r="D30" t="s">
        <v>51</v>
      </c>
      <c r="E30">
        <v>99736</v>
      </c>
      <c r="F30">
        <v>783852</v>
      </c>
      <c r="G30">
        <v>805180</v>
      </c>
      <c r="H30">
        <v>750784</v>
      </c>
      <c r="I30">
        <v>1499746</v>
      </c>
      <c r="J30">
        <v>2541208913</v>
      </c>
      <c r="K30">
        <v>4911</v>
      </c>
      <c r="L30">
        <f t="shared" si="0"/>
        <v>163.95438810832823</v>
      </c>
      <c r="M30">
        <v>109.57</v>
      </c>
      <c r="N30">
        <v>-0.05</v>
      </c>
      <c r="O30">
        <v>71788</v>
      </c>
      <c r="P30">
        <v>1429060</v>
      </c>
      <c r="Q30" t="s">
        <v>26</v>
      </c>
      <c r="R30">
        <v>538.20000000000005</v>
      </c>
    </row>
    <row r="31" spans="1:18" x14ac:dyDescent="0.3">
      <c r="A31">
        <v>30</v>
      </c>
      <c r="B31" t="s">
        <v>130</v>
      </c>
      <c r="C31">
        <v>160</v>
      </c>
      <c r="D31" t="s">
        <v>52</v>
      </c>
      <c r="E31">
        <v>25631</v>
      </c>
      <c r="F31">
        <v>141997</v>
      </c>
      <c r="G31">
        <v>1115733</v>
      </c>
      <c r="H31">
        <v>1077326</v>
      </c>
      <c r="I31">
        <v>1697023</v>
      </c>
      <c r="J31">
        <v>487466262</v>
      </c>
      <c r="K31">
        <v>6857</v>
      </c>
      <c r="L31">
        <f t="shared" si="0"/>
        <v>162.71445238442467</v>
      </c>
      <c r="M31">
        <v>113.75</v>
      </c>
      <c r="N31">
        <v>-0.04</v>
      </c>
      <c r="O31">
        <v>18209</v>
      </c>
      <c r="P31">
        <v>1681323</v>
      </c>
      <c r="Q31" t="s">
        <v>26</v>
      </c>
      <c r="R31">
        <v>259.83</v>
      </c>
    </row>
    <row r="32" spans="1:18" x14ac:dyDescent="0.3">
      <c r="A32">
        <v>31</v>
      </c>
      <c r="B32" t="s">
        <v>130</v>
      </c>
      <c r="C32">
        <v>160</v>
      </c>
      <c r="D32" t="s">
        <v>53</v>
      </c>
      <c r="E32">
        <v>520</v>
      </c>
      <c r="F32">
        <v>5760</v>
      </c>
      <c r="G32">
        <v>9476360</v>
      </c>
      <c r="H32">
        <v>9456093</v>
      </c>
      <c r="I32">
        <v>9847643</v>
      </c>
      <c r="J32">
        <v>470779202</v>
      </c>
      <c r="K32">
        <v>58615</v>
      </c>
      <c r="L32">
        <f t="shared" si="0"/>
        <v>161.6712445619722</v>
      </c>
      <c r="M32">
        <v>25.44</v>
      </c>
      <c r="N32">
        <v>-0.01</v>
      </c>
      <c r="O32">
        <v>19</v>
      </c>
      <c r="P32">
        <v>9894998</v>
      </c>
      <c r="Q32" t="s">
        <v>21</v>
      </c>
      <c r="R32">
        <v>3778.41</v>
      </c>
    </row>
    <row r="33" spans="1:18" x14ac:dyDescent="0.3">
      <c r="A33">
        <v>32</v>
      </c>
      <c r="B33" t="s">
        <v>130</v>
      </c>
      <c r="C33">
        <v>160</v>
      </c>
      <c r="D33" t="s">
        <v>54</v>
      </c>
      <c r="E33">
        <v>708</v>
      </c>
      <c r="F33">
        <v>2540</v>
      </c>
      <c r="G33">
        <v>3702364</v>
      </c>
      <c r="H33">
        <v>3683350</v>
      </c>
      <c r="I33">
        <v>3891707</v>
      </c>
      <c r="J33">
        <v>157436641</v>
      </c>
      <c r="K33">
        <v>22897</v>
      </c>
      <c r="L33">
        <f t="shared" si="0"/>
        <v>161.69646678604184</v>
      </c>
      <c r="M33">
        <v>22.24</v>
      </c>
      <c r="N33">
        <v>-0.02</v>
      </c>
      <c r="O33">
        <v>14</v>
      </c>
      <c r="P33">
        <v>3911666</v>
      </c>
      <c r="Q33" t="s">
        <v>21</v>
      </c>
      <c r="R33">
        <v>367.16</v>
      </c>
    </row>
    <row r="34" spans="1:18" x14ac:dyDescent="0.3">
      <c r="A34">
        <v>33</v>
      </c>
      <c r="B34" t="s">
        <v>130</v>
      </c>
      <c r="C34">
        <v>160</v>
      </c>
      <c r="D34" t="s">
        <v>55</v>
      </c>
      <c r="E34">
        <v>325041</v>
      </c>
      <c r="F34">
        <v>1161166</v>
      </c>
      <c r="G34">
        <v>2194127</v>
      </c>
      <c r="H34">
        <v>2181154</v>
      </c>
      <c r="I34">
        <v>6909857</v>
      </c>
      <c r="J34">
        <v>8060614359</v>
      </c>
      <c r="K34">
        <v>13180</v>
      </c>
      <c r="L34">
        <f t="shared" si="0"/>
        <v>166.47397572078907</v>
      </c>
      <c r="M34">
        <v>39.159999999999997</v>
      </c>
      <c r="N34">
        <v>-0.06</v>
      </c>
      <c r="O34">
        <v>938491</v>
      </c>
      <c r="P34">
        <v>5961867</v>
      </c>
      <c r="Q34" t="s">
        <v>31</v>
      </c>
      <c r="R34">
        <v>4996.09</v>
      </c>
    </row>
    <row r="35" spans="1:18" x14ac:dyDescent="0.3">
      <c r="A35">
        <v>34</v>
      </c>
      <c r="B35" t="s">
        <v>130</v>
      </c>
      <c r="C35">
        <v>160</v>
      </c>
      <c r="D35" t="s">
        <v>56</v>
      </c>
      <c r="E35">
        <v>57220</v>
      </c>
      <c r="F35">
        <v>558589</v>
      </c>
      <c r="G35">
        <v>630171</v>
      </c>
      <c r="H35">
        <v>609166</v>
      </c>
      <c r="I35">
        <v>1185647</v>
      </c>
      <c r="J35">
        <v>433705085</v>
      </c>
      <c r="K35">
        <v>3746</v>
      </c>
      <c r="L35">
        <f t="shared" si="0"/>
        <v>168.22504004271224</v>
      </c>
      <c r="M35">
        <v>29.37</v>
      </c>
      <c r="N35">
        <v>-7.0000000000000007E-2</v>
      </c>
      <c r="O35">
        <v>302275</v>
      </c>
      <c r="P35">
        <v>883007</v>
      </c>
      <c r="Q35" t="s">
        <v>21</v>
      </c>
      <c r="R35">
        <v>188.52</v>
      </c>
    </row>
    <row r="36" spans="1:18" x14ac:dyDescent="0.3">
      <c r="A36">
        <v>35</v>
      </c>
      <c r="B36" t="s">
        <v>130</v>
      </c>
      <c r="C36">
        <v>160</v>
      </c>
      <c r="D36" t="s">
        <v>57</v>
      </c>
      <c r="E36">
        <v>167075</v>
      </c>
      <c r="F36">
        <v>6549347</v>
      </c>
      <c r="G36">
        <v>1909809</v>
      </c>
      <c r="H36">
        <v>1887344</v>
      </c>
      <c r="I36">
        <v>2231562</v>
      </c>
      <c r="J36">
        <v>1009636140</v>
      </c>
      <c r="K36">
        <v>11794</v>
      </c>
      <c r="L36">
        <f t="shared" si="0"/>
        <v>161.93055791080209</v>
      </c>
      <c r="M36">
        <v>26.65</v>
      </c>
      <c r="N36">
        <v>-0.03</v>
      </c>
      <c r="O36">
        <v>1763</v>
      </c>
      <c r="P36">
        <v>2230757</v>
      </c>
      <c r="Q36" t="s">
        <v>26</v>
      </c>
      <c r="R36">
        <v>1118.2</v>
      </c>
    </row>
    <row r="37" spans="1:18" x14ac:dyDescent="0.3">
      <c r="A37">
        <v>36</v>
      </c>
      <c r="B37" t="s">
        <v>130</v>
      </c>
      <c r="C37">
        <v>160</v>
      </c>
      <c r="D37" t="s">
        <v>58</v>
      </c>
      <c r="E37">
        <v>1322728</v>
      </c>
      <c r="F37">
        <v>5284254</v>
      </c>
      <c r="G37">
        <v>111565</v>
      </c>
      <c r="H37">
        <v>107081</v>
      </c>
      <c r="I37">
        <v>423877</v>
      </c>
      <c r="J37">
        <v>1561460820</v>
      </c>
      <c r="K37">
        <v>558</v>
      </c>
      <c r="L37">
        <f t="shared" si="0"/>
        <v>199.93727598566309</v>
      </c>
      <c r="M37">
        <v>22.22</v>
      </c>
      <c r="N37">
        <v>-0.11</v>
      </c>
      <c r="O37">
        <v>264376</v>
      </c>
      <c r="P37">
        <v>158949</v>
      </c>
      <c r="Q37" t="s">
        <v>21</v>
      </c>
      <c r="R37">
        <v>384.2</v>
      </c>
    </row>
    <row r="38" spans="1:18" x14ac:dyDescent="0.3">
      <c r="A38">
        <v>37</v>
      </c>
      <c r="B38" t="s">
        <v>130</v>
      </c>
      <c r="C38">
        <v>160</v>
      </c>
      <c r="D38" t="s">
        <v>59</v>
      </c>
      <c r="E38">
        <v>26455</v>
      </c>
      <c r="F38">
        <v>76533</v>
      </c>
      <c r="G38">
        <v>13760626</v>
      </c>
      <c r="H38">
        <v>13575990</v>
      </c>
      <c r="I38">
        <v>16798444</v>
      </c>
      <c r="J38">
        <v>4642119324</v>
      </c>
      <c r="K38">
        <v>85032</v>
      </c>
      <c r="L38">
        <f t="shared" si="0"/>
        <v>161.82879386583875</v>
      </c>
      <c r="M38">
        <v>90.35</v>
      </c>
      <c r="N38">
        <v>-0.03</v>
      </c>
      <c r="O38">
        <v>55208</v>
      </c>
      <c r="P38">
        <v>16807553</v>
      </c>
      <c r="Q38" t="s">
        <v>31</v>
      </c>
      <c r="R38">
        <v>4998.91</v>
      </c>
    </row>
    <row r="39" spans="1:18" x14ac:dyDescent="0.3">
      <c r="A39">
        <v>38</v>
      </c>
      <c r="B39" t="s">
        <v>130</v>
      </c>
      <c r="C39">
        <v>160</v>
      </c>
      <c r="D39" t="s">
        <v>60</v>
      </c>
      <c r="E39">
        <v>196289</v>
      </c>
      <c r="F39">
        <v>588609</v>
      </c>
      <c r="G39">
        <v>1980821</v>
      </c>
      <c r="H39">
        <v>1946212</v>
      </c>
      <c r="I39">
        <v>3216567</v>
      </c>
      <c r="J39">
        <v>1820990601</v>
      </c>
      <c r="K39">
        <v>12157</v>
      </c>
      <c r="L39">
        <f t="shared" si="0"/>
        <v>162.93666200542896</v>
      </c>
      <c r="M39">
        <v>19.55</v>
      </c>
      <c r="N39">
        <v>-0.06</v>
      </c>
      <c r="O39">
        <v>171279</v>
      </c>
      <c r="P39">
        <v>3052805</v>
      </c>
      <c r="Q39" t="s">
        <v>26</v>
      </c>
      <c r="R39">
        <v>661.91</v>
      </c>
    </row>
    <row r="40" spans="1:18" x14ac:dyDescent="0.3">
      <c r="A40">
        <v>39</v>
      </c>
      <c r="B40" t="s">
        <v>130</v>
      </c>
      <c r="C40">
        <v>160</v>
      </c>
      <c r="D40" t="s">
        <v>61</v>
      </c>
      <c r="E40">
        <v>51144</v>
      </c>
      <c r="F40">
        <v>152445</v>
      </c>
      <c r="G40">
        <v>747493</v>
      </c>
      <c r="H40">
        <v>733482</v>
      </c>
      <c r="I40">
        <v>1292132</v>
      </c>
      <c r="J40">
        <v>324279926</v>
      </c>
      <c r="K40">
        <v>4518</v>
      </c>
      <c r="L40">
        <f t="shared" si="0"/>
        <v>165.44776449756529</v>
      </c>
      <c r="M40">
        <v>28.2</v>
      </c>
      <c r="N40">
        <v>-0.04</v>
      </c>
      <c r="O40">
        <v>240089</v>
      </c>
      <c r="P40">
        <v>1050873</v>
      </c>
      <c r="Q40" t="s">
        <v>26</v>
      </c>
      <c r="R40">
        <v>142.97999999999999</v>
      </c>
    </row>
    <row r="41" spans="1:18" x14ac:dyDescent="0.3">
      <c r="A41">
        <v>40</v>
      </c>
      <c r="B41" t="s">
        <v>130</v>
      </c>
      <c r="C41">
        <v>160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>
        <v>0</v>
      </c>
      <c r="N41">
        <v>0</v>
      </c>
      <c r="O41">
        <v>0</v>
      </c>
      <c r="P41">
        <v>0</v>
      </c>
      <c r="Q41" t="s">
        <v>21</v>
      </c>
      <c r="R41">
        <v>0.2</v>
      </c>
    </row>
    <row r="42" spans="1:18" x14ac:dyDescent="0.3">
      <c r="A42">
        <v>41</v>
      </c>
      <c r="B42" t="s">
        <v>130</v>
      </c>
      <c r="C42">
        <v>160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>
        <v>0</v>
      </c>
      <c r="N42">
        <v>0</v>
      </c>
      <c r="O42">
        <v>0</v>
      </c>
      <c r="P42">
        <v>0</v>
      </c>
      <c r="Q42" t="s">
        <v>21</v>
      </c>
      <c r="R42">
        <v>0.37</v>
      </c>
    </row>
    <row r="43" spans="1:18" x14ac:dyDescent="0.3">
      <c r="A43">
        <v>42</v>
      </c>
      <c r="B43" t="s">
        <v>130</v>
      </c>
      <c r="C43">
        <v>160</v>
      </c>
      <c r="D43" t="s">
        <v>65</v>
      </c>
      <c r="E43">
        <v>18607</v>
      </c>
      <c r="F43">
        <v>55722</v>
      </c>
      <c r="G43">
        <v>384671</v>
      </c>
      <c r="H43">
        <v>375653</v>
      </c>
      <c r="I43">
        <v>489901</v>
      </c>
      <c r="J43">
        <v>139167068</v>
      </c>
      <c r="K43">
        <v>2370</v>
      </c>
      <c r="L43">
        <f t="shared" si="0"/>
        <v>162.30843881856541</v>
      </c>
      <c r="M43">
        <v>41.86</v>
      </c>
      <c r="N43">
        <v>-0.04</v>
      </c>
      <c r="O43">
        <v>5569</v>
      </c>
      <c r="P43">
        <v>484854</v>
      </c>
      <c r="Q43" t="s">
        <v>26</v>
      </c>
      <c r="R43">
        <v>77.03</v>
      </c>
    </row>
    <row r="44" spans="1:18" x14ac:dyDescent="0.3">
      <c r="A44">
        <v>43</v>
      </c>
      <c r="B44" t="s">
        <v>130</v>
      </c>
      <c r="C44">
        <v>160</v>
      </c>
      <c r="D44" t="s">
        <v>66</v>
      </c>
      <c r="E44">
        <v>229544</v>
      </c>
      <c r="F44">
        <v>1051601</v>
      </c>
      <c r="G44">
        <v>8316591</v>
      </c>
      <c r="H44">
        <v>8123738</v>
      </c>
      <c r="I44">
        <v>9835664</v>
      </c>
      <c r="J44">
        <v>1200732087</v>
      </c>
      <c r="K44">
        <v>51266</v>
      </c>
      <c r="L44">
        <f t="shared" si="0"/>
        <v>162.22430070612103</v>
      </c>
      <c r="M44">
        <v>28.31</v>
      </c>
      <c r="N44">
        <v>-0.03</v>
      </c>
      <c r="O44">
        <v>13613</v>
      </c>
      <c r="P44">
        <v>9861588</v>
      </c>
      <c r="Q44" t="s">
        <v>26</v>
      </c>
      <c r="R44">
        <v>1077.23</v>
      </c>
    </row>
    <row r="45" spans="1:18" x14ac:dyDescent="0.3">
      <c r="A45">
        <v>44</v>
      </c>
      <c r="B45" t="s">
        <v>130</v>
      </c>
      <c r="C45">
        <v>160</v>
      </c>
      <c r="D45" t="s">
        <v>67</v>
      </c>
      <c r="E45">
        <v>138808</v>
      </c>
      <c r="F45">
        <v>614789</v>
      </c>
      <c r="G45">
        <v>11503110</v>
      </c>
      <c r="H45">
        <v>11281125</v>
      </c>
      <c r="I45">
        <v>12909233</v>
      </c>
      <c r="J45">
        <v>989051929</v>
      </c>
      <c r="K45">
        <v>70932</v>
      </c>
      <c r="L45">
        <f t="shared" si="0"/>
        <v>162.17095246151243</v>
      </c>
      <c r="M45">
        <v>27.46</v>
      </c>
      <c r="N45">
        <v>-0.02</v>
      </c>
      <c r="O45">
        <v>4872</v>
      </c>
      <c r="P45">
        <v>12959825</v>
      </c>
      <c r="Q45" t="s">
        <v>26</v>
      </c>
      <c r="R45">
        <v>1729.77</v>
      </c>
    </row>
    <row r="46" spans="1:18" x14ac:dyDescent="0.3">
      <c r="A46">
        <v>45</v>
      </c>
      <c r="B46" t="s">
        <v>130</v>
      </c>
      <c r="C46">
        <v>160</v>
      </c>
      <c r="D46" t="s">
        <v>68</v>
      </c>
      <c r="E46">
        <v>2835</v>
      </c>
      <c r="F46">
        <v>9746</v>
      </c>
      <c r="G46">
        <v>6712978</v>
      </c>
      <c r="H46">
        <v>6562155</v>
      </c>
      <c r="I46">
        <v>7792588</v>
      </c>
      <c r="J46">
        <v>783580812</v>
      </c>
      <c r="K46">
        <v>41441</v>
      </c>
      <c r="L46">
        <f t="shared" si="0"/>
        <v>161.9888033589923</v>
      </c>
      <c r="M46">
        <v>28.96</v>
      </c>
      <c r="N46">
        <v>-0.02</v>
      </c>
      <c r="O46">
        <v>2682</v>
      </c>
      <c r="P46">
        <v>7822378</v>
      </c>
      <c r="Q46" t="s">
        <v>26</v>
      </c>
      <c r="R46">
        <v>4469.1899999999996</v>
      </c>
    </row>
    <row r="47" spans="1:18" x14ac:dyDescent="0.3">
      <c r="A47">
        <v>46</v>
      </c>
      <c r="B47" t="s">
        <v>130</v>
      </c>
      <c r="C47">
        <v>160</v>
      </c>
      <c r="D47" t="s">
        <v>69</v>
      </c>
      <c r="E47">
        <v>961</v>
      </c>
      <c r="F47">
        <v>146909</v>
      </c>
      <c r="G47">
        <v>11839222</v>
      </c>
      <c r="H47">
        <v>11349206</v>
      </c>
      <c r="I47">
        <v>20689039</v>
      </c>
      <c r="J47">
        <v>1216064826</v>
      </c>
      <c r="K47">
        <v>72528</v>
      </c>
      <c r="L47">
        <f t="shared" si="0"/>
        <v>163.2365707037282</v>
      </c>
      <c r="M47">
        <v>47</v>
      </c>
      <c r="N47">
        <v>-0.04</v>
      </c>
      <c r="O47">
        <v>150062</v>
      </c>
      <c r="P47">
        <v>20605562</v>
      </c>
      <c r="Q47" t="s">
        <v>31</v>
      </c>
      <c r="R47">
        <v>4998.42</v>
      </c>
    </row>
    <row r="48" spans="1:18" x14ac:dyDescent="0.3">
      <c r="A48">
        <v>47</v>
      </c>
      <c r="B48" t="s">
        <v>130</v>
      </c>
      <c r="C48">
        <v>160</v>
      </c>
      <c r="D48" t="s">
        <v>70</v>
      </c>
      <c r="E48">
        <v>1052072</v>
      </c>
      <c r="F48">
        <v>4612280</v>
      </c>
      <c r="G48">
        <v>5894</v>
      </c>
      <c r="H48">
        <v>5776</v>
      </c>
      <c r="I48">
        <v>51429</v>
      </c>
      <c r="J48">
        <v>42004124</v>
      </c>
      <c r="K48">
        <v>23</v>
      </c>
      <c r="L48">
        <f t="shared" si="0"/>
        <v>256.26086956521738</v>
      </c>
      <c r="M48">
        <v>117.3</v>
      </c>
      <c r="N48">
        <v>-0.14000000000000001</v>
      </c>
      <c r="O48">
        <v>44807</v>
      </c>
      <c r="P48">
        <v>6597</v>
      </c>
      <c r="Q48" t="s">
        <v>26</v>
      </c>
      <c r="R48">
        <v>61.59</v>
      </c>
    </row>
    <row r="49" spans="1:18" x14ac:dyDescent="0.3">
      <c r="A49">
        <v>48</v>
      </c>
      <c r="B49" t="s">
        <v>130</v>
      </c>
      <c r="C49">
        <v>160</v>
      </c>
      <c r="D49" t="s">
        <v>71</v>
      </c>
      <c r="E49">
        <v>31435</v>
      </c>
      <c r="F49">
        <v>94348</v>
      </c>
      <c r="G49">
        <v>227815</v>
      </c>
      <c r="H49">
        <v>227800</v>
      </c>
      <c r="I49">
        <v>229174</v>
      </c>
      <c r="J49">
        <v>1075590722</v>
      </c>
      <c r="K49">
        <v>1406</v>
      </c>
      <c r="L49">
        <f t="shared" si="0"/>
        <v>162.03058321479375</v>
      </c>
      <c r="M49">
        <v>27.78</v>
      </c>
      <c r="N49">
        <v>0</v>
      </c>
      <c r="O49">
        <v>15</v>
      </c>
      <c r="P49">
        <v>230534</v>
      </c>
      <c r="Q49" t="s">
        <v>21</v>
      </c>
      <c r="R49">
        <v>276.36</v>
      </c>
    </row>
    <row r="50" spans="1:18" x14ac:dyDescent="0.3">
      <c r="A50">
        <v>49</v>
      </c>
      <c r="B50" t="s">
        <v>130</v>
      </c>
      <c r="C50">
        <v>160</v>
      </c>
      <c r="D50" t="s">
        <v>72</v>
      </c>
      <c r="E50">
        <v>2271</v>
      </c>
      <c r="F50">
        <v>30201</v>
      </c>
      <c r="G50">
        <v>14365295</v>
      </c>
      <c r="H50">
        <v>14271953</v>
      </c>
      <c r="I50">
        <v>14909416</v>
      </c>
      <c r="J50">
        <v>756186178</v>
      </c>
      <c r="K50">
        <v>88783</v>
      </c>
      <c r="L50">
        <f t="shared" si="0"/>
        <v>161.8023157586475</v>
      </c>
      <c r="M50">
        <v>21.73</v>
      </c>
      <c r="N50">
        <v>-0.01</v>
      </c>
      <c r="O50">
        <v>312</v>
      </c>
      <c r="P50">
        <v>14980388</v>
      </c>
      <c r="Q50" t="s">
        <v>31</v>
      </c>
      <c r="R50">
        <v>4995.3599999999997</v>
      </c>
    </row>
    <row r="51" spans="1:18" x14ac:dyDescent="0.3">
      <c r="A51">
        <v>50</v>
      </c>
      <c r="B51" t="s">
        <v>130</v>
      </c>
      <c r="C51">
        <v>160</v>
      </c>
      <c r="D51" t="s">
        <v>73</v>
      </c>
      <c r="E51">
        <v>2294</v>
      </c>
      <c r="F51">
        <v>30304</v>
      </c>
      <c r="G51">
        <v>15819035</v>
      </c>
      <c r="H51">
        <v>15721154</v>
      </c>
      <c r="I51">
        <v>16375902</v>
      </c>
      <c r="J51">
        <v>774394242</v>
      </c>
      <c r="K51">
        <v>97770</v>
      </c>
      <c r="L51">
        <f t="shared" si="0"/>
        <v>161.79845555896492</v>
      </c>
      <c r="M51">
        <v>22.32</v>
      </c>
      <c r="N51">
        <v>-0.01</v>
      </c>
      <c r="O51">
        <v>64</v>
      </c>
      <c r="P51">
        <v>16457406</v>
      </c>
      <c r="Q51" t="s">
        <v>31</v>
      </c>
      <c r="R51">
        <v>4997.8100000000004</v>
      </c>
    </row>
    <row r="52" spans="1:18" x14ac:dyDescent="0.3">
      <c r="A52">
        <v>51</v>
      </c>
      <c r="B52" t="s">
        <v>130</v>
      </c>
      <c r="C52">
        <v>160</v>
      </c>
      <c r="D52" t="s">
        <v>74</v>
      </c>
      <c r="E52">
        <v>163622</v>
      </c>
      <c r="F52">
        <v>488118</v>
      </c>
      <c r="G52">
        <v>14825423</v>
      </c>
      <c r="H52">
        <v>14482960</v>
      </c>
      <c r="I52">
        <v>23595940</v>
      </c>
      <c r="J52">
        <v>3144191579</v>
      </c>
      <c r="K52">
        <v>90218</v>
      </c>
      <c r="L52">
        <f t="shared" si="0"/>
        <v>164.32888115453679</v>
      </c>
      <c r="M52">
        <v>44.39</v>
      </c>
      <c r="N52">
        <v>-0.06</v>
      </c>
      <c r="O52">
        <v>2404172</v>
      </c>
      <c r="P52">
        <v>21165363</v>
      </c>
      <c r="Q52" t="s">
        <v>31</v>
      </c>
      <c r="R52">
        <v>4997.33</v>
      </c>
    </row>
    <row r="53" spans="1:18" x14ac:dyDescent="0.3">
      <c r="A53">
        <v>52</v>
      </c>
      <c r="B53" t="s">
        <v>130</v>
      </c>
      <c r="C53">
        <v>160</v>
      </c>
      <c r="D53" t="s">
        <v>75</v>
      </c>
      <c r="E53">
        <v>183325</v>
      </c>
      <c r="F53">
        <v>546912</v>
      </c>
      <c r="G53">
        <v>15231315</v>
      </c>
      <c r="H53">
        <v>14869395</v>
      </c>
      <c r="I53">
        <v>26173483</v>
      </c>
      <c r="J53">
        <v>3497280540</v>
      </c>
      <c r="K53">
        <v>91934</v>
      </c>
      <c r="L53">
        <f t="shared" si="0"/>
        <v>165.67662671046619</v>
      </c>
      <c r="M53">
        <v>46.46</v>
      </c>
      <c r="N53">
        <v>-7.0000000000000007E-2</v>
      </c>
      <c r="O53">
        <v>3863565</v>
      </c>
      <c r="P53">
        <v>22270644</v>
      </c>
      <c r="Q53" t="s">
        <v>31</v>
      </c>
      <c r="R53">
        <v>4997.92</v>
      </c>
    </row>
    <row r="54" spans="1:18" x14ac:dyDescent="0.3">
      <c r="A54">
        <v>53</v>
      </c>
      <c r="B54" t="s">
        <v>130</v>
      </c>
      <c r="C54">
        <v>160</v>
      </c>
      <c r="D54" t="s">
        <v>76</v>
      </c>
      <c r="E54">
        <v>152428</v>
      </c>
      <c r="F54">
        <v>429691</v>
      </c>
      <c r="G54">
        <v>723</v>
      </c>
      <c r="H54">
        <v>714</v>
      </c>
      <c r="I54">
        <v>17146</v>
      </c>
      <c r="J54">
        <v>517977</v>
      </c>
      <c r="K54">
        <v>2</v>
      </c>
      <c r="L54">
        <f t="shared" si="0"/>
        <v>361.5</v>
      </c>
      <c r="M54">
        <v>21.17</v>
      </c>
      <c r="N54">
        <v>-0.24</v>
      </c>
      <c r="O54">
        <v>13991</v>
      </c>
      <c r="P54">
        <v>3152</v>
      </c>
      <c r="Q54" t="s">
        <v>21</v>
      </c>
      <c r="R54">
        <v>1.03</v>
      </c>
    </row>
    <row r="55" spans="1:18" x14ac:dyDescent="0.3">
      <c r="A55">
        <v>54</v>
      </c>
      <c r="B55" t="s">
        <v>130</v>
      </c>
      <c r="C55">
        <v>160</v>
      </c>
      <c r="D55" t="s">
        <v>77</v>
      </c>
      <c r="E55">
        <v>2200</v>
      </c>
      <c r="F55">
        <v>9086</v>
      </c>
      <c r="G55">
        <v>11042868</v>
      </c>
      <c r="H55">
        <v>10781674</v>
      </c>
      <c r="I55">
        <v>13288528</v>
      </c>
      <c r="J55">
        <v>1699884998</v>
      </c>
      <c r="K55">
        <v>68111</v>
      </c>
      <c r="L55">
        <f t="shared" si="0"/>
        <v>162.13046350809708</v>
      </c>
      <c r="M55">
        <v>26.98</v>
      </c>
      <c r="N55">
        <v>-0.04</v>
      </c>
      <c r="O55">
        <v>55157</v>
      </c>
      <c r="P55">
        <v>13257890</v>
      </c>
      <c r="Q55" t="s">
        <v>31</v>
      </c>
      <c r="R55">
        <v>4981.42</v>
      </c>
    </row>
    <row r="56" spans="1:18" x14ac:dyDescent="0.3">
      <c r="A56">
        <v>55</v>
      </c>
      <c r="B56" t="s">
        <v>130</v>
      </c>
      <c r="C56">
        <v>160</v>
      </c>
      <c r="D56" t="s">
        <v>78</v>
      </c>
      <c r="E56">
        <v>2200</v>
      </c>
      <c r="F56">
        <v>9086</v>
      </c>
      <c r="G56">
        <v>9293724</v>
      </c>
      <c r="H56">
        <v>9079630</v>
      </c>
      <c r="I56">
        <v>11197702</v>
      </c>
      <c r="J56">
        <v>1425829425</v>
      </c>
      <c r="K56">
        <v>57328</v>
      </c>
      <c r="L56">
        <f t="shared" si="0"/>
        <v>162.11491766675971</v>
      </c>
      <c r="M56">
        <v>29.1</v>
      </c>
      <c r="N56">
        <v>-0.04</v>
      </c>
      <c r="O56">
        <v>48338</v>
      </c>
      <c r="P56">
        <v>11165405</v>
      </c>
      <c r="Q56" t="s">
        <v>31</v>
      </c>
      <c r="R56">
        <v>3947.58</v>
      </c>
    </row>
    <row r="57" spans="1:18" x14ac:dyDescent="0.3">
      <c r="A57">
        <v>56</v>
      </c>
      <c r="B57" t="s">
        <v>130</v>
      </c>
      <c r="C57">
        <v>160</v>
      </c>
      <c r="D57" t="s">
        <v>79</v>
      </c>
      <c r="E57">
        <v>2200</v>
      </c>
      <c r="F57">
        <v>9086</v>
      </c>
      <c r="G57">
        <v>1953144</v>
      </c>
      <c r="H57">
        <v>1897895</v>
      </c>
      <c r="I57">
        <v>2542838</v>
      </c>
      <c r="J57">
        <v>322483262</v>
      </c>
      <c r="K57">
        <v>12015</v>
      </c>
      <c r="L57">
        <f t="shared" si="0"/>
        <v>162.55880149812734</v>
      </c>
      <c r="M57">
        <v>29.31</v>
      </c>
      <c r="N57">
        <v>-0.05</v>
      </c>
      <c r="O57">
        <v>52586</v>
      </c>
      <c r="P57">
        <v>2489479</v>
      </c>
      <c r="Q57" t="s">
        <v>21</v>
      </c>
      <c r="R57">
        <v>337.25</v>
      </c>
    </row>
    <row r="58" spans="1:18" x14ac:dyDescent="0.3">
      <c r="A58">
        <v>57</v>
      </c>
      <c r="B58" t="s">
        <v>130</v>
      </c>
      <c r="C58">
        <v>160</v>
      </c>
      <c r="D58" t="s">
        <v>80</v>
      </c>
      <c r="E58">
        <v>2200</v>
      </c>
      <c r="F58">
        <v>9086</v>
      </c>
      <c r="G58">
        <v>11502941</v>
      </c>
      <c r="H58">
        <v>11225666</v>
      </c>
      <c r="I58">
        <v>14190287</v>
      </c>
      <c r="J58">
        <v>1788565086</v>
      </c>
      <c r="K58">
        <v>70948</v>
      </c>
      <c r="L58">
        <f t="shared" si="0"/>
        <v>162.13199808310313</v>
      </c>
      <c r="M58">
        <v>29.84</v>
      </c>
      <c r="N58">
        <v>-0.04</v>
      </c>
      <c r="O58">
        <v>63440</v>
      </c>
      <c r="P58">
        <v>14136569</v>
      </c>
      <c r="Q58" t="s">
        <v>31</v>
      </c>
      <c r="R58">
        <v>4997.9799999999996</v>
      </c>
    </row>
    <row r="59" spans="1:18" x14ac:dyDescent="0.3">
      <c r="A59">
        <v>58</v>
      </c>
      <c r="B59" t="s">
        <v>130</v>
      </c>
      <c r="C59">
        <v>160</v>
      </c>
      <c r="D59" t="s">
        <v>81</v>
      </c>
      <c r="E59">
        <v>11313</v>
      </c>
      <c r="F59">
        <v>305160</v>
      </c>
      <c r="G59">
        <v>262717</v>
      </c>
      <c r="H59">
        <v>260144</v>
      </c>
      <c r="I59">
        <v>280313</v>
      </c>
      <c r="J59">
        <v>22989283</v>
      </c>
      <c r="K59">
        <v>1622</v>
      </c>
      <c r="L59">
        <f t="shared" si="0"/>
        <v>161.97102342786684</v>
      </c>
      <c r="M59">
        <v>23.01</v>
      </c>
      <c r="N59">
        <v>-0.02</v>
      </c>
      <c r="O59">
        <v>6</v>
      </c>
      <c r="P59">
        <v>281428</v>
      </c>
      <c r="Q59" t="s">
        <v>26</v>
      </c>
      <c r="R59">
        <v>24.69</v>
      </c>
    </row>
    <row r="60" spans="1:18" x14ac:dyDescent="0.3">
      <c r="A60">
        <v>59</v>
      </c>
      <c r="B60" t="s">
        <v>130</v>
      </c>
      <c r="C60">
        <v>160</v>
      </c>
      <c r="D60" t="s">
        <v>82</v>
      </c>
      <c r="E60">
        <v>252516</v>
      </c>
      <c r="F60">
        <v>750876</v>
      </c>
      <c r="G60">
        <v>812012</v>
      </c>
      <c r="H60">
        <v>785729</v>
      </c>
      <c r="I60">
        <v>4235258</v>
      </c>
      <c r="J60">
        <v>195959848</v>
      </c>
      <c r="K60">
        <v>3527</v>
      </c>
      <c r="L60">
        <f t="shared" si="0"/>
        <v>230.22738871562234</v>
      </c>
      <c r="M60">
        <v>27.23</v>
      </c>
      <c r="N60">
        <v>-0.12</v>
      </c>
      <c r="O60">
        <v>3183059</v>
      </c>
      <c r="P60">
        <v>1050146</v>
      </c>
      <c r="Q60" t="s">
        <v>26</v>
      </c>
      <c r="R60">
        <v>109.01</v>
      </c>
    </row>
    <row r="61" spans="1:18" x14ac:dyDescent="0.3">
      <c r="A61">
        <v>60</v>
      </c>
      <c r="B61" t="s">
        <v>130</v>
      </c>
      <c r="C61">
        <v>160</v>
      </c>
      <c r="D61" t="s">
        <v>83</v>
      </c>
      <c r="E61">
        <v>3612</v>
      </c>
      <c r="F61">
        <v>11612</v>
      </c>
      <c r="G61">
        <v>541889</v>
      </c>
      <c r="H61">
        <v>531314</v>
      </c>
      <c r="I61">
        <v>613078</v>
      </c>
      <c r="J61">
        <v>88940453</v>
      </c>
      <c r="K61">
        <v>3343</v>
      </c>
      <c r="L61">
        <f t="shared" si="0"/>
        <v>162.09661980257255</v>
      </c>
      <c r="M61">
        <v>27.75</v>
      </c>
      <c r="N61">
        <v>-0.03</v>
      </c>
      <c r="O61">
        <v>229</v>
      </c>
      <c r="P61">
        <v>614084</v>
      </c>
      <c r="Q61" t="s">
        <v>21</v>
      </c>
      <c r="R61">
        <v>55.61</v>
      </c>
    </row>
    <row r="62" spans="1:18" x14ac:dyDescent="0.3">
      <c r="A62">
        <v>61</v>
      </c>
      <c r="B62" t="s">
        <v>130</v>
      </c>
      <c r="C62">
        <v>160</v>
      </c>
      <c r="D62" t="s">
        <v>84</v>
      </c>
      <c r="E62">
        <v>8300</v>
      </c>
      <c r="F62">
        <v>28853</v>
      </c>
      <c r="G62">
        <v>9541362</v>
      </c>
      <c r="H62">
        <v>9353727</v>
      </c>
      <c r="I62">
        <v>11004283</v>
      </c>
      <c r="J62">
        <v>2634599895</v>
      </c>
      <c r="K62">
        <v>58841</v>
      </c>
      <c r="L62">
        <f t="shared" si="0"/>
        <v>162.15499396679186</v>
      </c>
      <c r="M62">
        <v>38.020000000000003</v>
      </c>
      <c r="N62">
        <v>-0.03</v>
      </c>
      <c r="O62">
        <v>929</v>
      </c>
      <c r="P62">
        <v>11047434</v>
      </c>
      <c r="Q62" t="s">
        <v>21</v>
      </c>
      <c r="R62">
        <v>2650.8</v>
      </c>
    </row>
    <row r="63" spans="1:18" x14ac:dyDescent="0.3">
      <c r="A63">
        <v>62</v>
      </c>
      <c r="B63" t="s">
        <v>130</v>
      </c>
      <c r="C63">
        <v>160</v>
      </c>
      <c r="D63" t="s">
        <v>85</v>
      </c>
      <c r="E63">
        <v>7665</v>
      </c>
      <c r="F63">
        <v>26841</v>
      </c>
      <c r="G63">
        <v>17192211</v>
      </c>
      <c r="H63">
        <v>16857507</v>
      </c>
      <c r="I63">
        <v>20564598</v>
      </c>
      <c r="J63">
        <v>4573112847</v>
      </c>
      <c r="K63">
        <v>106056</v>
      </c>
      <c r="L63">
        <f t="shared" si="0"/>
        <v>162.10502941842046</v>
      </c>
      <c r="M63">
        <v>60.49</v>
      </c>
      <c r="N63">
        <v>-0.03</v>
      </c>
      <c r="O63">
        <v>1236</v>
      </c>
      <c r="P63">
        <v>20620142</v>
      </c>
      <c r="Q63" t="s">
        <v>31</v>
      </c>
      <c r="R63">
        <v>4998.45</v>
      </c>
    </row>
    <row r="64" spans="1:18" x14ac:dyDescent="0.3">
      <c r="A64">
        <v>63</v>
      </c>
      <c r="B64" t="s">
        <v>130</v>
      </c>
      <c r="C64">
        <v>160</v>
      </c>
      <c r="D64" t="s">
        <v>86</v>
      </c>
      <c r="E64">
        <v>3986</v>
      </c>
      <c r="F64">
        <v>13057</v>
      </c>
      <c r="G64">
        <v>949</v>
      </c>
      <c r="H64">
        <v>903</v>
      </c>
      <c r="I64">
        <v>1115</v>
      </c>
      <c r="J64">
        <v>842043</v>
      </c>
      <c r="K64">
        <v>5</v>
      </c>
      <c r="L64">
        <f t="shared" si="0"/>
        <v>189.8</v>
      </c>
      <c r="M64">
        <v>26.07</v>
      </c>
      <c r="N64">
        <v>-0.04</v>
      </c>
      <c r="O64">
        <v>0</v>
      </c>
      <c r="P64">
        <v>1109</v>
      </c>
      <c r="Q64" t="s">
        <v>21</v>
      </c>
      <c r="R64">
        <v>0.16</v>
      </c>
    </row>
    <row r="65" spans="1:18" x14ac:dyDescent="0.3">
      <c r="A65">
        <v>64</v>
      </c>
      <c r="B65" t="s">
        <v>130</v>
      </c>
      <c r="C65">
        <v>160</v>
      </c>
      <c r="D65" t="s">
        <v>87</v>
      </c>
      <c r="E65">
        <v>3638</v>
      </c>
      <c r="F65">
        <v>11677</v>
      </c>
      <c r="G65">
        <v>1016503</v>
      </c>
      <c r="H65">
        <v>998527</v>
      </c>
      <c r="I65">
        <v>1132811</v>
      </c>
      <c r="J65">
        <v>165199909</v>
      </c>
      <c r="K65">
        <v>6271</v>
      </c>
      <c r="L65">
        <f t="shared" si="0"/>
        <v>162.09583798437251</v>
      </c>
      <c r="M65">
        <v>26.46</v>
      </c>
      <c r="N65">
        <v>-0.03</v>
      </c>
      <c r="O65">
        <v>78</v>
      </c>
      <c r="P65">
        <v>1136249</v>
      </c>
      <c r="Q65" t="s">
        <v>21</v>
      </c>
      <c r="R65">
        <v>111.89</v>
      </c>
    </row>
    <row r="66" spans="1:18" x14ac:dyDescent="0.3">
      <c r="A66">
        <v>65</v>
      </c>
      <c r="B66" t="s">
        <v>130</v>
      </c>
      <c r="C66">
        <v>160</v>
      </c>
      <c r="D66" t="s">
        <v>88</v>
      </c>
      <c r="E66">
        <v>7351</v>
      </c>
      <c r="F66">
        <v>24835</v>
      </c>
      <c r="G66">
        <v>14211715</v>
      </c>
      <c r="H66">
        <v>13951734</v>
      </c>
      <c r="I66">
        <v>16120739</v>
      </c>
      <c r="J66">
        <v>3190501407</v>
      </c>
      <c r="K66">
        <v>87645</v>
      </c>
      <c r="L66">
        <f t="shared" si="0"/>
        <v>162.15089280620685</v>
      </c>
      <c r="M66">
        <v>38.17</v>
      </c>
      <c r="N66">
        <v>-0.03</v>
      </c>
      <c r="O66">
        <v>974</v>
      </c>
      <c r="P66">
        <v>16190664</v>
      </c>
      <c r="Q66" t="s">
        <v>21</v>
      </c>
      <c r="R66">
        <v>3892.64</v>
      </c>
    </row>
    <row r="67" spans="1:18" x14ac:dyDescent="0.3">
      <c r="A67">
        <v>66</v>
      </c>
      <c r="B67" t="s">
        <v>130</v>
      </c>
      <c r="C67">
        <v>160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1">G67/K67</f>
        <v>#DIV/0!</v>
      </c>
      <c r="M67">
        <v>0</v>
      </c>
      <c r="N67">
        <v>0</v>
      </c>
      <c r="O67">
        <v>0</v>
      </c>
      <c r="P67">
        <v>0</v>
      </c>
      <c r="Q67" t="s">
        <v>21</v>
      </c>
      <c r="R67">
        <v>0</v>
      </c>
    </row>
    <row r="68" spans="1:18" x14ac:dyDescent="0.3">
      <c r="A68">
        <v>67</v>
      </c>
      <c r="B68" t="s">
        <v>130</v>
      </c>
      <c r="C68">
        <v>160</v>
      </c>
      <c r="D68" t="s">
        <v>90</v>
      </c>
      <c r="E68">
        <v>2940</v>
      </c>
      <c r="F68">
        <v>20028</v>
      </c>
      <c r="G68">
        <v>9444</v>
      </c>
      <c r="H68">
        <v>9208</v>
      </c>
      <c r="I68">
        <v>12446</v>
      </c>
      <c r="J68">
        <v>2612460</v>
      </c>
      <c r="K68">
        <v>58</v>
      </c>
      <c r="L68">
        <f t="shared" si="1"/>
        <v>162.82758620689654</v>
      </c>
      <c r="M68">
        <v>16.36</v>
      </c>
      <c r="N68">
        <v>-0.04</v>
      </c>
      <c r="O68">
        <v>0</v>
      </c>
      <c r="P68">
        <v>12400</v>
      </c>
      <c r="Q68" t="s">
        <v>26</v>
      </c>
      <c r="R68">
        <v>0.8</v>
      </c>
    </row>
    <row r="69" spans="1:18" x14ac:dyDescent="0.3">
      <c r="A69">
        <v>68</v>
      </c>
      <c r="B69" t="s">
        <v>130</v>
      </c>
      <c r="C69">
        <v>160</v>
      </c>
      <c r="D69" t="s">
        <v>91</v>
      </c>
      <c r="E69">
        <v>9072</v>
      </c>
      <c r="F69">
        <v>69944</v>
      </c>
      <c r="G69">
        <v>1162615</v>
      </c>
      <c r="H69">
        <v>1135532</v>
      </c>
      <c r="I69">
        <v>1489177</v>
      </c>
      <c r="J69">
        <v>379036908</v>
      </c>
      <c r="K69">
        <v>7161</v>
      </c>
      <c r="L69">
        <f t="shared" si="1"/>
        <v>162.35372154726994</v>
      </c>
      <c r="M69">
        <v>26.63</v>
      </c>
      <c r="N69">
        <v>-0.03</v>
      </c>
      <c r="O69">
        <v>491</v>
      </c>
      <c r="P69">
        <v>1493131</v>
      </c>
      <c r="Q69" t="s">
        <v>26</v>
      </c>
      <c r="R69">
        <v>246.94</v>
      </c>
    </row>
    <row r="70" spans="1:18" x14ac:dyDescent="0.3">
      <c r="A70">
        <v>69</v>
      </c>
      <c r="B70" t="s">
        <v>130</v>
      </c>
      <c r="C70">
        <v>160</v>
      </c>
      <c r="D70" t="s">
        <v>92</v>
      </c>
      <c r="E70">
        <v>16281</v>
      </c>
      <c r="F70">
        <v>130806</v>
      </c>
      <c r="G70">
        <v>104479</v>
      </c>
      <c r="H70">
        <v>100423</v>
      </c>
      <c r="I70">
        <v>238233</v>
      </c>
      <c r="J70">
        <v>90137679</v>
      </c>
      <c r="K70">
        <v>643</v>
      </c>
      <c r="L70">
        <f t="shared" si="1"/>
        <v>162.48678071539658</v>
      </c>
      <c r="M70">
        <v>38.81</v>
      </c>
      <c r="N70">
        <v>-0.04</v>
      </c>
      <c r="O70">
        <v>855</v>
      </c>
      <c r="P70">
        <v>237409</v>
      </c>
      <c r="Q70" t="s">
        <v>21</v>
      </c>
      <c r="R70">
        <v>28.39</v>
      </c>
    </row>
    <row r="71" spans="1:18" x14ac:dyDescent="0.3">
      <c r="A71">
        <v>70</v>
      </c>
      <c r="B71" t="s">
        <v>130</v>
      </c>
      <c r="C71">
        <v>160</v>
      </c>
      <c r="D71" t="s">
        <v>93</v>
      </c>
      <c r="E71">
        <v>249327</v>
      </c>
      <c r="F71">
        <v>746442</v>
      </c>
      <c r="G71">
        <v>5509253</v>
      </c>
      <c r="H71">
        <v>5266221</v>
      </c>
      <c r="I71">
        <v>19512738</v>
      </c>
      <c r="J71">
        <v>4344297745</v>
      </c>
      <c r="K71">
        <v>29716</v>
      </c>
      <c r="L71">
        <f t="shared" si="1"/>
        <v>185.39685691210121</v>
      </c>
      <c r="M71">
        <v>100.95</v>
      </c>
      <c r="N71">
        <v>-0.09</v>
      </c>
      <c r="O71">
        <v>8544785</v>
      </c>
      <c r="P71">
        <v>10969407</v>
      </c>
      <c r="Q71" t="s">
        <v>26</v>
      </c>
      <c r="R71">
        <v>2149.91</v>
      </c>
    </row>
    <row r="72" spans="1:18" x14ac:dyDescent="0.3">
      <c r="A72">
        <v>71</v>
      </c>
      <c r="B72" t="s">
        <v>130</v>
      </c>
      <c r="C72">
        <v>160</v>
      </c>
      <c r="D72" t="s">
        <v>94</v>
      </c>
      <c r="E72">
        <v>40042</v>
      </c>
      <c r="F72">
        <v>119355</v>
      </c>
      <c r="G72">
        <v>1137531</v>
      </c>
      <c r="H72">
        <v>1084728</v>
      </c>
      <c r="I72">
        <v>4225999</v>
      </c>
      <c r="J72">
        <v>95427808</v>
      </c>
      <c r="K72">
        <v>6885</v>
      </c>
      <c r="L72">
        <f t="shared" si="1"/>
        <v>165.21873638344226</v>
      </c>
      <c r="M72">
        <v>67.8</v>
      </c>
      <c r="N72">
        <v>-0.05</v>
      </c>
      <c r="O72">
        <v>316015</v>
      </c>
      <c r="P72">
        <v>3913236</v>
      </c>
      <c r="Q72" t="s">
        <v>26</v>
      </c>
      <c r="R72">
        <v>106.83</v>
      </c>
    </row>
    <row r="73" spans="1:18" x14ac:dyDescent="0.3">
      <c r="A73">
        <v>72</v>
      </c>
      <c r="B73" t="s">
        <v>130</v>
      </c>
      <c r="C73">
        <v>160</v>
      </c>
      <c r="D73" t="s">
        <v>95</v>
      </c>
      <c r="E73">
        <v>748</v>
      </c>
      <c r="F73">
        <v>3763</v>
      </c>
      <c r="G73">
        <v>225</v>
      </c>
      <c r="H73">
        <v>220</v>
      </c>
      <c r="I73">
        <v>540</v>
      </c>
      <c r="J73">
        <v>5170</v>
      </c>
      <c r="K73">
        <v>1</v>
      </c>
      <c r="L73">
        <f t="shared" si="1"/>
        <v>225</v>
      </c>
      <c r="M73">
        <v>3.51</v>
      </c>
      <c r="N73">
        <v>-0.13</v>
      </c>
      <c r="O73">
        <v>331</v>
      </c>
      <c r="P73">
        <v>206</v>
      </c>
      <c r="Q73" t="s">
        <v>26</v>
      </c>
      <c r="R73">
        <v>0.01</v>
      </c>
    </row>
    <row r="74" spans="1:18" x14ac:dyDescent="0.3">
      <c r="A74">
        <v>73</v>
      </c>
      <c r="B74" t="s">
        <v>130</v>
      </c>
      <c r="C74">
        <v>160</v>
      </c>
      <c r="D74" t="s">
        <v>96</v>
      </c>
      <c r="E74">
        <v>3328</v>
      </c>
      <c r="F74">
        <v>17780</v>
      </c>
      <c r="G74">
        <v>10521</v>
      </c>
      <c r="H74">
        <v>10134</v>
      </c>
      <c r="I74">
        <v>62544</v>
      </c>
      <c r="J74">
        <v>534732</v>
      </c>
      <c r="K74">
        <v>35</v>
      </c>
      <c r="L74">
        <f t="shared" si="1"/>
        <v>300.60000000000002</v>
      </c>
      <c r="M74">
        <v>9.1300000000000008</v>
      </c>
      <c r="N74">
        <v>-0.15</v>
      </c>
      <c r="O74">
        <v>55796</v>
      </c>
      <c r="P74">
        <v>6706</v>
      </c>
      <c r="Q74" t="s">
        <v>21</v>
      </c>
      <c r="R74">
        <v>0.39</v>
      </c>
    </row>
    <row r="75" spans="1:18" x14ac:dyDescent="0.3">
      <c r="A75">
        <v>74</v>
      </c>
      <c r="B75" t="s">
        <v>130</v>
      </c>
      <c r="C75">
        <v>160</v>
      </c>
      <c r="D75" t="s">
        <v>97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 t="e">
        <f t="shared" si="1"/>
        <v>#DIV/0!</v>
      </c>
      <c r="M75">
        <v>1.63</v>
      </c>
      <c r="N75">
        <v>-0.21</v>
      </c>
      <c r="O75">
        <v>0</v>
      </c>
      <c r="P75">
        <v>24</v>
      </c>
      <c r="Q75" t="s">
        <v>26</v>
      </c>
      <c r="R75">
        <v>0.03</v>
      </c>
    </row>
    <row r="76" spans="1:18" x14ac:dyDescent="0.3">
      <c r="A76">
        <v>75</v>
      </c>
      <c r="B76" t="s">
        <v>130</v>
      </c>
      <c r="C76">
        <v>160</v>
      </c>
      <c r="D76" t="s">
        <v>98</v>
      </c>
      <c r="E76">
        <v>5291</v>
      </c>
      <c r="F76">
        <v>41200</v>
      </c>
      <c r="G76">
        <v>632459</v>
      </c>
      <c r="H76">
        <v>615633</v>
      </c>
      <c r="I76">
        <v>881945</v>
      </c>
      <c r="J76">
        <v>43829039</v>
      </c>
      <c r="K76">
        <v>3797</v>
      </c>
      <c r="L76">
        <f t="shared" si="1"/>
        <v>166.56808006320779</v>
      </c>
      <c r="M76">
        <v>26.91</v>
      </c>
      <c r="N76">
        <v>-0.06</v>
      </c>
      <c r="O76">
        <v>141451</v>
      </c>
      <c r="P76">
        <v>740616</v>
      </c>
      <c r="Q76" t="s">
        <v>26</v>
      </c>
      <c r="R76">
        <v>57.16</v>
      </c>
    </row>
    <row r="77" spans="1:18" x14ac:dyDescent="0.3">
      <c r="A77">
        <v>76</v>
      </c>
      <c r="B77" t="s">
        <v>130</v>
      </c>
      <c r="C77">
        <v>160</v>
      </c>
      <c r="D77" t="s">
        <v>99</v>
      </c>
      <c r="E77">
        <v>22022</v>
      </c>
      <c r="F77">
        <v>169452</v>
      </c>
      <c r="G77">
        <v>16605158</v>
      </c>
      <c r="H77">
        <v>16066417</v>
      </c>
      <c r="I77">
        <v>65208335</v>
      </c>
      <c r="J77">
        <v>1141532923</v>
      </c>
      <c r="K77">
        <v>80935</v>
      </c>
      <c r="L77">
        <f t="shared" si="1"/>
        <v>205.16659047383703</v>
      </c>
      <c r="M77">
        <v>29.19</v>
      </c>
      <c r="N77">
        <v>-0.11</v>
      </c>
      <c r="O77">
        <v>38511693</v>
      </c>
      <c r="P77">
        <v>26620450</v>
      </c>
      <c r="Q77" t="s">
        <v>21</v>
      </c>
      <c r="R77">
        <v>2392.33</v>
      </c>
    </row>
    <row r="78" spans="1:18" x14ac:dyDescent="0.3">
      <c r="A78">
        <v>77</v>
      </c>
      <c r="B78" t="s">
        <v>130</v>
      </c>
      <c r="C78">
        <v>160</v>
      </c>
      <c r="D78" t="s">
        <v>100</v>
      </c>
      <c r="E78">
        <v>324116</v>
      </c>
      <c r="F78">
        <v>1430857</v>
      </c>
      <c r="G78">
        <v>36649</v>
      </c>
      <c r="H78">
        <v>32081</v>
      </c>
      <c r="I78">
        <v>340585</v>
      </c>
      <c r="J78">
        <v>187659487</v>
      </c>
      <c r="K78">
        <v>178</v>
      </c>
      <c r="L78">
        <f t="shared" si="1"/>
        <v>205.8932584269663</v>
      </c>
      <c r="M78">
        <v>1799.92</v>
      </c>
      <c r="N78">
        <v>-7.0000000000000007E-2</v>
      </c>
      <c r="O78">
        <v>123475</v>
      </c>
      <c r="P78">
        <v>216962</v>
      </c>
      <c r="Q78" t="s">
        <v>21</v>
      </c>
      <c r="R78">
        <v>101.23</v>
      </c>
    </row>
    <row r="79" spans="1:18" x14ac:dyDescent="0.3">
      <c r="A79">
        <v>78</v>
      </c>
      <c r="B79" t="s">
        <v>130</v>
      </c>
      <c r="C79">
        <v>160</v>
      </c>
      <c r="D79" t="s">
        <v>101</v>
      </c>
      <c r="E79">
        <v>189456</v>
      </c>
      <c r="F79">
        <v>835269</v>
      </c>
      <c r="G79">
        <v>1747025</v>
      </c>
      <c r="H79">
        <v>1535597</v>
      </c>
      <c r="I79">
        <v>8196799</v>
      </c>
      <c r="J79">
        <v>2487306215</v>
      </c>
      <c r="K79">
        <v>10485</v>
      </c>
      <c r="L79">
        <f t="shared" si="1"/>
        <v>166.62136385312351</v>
      </c>
      <c r="M79">
        <v>458.47</v>
      </c>
      <c r="N79">
        <v>-0.06</v>
      </c>
      <c r="O79">
        <v>383650</v>
      </c>
      <c r="P79">
        <v>7808279</v>
      </c>
      <c r="Q79" t="s">
        <v>21</v>
      </c>
      <c r="R79">
        <v>1173.25</v>
      </c>
    </row>
    <row r="80" spans="1:18" x14ac:dyDescent="0.3">
      <c r="A80">
        <v>79</v>
      </c>
      <c r="B80" t="s">
        <v>130</v>
      </c>
      <c r="C80">
        <v>160</v>
      </c>
      <c r="D80" t="s">
        <v>102</v>
      </c>
      <c r="E80">
        <v>252328</v>
      </c>
      <c r="F80">
        <v>1169811</v>
      </c>
      <c r="G80">
        <v>698918</v>
      </c>
      <c r="H80">
        <v>611086</v>
      </c>
      <c r="I80">
        <v>3582260</v>
      </c>
      <c r="J80">
        <v>1036849770</v>
      </c>
      <c r="K80">
        <v>3938</v>
      </c>
      <c r="L80">
        <f t="shared" si="1"/>
        <v>177.48044692737429</v>
      </c>
      <c r="M80">
        <v>323.91000000000003</v>
      </c>
      <c r="N80">
        <v>-0.08</v>
      </c>
      <c r="O80">
        <v>642291</v>
      </c>
      <c r="P80">
        <v>2937051</v>
      </c>
      <c r="Q80" t="s">
        <v>21</v>
      </c>
      <c r="R80">
        <v>390.69</v>
      </c>
    </row>
    <row r="81" spans="1:18" x14ac:dyDescent="0.3">
      <c r="A81">
        <v>80</v>
      </c>
      <c r="B81" t="s">
        <v>130</v>
      </c>
      <c r="C81">
        <v>160</v>
      </c>
      <c r="D81" t="s">
        <v>103</v>
      </c>
      <c r="E81">
        <v>53752</v>
      </c>
      <c r="F81">
        <v>135726</v>
      </c>
      <c r="G81">
        <v>1394790</v>
      </c>
      <c r="H81">
        <v>1353767</v>
      </c>
      <c r="I81">
        <v>4003251</v>
      </c>
      <c r="J81">
        <v>281604992</v>
      </c>
      <c r="K81">
        <v>7303</v>
      </c>
      <c r="L81">
        <f t="shared" si="1"/>
        <v>190.98863480761332</v>
      </c>
      <c r="M81">
        <v>23.12</v>
      </c>
      <c r="N81">
        <v>-0.1</v>
      </c>
      <c r="O81">
        <v>2129226</v>
      </c>
      <c r="P81">
        <v>1872005</v>
      </c>
      <c r="Q81" t="s">
        <v>26</v>
      </c>
      <c r="R81">
        <v>113.16</v>
      </c>
    </row>
    <row r="82" spans="1:18" x14ac:dyDescent="0.3">
      <c r="A82">
        <v>81</v>
      </c>
      <c r="B82" t="s">
        <v>130</v>
      </c>
      <c r="C82">
        <v>160</v>
      </c>
      <c r="D82" t="s">
        <v>104</v>
      </c>
      <c r="E82">
        <v>276895</v>
      </c>
      <c r="F82">
        <v>1356467</v>
      </c>
      <c r="G82">
        <v>3726185</v>
      </c>
      <c r="H82">
        <v>3709316</v>
      </c>
      <c r="I82">
        <v>6722065</v>
      </c>
      <c r="J82">
        <v>103818012</v>
      </c>
      <c r="K82">
        <v>23020</v>
      </c>
      <c r="L82">
        <f t="shared" si="1"/>
        <v>161.8672893136403</v>
      </c>
      <c r="M82">
        <v>17.239999999999998</v>
      </c>
      <c r="N82">
        <v>-0.03</v>
      </c>
      <c r="O82">
        <v>83416</v>
      </c>
      <c r="P82">
        <v>6628715</v>
      </c>
      <c r="Q82" t="s">
        <v>26</v>
      </c>
      <c r="R82">
        <v>305.11</v>
      </c>
    </row>
    <row r="83" spans="1:18" x14ac:dyDescent="0.3">
      <c r="A83">
        <v>82</v>
      </c>
      <c r="B83" t="s">
        <v>130</v>
      </c>
      <c r="C83">
        <v>160</v>
      </c>
      <c r="D83" t="s">
        <v>105</v>
      </c>
      <c r="E83">
        <v>279119</v>
      </c>
      <c r="F83">
        <v>1356467</v>
      </c>
      <c r="G83">
        <v>3621174</v>
      </c>
      <c r="H83">
        <v>3602307</v>
      </c>
      <c r="I83">
        <v>6839599</v>
      </c>
      <c r="J83">
        <v>96532137</v>
      </c>
      <c r="K83">
        <v>22368</v>
      </c>
      <c r="L83">
        <f t="shared" si="1"/>
        <v>161.89082618025751</v>
      </c>
      <c r="M83">
        <v>16.47</v>
      </c>
      <c r="N83">
        <v>-0.04</v>
      </c>
      <c r="O83">
        <v>94512</v>
      </c>
      <c r="P83">
        <v>6732929</v>
      </c>
      <c r="Q83" t="s">
        <v>26</v>
      </c>
      <c r="R83">
        <v>291.39</v>
      </c>
    </row>
    <row r="84" spans="1:18" x14ac:dyDescent="0.3">
      <c r="A84">
        <v>83</v>
      </c>
      <c r="B84" t="s">
        <v>130</v>
      </c>
      <c r="C84">
        <v>160</v>
      </c>
      <c r="D84" t="s">
        <v>106</v>
      </c>
      <c r="E84">
        <v>670867</v>
      </c>
      <c r="F84">
        <v>3355019</v>
      </c>
      <c r="G84">
        <v>326770</v>
      </c>
      <c r="H84">
        <v>319997</v>
      </c>
      <c r="I84">
        <v>520187</v>
      </c>
      <c r="J84">
        <v>377249650</v>
      </c>
      <c r="K84">
        <v>1937</v>
      </c>
      <c r="L84">
        <f t="shared" si="1"/>
        <v>168.69901910170367</v>
      </c>
      <c r="M84">
        <v>28.41</v>
      </c>
      <c r="N84">
        <v>-7.0000000000000007E-2</v>
      </c>
      <c r="O84">
        <v>114254</v>
      </c>
      <c r="P84">
        <v>405688</v>
      </c>
      <c r="Q84" t="s">
        <v>26</v>
      </c>
      <c r="R84">
        <v>169.52</v>
      </c>
    </row>
    <row r="85" spans="1:18" x14ac:dyDescent="0.3">
      <c r="A85">
        <v>84</v>
      </c>
      <c r="B85" t="s">
        <v>130</v>
      </c>
      <c r="C85">
        <v>160</v>
      </c>
      <c r="D85" t="s">
        <v>107</v>
      </c>
      <c r="E85">
        <v>250567</v>
      </c>
      <c r="F85">
        <v>1108439</v>
      </c>
      <c r="G85">
        <v>305975</v>
      </c>
      <c r="H85">
        <v>299563</v>
      </c>
      <c r="I85">
        <v>535747</v>
      </c>
      <c r="J85">
        <v>133256291</v>
      </c>
      <c r="K85">
        <v>1843</v>
      </c>
      <c r="L85">
        <f t="shared" si="1"/>
        <v>166.02007596310364</v>
      </c>
      <c r="M85">
        <v>30.1</v>
      </c>
      <c r="N85">
        <v>-7.0000000000000007E-2</v>
      </c>
      <c r="O85">
        <v>77102</v>
      </c>
      <c r="P85">
        <v>458353</v>
      </c>
      <c r="Q85" t="s">
        <v>26</v>
      </c>
      <c r="R85">
        <v>55.48</v>
      </c>
    </row>
    <row r="86" spans="1:18" x14ac:dyDescent="0.3">
      <c r="A86">
        <v>85</v>
      </c>
      <c r="B86" t="s">
        <v>130</v>
      </c>
      <c r="C86">
        <v>160</v>
      </c>
      <c r="D86" t="s">
        <v>108</v>
      </c>
      <c r="E86">
        <v>482210</v>
      </c>
      <c r="F86">
        <v>2306140</v>
      </c>
      <c r="G86">
        <v>2407869</v>
      </c>
      <c r="H86">
        <v>1918388</v>
      </c>
      <c r="I86">
        <v>30199693</v>
      </c>
      <c r="J86">
        <v>5108728104</v>
      </c>
      <c r="K86">
        <v>11247</v>
      </c>
      <c r="L86">
        <f t="shared" si="1"/>
        <v>214.08989063750334</v>
      </c>
      <c r="M86">
        <v>1045.93</v>
      </c>
      <c r="N86">
        <v>-0.1</v>
      </c>
      <c r="O86">
        <v>10642596</v>
      </c>
      <c r="P86">
        <v>19550119</v>
      </c>
      <c r="Q86" t="s">
        <v>21</v>
      </c>
      <c r="R86">
        <v>2474.33</v>
      </c>
    </row>
    <row r="87" spans="1:18" x14ac:dyDescent="0.3">
      <c r="A87">
        <v>86</v>
      </c>
      <c r="B87" t="s">
        <v>130</v>
      </c>
      <c r="C87">
        <v>160</v>
      </c>
      <c r="D87" t="s">
        <v>109</v>
      </c>
      <c r="E87">
        <v>1260306</v>
      </c>
      <c r="F87">
        <v>6039417</v>
      </c>
      <c r="G87">
        <v>2858575</v>
      </c>
      <c r="H87">
        <v>2164221</v>
      </c>
      <c r="I87">
        <v>54284724</v>
      </c>
      <c r="J87">
        <v>12518060642</v>
      </c>
      <c r="K87">
        <v>12239</v>
      </c>
      <c r="L87">
        <f t="shared" si="1"/>
        <v>233.56279107770243</v>
      </c>
      <c r="M87">
        <v>1653.33</v>
      </c>
      <c r="N87">
        <v>-0.09</v>
      </c>
      <c r="O87">
        <v>18236713</v>
      </c>
      <c r="P87">
        <v>36041113</v>
      </c>
      <c r="Q87" t="s">
        <v>31</v>
      </c>
      <c r="R87">
        <v>4999.59</v>
      </c>
    </row>
    <row r="88" spans="1:18" x14ac:dyDescent="0.3">
      <c r="A88">
        <v>87</v>
      </c>
      <c r="B88" t="s">
        <v>130</v>
      </c>
      <c r="C88">
        <v>160</v>
      </c>
      <c r="D88" t="s">
        <v>110</v>
      </c>
      <c r="E88">
        <v>151669</v>
      </c>
      <c r="F88">
        <v>2465730</v>
      </c>
      <c r="G88">
        <v>1191952</v>
      </c>
      <c r="H88">
        <v>1143562</v>
      </c>
      <c r="I88">
        <v>17800868</v>
      </c>
      <c r="J88">
        <v>958870917</v>
      </c>
      <c r="K88">
        <v>5925</v>
      </c>
      <c r="L88">
        <f t="shared" si="1"/>
        <v>201.17333333333335</v>
      </c>
      <c r="M88">
        <v>61.01</v>
      </c>
      <c r="N88">
        <v>-0.1</v>
      </c>
      <c r="O88">
        <v>10385696</v>
      </c>
      <c r="P88">
        <v>7418015</v>
      </c>
      <c r="Q88" t="s">
        <v>26</v>
      </c>
      <c r="R88">
        <v>378.38</v>
      </c>
    </row>
    <row r="89" spans="1:18" x14ac:dyDescent="0.3">
      <c r="A89">
        <v>88</v>
      </c>
      <c r="B89" t="s">
        <v>130</v>
      </c>
      <c r="C89">
        <v>160</v>
      </c>
      <c r="D89" t="s">
        <v>111</v>
      </c>
      <c r="E89">
        <v>154309</v>
      </c>
      <c r="F89">
        <v>3230737</v>
      </c>
      <c r="G89">
        <v>3587508</v>
      </c>
      <c r="H89">
        <v>3426586</v>
      </c>
      <c r="I89">
        <v>39725541</v>
      </c>
      <c r="J89">
        <v>2497620734</v>
      </c>
      <c r="K89">
        <v>17589</v>
      </c>
      <c r="L89">
        <f t="shared" si="1"/>
        <v>203.96315879242709</v>
      </c>
      <c r="M89">
        <v>72.349999999999994</v>
      </c>
      <c r="N89">
        <v>-0.1</v>
      </c>
      <c r="O89">
        <v>23723022</v>
      </c>
      <c r="P89">
        <v>16014030</v>
      </c>
      <c r="Q89" t="s">
        <v>26</v>
      </c>
      <c r="R89">
        <v>1035.08</v>
      </c>
    </row>
    <row r="90" spans="1:18" x14ac:dyDescent="0.3">
      <c r="A90">
        <v>89</v>
      </c>
      <c r="B90" t="s">
        <v>130</v>
      </c>
      <c r="C90">
        <v>160</v>
      </c>
      <c r="D90" t="s">
        <v>112</v>
      </c>
      <c r="E90">
        <v>841</v>
      </c>
      <c r="F90">
        <v>120147</v>
      </c>
      <c r="G90">
        <v>6849809</v>
      </c>
      <c r="H90">
        <v>6574625</v>
      </c>
      <c r="I90">
        <v>11452601</v>
      </c>
      <c r="J90">
        <v>645850146</v>
      </c>
      <c r="K90">
        <v>41982</v>
      </c>
      <c r="L90">
        <f t="shared" si="1"/>
        <v>163.16061645467104</v>
      </c>
      <c r="M90">
        <v>41.95</v>
      </c>
      <c r="N90">
        <v>-0.04</v>
      </c>
      <c r="O90">
        <v>72512</v>
      </c>
      <c r="P90">
        <v>11418751</v>
      </c>
      <c r="Q90" t="s">
        <v>21</v>
      </c>
      <c r="R90">
        <v>1933.47</v>
      </c>
    </row>
    <row r="91" spans="1:18" x14ac:dyDescent="0.3">
      <c r="A91">
        <v>90</v>
      </c>
      <c r="B91" t="s">
        <v>130</v>
      </c>
      <c r="C91">
        <v>160</v>
      </c>
      <c r="D91" t="s">
        <v>113</v>
      </c>
      <c r="E91">
        <v>1089</v>
      </c>
      <c r="F91">
        <v>177375</v>
      </c>
      <c r="G91">
        <v>12974208</v>
      </c>
      <c r="H91">
        <v>12409601</v>
      </c>
      <c r="I91">
        <v>23783702</v>
      </c>
      <c r="J91">
        <v>1433915657</v>
      </c>
      <c r="K91">
        <v>79457</v>
      </c>
      <c r="L91">
        <f t="shared" si="1"/>
        <v>163.28590306706772</v>
      </c>
      <c r="M91">
        <v>52.34</v>
      </c>
      <c r="N91">
        <v>-0.05</v>
      </c>
      <c r="O91">
        <v>233622</v>
      </c>
      <c r="P91">
        <v>23622112</v>
      </c>
      <c r="Q91" t="s">
        <v>31</v>
      </c>
      <c r="R91">
        <v>4999.4799999999996</v>
      </c>
    </row>
  </sheetData>
  <autoFilter ref="A1:R91" xr:uid="{4E3C91BD-9768-474F-8513-6C308D8C1FB5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8707-A9BD-45E5-B4A5-3B860A6C2757}">
  <dimension ref="A1:R91"/>
  <sheetViews>
    <sheetView topLeftCell="A55" zoomScale="80" zoomScaleNormal="80" workbookViewId="0">
      <selection activeCell="N2" sqref="N2:N91"/>
    </sheetView>
  </sheetViews>
  <sheetFormatPr defaultRowHeight="14.4" x14ac:dyDescent="0.3"/>
  <cols>
    <col min="1" max="1" width="3" customWidth="1"/>
    <col min="2" max="2" width="10.6640625" bestFit="1" customWidth="1"/>
    <col min="3" max="3" width="11.109375" bestFit="1" customWidth="1"/>
    <col min="4" max="4" width="15.44140625" customWidth="1"/>
    <col min="5" max="6" width="8" bestFit="1" customWidth="1"/>
    <col min="7" max="9" width="9" bestFit="1" customWidth="1"/>
    <col min="10" max="10" width="12.21875" bestFit="1" customWidth="1"/>
    <col min="11" max="11" width="7.44140625" bestFit="1" customWidth="1"/>
    <col min="12" max="12" width="15.6640625" bestFit="1" customWidth="1"/>
    <col min="13" max="13" width="15.44140625" bestFit="1" customWidth="1"/>
    <col min="14" max="14" width="14.33203125" bestFit="1" customWidth="1"/>
    <col min="15" max="15" width="24" bestFit="1" customWidth="1"/>
    <col min="16" max="16" width="26.33203125" bestFit="1" customWidth="1"/>
    <col min="17" max="17" width="7.21875" bestFit="1" customWidth="1"/>
    <col min="18" max="18" width="8.44140625" bestFit="1" customWidth="1"/>
  </cols>
  <sheetData>
    <row r="1" spans="1:18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280</v>
      </c>
      <c r="M1" t="s">
        <v>126</v>
      </c>
      <c r="N1" t="s">
        <v>127</v>
      </c>
      <c r="O1" t="s">
        <v>128</v>
      </c>
      <c r="P1" t="s">
        <v>129</v>
      </c>
      <c r="Q1" t="s">
        <v>17</v>
      </c>
      <c r="R1" t="s">
        <v>18</v>
      </c>
    </row>
    <row r="2" spans="1:18" x14ac:dyDescent="0.3">
      <c r="A2">
        <v>1</v>
      </c>
      <c r="B2" t="s">
        <v>130</v>
      </c>
      <c r="C2">
        <v>320</v>
      </c>
      <c r="D2" t="s">
        <v>20</v>
      </c>
      <c r="E2">
        <v>13408</v>
      </c>
      <c r="F2">
        <v>308391</v>
      </c>
      <c r="G2">
        <v>4225613</v>
      </c>
      <c r="H2">
        <v>4165488</v>
      </c>
      <c r="I2">
        <v>19140893</v>
      </c>
      <c r="J2">
        <v>216473544</v>
      </c>
      <c r="K2">
        <v>10704</v>
      </c>
      <c r="L2">
        <f>G2/K2</f>
        <v>394.7695254110613</v>
      </c>
      <c r="M2">
        <v>33.53</v>
      </c>
      <c r="N2">
        <v>-0.1</v>
      </c>
      <c r="O2">
        <v>9484889</v>
      </c>
      <c r="P2">
        <v>9646022</v>
      </c>
      <c r="Q2" t="s">
        <v>21</v>
      </c>
      <c r="R2">
        <v>280.37</v>
      </c>
    </row>
    <row r="3" spans="1:18" x14ac:dyDescent="0.3">
      <c r="A3">
        <v>2</v>
      </c>
      <c r="B3" t="s">
        <v>130</v>
      </c>
      <c r="C3">
        <v>320</v>
      </c>
      <c r="D3" t="s">
        <v>22</v>
      </c>
      <c r="E3">
        <v>13408</v>
      </c>
      <c r="F3">
        <v>308391</v>
      </c>
      <c r="G3">
        <v>3444312</v>
      </c>
      <c r="H3">
        <v>3371273</v>
      </c>
      <c r="I3">
        <v>16984439</v>
      </c>
      <c r="J3">
        <v>221485613</v>
      </c>
      <c r="K3">
        <v>7812</v>
      </c>
      <c r="L3">
        <f t="shared" ref="L3:L66" si="0">G3/K3</f>
        <v>440.90015360983102</v>
      </c>
      <c r="M3">
        <v>31.89</v>
      </c>
      <c r="N3">
        <v>-0.12</v>
      </c>
      <c r="O3">
        <v>10867909</v>
      </c>
      <c r="P3">
        <v>6109485</v>
      </c>
      <c r="Q3" t="s">
        <v>21</v>
      </c>
      <c r="R3">
        <v>255.36</v>
      </c>
    </row>
    <row r="4" spans="1:18" x14ac:dyDescent="0.3">
      <c r="A4">
        <v>3</v>
      </c>
      <c r="B4" t="s">
        <v>130</v>
      </c>
      <c r="C4">
        <v>320</v>
      </c>
      <c r="D4" t="s">
        <v>23</v>
      </c>
      <c r="E4">
        <v>13408</v>
      </c>
      <c r="F4">
        <v>308391</v>
      </c>
      <c r="G4">
        <v>5143590</v>
      </c>
      <c r="H4">
        <v>5034245</v>
      </c>
      <c r="I4">
        <v>24063640</v>
      </c>
      <c r="J4">
        <v>425306898</v>
      </c>
      <c r="K4">
        <v>12587</v>
      </c>
      <c r="L4">
        <f t="shared" si="0"/>
        <v>408.64304441090013</v>
      </c>
      <c r="M4">
        <v>42.37</v>
      </c>
      <c r="N4">
        <v>-0.11</v>
      </c>
      <c r="O4">
        <v>13091035</v>
      </c>
      <c r="P4">
        <v>10961094</v>
      </c>
      <c r="Q4" t="s">
        <v>21</v>
      </c>
      <c r="R4">
        <v>489.2</v>
      </c>
    </row>
    <row r="5" spans="1:18" x14ac:dyDescent="0.3">
      <c r="A5">
        <v>4</v>
      </c>
      <c r="B5" t="s">
        <v>130</v>
      </c>
      <c r="C5">
        <v>320</v>
      </c>
      <c r="D5" t="s">
        <v>24</v>
      </c>
      <c r="E5">
        <v>13408</v>
      </c>
      <c r="F5">
        <v>308391</v>
      </c>
      <c r="G5">
        <v>5466862</v>
      </c>
      <c r="H5">
        <v>5346939</v>
      </c>
      <c r="I5">
        <v>25203425</v>
      </c>
      <c r="J5">
        <v>575649915</v>
      </c>
      <c r="K5">
        <v>13326</v>
      </c>
      <c r="L5">
        <f t="shared" si="0"/>
        <v>410.24028215518535</v>
      </c>
      <c r="M5">
        <v>45.34</v>
      </c>
      <c r="N5">
        <v>-0.11</v>
      </c>
      <c r="O5">
        <v>13950051</v>
      </c>
      <c r="P5">
        <v>11241129</v>
      </c>
      <c r="Q5" t="s">
        <v>21</v>
      </c>
      <c r="R5">
        <v>656.5</v>
      </c>
    </row>
    <row r="6" spans="1:18" x14ac:dyDescent="0.3">
      <c r="A6">
        <v>5</v>
      </c>
      <c r="B6" t="s">
        <v>130</v>
      </c>
      <c r="C6">
        <v>320</v>
      </c>
      <c r="D6" t="s">
        <v>25</v>
      </c>
      <c r="E6">
        <v>89315</v>
      </c>
      <c r="F6">
        <v>5584002</v>
      </c>
      <c r="G6">
        <v>6452508</v>
      </c>
      <c r="H6">
        <v>6058133</v>
      </c>
      <c r="I6">
        <v>35644479</v>
      </c>
      <c r="J6">
        <v>7030100146</v>
      </c>
      <c r="K6">
        <v>18245</v>
      </c>
      <c r="L6">
        <f t="shared" si="0"/>
        <v>353.65897506166073</v>
      </c>
      <c r="M6">
        <v>86.86</v>
      </c>
      <c r="N6">
        <v>-0.09</v>
      </c>
      <c r="O6">
        <v>12615097</v>
      </c>
      <c r="P6">
        <v>23044548</v>
      </c>
      <c r="Q6" t="s">
        <v>26</v>
      </c>
      <c r="R6">
        <v>2601.5</v>
      </c>
    </row>
    <row r="7" spans="1:18" x14ac:dyDescent="0.3">
      <c r="A7">
        <v>6</v>
      </c>
      <c r="B7" t="s">
        <v>130</v>
      </c>
      <c r="C7">
        <v>320</v>
      </c>
      <c r="D7" t="s">
        <v>27</v>
      </c>
      <c r="E7">
        <v>448</v>
      </c>
      <c r="F7">
        <v>12700</v>
      </c>
      <c r="G7">
        <v>137068</v>
      </c>
      <c r="H7">
        <v>135509</v>
      </c>
      <c r="I7">
        <v>149059</v>
      </c>
      <c r="J7">
        <v>7451519</v>
      </c>
      <c r="K7">
        <v>426</v>
      </c>
      <c r="L7">
        <f t="shared" si="0"/>
        <v>321.75586854460096</v>
      </c>
      <c r="M7">
        <v>18.87</v>
      </c>
      <c r="N7">
        <v>-0.02</v>
      </c>
      <c r="O7">
        <v>0</v>
      </c>
      <c r="P7">
        <v>149090</v>
      </c>
      <c r="Q7" t="s">
        <v>21</v>
      </c>
      <c r="R7">
        <v>11.56</v>
      </c>
    </row>
    <row r="8" spans="1:18" x14ac:dyDescent="0.3">
      <c r="A8">
        <v>7</v>
      </c>
      <c r="B8" t="s">
        <v>130</v>
      </c>
      <c r="C8">
        <v>320</v>
      </c>
      <c r="D8" t="s">
        <v>28</v>
      </c>
      <c r="E8">
        <v>689</v>
      </c>
      <c r="F8">
        <v>16922</v>
      </c>
      <c r="G8">
        <v>1037272</v>
      </c>
      <c r="H8">
        <v>1026949</v>
      </c>
      <c r="I8">
        <v>1138488</v>
      </c>
      <c r="J8">
        <v>72637864</v>
      </c>
      <c r="K8">
        <v>3223</v>
      </c>
      <c r="L8">
        <f t="shared" si="0"/>
        <v>321.83431585479366</v>
      </c>
      <c r="M8">
        <v>24.29</v>
      </c>
      <c r="N8">
        <v>-0.02</v>
      </c>
      <c r="O8">
        <v>178</v>
      </c>
      <c r="P8">
        <v>1138539</v>
      </c>
      <c r="Q8" t="s">
        <v>21</v>
      </c>
      <c r="R8">
        <v>148.44999999999999</v>
      </c>
    </row>
    <row r="9" spans="1:18" x14ac:dyDescent="0.3">
      <c r="A9">
        <v>8</v>
      </c>
      <c r="B9" t="s">
        <v>130</v>
      </c>
      <c r="C9">
        <v>320</v>
      </c>
      <c r="D9" t="s">
        <v>29</v>
      </c>
      <c r="E9">
        <v>842</v>
      </c>
      <c r="F9">
        <v>19430</v>
      </c>
      <c r="G9">
        <v>3385495</v>
      </c>
      <c r="H9">
        <v>3359149</v>
      </c>
      <c r="I9">
        <v>3668372</v>
      </c>
      <c r="J9">
        <v>347746814</v>
      </c>
      <c r="K9">
        <v>10523</v>
      </c>
      <c r="L9">
        <f t="shared" si="0"/>
        <v>321.72336786087618</v>
      </c>
      <c r="M9">
        <v>26.95</v>
      </c>
      <c r="N9">
        <v>-0.02</v>
      </c>
      <c r="O9">
        <v>779</v>
      </c>
      <c r="P9">
        <v>3670169</v>
      </c>
      <c r="Q9" t="s">
        <v>21</v>
      </c>
      <c r="R9">
        <v>1038.1400000000001</v>
      </c>
    </row>
    <row r="10" spans="1:18" x14ac:dyDescent="0.3">
      <c r="A10">
        <v>9</v>
      </c>
      <c r="B10" t="s">
        <v>130</v>
      </c>
      <c r="C10">
        <v>320</v>
      </c>
      <c r="D10" t="s">
        <v>30</v>
      </c>
      <c r="E10">
        <v>1164</v>
      </c>
      <c r="F10">
        <v>28980</v>
      </c>
      <c r="G10">
        <v>15329365</v>
      </c>
      <c r="H10">
        <v>15195950</v>
      </c>
      <c r="I10">
        <v>17033832</v>
      </c>
      <c r="J10">
        <v>907434102</v>
      </c>
      <c r="K10">
        <v>47647</v>
      </c>
      <c r="L10">
        <f t="shared" si="0"/>
        <v>321.72781077507506</v>
      </c>
      <c r="M10">
        <v>32.5</v>
      </c>
      <c r="N10">
        <v>-0.02</v>
      </c>
      <c r="O10">
        <v>3115</v>
      </c>
      <c r="P10">
        <v>17041663</v>
      </c>
      <c r="Q10" t="s">
        <v>31</v>
      </c>
      <c r="R10">
        <v>4999.3999999999996</v>
      </c>
    </row>
    <row r="11" spans="1:18" x14ac:dyDescent="0.3">
      <c r="A11">
        <v>10</v>
      </c>
      <c r="B11" t="s">
        <v>130</v>
      </c>
      <c r="C11">
        <v>320</v>
      </c>
      <c r="D11" t="s">
        <v>32</v>
      </c>
      <c r="E11">
        <v>52436</v>
      </c>
      <c r="F11">
        <v>151783</v>
      </c>
      <c r="G11">
        <v>7625751</v>
      </c>
      <c r="H11">
        <v>7523957</v>
      </c>
      <c r="I11">
        <v>12078283</v>
      </c>
      <c r="J11">
        <v>667009337</v>
      </c>
      <c r="K11">
        <v>23471</v>
      </c>
      <c r="L11">
        <f t="shared" si="0"/>
        <v>324.90098419325977</v>
      </c>
      <c r="M11">
        <v>31.65</v>
      </c>
      <c r="N11">
        <v>-0.05</v>
      </c>
      <c r="O11">
        <v>1428160</v>
      </c>
      <c r="P11">
        <v>10655012</v>
      </c>
      <c r="Q11" t="s">
        <v>26</v>
      </c>
      <c r="R11">
        <v>896.26</v>
      </c>
    </row>
    <row r="12" spans="1:18" x14ac:dyDescent="0.3">
      <c r="A12">
        <v>11</v>
      </c>
      <c r="B12" t="s">
        <v>130</v>
      </c>
      <c r="C12">
        <v>320</v>
      </c>
      <c r="D12" t="s">
        <v>33</v>
      </c>
      <c r="E12">
        <v>49370</v>
      </c>
      <c r="F12">
        <v>144360</v>
      </c>
      <c r="G12">
        <v>5688344</v>
      </c>
      <c r="H12">
        <v>5600552</v>
      </c>
      <c r="I12">
        <v>13354100</v>
      </c>
      <c r="J12">
        <v>604637733</v>
      </c>
      <c r="K12">
        <v>17087</v>
      </c>
      <c r="L12">
        <f t="shared" si="0"/>
        <v>332.90478141276992</v>
      </c>
      <c r="M12">
        <v>26.06</v>
      </c>
      <c r="N12">
        <v>-0.05</v>
      </c>
      <c r="O12">
        <v>3181574</v>
      </c>
      <c r="P12">
        <v>10171133</v>
      </c>
      <c r="Q12" t="s">
        <v>26</v>
      </c>
      <c r="R12">
        <v>565.14</v>
      </c>
    </row>
    <row r="13" spans="1:18" x14ac:dyDescent="0.3">
      <c r="A13">
        <v>12</v>
      </c>
      <c r="B13" t="s">
        <v>130</v>
      </c>
      <c r="C13">
        <v>320</v>
      </c>
      <c r="D13" t="s">
        <v>34</v>
      </c>
      <c r="E13">
        <v>3295</v>
      </c>
      <c r="F13">
        <v>9585</v>
      </c>
      <c r="G13">
        <v>1178270</v>
      </c>
      <c r="H13">
        <v>1162818</v>
      </c>
      <c r="I13">
        <v>1373951</v>
      </c>
      <c r="J13">
        <v>61633062</v>
      </c>
      <c r="K13">
        <v>3660</v>
      </c>
      <c r="L13">
        <f t="shared" si="0"/>
        <v>321.93169398907105</v>
      </c>
      <c r="M13">
        <v>25.13</v>
      </c>
      <c r="N13">
        <v>-0.04</v>
      </c>
      <c r="O13">
        <v>4312</v>
      </c>
      <c r="P13">
        <v>1372059</v>
      </c>
      <c r="Q13" t="s">
        <v>26</v>
      </c>
      <c r="R13">
        <v>63.34</v>
      </c>
    </row>
    <row r="14" spans="1:18" x14ac:dyDescent="0.3">
      <c r="A14">
        <v>13</v>
      </c>
      <c r="B14" t="s">
        <v>130</v>
      </c>
      <c r="C14">
        <v>320</v>
      </c>
      <c r="D14" t="s">
        <v>35</v>
      </c>
      <c r="E14">
        <v>262253</v>
      </c>
      <c r="F14">
        <v>1120813</v>
      </c>
      <c r="G14">
        <v>793484</v>
      </c>
      <c r="H14">
        <v>587115</v>
      </c>
      <c r="I14">
        <v>2269270</v>
      </c>
      <c r="J14">
        <v>4134790580</v>
      </c>
      <c r="K14">
        <v>2364</v>
      </c>
      <c r="L14">
        <f t="shared" si="0"/>
        <v>335.65313028764808</v>
      </c>
      <c r="M14">
        <v>262.20999999999998</v>
      </c>
      <c r="N14">
        <v>-0.06</v>
      </c>
      <c r="O14">
        <v>127905</v>
      </c>
      <c r="P14">
        <v>2141170</v>
      </c>
      <c r="Q14" t="s">
        <v>26</v>
      </c>
      <c r="R14">
        <v>848.97</v>
      </c>
    </row>
    <row r="15" spans="1:18" x14ac:dyDescent="0.3">
      <c r="A15">
        <v>14</v>
      </c>
      <c r="B15" t="s">
        <v>130</v>
      </c>
      <c r="C15">
        <v>320</v>
      </c>
      <c r="D15" t="s">
        <v>36</v>
      </c>
      <c r="E15">
        <v>381708</v>
      </c>
      <c r="F15">
        <v>1618887</v>
      </c>
      <c r="G15">
        <v>1268946</v>
      </c>
      <c r="H15">
        <v>980467</v>
      </c>
      <c r="I15">
        <v>3700691</v>
      </c>
      <c r="J15">
        <v>7723665083</v>
      </c>
      <c r="K15">
        <v>3783</v>
      </c>
      <c r="L15">
        <f t="shared" si="0"/>
        <v>335.43378271213322</v>
      </c>
      <c r="M15">
        <v>283.64</v>
      </c>
      <c r="N15">
        <v>-0.06</v>
      </c>
      <c r="O15">
        <v>331370</v>
      </c>
      <c r="P15">
        <v>3369179</v>
      </c>
      <c r="Q15" t="s">
        <v>21</v>
      </c>
      <c r="R15">
        <v>1803.98</v>
      </c>
    </row>
    <row r="16" spans="1:18" x14ac:dyDescent="0.3">
      <c r="A16">
        <v>15</v>
      </c>
      <c r="B16" t="s">
        <v>130</v>
      </c>
      <c r="C16">
        <v>320</v>
      </c>
      <c r="D16" t="s">
        <v>37</v>
      </c>
      <c r="E16">
        <v>3114</v>
      </c>
      <c r="F16">
        <v>10580</v>
      </c>
      <c r="G16">
        <v>5204927</v>
      </c>
      <c r="H16">
        <v>5130885</v>
      </c>
      <c r="I16">
        <v>6024733</v>
      </c>
      <c r="J16">
        <v>518866089</v>
      </c>
      <c r="K16">
        <v>16162</v>
      </c>
      <c r="L16">
        <f t="shared" si="0"/>
        <v>322.0472095037743</v>
      </c>
      <c r="M16">
        <v>69.290000000000006</v>
      </c>
      <c r="N16">
        <v>-0.02</v>
      </c>
      <c r="O16">
        <v>103</v>
      </c>
      <c r="P16">
        <v>6036973</v>
      </c>
      <c r="Q16" t="s">
        <v>26</v>
      </c>
      <c r="R16">
        <v>921.52</v>
      </c>
    </row>
    <row r="17" spans="1:18" x14ac:dyDescent="0.3">
      <c r="A17">
        <v>16</v>
      </c>
      <c r="B17" t="s">
        <v>130</v>
      </c>
      <c r="C17">
        <v>320</v>
      </c>
      <c r="D17" t="s">
        <v>38</v>
      </c>
      <c r="E17">
        <v>77262</v>
      </c>
      <c r="F17">
        <v>262886</v>
      </c>
      <c r="G17">
        <v>828032</v>
      </c>
      <c r="H17">
        <v>790855</v>
      </c>
      <c r="I17">
        <v>1075288</v>
      </c>
      <c r="J17">
        <v>1493506901</v>
      </c>
      <c r="K17">
        <v>2566</v>
      </c>
      <c r="L17">
        <f t="shared" si="0"/>
        <v>322.69368667186285</v>
      </c>
      <c r="M17">
        <v>50.52</v>
      </c>
      <c r="N17">
        <v>-0.04</v>
      </c>
      <c r="O17">
        <v>7553</v>
      </c>
      <c r="P17">
        <v>1068111</v>
      </c>
      <c r="Q17" t="s">
        <v>21</v>
      </c>
      <c r="R17">
        <v>353.06</v>
      </c>
    </row>
    <row r="18" spans="1:18" x14ac:dyDescent="0.3">
      <c r="A18">
        <v>17</v>
      </c>
      <c r="B18" t="s">
        <v>130</v>
      </c>
      <c r="C18">
        <v>320</v>
      </c>
      <c r="D18" t="s">
        <v>39</v>
      </c>
      <c r="E18">
        <v>13574</v>
      </c>
      <c r="F18">
        <v>1300429</v>
      </c>
      <c r="G18">
        <v>13763592</v>
      </c>
      <c r="H18">
        <v>13030403</v>
      </c>
      <c r="I18">
        <v>23312142</v>
      </c>
      <c r="J18">
        <v>4311665262</v>
      </c>
      <c r="K18">
        <v>42617</v>
      </c>
      <c r="L18">
        <f t="shared" si="0"/>
        <v>322.96013328014641</v>
      </c>
      <c r="M18">
        <v>117.74</v>
      </c>
      <c r="N18">
        <v>-0.06</v>
      </c>
      <c r="O18">
        <v>282826</v>
      </c>
      <c r="P18">
        <v>23037328</v>
      </c>
      <c r="Q18" t="s">
        <v>21</v>
      </c>
      <c r="R18">
        <v>4906.41</v>
      </c>
    </row>
    <row r="19" spans="1:18" x14ac:dyDescent="0.3">
      <c r="A19">
        <v>18</v>
      </c>
      <c r="B19" t="s">
        <v>130</v>
      </c>
      <c r="C19">
        <v>320</v>
      </c>
      <c r="D19" t="s">
        <v>40</v>
      </c>
      <c r="E19">
        <v>8590</v>
      </c>
      <c r="F19">
        <v>65066</v>
      </c>
      <c r="G19">
        <v>20819830</v>
      </c>
      <c r="H19">
        <v>20172244</v>
      </c>
      <c r="I19">
        <v>64854194</v>
      </c>
      <c r="J19">
        <v>2361198424</v>
      </c>
      <c r="K19">
        <v>61702</v>
      </c>
      <c r="L19">
        <f t="shared" si="0"/>
        <v>337.4255291562672</v>
      </c>
      <c r="M19">
        <v>81.400000000000006</v>
      </c>
      <c r="N19">
        <v>-0.09</v>
      </c>
      <c r="O19">
        <v>16017115</v>
      </c>
      <c r="P19">
        <v>48779004</v>
      </c>
      <c r="Q19" t="s">
        <v>31</v>
      </c>
      <c r="R19">
        <v>4999.5200000000004</v>
      </c>
    </row>
    <row r="20" spans="1:18" x14ac:dyDescent="0.3">
      <c r="A20">
        <v>19</v>
      </c>
      <c r="B20" t="s">
        <v>130</v>
      </c>
      <c r="C20">
        <v>320</v>
      </c>
      <c r="D20" t="s">
        <v>41</v>
      </c>
      <c r="E20">
        <v>8905</v>
      </c>
      <c r="F20">
        <v>67838</v>
      </c>
      <c r="G20">
        <v>20889239</v>
      </c>
      <c r="H20">
        <v>20244249</v>
      </c>
      <c r="I20">
        <v>66548915</v>
      </c>
      <c r="J20">
        <v>2442425756</v>
      </c>
      <c r="K20">
        <v>61164</v>
      </c>
      <c r="L20">
        <f t="shared" si="0"/>
        <v>341.52833366032309</v>
      </c>
      <c r="M20">
        <v>78.44</v>
      </c>
      <c r="N20">
        <v>-0.1</v>
      </c>
      <c r="O20">
        <v>18948812</v>
      </c>
      <c r="P20">
        <v>47542382</v>
      </c>
      <c r="Q20" t="s">
        <v>31</v>
      </c>
      <c r="R20">
        <v>4999.34</v>
      </c>
    </row>
    <row r="21" spans="1:18" x14ac:dyDescent="0.3">
      <c r="A21">
        <v>20</v>
      </c>
      <c r="B21" t="s">
        <v>130</v>
      </c>
      <c r="C21">
        <v>320</v>
      </c>
      <c r="D21" t="s">
        <v>42</v>
      </c>
      <c r="E21">
        <v>1295022</v>
      </c>
      <c r="F21">
        <v>5034037</v>
      </c>
      <c r="G21">
        <v>2511552</v>
      </c>
      <c r="H21">
        <v>2435765</v>
      </c>
      <c r="I21">
        <v>4694843</v>
      </c>
      <c r="J21">
        <v>5496980425</v>
      </c>
      <c r="K21">
        <v>7544</v>
      </c>
      <c r="L21">
        <f t="shared" si="0"/>
        <v>332.92046659597031</v>
      </c>
      <c r="M21">
        <v>57.53</v>
      </c>
      <c r="N21">
        <v>-7.0000000000000007E-2</v>
      </c>
      <c r="O21">
        <v>908839</v>
      </c>
      <c r="P21">
        <v>3782493</v>
      </c>
      <c r="Q21" t="s">
        <v>26</v>
      </c>
      <c r="R21">
        <v>1770.75</v>
      </c>
    </row>
    <row r="22" spans="1:18" x14ac:dyDescent="0.3">
      <c r="A22">
        <v>21</v>
      </c>
      <c r="B22" t="s">
        <v>130</v>
      </c>
      <c r="C22">
        <v>320</v>
      </c>
      <c r="D22" t="s">
        <v>43</v>
      </c>
      <c r="E22">
        <v>1458392</v>
      </c>
      <c r="F22">
        <v>5670187</v>
      </c>
      <c r="G22">
        <v>2674697</v>
      </c>
      <c r="H22">
        <v>2591936</v>
      </c>
      <c r="I22">
        <v>5214684</v>
      </c>
      <c r="J22">
        <v>6416905794</v>
      </c>
      <c r="K22">
        <v>7989</v>
      </c>
      <c r="L22">
        <f t="shared" si="0"/>
        <v>334.7974715233446</v>
      </c>
      <c r="M22">
        <v>53.73</v>
      </c>
      <c r="N22">
        <v>-7.0000000000000007E-2</v>
      </c>
      <c r="O22">
        <v>1180864</v>
      </c>
      <c r="P22">
        <v>4029005</v>
      </c>
      <c r="Q22" t="s">
        <v>26</v>
      </c>
      <c r="R22">
        <v>2029.81</v>
      </c>
    </row>
    <row r="23" spans="1:18" x14ac:dyDescent="0.3">
      <c r="A23">
        <v>22</v>
      </c>
      <c r="B23" t="s">
        <v>130</v>
      </c>
      <c r="C23">
        <v>320</v>
      </c>
      <c r="D23" t="s">
        <v>44</v>
      </c>
      <c r="E23">
        <v>1540071</v>
      </c>
      <c r="F23">
        <v>5988250</v>
      </c>
      <c r="G23">
        <v>4332054</v>
      </c>
      <c r="H23">
        <v>4219247</v>
      </c>
      <c r="I23">
        <v>7903409</v>
      </c>
      <c r="J23">
        <v>9259602900</v>
      </c>
      <c r="K23">
        <v>13079</v>
      </c>
      <c r="L23">
        <f t="shared" si="0"/>
        <v>331.22211178224637</v>
      </c>
      <c r="M23">
        <v>48.68</v>
      </c>
      <c r="N23">
        <v>-7.0000000000000007E-2</v>
      </c>
      <c r="O23">
        <v>1502706</v>
      </c>
      <c r="P23">
        <v>6393700</v>
      </c>
      <c r="Q23" t="s">
        <v>26</v>
      </c>
      <c r="R23">
        <v>3007.23</v>
      </c>
    </row>
    <row r="24" spans="1:18" x14ac:dyDescent="0.3">
      <c r="A24">
        <v>23</v>
      </c>
      <c r="B24" t="s">
        <v>130</v>
      </c>
      <c r="C24">
        <v>320</v>
      </c>
      <c r="D24" t="s">
        <v>45</v>
      </c>
      <c r="E24">
        <v>200003</v>
      </c>
      <c r="F24">
        <v>1008302</v>
      </c>
      <c r="G24">
        <v>595547</v>
      </c>
      <c r="H24">
        <v>460223</v>
      </c>
      <c r="I24">
        <v>1775182</v>
      </c>
      <c r="J24">
        <v>1563024954</v>
      </c>
      <c r="K24">
        <v>1780</v>
      </c>
      <c r="L24">
        <f t="shared" si="0"/>
        <v>334.57696629213484</v>
      </c>
      <c r="M24">
        <v>224.35</v>
      </c>
      <c r="N24">
        <v>-0.05</v>
      </c>
      <c r="O24">
        <v>131621</v>
      </c>
      <c r="P24">
        <v>1643271</v>
      </c>
      <c r="Q24" t="s">
        <v>21</v>
      </c>
      <c r="R24">
        <v>392.75</v>
      </c>
    </row>
    <row r="25" spans="1:18" x14ac:dyDescent="0.3">
      <c r="A25">
        <v>24</v>
      </c>
      <c r="B25" t="s">
        <v>130</v>
      </c>
      <c r="C25">
        <v>320</v>
      </c>
      <c r="D25" t="s">
        <v>46</v>
      </c>
      <c r="E25">
        <v>259258</v>
      </c>
      <c r="F25">
        <v>1373987</v>
      </c>
      <c r="G25">
        <v>1082220</v>
      </c>
      <c r="H25">
        <v>817315</v>
      </c>
      <c r="I25">
        <v>3294596</v>
      </c>
      <c r="J25">
        <v>3661424986</v>
      </c>
      <c r="K25">
        <v>3222</v>
      </c>
      <c r="L25">
        <f t="shared" si="0"/>
        <v>335.88454376163872</v>
      </c>
      <c r="M25">
        <v>239.76</v>
      </c>
      <c r="N25">
        <v>-0.06</v>
      </c>
      <c r="O25">
        <v>248825</v>
      </c>
      <c r="P25">
        <v>3045383</v>
      </c>
      <c r="Q25" t="s">
        <v>21</v>
      </c>
      <c r="R25">
        <v>904.31</v>
      </c>
    </row>
    <row r="26" spans="1:18" x14ac:dyDescent="0.3">
      <c r="A26">
        <v>25</v>
      </c>
      <c r="B26" t="s">
        <v>130</v>
      </c>
      <c r="C26">
        <v>320</v>
      </c>
      <c r="D26" t="s">
        <v>47</v>
      </c>
      <c r="E26">
        <v>199996</v>
      </c>
      <c r="F26">
        <v>1008281</v>
      </c>
      <c r="G26">
        <v>903572</v>
      </c>
      <c r="H26">
        <v>697224</v>
      </c>
      <c r="I26">
        <v>2805724</v>
      </c>
      <c r="J26">
        <v>2073511950</v>
      </c>
      <c r="K26">
        <v>2709</v>
      </c>
      <c r="L26">
        <f t="shared" si="0"/>
        <v>333.54448135843484</v>
      </c>
      <c r="M26">
        <v>253.63</v>
      </c>
      <c r="N26">
        <v>-0.06</v>
      </c>
      <c r="O26">
        <v>169363</v>
      </c>
      <c r="P26">
        <v>2635994</v>
      </c>
      <c r="Q26" t="s">
        <v>21</v>
      </c>
      <c r="R26">
        <v>579.95000000000005</v>
      </c>
    </row>
    <row r="27" spans="1:18" x14ac:dyDescent="0.3">
      <c r="A27">
        <v>26</v>
      </c>
      <c r="B27" t="s">
        <v>130</v>
      </c>
      <c r="C27">
        <v>320</v>
      </c>
      <c r="D27" t="s">
        <v>48</v>
      </c>
      <c r="E27">
        <v>258781</v>
      </c>
      <c r="F27">
        <v>1358076</v>
      </c>
      <c r="G27">
        <v>4583457</v>
      </c>
      <c r="H27">
        <v>3719554</v>
      </c>
      <c r="I27">
        <v>14068954</v>
      </c>
      <c r="J27">
        <v>12037398900</v>
      </c>
      <c r="K27">
        <v>13918</v>
      </c>
      <c r="L27">
        <f t="shared" si="0"/>
        <v>329.31865210518754</v>
      </c>
      <c r="M27">
        <v>326.58999999999997</v>
      </c>
      <c r="N27">
        <v>-0.05</v>
      </c>
      <c r="O27">
        <v>427451</v>
      </c>
      <c r="P27">
        <v>13642516</v>
      </c>
      <c r="Q27" t="s">
        <v>26</v>
      </c>
      <c r="R27">
        <v>4731.05</v>
      </c>
    </row>
    <row r="28" spans="1:18" x14ac:dyDescent="0.3">
      <c r="A28">
        <v>27</v>
      </c>
      <c r="B28" t="s">
        <v>130</v>
      </c>
      <c r="C28">
        <v>320</v>
      </c>
      <c r="D28" t="s">
        <v>49</v>
      </c>
      <c r="E28">
        <v>260342</v>
      </c>
      <c r="F28">
        <v>1377238</v>
      </c>
      <c r="G28">
        <v>4025198</v>
      </c>
      <c r="H28">
        <v>3563831</v>
      </c>
      <c r="I28">
        <v>10226029</v>
      </c>
      <c r="J28">
        <v>5217099024</v>
      </c>
      <c r="K28">
        <v>12258</v>
      </c>
      <c r="L28">
        <f t="shared" si="0"/>
        <v>328.37314406917932</v>
      </c>
      <c r="M28">
        <v>241.66</v>
      </c>
      <c r="N28">
        <v>-0.05</v>
      </c>
      <c r="O28">
        <v>587763</v>
      </c>
      <c r="P28">
        <v>9633970</v>
      </c>
      <c r="Q28" t="s">
        <v>21</v>
      </c>
      <c r="R28">
        <v>2599.06</v>
      </c>
    </row>
    <row r="29" spans="1:18" x14ac:dyDescent="0.3">
      <c r="A29">
        <v>28</v>
      </c>
      <c r="B29" t="s">
        <v>130</v>
      </c>
      <c r="C29">
        <v>320</v>
      </c>
      <c r="D29" t="s">
        <v>50</v>
      </c>
      <c r="E29">
        <v>225926</v>
      </c>
      <c r="F29">
        <v>1195096</v>
      </c>
      <c r="G29">
        <v>1212189</v>
      </c>
      <c r="H29">
        <v>1066557</v>
      </c>
      <c r="I29">
        <v>3043776</v>
      </c>
      <c r="J29">
        <v>1114016664</v>
      </c>
      <c r="K29">
        <v>3621</v>
      </c>
      <c r="L29">
        <f t="shared" si="0"/>
        <v>334.76636288318144</v>
      </c>
      <c r="M29">
        <v>164.81</v>
      </c>
      <c r="N29">
        <v>-7.0000000000000007E-2</v>
      </c>
      <c r="O29">
        <v>438144</v>
      </c>
      <c r="P29">
        <v>2603412</v>
      </c>
      <c r="Q29" t="s">
        <v>21</v>
      </c>
      <c r="R29">
        <v>527.48</v>
      </c>
    </row>
    <row r="30" spans="1:18" x14ac:dyDescent="0.3">
      <c r="A30">
        <v>29</v>
      </c>
      <c r="B30" t="s">
        <v>130</v>
      </c>
      <c r="C30">
        <v>320</v>
      </c>
      <c r="D30" t="s">
        <v>51</v>
      </c>
      <c r="E30">
        <v>99736</v>
      </c>
      <c r="F30">
        <v>783852</v>
      </c>
      <c r="G30">
        <v>657546</v>
      </c>
      <c r="H30">
        <v>609236</v>
      </c>
      <c r="I30">
        <v>1162877</v>
      </c>
      <c r="J30">
        <v>2045845276</v>
      </c>
      <c r="K30">
        <v>2033</v>
      </c>
      <c r="L30">
        <f t="shared" si="0"/>
        <v>323.43630103295624</v>
      </c>
      <c r="M30">
        <v>107.83</v>
      </c>
      <c r="N30">
        <v>-0.05</v>
      </c>
      <c r="O30">
        <v>20757</v>
      </c>
      <c r="P30">
        <v>1142419</v>
      </c>
      <c r="Q30" t="s">
        <v>26</v>
      </c>
      <c r="R30">
        <v>414.87</v>
      </c>
    </row>
    <row r="31" spans="1:18" x14ac:dyDescent="0.3">
      <c r="A31">
        <v>30</v>
      </c>
      <c r="B31" t="s">
        <v>130</v>
      </c>
      <c r="C31">
        <v>320</v>
      </c>
      <c r="D31" t="s">
        <v>52</v>
      </c>
      <c r="E31">
        <v>25631</v>
      </c>
      <c r="F31">
        <v>141997</v>
      </c>
      <c r="G31">
        <v>1254104</v>
      </c>
      <c r="H31">
        <v>1211728</v>
      </c>
      <c r="I31">
        <v>1680696</v>
      </c>
      <c r="J31">
        <v>517399165</v>
      </c>
      <c r="K31">
        <v>3888</v>
      </c>
      <c r="L31">
        <f t="shared" si="0"/>
        <v>322.55761316872429</v>
      </c>
      <c r="M31">
        <v>90.98</v>
      </c>
      <c r="N31">
        <v>-0.04</v>
      </c>
      <c r="O31">
        <v>4077</v>
      </c>
      <c r="P31">
        <v>1678135</v>
      </c>
      <c r="Q31" t="s">
        <v>26</v>
      </c>
      <c r="R31">
        <v>256.72000000000003</v>
      </c>
    </row>
    <row r="32" spans="1:18" x14ac:dyDescent="0.3">
      <c r="A32">
        <v>31</v>
      </c>
      <c r="B32" t="s">
        <v>130</v>
      </c>
      <c r="C32">
        <v>320</v>
      </c>
      <c r="D32" t="s">
        <v>53</v>
      </c>
      <c r="E32">
        <v>520</v>
      </c>
      <c r="F32">
        <v>5760</v>
      </c>
      <c r="G32">
        <v>1804204</v>
      </c>
      <c r="H32">
        <v>1796844</v>
      </c>
      <c r="I32">
        <v>1868317</v>
      </c>
      <c r="J32">
        <v>66014505</v>
      </c>
      <c r="K32">
        <v>5608</v>
      </c>
      <c r="L32">
        <f t="shared" si="0"/>
        <v>321.71968616262484</v>
      </c>
      <c r="M32">
        <v>24.12</v>
      </c>
      <c r="N32">
        <v>-0.01</v>
      </c>
      <c r="O32">
        <v>0</v>
      </c>
      <c r="P32">
        <v>1872197</v>
      </c>
      <c r="Q32" t="s">
        <v>21</v>
      </c>
      <c r="R32">
        <v>332.45</v>
      </c>
    </row>
    <row r="33" spans="1:18" x14ac:dyDescent="0.3">
      <c r="A33">
        <v>32</v>
      </c>
      <c r="B33" t="s">
        <v>130</v>
      </c>
      <c r="C33">
        <v>320</v>
      </c>
      <c r="D33" t="s">
        <v>54</v>
      </c>
      <c r="E33">
        <v>708</v>
      </c>
      <c r="F33">
        <v>2540</v>
      </c>
      <c r="G33">
        <v>21784307</v>
      </c>
      <c r="H33">
        <v>21703514</v>
      </c>
      <c r="I33">
        <v>22216937</v>
      </c>
      <c r="J33">
        <v>1179634173</v>
      </c>
      <c r="K33">
        <v>67719</v>
      </c>
      <c r="L33">
        <f t="shared" si="0"/>
        <v>321.68677919047832</v>
      </c>
      <c r="M33">
        <v>26.9</v>
      </c>
      <c r="N33">
        <v>-0.01</v>
      </c>
      <c r="O33">
        <v>0</v>
      </c>
      <c r="P33">
        <v>22279633</v>
      </c>
      <c r="Q33" t="s">
        <v>21</v>
      </c>
      <c r="R33">
        <v>4331.62</v>
      </c>
    </row>
    <row r="34" spans="1:18" x14ac:dyDescent="0.3">
      <c r="A34">
        <v>33</v>
      </c>
      <c r="B34" t="s">
        <v>130</v>
      </c>
      <c r="C34">
        <v>320</v>
      </c>
      <c r="D34" t="s">
        <v>55</v>
      </c>
      <c r="E34">
        <v>325041</v>
      </c>
      <c r="F34">
        <v>1161166</v>
      </c>
      <c r="G34">
        <v>1606933</v>
      </c>
      <c r="H34">
        <v>1600294</v>
      </c>
      <c r="I34">
        <v>3255017</v>
      </c>
      <c r="J34">
        <v>8190083647</v>
      </c>
      <c r="K34">
        <v>4990</v>
      </c>
      <c r="L34">
        <f t="shared" si="0"/>
        <v>322.0306613226453</v>
      </c>
      <c r="M34">
        <v>50.55</v>
      </c>
      <c r="N34">
        <v>-0.03</v>
      </c>
      <c r="O34">
        <v>30636</v>
      </c>
      <c r="P34">
        <v>3221427</v>
      </c>
      <c r="Q34" t="s">
        <v>31</v>
      </c>
      <c r="R34">
        <v>4991.72</v>
      </c>
    </row>
    <row r="35" spans="1:18" x14ac:dyDescent="0.3">
      <c r="A35">
        <v>34</v>
      </c>
      <c r="B35" t="s">
        <v>130</v>
      </c>
      <c r="C35">
        <v>320</v>
      </c>
      <c r="D35" t="s">
        <v>56</v>
      </c>
      <c r="E35">
        <v>57220</v>
      </c>
      <c r="F35">
        <v>558589</v>
      </c>
      <c r="G35">
        <v>820171</v>
      </c>
      <c r="H35">
        <v>793603</v>
      </c>
      <c r="I35">
        <v>1314181</v>
      </c>
      <c r="J35">
        <v>584384977</v>
      </c>
      <c r="K35">
        <v>2487</v>
      </c>
      <c r="L35">
        <f t="shared" si="0"/>
        <v>329.78327301970245</v>
      </c>
      <c r="M35">
        <v>30.89</v>
      </c>
      <c r="N35">
        <v>-0.06</v>
      </c>
      <c r="O35">
        <v>232540</v>
      </c>
      <c r="P35">
        <v>1081685</v>
      </c>
      <c r="Q35" t="s">
        <v>21</v>
      </c>
      <c r="R35">
        <v>238.19</v>
      </c>
    </row>
    <row r="36" spans="1:18" x14ac:dyDescent="0.3">
      <c r="A36">
        <v>35</v>
      </c>
      <c r="B36" t="s">
        <v>130</v>
      </c>
      <c r="C36">
        <v>320</v>
      </c>
      <c r="D36" t="s">
        <v>57</v>
      </c>
      <c r="E36">
        <v>167075</v>
      </c>
      <c r="F36">
        <v>6549347</v>
      </c>
      <c r="G36">
        <v>1736915</v>
      </c>
      <c r="H36">
        <v>1716535</v>
      </c>
      <c r="I36">
        <v>1945682</v>
      </c>
      <c r="J36">
        <v>903875328</v>
      </c>
      <c r="K36">
        <v>5394</v>
      </c>
      <c r="L36">
        <f t="shared" si="0"/>
        <v>322.00871338524286</v>
      </c>
      <c r="M36">
        <v>26.48</v>
      </c>
      <c r="N36">
        <v>-0.02</v>
      </c>
      <c r="O36">
        <v>485</v>
      </c>
      <c r="P36">
        <v>1945646</v>
      </c>
      <c r="Q36" t="s">
        <v>26</v>
      </c>
      <c r="R36">
        <v>995.62</v>
      </c>
    </row>
    <row r="37" spans="1:18" x14ac:dyDescent="0.3">
      <c r="A37">
        <v>36</v>
      </c>
      <c r="B37" t="s">
        <v>130</v>
      </c>
      <c r="C37">
        <v>320</v>
      </c>
      <c r="D37" t="s">
        <v>58</v>
      </c>
      <c r="E37">
        <v>1322728</v>
      </c>
      <c r="F37">
        <v>5284254</v>
      </c>
      <c r="G37">
        <v>241323</v>
      </c>
      <c r="H37">
        <v>231721</v>
      </c>
      <c r="I37">
        <v>597899</v>
      </c>
      <c r="J37">
        <v>3175279149</v>
      </c>
      <c r="K37">
        <v>674</v>
      </c>
      <c r="L37">
        <f t="shared" si="0"/>
        <v>358.04599406528189</v>
      </c>
      <c r="M37">
        <v>28.75</v>
      </c>
      <c r="N37">
        <v>-0.1</v>
      </c>
      <c r="O37">
        <v>289502</v>
      </c>
      <c r="P37">
        <v>307731</v>
      </c>
      <c r="Q37" t="s">
        <v>21</v>
      </c>
      <c r="R37">
        <v>730.61</v>
      </c>
    </row>
    <row r="38" spans="1:18" x14ac:dyDescent="0.3">
      <c r="A38">
        <v>37</v>
      </c>
      <c r="B38" t="s">
        <v>130</v>
      </c>
      <c r="C38">
        <v>320</v>
      </c>
      <c r="D38" t="s">
        <v>59</v>
      </c>
      <c r="E38">
        <v>26455</v>
      </c>
      <c r="F38">
        <v>76533</v>
      </c>
      <c r="G38">
        <v>14001534</v>
      </c>
      <c r="H38">
        <v>13835979</v>
      </c>
      <c r="I38">
        <v>15873510</v>
      </c>
      <c r="J38">
        <v>5379727345</v>
      </c>
      <c r="K38">
        <v>43511</v>
      </c>
      <c r="L38">
        <f t="shared" si="0"/>
        <v>321.79297189216521</v>
      </c>
      <c r="M38">
        <v>99.83</v>
      </c>
      <c r="N38">
        <v>-0.02</v>
      </c>
      <c r="O38">
        <v>15446</v>
      </c>
      <c r="P38">
        <v>15892469</v>
      </c>
      <c r="Q38" t="s">
        <v>31</v>
      </c>
      <c r="R38">
        <v>4992.6899999999996</v>
      </c>
    </row>
    <row r="39" spans="1:18" x14ac:dyDescent="0.3">
      <c r="A39">
        <v>38</v>
      </c>
      <c r="B39" t="s">
        <v>130</v>
      </c>
      <c r="C39">
        <v>320</v>
      </c>
      <c r="D39" t="s">
        <v>60</v>
      </c>
      <c r="E39">
        <v>196289</v>
      </c>
      <c r="F39">
        <v>588609</v>
      </c>
      <c r="G39">
        <v>1904580</v>
      </c>
      <c r="H39">
        <v>1871638</v>
      </c>
      <c r="I39">
        <v>3029389</v>
      </c>
      <c r="J39">
        <v>1592959360</v>
      </c>
      <c r="K39">
        <v>5910</v>
      </c>
      <c r="L39">
        <f t="shared" si="0"/>
        <v>322.26395939086296</v>
      </c>
      <c r="M39">
        <v>19.100000000000001</v>
      </c>
      <c r="N39">
        <v>-0.05</v>
      </c>
      <c r="O39">
        <v>20735</v>
      </c>
      <c r="P39">
        <v>3012433</v>
      </c>
      <c r="Q39" t="s">
        <v>26</v>
      </c>
      <c r="R39">
        <v>630.30999999999995</v>
      </c>
    </row>
    <row r="40" spans="1:18" x14ac:dyDescent="0.3">
      <c r="A40">
        <v>39</v>
      </c>
      <c r="B40" t="s">
        <v>130</v>
      </c>
      <c r="C40">
        <v>320</v>
      </c>
      <c r="D40" t="s">
        <v>61</v>
      </c>
      <c r="E40">
        <v>51144</v>
      </c>
      <c r="F40">
        <v>152445</v>
      </c>
      <c r="G40">
        <v>757531</v>
      </c>
      <c r="H40">
        <v>743681</v>
      </c>
      <c r="I40">
        <v>1170850</v>
      </c>
      <c r="J40">
        <v>281611167</v>
      </c>
      <c r="K40">
        <v>2328</v>
      </c>
      <c r="L40">
        <f t="shared" si="0"/>
        <v>325.39991408934708</v>
      </c>
      <c r="M40">
        <v>27.36</v>
      </c>
      <c r="N40">
        <v>-0.03</v>
      </c>
      <c r="O40">
        <v>102771</v>
      </c>
      <c r="P40">
        <v>1067331</v>
      </c>
      <c r="Q40" t="s">
        <v>26</v>
      </c>
      <c r="R40">
        <v>131.02000000000001</v>
      </c>
    </row>
    <row r="41" spans="1:18" x14ac:dyDescent="0.3">
      <c r="A41">
        <v>40</v>
      </c>
      <c r="B41" t="s">
        <v>130</v>
      </c>
      <c r="C41">
        <v>320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t="s">
        <v>21</v>
      </c>
      <c r="R41">
        <v>0.22</v>
      </c>
    </row>
    <row r="42" spans="1:18" x14ac:dyDescent="0.3">
      <c r="A42">
        <v>41</v>
      </c>
      <c r="B42" t="s">
        <v>130</v>
      </c>
      <c r="C42">
        <v>320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21</v>
      </c>
      <c r="R42">
        <v>0.39</v>
      </c>
    </row>
    <row r="43" spans="1:18" x14ac:dyDescent="0.3">
      <c r="A43">
        <v>42</v>
      </c>
      <c r="B43" t="s">
        <v>130</v>
      </c>
      <c r="C43">
        <v>320</v>
      </c>
      <c r="D43" t="s">
        <v>65</v>
      </c>
      <c r="E43">
        <v>18607</v>
      </c>
      <c r="F43">
        <v>55722</v>
      </c>
      <c r="G43">
        <v>395642</v>
      </c>
      <c r="H43">
        <v>386461</v>
      </c>
      <c r="I43">
        <v>474573</v>
      </c>
      <c r="J43">
        <v>144294751</v>
      </c>
      <c r="K43">
        <v>1228</v>
      </c>
      <c r="L43">
        <f t="shared" si="0"/>
        <v>322.18403908794789</v>
      </c>
      <c r="M43">
        <v>41.27</v>
      </c>
      <c r="N43">
        <v>-0.03</v>
      </c>
      <c r="O43">
        <v>1700</v>
      </c>
      <c r="P43">
        <v>473129</v>
      </c>
      <c r="Q43" t="s">
        <v>26</v>
      </c>
      <c r="R43">
        <v>75.48</v>
      </c>
    </row>
    <row r="44" spans="1:18" x14ac:dyDescent="0.3">
      <c r="A44">
        <v>43</v>
      </c>
      <c r="B44" t="s">
        <v>130</v>
      </c>
      <c r="C44">
        <v>320</v>
      </c>
      <c r="D44" t="s">
        <v>66</v>
      </c>
      <c r="E44">
        <v>229544</v>
      </c>
      <c r="F44">
        <v>1051601</v>
      </c>
      <c r="G44">
        <v>7811601</v>
      </c>
      <c r="H44">
        <v>7633824</v>
      </c>
      <c r="I44">
        <v>9041456</v>
      </c>
      <c r="J44">
        <v>1191972857</v>
      </c>
      <c r="K44">
        <v>24238</v>
      </c>
      <c r="L44">
        <f t="shared" si="0"/>
        <v>322.28735869296145</v>
      </c>
      <c r="M44">
        <v>30.32</v>
      </c>
      <c r="N44">
        <v>-0.02</v>
      </c>
      <c r="O44">
        <v>13848</v>
      </c>
      <c r="P44">
        <v>9045448</v>
      </c>
      <c r="Q44" t="s">
        <v>26</v>
      </c>
      <c r="R44">
        <v>941.2</v>
      </c>
    </row>
    <row r="45" spans="1:18" x14ac:dyDescent="0.3">
      <c r="A45">
        <v>44</v>
      </c>
      <c r="B45" t="s">
        <v>130</v>
      </c>
      <c r="C45">
        <v>320</v>
      </c>
      <c r="D45" t="s">
        <v>67</v>
      </c>
      <c r="E45">
        <v>138808</v>
      </c>
      <c r="F45">
        <v>614789</v>
      </c>
      <c r="G45">
        <v>13828829</v>
      </c>
      <c r="H45">
        <v>13574564</v>
      </c>
      <c r="I45">
        <v>15031696</v>
      </c>
      <c r="J45">
        <v>1169586494</v>
      </c>
      <c r="K45">
        <v>42924</v>
      </c>
      <c r="L45">
        <f t="shared" si="0"/>
        <v>322.17009132420094</v>
      </c>
      <c r="M45">
        <v>27.93</v>
      </c>
      <c r="N45">
        <v>-0.02</v>
      </c>
      <c r="O45">
        <v>2576</v>
      </c>
      <c r="P45">
        <v>15062745</v>
      </c>
      <c r="Q45" t="s">
        <v>26</v>
      </c>
      <c r="R45">
        <v>2004.08</v>
      </c>
    </row>
    <row r="46" spans="1:18" x14ac:dyDescent="0.3">
      <c r="A46">
        <v>45</v>
      </c>
      <c r="B46" t="s">
        <v>130</v>
      </c>
      <c r="C46">
        <v>320</v>
      </c>
      <c r="D46" t="s">
        <v>68</v>
      </c>
      <c r="E46">
        <v>2835</v>
      </c>
      <c r="F46">
        <v>9746</v>
      </c>
      <c r="G46">
        <v>6867049</v>
      </c>
      <c r="H46">
        <v>6715506</v>
      </c>
      <c r="I46">
        <v>7733714</v>
      </c>
      <c r="J46">
        <v>817539991</v>
      </c>
      <c r="K46">
        <v>21326</v>
      </c>
      <c r="L46">
        <f t="shared" si="0"/>
        <v>322.00361061614927</v>
      </c>
      <c r="M46">
        <v>27.9</v>
      </c>
      <c r="N46">
        <v>-0.02</v>
      </c>
      <c r="O46">
        <v>5</v>
      </c>
      <c r="P46">
        <v>7750925</v>
      </c>
      <c r="Q46" t="s">
        <v>26</v>
      </c>
      <c r="R46">
        <v>3917.08</v>
      </c>
    </row>
    <row r="47" spans="1:18" x14ac:dyDescent="0.3">
      <c r="A47">
        <v>46</v>
      </c>
      <c r="B47" t="s">
        <v>130</v>
      </c>
      <c r="C47">
        <v>320</v>
      </c>
      <c r="D47" t="s">
        <v>69</v>
      </c>
      <c r="E47">
        <v>961</v>
      </c>
      <c r="F47">
        <v>146909</v>
      </c>
      <c r="G47">
        <v>13183764</v>
      </c>
      <c r="H47">
        <v>12639117</v>
      </c>
      <c r="I47">
        <v>21732909</v>
      </c>
      <c r="J47">
        <v>1331305872</v>
      </c>
      <c r="K47">
        <v>40801</v>
      </c>
      <c r="L47">
        <f t="shared" si="0"/>
        <v>323.12355089336046</v>
      </c>
      <c r="M47">
        <v>48.74</v>
      </c>
      <c r="N47">
        <v>-0.04</v>
      </c>
      <c r="O47">
        <v>885</v>
      </c>
      <c r="P47">
        <v>21770040</v>
      </c>
      <c r="Q47" t="s">
        <v>31</v>
      </c>
      <c r="R47">
        <v>4995.22</v>
      </c>
    </row>
    <row r="48" spans="1:18" x14ac:dyDescent="0.3">
      <c r="A48">
        <v>47</v>
      </c>
      <c r="B48" t="s">
        <v>130</v>
      </c>
      <c r="C48">
        <v>320</v>
      </c>
      <c r="D48" t="s">
        <v>70</v>
      </c>
      <c r="E48">
        <v>1052072</v>
      </c>
      <c r="F48">
        <v>4612280</v>
      </c>
      <c r="G48">
        <v>4585</v>
      </c>
      <c r="H48">
        <v>4489</v>
      </c>
      <c r="I48">
        <v>33986</v>
      </c>
      <c r="J48">
        <v>25821745</v>
      </c>
      <c r="K48">
        <v>9</v>
      </c>
      <c r="L48">
        <f t="shared" si="0"/>
        <v>509.44444444444446</v>
      </c>
      <c r="M48">
        <v>50.44</v>
      </c>
      <c r="N48">
        <v>-0.15</v>
      </c>
      <c r="O48">
        <v>29323</v>
      </c>
      <c r="P48">
        <v>4647</v>
      </c>
      <c r="Q48" t="s">
        <v>26</v>
      </c>
      <c r="R48">
        <v>49.66</v>
      </c>
    </row>
    <row r="49" spans="1:18" x14ac:dyDescent="0.3">
      <c r="A49">
        <v>48</v>
      </c>
      <c r="B49" t="s">
        <v>130</v>
      </c>
      <c r="C49">
        <v>320</v>
      </c>
      <c r="D49" t="s">
        <v>71</v>
      </c>
      <c r="E49">
        <v>31435</v>
      </c>
      <c r="F49">
        <v>94348</v>
      </c>
      <c r="G49">
        <v>477783</v>
      </c>
      <c r="H49">
        <v>477754</v>
      </c>
      <c r="I49">
        <v>478814</v>
      </c>
      <c r="J49">
        <v>1931504080</v>
      </c>
      <c r="K49">
        <v>1484</v>
      </c>
      <c r="L49">
        <f t="shared" si="0"/>
        <v>321.95619946091642</v>
      </c>
      <c r="M49">
        <v>22.69</v>
      </c>
      <c r="N49">
        <v>0</v>
      </c>
      <c r="O49">
        <v>0</v>
      </c>
      <c r="P49">
        <v>480246</v>
      </c>
      <c r="Q49" t="s">
        <v>21</v>
      </c>
      <c r="R49">
        <v>519.38</v>
      </c>
    </row>
    <row r="50" spans="1:18" x14ac:dyDescent="0.3">
      <c r="A50">
        <v>49</v>
      </c>
      <c r="B50" t="s">
        <v>130</v>
      </c>
      <c r="C50">
        <v>320</v>
      </c>
      <c r="D50" t="s">
        <v>72</v>
      </c>
      <c r="E50">
        <v>2271</v>
      </c>
      <c r="F50">
        <v>30201</v>
      </c>
      <c r="G50">
        <v>15172507</v>
      </c>
      <c r="H50">
        <v>15074739</v>
      </c>
      <c r="I50">
        <v>15490432</v>
      </c>
      <c r="J50">
        <v>799257061</v>
      </c>
      <c r="K50">
        <v>47148</v>
      </c>
      <c r="L50">
        <f t="shared" si="0"/>
        <v>321.80595147196061</v>
      </c>
      <c r="M50">
        <v>21.06</v>
      </c>
      <c r="N50">
        <v>-0.01</v>
      </c>
      <c r="O50">
        <v>0</v>
      </c>
      <c r="P50">
        <v>15530428</v>
      </c>
      <c r="Q50" t="s">
        <v>31</v>
      </c>
      <c r="R50">
        <v>4996.62</v>
      </c>
    </row>
    <row r="51" spans="1:18" x14ac:dyDescent="0.3">
      <c r="A51">
        <v>50</v>
      </c>
      <c r="B51" t="s">
        <v>130</v>
      </c>
      <c r="C51">
        <v>320</v>
      </c>
      <c r="D51" t="s">
        <v>73</v>
      </c>
      <c r="E51">
        <v>2294</v>
      </c>
      <c r="F51">
        <v>30304</v>
      </c>
      <c r="G51">
        <v>16637068</v>
      </c>
      <c r="H51">
        <v>16533629</v>
      </c>
      <c r="I51">
        <v>16967798</v>
      </c>
      <c r="J51">
        <v>817039304</v>
      </c>
      <c r="K51">
        <v>51699</v>
      </c>
      <c r="L51">
        <f t="shared" si="0"/>
        <v>321.80637923364088</v>
      </c>
      <c r="M51">
        <v>21.98</v>
      </c>
      <c r="N51">
        <v>-0.01</v>
      </c>
      <c r="O51">
        <v>0</v>
      </c>
      <c r="P51">
        <v>17012541</v>
      </c>
      <c r="Q51" t="s">
        <v>31</v>
      </c>
      <c r="R51">
        <v>4997.7299999999996</v>
      </c>
    </row>
    <row r="52" spans="1:18" x14ac:dyDescent="0.3">
      <c r="A52">
        <v>51</v>
      </c>
      <c r="B52" t="s">
        <v>130</v>
      </c>
      <c r="C52">
        <v>320</v>
      </c>
      <c r="D52" t="s">
        <v>74</v>
      </c>
      <c r="E52">
        <v>163622</v>
      </c>
      <c r="F52">
        <v>488118</v>
      </c>
      <c r="G52">
        <v>15478135</v>
      </c>
      <c r="H52">
        <v>15122559</v>
      </c>
      <c r="I52">
        <v>22147823</v>
      </c>
      <c r="J52">
        <v>3299329687</v>
      </c>
      <c r="K52">
        <v>47893</v>
      </c>
      <c r="L52">
        <f t="shared" si="0"/>
        <v>323.18157141962291</v>
      </c>
      <c r="M52">
        <v>52.87</v>
      </c>
      <c r="N52">
        <v>-0.05</v>
      </c>
      <c r="O52">
        <v>632369</v>
      </c>
      <c r="P52">
        <v>21511532</v>
      </c>
      <c r="Q52" t="s">
        <v>31</v>
      </c>
      <c r="R52">
        <v>4997.2700000000004</v>
      </c>
    </row>
    <row r="53" spans="1:18" x14ac:dyDescent="0.3">
      <c r="A53">
        <v>52</v>
      </c>
      <c r="B53" t="s">
        <v>130</v>
      </c>
      <c r="C53">
        <v>320</v>
      </c>
      <c r="D53" t="s">
        <v>75</v>
      </c>
      <c r="E53">
        <v>183325</v>
      </c>
      <c r="F53">
        <v>546912</v>
      </c>
      <c r="G53">
        <v>16200085</v>
      </c>
      <c r="H53">
        <v>15824108</v>
      </c>
      <c r="I53">
        <v>24673063</v>
      </c>
      <c r="J53">
        <v>3502668162</v>
      </c>
      <c r="K53">
        <v>50066</v>
      </c>
      <c r="L53">
        <f t="shared" si="0"/>
        <v>323.57458155235088</v>
      </c>
      <c r="M53">
        <v>53.88</v>
      </c>
      <c r="N53">
        <v>-0.05</v>
      </c>
      <c r="O53">
        <v>1016475</v>
      </c>
      <c r="P53">
        <v>23633896</v>
      </c>
      <c r="Q53" t="s">
        <v>31</v>
      </c>
      <c r="R53">
        <v>4997.16</v>
      </c>
    </row>
    <row r="54" spans="1:18" x14ac:dyDescent="0.3">
      <c r="A54">
        <v>53</v>
      </c>
      <c r="B54" t="s">
        <v>130</v>
      </c>
      <c r="C54">
        <v>320</v>
      </c>
      <c r="D54" t="s">
        <v>76</v>
      </c>
      <c r="E54">
        <v>152428</v>
      </c>
      <c r="F54">
        <v>429691</v>
      </c>
      <c r="G54">
        <v>335</v>
      </c>
      <c r="H54">
        <v>334</v>
      </c>
      <c r="I54">
        <v>11673</v>
      </c>
      <c r="J54">
        <v>305275</v>
      </c>
      <c r="K54">
        <v>0</v>
      </c>
      <c r="L54">
        <v>0</v>
      </c>
      <c r="M54">
        <v>24.62</v>
      </c>
      <c r="N54">
        <v>-0.35</v>
      </c>
      <c r="O54">
        <v>10649</v>
      </c>
      <c r="P54">
        <v>1021</v>
      </c>
      <c r="Q54" t="s">
        <v>21</v>
      </c>
      <c r="R54">
        <v>0.98</v>
      </c>
    </row>
    <row r="55" spans="1:18" x14ac:dyDescent="0.3">
      <c r="A55">
        <v>54</v>
      </c>
      <c r="B55" t="s">
        <v>130</v>
      </c>
      <c r="C55">
        <v>320</v>
      </c>
      <c r="D55" t="s">
        <v>77</v>
      </c>
      <c r="E55">
        <v>2200</v>
      </c>
      <c r="F55">
        <v>9086</v>
      </c>
      <c r="G55">
        <v>3403170</v>
      </c>
      <c r="H55">
        <v>3313743</v>
      </c>
      <c r="I55">
        <v>4047923</v>
      </c>
      <c r="J55">
        <v>540022187</v>
      </c>
      <c r="K55">
        <v>10555</v>
      </c>
      <c r="L55">
        <f t="shared" si="0"/>
        <v>322.42254855518712</v>
      </c>
      <c r="M55">
        <v>27.45</v>
      </c>
      <c r="N55">
        <v>-0.04</v>
      </c>
      <c r="O55">
        <v>31441</v>
      </c>
      <c r="P55">
        <v>4018184</v>
      </c>
      <c r="Q55" t="s">
        <v>21</v>
      </c>
      <c r="R55">
        <v>773.11</v>
      </c>
    </row>
    <row r="56" spans="1:18" x14ac:dyDescent="0.3">
      <c r="A56">
        <v>55</v>
      </c>
      <c r="B56" t="s">
        <v>130</v>
      </c>
      <c r="C56">
        <v>320</v>
      </c>
      <c r="D56" t="s">
        <v>78</v>
      </c>
      <c r="E56">
        <v>2200</v>
      </c>
      <c r="F56">
        <v>9086</v>
      </c>
      <c r="G56">
        <v>4509002</v>
      </c>
      <c r="H56">
        <v>4398777</v>
      </c>
      <c r="I56">
        <v>5266513</v>
      </c>
      <c r="J56">
        <v>711695334</v>
      </c>
      <c r="K56">
        <v>13991</v>
      </c>
      <c r="L56">
        <f t="shared" si="0"/>
        <v>322.27875062540204</v>
      </c>
      <c r="M56">
        <v>28.96</v>
      </c>
      <c r="N56">
        <v>-0.03</v>
      </c>
      <c r="O56">
        <v>30561</v>
      </c>
      <c r="P56">
        <v>5239303</v>
      </c>
      <c r="Q56" t="s">
        <v>21</v>
      </c>
      <c r="R56">
        <v>1121.92</v>
      </c>
    </row>
    <row r="57" spans="1:18" x14ac:dyDescent="0.3">
      <c r="A57">
        <v>56</v>
      </c>
      <c r="B57" t="s">
        <v>130</v>
      </c>
      <c r="C57">
        <v>320</v>
      </c>
      <c r="D57" t="s">
        <v>79</v>
      </c>
      <c r="E57">
        <v>2200</v>
      </c>
      <c r="F57">
        <v>9086</v>
      </c>
      <c r="G57">
        <v>1081102</v>
      </c>
      <c r="H57">
        <v>1048130</v>
      </c>
      <c r="I57">
        <v>1363776</v>
      </c>
      <c r="J57">
        <v>188689302</v>
      </c>
      <c r="K57">
        <v>3346</v>
      </c>
      <c r="L57">
        <f t="shared" si="0"/>
        <v>323.10280932456664</v>
      </c>
      <c r="M57">
        <v>29.77</v>
      </c>
      <c r="N57">
        <v>-0.04</v>
      </c>
      <c r="O57">
        <v>31326</v>
      </c>
      <c r="P57">
        <v>1332038</v>
      </c>
      <c r="Q57" t="s">
        <v>21</v>
      </c>
      <c r="R57">
        <v>145.44999999999999</v>
      </c>
    </row>
    <row r="58" spans="1:18" x14ac:dyDescent="0.3">
      <c r="A58">
        <v>57</v>
      </c>
      <c r="B58" t="s">
        <v>130</v>
      </c>
      <c r="C58">
        <v>320</v>
      </c>
      <c r="D58" t="s">
        <v>80</v>
      </c>
      <c r="E58">
        <v>2200</v>
      </c>
      <c r="F58">
        <v>9086</v>
      </c>
      <c r="G58">
        <v>11634560</v>
      </c>
      <c r="H58">
        <v>11354747</v>
      </c>
      <c r="I58">
        <v>13559440</v>
      </c>
      <c r="J58">
        <v>1814733899</v>
      </c>
      <c r="K58">
        <v>36117</v>
      </c>
      <c r="L58">
        <f t="shared" si="0"/>
        <v>322.13528255392197</v>
      </c>
      <c r="M58">
        <v>30.04</v>
      </c>
      <c r="N58">
        <v>-0.03</v>
      </c>
      <c r="O58">
        <v>30624</v>
      </c>
      <c r="P58">
        <v>13536264</v>
      </c>
      <c r="Q58" t="s">
        <v>31</v>
      </c>
      <c r="R58">
        <v>4996.66</v>
      </c>
    </row>
    <row r="59" spans="1:18" x14ac:dyDescent="0.3">
      <c r="A59">
        <v>58</v>
      </c>
      <c r="B59" t="s">
        <v>130</v>
      </c>
      <c r="C59">
        <v>320</v>
      </c>
      <c r="D59" t="s">
        <v>81</v>
      </c>
      <c r="E59">
        <v>11313</v>
      </c>
      <c r="F59">
        <v>305160</v>
      </c>
      <c r="G59">
        <v>336433</v>
      </c>
      <c r="H59">
        <v>330901</v>
      </c>
      <c r="I59">
        <v>387584</v>
      </c>
      <c r="J59">
        <v>55406303</v>
      </c>
      <c r="K59">
        <v>1045</v>
      </c>
      <c r="L59">
        <f t="shared" si="0"/>
        <v>321.94545454545454</v>
      </c>
      <c r="M59">
        <v>35.770000000000003</v>
      </c>
      <c r="N59">
        <v>-0.03</v>
      </c>
      <c r="O59">
        <v>629</v>
      </c>
      <c r="P59">
        <v>387488</v>
      </c>
      <c r="Q59" t="s">
        <v>26</v>
      </c>
      <c r="R59">
        <v>45.33</v>
      </c>
    </row>
    <row r="60" spans="1:18" x14ac:dyDescent="0.3">
      <c r="A60">
        <v>59</v>
      </c>
      <c r="B60" t="s">
        <v>130</v>
      </c>
      <c r="C60">
        <v>320</v>
      </c>
      <c r="D60" t="s">
        <v>82</v>
      </c>
      <c r="E60">
        <v>252516</v>
      </c>
      <c r="F60">
        <v>750876</v>
      </c>
      <c r="G60">
        <v>969704</v>
      </c>
      <c r="H60">
        <v>939550</v>
      </c>
      <c r="I60">
        <v>3768107</v>
      </c>
      <c r="J60">
        <v>222864747</v>
      </c>
      <c r="K60">
        <v>2383</v>
      </c>
      <c r="L60">
        <f t="shared" si="0"/>
        <v>406.92572387746537</v>
      </c>
      <c r="M60">
        <v>31.4</v>
      </c>
      <c r="N60">
        <v>-0.1</v>
      </c>
      <c r="O60">
        <v>2545002</v>
      </c>
      <c r="P60">
        <v>1222018</v>
      </c>
      <c r="Q60" t="s">
        <v>26</v>
      </c>
      <c r="R60">
        <v>132.80000000000001</v>
      </c>
    </row>
    <row r="61" spans="1:18" x14ac:dyDescent="0.3">
      <c r="A61">
        <v>60</v>
      </c>
      <c r="B61" t="s">
        <v>130</v>
      </c>
      <c r="C61">
        <v>320</v>
      </c>
      <c r="D61" t="s">
        <v>83</v>
      </c>
      <c r="E61">
        <v>3612</v>
      </c>
      <c r="F61">
        <v>11612</v>
      </c>
      <c r="G61">
        <v>581803</v>
      </c>
      <c r="H61">
        <v>570506</v>
      </c>
      <c r="I61">
        <v>639078</v>
      </c>
      <c r="J61">
        <v>104489714</v>
      </c>
      <c r="K61">
        <v>1806</v>
      </c>
      <c r="L61">
        <f t="shared" si="0"/>
        <v>322.15005537098563</v>
      </c>
      <c r="M61">
        <v>30.63</v>
      </c>
      <c r="N61">
        <v>-0.02</v>
      </c>
      <c r="O61">
        <v>0</v>
      </c>
      <c r="P61">
        <v>639746</v>
      </c>
      <c r="Q61" t="s">
        <v>21</v>
      </c>
      <c r="R61">
        <v>63.55</v>
      </c>
    </row>
    <row r="62" spans="1:18" x14ac:dyDescent="0.3">
      <c r="A62">
        <v>61</v>
      </c>
      <c r="B62" t="s">
        <v>130</v>
      </c>
      <c r="C62">
        <v>320</v>
      </c>
      <c r="D62" t="s">
        <v>84</v>
      </c>
      <c r="E62">
        <v>8300</v>
      </c>
      <c r="F62">
        <v>28853</v>
      </c>
      <c r="G62">
        <v>9985524</v>
      </c>
      <c r="H62">
        <v>9788588</v>
      </c>
      <c r="I62">
        <v>11112463</v>
      </c>
      <c r="J62">
        <v>2635617228</v>
      </c>
      <c r="K62">
        <v>30996</v>
      </c>
      <c r="L62">
        <f t="shared" si="0"/>
        <v>322.15524583817268</v>
      </c>
      <c r="M62">
        <v>41.02</v>
      </c>
      <c r="N62">
        <v>-0.02</v>
      </c>
      <c r="O62">
        <v>0</v>
      </c>
      <c r="P62">
        <v>11136357</v>
      </c>
      <c r="Q62" t="s">
        <v>21</v>
      </c>
      <c r="R62">
        <v>2951.06</v>
      </c>
    </row>
    <row r="63" spans="1:18" x14ac:dyDescent="0.3">
      <c r="A63">
        <v>62</v>
      </c>
      <c r="B63" t="s">
        <v>130</v>
      </c>
      <c r="C63">
        <v>320</v>
      </c>
      <c r="D63" t="s">
        <v>85</v>
      </c>
      <c r="E63">
        <v>7665</v>
      </c>
      <c r="F63">
        <v>26841</v>
      </c>
      <c r="G63">
        <v>10878723</v>
      </c>
      <c r="H63">
        <v>10659769</v>
      </c>
      <c r="I63">
        <v>12288573</v>
      </c>
      <c r="J63">
        <v>2937880629</v>
      </c>
      <c r="K63">
        <v>33775</v>
      </c>
      <c r="L63">
        <f t="shared" si="0"/>
        <v>322.09394522575872</v>
      </c>
      <c r="M63">
        <v>59.54</v>
      </c>
      <c r="N63">
        <v>-0.02</v>
      </c>
      <c r="O63">
        <v>164</v>
      </c>
      <c r="P63">
        <v>12307093</v>
      </c>
      <c r="Q63" t="s">
        <v>21</v>
      </c>
      <c r="R63">
        <v>2587.48</v>
      </c>
    </row>
    <row r="64" spans="1:18" x14ac:dyDescent="0.3">
      <c r="A64">
        <v>63</v>
      </c>
      <c r="B64" t="s">
        <v>130</v>
      </c>
      <c r="C64">
        <v>320</v>
      </c>
      <c r="D64" t="s">
        <v>86</v>
      </c>
      <c r="E64">
        <v>3986</v>
      </c>
      <c r="F64">
        <v>13057</v>
      </c>
      <c r="G64">
        <v>36607</v>
      </c>
      <c r="H64">
        <v>35756</v>
      </c>
      <c r="I64">
        <v>41651</v>
      </c>
      <c r="J64">
        <v>12406941</v>
      </c>
      <c r="K64">
        <v>113</v>
      </c>
      <c r="L64">
        <f t="shared" si="0"/>
        <v>323.95575221238937</v>
      </c>
      <c r="M64">
        <v>40.92</v>
      </c>
      <c r="N64">
        <v>-0.03</v>
      </c>
      <c r="O64">
        <v>0</v>
      </c>
      <c r="P64">
        <v>41676</v>
      </c>
      <c r="Q64" t="s">
        <v>21</v>
      </c>
      <c r="R64">
        <v>4.2699999999999996</v>
      </c>
    </row>
    <row r="65" spans="1:18" x14ac:dyDescent="0.3">
      <c r="A65">
        <v>64</v>
      </c>
      <c r="B65" t="s">
        <v>130</v>
      </c>
      <c r="C65">
        <v>320</v>
      </c>
      <c r="D65" t="s">
        <v>87</v>
      </c>
      <c r="E65">
        <v>3638</v>
      </c>
      <c r="F65">
        <v>11677</v>
      </c>
      <c r="G65">
        <v>944239</v>
      </c>
      <c r="H65">
        <v>927042</v>
      </c>
      <c r="I65">
        <v>1028378</v>
      </c>
      <c r="J65">
        <v>156425756</v>
      </c>
      <c r="K65">
        <v>2932</v>
      </c>
      <c r="L65">
        <f t="shared" si="0"/>
        <v>322.04604365620736</v>
      </c>
      <c r="M65">
        <v>28.71</v>
      </c>
      <c r="N65">
        <v>-0.02</v>
      </c>
      <c r="O65">
        <v>0</v>
      </c>
      <c r="P65">
        <v>1030015</v>
      </c>
      <c r="Q65" t="s">
        <v>21</v>
      </c>
      <c r="R65">
        <v>107.36</v>
      </c>
    </row>
    <row r="66" spans="1:18" x14ac:dyDescent="0.3">
      <c r="A66">
        <v>65</v>
      </c>
      <c r="B66" t="s">
        <v>130</v>
      </c>
      <c r="C66">
        <v>320</v>
      </c>
      <c r="D66" t="s">
        <v>88</v>
      </c>
      <c r="E66">
        <v>7351</v>
      </c>
      <c r="F66">
        <v>24835</v>
      </c>
      <c r="G66">
        <v>14777174</v>
      </c>
      <c r="H66">
        <v>14508211</v>
      </c>
      <c r="I66">
        <v>16243123</v>
      </c>
      <c r="J66">
        <v>3240908182</v>
      </c>
      <c r="K66">
        <v>45872</v>
      </c>
      <c r="L66">
        <f t="shared" si="0"/>
        <v>322.13930066271365</v>
      </c>
      <c r="M66">
        <v>40.33</v>
      </c>
      <c r="N66">
        <v>-0.02</v>
      </c>
      <c r="O66">
        <v>0</v>
      </c>
      <c r="P66">
        <v>16279837</v>
      </c>
      <c r="Q66" t="s">
        <v>21</v>
      </c>
      <c r="R66">
        <v>4458.28</v>
      </c>
    </row>
    <row r="67" spans="1:18" x14ac:dyDescent="0.3">
      <c r="A67">
        <v>66</v>
      </c>
      <c r="B67" t="s">
        <v>130</v>
      </c>
      <c r="C67">
        <v>320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">
        <v>21</v>
      </c>
      <c r="R67">
        <v>0.01</v>
      </c>
    </row>
    <row r="68" spans="1:18" x14ac:dyDescent="0.3">
      <c r="A68">
        <v>67</v>
      </c>
      <c r="B68" t="s">
        <v>130</v>
      </c>
      <c r="C68">
        <v>320</v>
      </c>
      <c r="D68" t="s">
        <v>90</v>
      </c>
      <c r="E68">
        <v>2940</v>
      </c>
      <c r="F68">
        <v>20028</v>
      </c>
      <c r="G68">
        <v>10347</v>
      </c>
      <c r="H68">
        <v>10027</v>
      </c>
      <c r="I68">
        <v>13479</v>
      </c>
      <c r="J68">
        <v>2708065</v>
      </c>
      <c r="K68">
        <v>32</v>
      </c>
      <c r="L68">
        <f t="shared" ref="L68:L91" si="1">G68/K68</f>
        <v>323.34375</v>
      </c>
      <c r="M68">
        <v>17.690000000000001</v>
      </c>
      <c r="N68">
        <v>-0.03</v>
      </c>
      <c r="O68">
        <v>0</v>
      </c>
      <c r="P68">
        <v>13442</v>
      </c>
      <c r="Q68" t="s">
        <v>26</v>
      </c>
      <c r="R68">
        <v>0.89</v>
      </c>
    </row>
    <row r="69" spans="1:18" x14ac:dyDescent="0.3">
      <c r="A69">
        <v>68</v>
      </c>
      <c r="B69" t="s">
        <v>130</v>
      </c>
      <c r="C69">
        <v>320</v>
      </c>
      <c r="D69" t="s">
        <v>91</v>
      </c>
      <c r="E69">
        <v>9072</v>
      </c>
      <c r="F69">
        <v>69944</v>
      </c>
      <c r="G69">
        <v>1103185</v>
      </c>
      <c r="H69">
        <v>1077680</v>
      </c>
      <c r="I69">
        <v>1392153</v>
      </c>
      <c r="J69">
        <v>353052179</v>
      </c>
      <c r="K69">
        <v>3422</v>
      </c>
      <c r="L69">
        <f t="shared" si="1"/>
        <v>322.38018702513148</v>
      </c>
      <c r="M69">
        <v>27.05</v>
      </c>
      <c r="N69">
        <v>-0.02</v>
      </c>
      <c r="O69">
        <v>0</v>
      </c>
      <c r="P69">
        <v>1394028</v>
      </c>
      <c r="Q69" t="s">
        <v>26</v>
      </c>
      <c r="R69">
        <v>238.33</v>
      </c>
    </row>
    <row r="70" spans="1:18" x14ac:dyDescent="0.3">
      <c r="A70">
        <v>69</v>
      </c>
      <c r="B70" t="s">
        <v>130</v>
      </c>
      <c r="C70">
        <v>320</v>
      </c>
      <c r="D70" t="s">
        <v>92</v>
      </c>
      <c r="E70">
        <v>16281</v>
      </c>
      <c r="F70">
        <v>130806</v>
      </c>
      <c r="G70">
        <v>134066</v>
      </c>
      <c r="H70">
        <v>129294</v>
      </c>
      <c r="I70">
        <v>258222</v>
      </c>
      <c r="J70">
        <v>117816033</v>
      </c>
      <c r="K70">
        <v>415</v>
      </c>
      <c r="L70">
        <f t="shared" si="1"/>
        <v>323.05060240963854</v>
      </c>
      <c r="M70">
        <v>38.68</v>
      </c>
      <c r="N70">
        <v>-0.03</v>
      </c>
      <c r="O70">
        <v>0</v>
      </c>
      <c r="P70">
        <v>258309</v>
      </c>
      <c r="Q70" t="s">
        <v>21</v>
      </c>
      <c r="R70">
        <v>37.08</v>
      </c>
    </row>
    <row r="71" spans="1:18" x14ac:dyDescent="0.3">
      <c r="A71">
        <v>70</v>
      </c>
      <c r="B71" t="s">
        <v>130</v>
      </c>
      <c r="C71">
        <v>320</v>
      </c>
      <c r="D71" t="s">
        <v>93</v>
      </c>
      <c r="E71">
        <v>249327</v>
      </c>
      <c r="F71">
        <v>746442</v>
      </c>
      <c r="G71">
        <v>7355735</v>
      </c>
      <c r="H71">
        <v>7027684</v>
      </c>
      <c r="I71">
        <v>20374522</v>
      </c>
      <c r="J71">
        <v>5557973632</v>
      </c>
      <c r="K71">
        <v>21541</v>
      </c>
      <c r="L71">
        <f t="shared" si="1"/>
        <v>341.47602246878046</v>
      </c>
      <c r="M71">
        <v>115.92</v>
      </c>
      <c r="N71">
        <v>-0.08</v>
      </c>
      <c r="O71">
        <v>5611417</v>
      </c>
      <c r="P71">
        <v>14764805</v>
      </c>
      <c r="Q71" t="s">
        <v>26</v>
      </c>
      <c r="R71">
        <v>3305.22</v>
      </c>
    </row>
    <row r="72" spans="1:18" x14ac:dyDescent="0.3">
      <c r="A72">
        <v>71</v>
      </c>
      <c r="B72" t="s">
        <v>130</v>
      </c>
      <c r="C72">
        <v>320</v>
      </c>
      <c r="D72" t="s">
        <v>94</v>
      </c>
      <c r="E72">
        <v>40042</v>
      </c>
      <c r="F72">
        <v>119355</v>
      </c>
      <c r="G72">
        <v>1284900</v>
      </c>
      <c r="H72">
        <v>1229075</v>
      </c>
      <c r="I72">
        <v>4627308</v>
      </c>
      <c r="J72">
        <v>103073611</v>
      </c>
      <c r="K72">
        <v>3969</v>
      </c>
      <c r="L72">
        <f t="shared" si="1"/>
        <v>323.73393801965233</v>
      </c>
      <c r="M72">
        <v>70.91</v>
      </c>
      <c r="N72">
        <v>-0.05</v>
      </c>
      <c r="O72">
        <v>91273</v>
      </c>
      <c r="P72">
        <v>4537796</v>
      </c>
      <c r="Q72" t="s">
        <v>26</v>
      </c>
      <c r="R72">
        <v>123.42</v>
      </c>
    </row>
    <row r="73" spans="1:18" x14ac:dyDescent="0.3">
      <c r="A73">
        <v>72</v>
      </c>
      <c r="B73" t="s">
        <v>130</v>
      </c>
      <c r="C73">
        <v>320</v>
      </c>
      <c r="D73" t="s">
        <v>95</v>
      </c>
      <c r="E73">
        <v>748</v>
      </c>
      <c r="F73">
        <v>3763</v>
      </c>
      <c r="G73">
        <v>267</v>
      </c>
      <c r="H73">
        <v>261</v>
      </c>
      <c r="I73">
        <v>535</v>
      </c>
      <c r="J73">
        <v>5685</v>
      </c>
      <c r="K73">
        <v>0</v>
      </c>
      <c r="L73" t="e">
        <f t="shared" si="1"/>
        <v>#DIV/0!</v>
      </c>
      <c r="M73">
        <v>3.21</v>
      </c>
      <c r="N73">
        <v>-0.16</v>
      </c>
      <c r="O73">
        <v>114</v>
      </c>
      <c r="P73">
        <v>415</v>
      </c>
      <c r="Q73" t="s">
        <v>26</v>
      </c>
      <c r="R73">
        <v>0.01</v>
      </c>
    </row>
    <row r="74" spans="1:18" x14ac:dyDescent="0.3">
      <c r="A74">
        <v>73</v>
      </c>
      <c r="B74" t="s">
        <v>130</v>
      </c>
      <c r="C74">
        <v>320</v>
      </c>
      <c r="D74" t="s">
        <v>96</v>
      </c>
      <c r="E74">
        <v>3328</v>
      </c>
      <c r="F74">
        <v>17780</v>
      </c>
      <c r="G74">
        <v>11595</v>
      </c>
      <c r="H74">
        <v>11170</v>
      </c>
      <c r="I74">
        <v>61561</v>
      </c>
      <c r="J74">
        <v>560718</v>
      </c>
      <c r="K74">
        <v>21</v>
      </c>
      <c r="L74">
        <f t="shared" si="1"/>
        <v>552.14285714285711</v>
      </c>
      <c r="M74">
        <v>10.5</v>
      </c>
      <c r="N74">
        <v>-0.14000000000000001</v>
      </c>
      <c r="O74">
        <v>55287</v>
      </c>
      <c r="P74">
        <v>6244</v>
      </c>
      <c r="Q74" t="s">
        <v>21</v>
      </c>
      <c r="R74">
        <v>0.42</v>
      </c>
    </row>
    <row r="75" spans="1:18" x14ac:dyDescent="0.3">
      <c r="A75">
        <v>74</v>
      </c>
      <c r="B75" t="s">
        <v>130</v>
      </c>
      <c r="C75">
        <v>320</v>
      </c>
      <c r="D75" t="s">
        <v>97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 t="e">
        <f t="shared" si="1"/>
        <v>#DIV/0!</v>
      </c>
      <c r="M75">
        <v>1.63</v>
      </c>
      <c r="N75">
        <v>-0.21</v>
      </c>
      <c r="O75">
        <v>0</v>
      </c>
      <c r="P75">
        <v>24</v>
      </c>
      <c r="Q75" t="s">
        <v>26</v>
      </c>
      <c r="R75">
        <v>0.03</v>
      </c>
    </row>
    <row r="76" spans="1:18" x14ac:dyDescent="0.3">
      <c r="A76">
        <v>75</v>
      </c>
      <c r="B76" t="s">
        <v>130</v>
      </c>
      <c r="C76">
        <v>320</v>
      </c>
      <c r="D76" t="s">
        <v>98</v>
      </c>
      <c r="E76">
        <v>5291</v>
      </c>
      <c r="F76">
        <v>41200</v>
      </c>
      <c r="G76">
        <v>701583</v>
      </c>
      <c r="H76">
        <v>683729</v>
      </c>
      <c r="I76">
        <v>907859</v>
      </c>
      <c r="J76">
        <v>47961579</v>
      </c>
      <c r="K76">
        <v>2150</v>
      </c>
      <c r="L76">
        <f t="shared" si="1"/>
        <v>326.31767441860467</v>
      </c>
      <c r="M76">
        <v>26.95</v>
      </c>
      <c r="N76">
        <v>-0.05</v>
      </c>
      <c r="O76">
        <v>73224</v>
      </c>
      <c r="P76">
        <v>834819</v>
      </c>
      <c r="Q76" t="s">
        <v>26</v>
      </c>
      <c r="R76">
        <v>67.52</v>
      </c>
    </row>
    <row r="77" spans="1:18" x14ac:dyDescent="0.3">
      <c r="A77">
        <v>76</v>
      </c>
      <c r="B77" t="s">
        <v>130</v>
      </c>
      <c r="C77">
        <v>320</v>
      </c>
      <c r="D77" t="s">
        <v>99</v>
      </c>
      <c r="E77">
        <v>22022</v>
      </c>
      <c r="F77">
        <v>169452</v>
      </c>
      <c r="G77">
        <v>21794327</v>
      </c>
      <c r="H77">
        <v>21105630</v>
      </c>
      <c r="I77">
        <v>62303777</v>
      </c>
      <c r="J77">
        <v>1356907489</v>
      </c>
      <c r="K77">
        <v>61133</v>
      </c>
      <c r="L77">
        <f t="shared" si="1"/>
        <v>356.50674758313841</v>
      </c>
      <c r="M77">
        <v>33.700000000000003</v>
      </c>
      <c r="N77">
        <v>-0.09</v>
      </c>
      <c r="O77">
        <v>25624458</v>
      </c>
      <c r="P77">
        <v>36621028</v>
      </c>
      <c r="Q77" t="s">
        <v>21</v>
      </c>
      <c r="R77">
        <v>3189.92</v>
      </c>
    </row>
    <row r="78" spans="1:18" x14ac:dyDescent="0.3">
      <c r="A78">
        <v>77</v>
      </c>
      <c r="B78" t="s">
        <v>130</v>
      </c>
      <c r="C78">
        <v>320</v>
      </c>
      <c r="D78" t="s">
        <v>100</v>
      </c>
      <c r="E78">
        <v>324116</v>
      </c>
      <c r="F78">
        <v>1430857</v>
      </c>
      <c r="G78">
        <v>348427</v>
      </c>
      <c r="H78">
        <v>324551</v>
      </c>
      <c r="I78">
        <v>1907200</v>
      </c>
      <c r="J78">
        <v>355630211</v>
      </c>
      <c r="K78">
        <v>1054</v>
      </c>
      <c r="L78">
        <f t="shared" si="1"/>
        <v>330.57590132827323</v>
      </c>
      <c r="M78">
        <v>8911.84</v>
      </c>
      <c r="N78">
        <v>-0.05</v>
      </c>
      <c r="O78">
        <v>128710</v>
      </c>
      <c r="P78">
        <v>1778878</v>
      </c>
      <c r="Q78" t="s">
        <v>21</v>
      </c>
      <c r="R78">
        <v>2169.56</v>
      </c>
    </row>
    <row r="79" spans="1:18" x14ac:dyDescent="0.3">
      <c r="A79">
        <v>78</v>
      </c>
      <c r="B79" t="s">
        <v>130</v>
      </c>
      <c r="C79">
        <v>320</v>
      </c>
      <c r="D79" t="s">
        <v>101</v>
      </c>
      <c r="E79">
        <v>189456</v>
      </c>
      <c r="F79">
        <v>835269</v>
      </c>
      <c r="G79">
        <v>1776185</v>
      </c>
      <c r="H79">
        <v>1571204</v>
      </c>
      <c r="I79">
        <v>5761773</v>
      </c>
      <c r="J79">
        <v>1844946074</v>
      </c>
      <c r="K79">
        <v>5470</v>
      </c>
      <c r="L79">
        <f t="shared" si="1"/>
        <v>324.71389396709321</v>
      </c>
      <c r="M79">
        <v>498.31</v>
      </c>
      <c r="N79">
        <v>-0.05</v>
      </c>
      <c r="O79">
        <v>50354</v>
      </c>
      <c r="P79">
        <v>5710075</v>
      </c>
      <c r="Q79" t="s">
        <v>21</v>
      </c>
      <c r="R79">
        <v>1252.08</v>
      </c>
    </row>
    <row r="80" spans="1:18" x14ac:dyDescent="0.3">
      <c r="A80">
        <v>79</v>
      </c>
      <c r="B80" t="s">
        <v>130</v>
      </c>
      <c r="C80">
        <v>320</v>
      </c>
      <c r="D80" t="s">
        <v>102</v>
      </c>
      <c r="E80">
        <v>252328</v>
      </c>
      <c r="F80">
        <v>1169811</v>
      </c>
      <c r="G80">
        <v>465184</v>
      </c>
      <c r="H80">
        <v>401262</v>
      </c>
      <c r="I80">
        <v>1809048</v>
      </c>
      <c r="J80">
        <v>718734539</v>
      </c>
      <c r="K80">
        <v>1371</v>
      </c>
      <c r="L80">
        <f t="shared" si="1"/>
        <v>339.30269876002916</v>
      </c>
      <c r="M80">
        <v>360.23</v>
      </c>
      <c r="N80">
        <v>-0.08</v>
      </c>
      <c r="O80">
        <v>282382</v>
      </c>
      <c r="P80">
        <v>1525713</v>
      </c>
      <c r="Q80" t="s">
        <v>21</v>
      </c>
      <c r="R80">
        <v>482.56</v>
      </c>
    </row>
    <row r="81" spans="1:18" x14ac:dyDescent="0.3">
      <c r="A81">
        <v>80</v>
      </c>
      <c r="B81" t="s">
        <v>130</v>
      </c>
      <c r="C81">
        <v>320</v>
      </c>
      <c r="D81" t="s">
        <v>103</v>
      </c>
      <c r="E81">
        <v>53752</v>
      </c>
      <c r="F81">
        <v>135726</v>
      </c>
      <c r="G81">
        <v>1223363</v>
      </c>
      <c r="H81">
        <v>1183505</v>
      </c>
      <c r="I81">
        <v>3111441</v>
      </c>
      <c r="J81">
        <v>244381923</v>
      </c>
      <c r="K81">
        <v>3428</v>
      </c>
      <c r="L81">
        <f t="shared" si="1"/>
        <v>356.87368728121356</v>
      </c>
      <c r="M81">
        <v>25.59</v>
      </c>
      <c r="N81">
        <v>-0.09</v>
      </c>
      <c r="O81">
        <v>1357176</v>
      </c>
      <c r="P81">
        <v>1753425</v>
      </c>
      <c r="Q81" t="s">
        <v>26</v>
      </c>
      <c r="R81">
        <v>176.86</v>
      </c>
    </row>
    <row r="82" spans="1:18" x14ac:dyDescent="0.3">
      <c r="A82">
        <v>81</v>
      </c>
      <c r="B82" t="s">
        <v>130</v>
      </c>
      <c r="C82">
        <v>320</v>
      </c>
      <c r="D82" t="s">
        <v>104</v>
      </c>
      <c r="E82">
        <v>276895</v>
      </c>
      <c r="F82">
        <v>1356467</v>
      </c>
      <c r="G82">
        <v>6293213</v>
      </c>
      <c r="H82">
        <v>6265606</v>
      </c>
      <c r="I82">
        <v>9002465</v>
      </c>
      <c r="J82">
        <v>194636120</v>
      </c>
      <c r="K82">
        <v>19561</v>
      </c>
      <c r="L82">
        <f t="shared" si="1"/>
        <v>321.72245795204742</v>
      </c>
      <c r="M82">
        <v>21.34</v>
      </c>
      <c r="N82">
        <v>-0.03</v>
      </c>
      <c r="O82">
        <v>18823</v>
      </c>
      <c r="P82">
        <v>8980800</v>
      </c>
      <c r="Q82" t="s">
        <v>26</v>
      </c>
      <c r="R82">
        <v>977.78</v>
      </c>
    </row>
    <row r="83" spans="1:18" x14ac:dyDescent="0.3">
      <c r="A83">
        <v>82</v>
      </c>
      <c r="B83" t="s">
        <v>130</v>
      </c>
      <c r="C83">
        <v>320</v>
      </c>
      <c r="D83" t="s">
        <v>105</v>
      </c>
      <c r="E83">
        <v>279119</v>
      </c>
      <c r="F83">
        <v>1356467</v>
      </c>
      <c r="G83">
        <v>5234097</v>
      </c>
      <c r="H83">
        <v>5208809</v>
      </c>
      <c r="I83">
        <v>7674707</v>
      </c>
      <c r="J83">
        <v>142669781</v>
      </c>
      <c r="K83">
        <v>16267</v>
      </c>
      <c r="L83">
        <f t="shared" si="1"/>
        <v>321.76166471998522</v>
      </c>
      <c r="M83">
        <v>19.52</v>
      </c>
      <c r="N83">
        <v>-0.03</v>
      </c>
      <c r="O83">
        <v>18857</v>
      </c>
      <c r="P83">
        <v>7651802</v>
      </c>
      <c r="Q83" t="s">
        <v>26</v>
      </c>
      <c r="R83">
        <v>763.28</v>
      </c>
    </row>
    <row r="84" spans="1:18" x14ac:dyDescent="0.3">
      <c r="A84">
        <v>83</v>
      </c>
      <c r="B84" t="s">
        <v>130</v>
      </c>
      <c r="C84">
        <v>320</v>
      </c>
      <c r="D84" t="s">
        <v>106</v>
      </c>
      <c r="E84">
        <v>670867</v>
      </c>
      <c r="F84">
        <v>3355019</v>
      </c>
      <c r="G84">
        <v>330624</v>
      </c>
      <c r="H84">
        <v>322710</v>
      </c>
      <c r="I84">
        <v>518636</v>
      </c>
      <c r="J84">
        <v>281646644</v>
      </c>
      <c r="K84">
        <v>1003</v>
      </c>
      <c r="L84">
        <f t="shared" si="1"/>
        <v>329.63509471585246</v>
      </c>
      <c r="M84">
        <v>29.03</v>
      </c>
      <c r="N84">
        <v>-0.06</v>
      </c>
      <c r="O84">
        <v>62202</v>
      </c>
      <c r="P84">
        <v>456325</v>
      </c>
      <c r="Q84" t="s">
        <v>26</v>
      </c>
      <c r="R84">
        <v>253.14</v>
      </c>
    </row>
    <row r="85" spans="1:18" x14ac:dyDescent="0.3">
      <c r="A85">
        <v>84</v>
      </c>
      <c r="B85" t="s">
        <v>130</v>
      </c>
      <c r="C85">
        <v>320</v>
      </c>
      <c r="D85" t="s">
        <v>107</v>
      </c>
      <c r="E85">
        <v>250567</v>
      </c>
      <c r="F85">
        <v>1108439</v>
      </c>
      <c r="G85">
        <v>317610</v>
      </c>
      <c r="H85">
        <v>310793</v>
      </c>
      <c r="I85">
        <v>434189</v>
      </c>
      <c r="J85">
        <v>124307018</v>
      </c>
      <c r="K85">
        <v>980</v>
      </c>
      <c r="L85">
        <f t="shared" si="1"/>
        <v>324.09183673469386</v>
      </c>
      <c r="M85">
        <v>29.02</v>
      </c>
      <c r="N85">
        <v>-0.06</v>
      </c>
      <c r="O85">
        <v>25387</v>
      </c>
      <c r="P85">
        <v>408645</v>
      </c>
      <c r="Q85" t="s">
        <v>26</v>
      </c>
      <c r="R85">
        <v>95.02</v>
      </c>
    </row>
    <row r="86" spans="1:18" x14ac:dyDescent="0.3">
      <c r="A86">
        <v>85</v>
      </c>
      <c r="B86" t="s">
        <v>130</v>
      </c>
      <c r="C86">
        <v>320</v>
      </c>
      <c r="D86" t="s">
        <v>108</v>
      </c>
      <c r="E86">
        <v>482210</v>
      </c>
      <c r="F86">
        <v>2306140</v>
      </c>
      <c r="G86">
        <v>484012</v>
      </c>
      <c r="H86">
        <v>390311</v>
      </c>
      <c r="I86">
        <v>5074663</v>
      </c>
      <c r="J86">
        <v>1022413052</v>
      </c>
      <c r="K86">
        <v>1397</v>
      </c>
      <c r="L86">
        <f t="shared" si="1"/>
        <v>346.46528274874731</v>
      </c>
      <c r="M86">
        <v>1133.3499999999999</v>
      </c>
      <c r="N86">
        <v>-0.06</v>
      </c>
      <c r="O86">
        <v>700429</v>
      </c>
      <c r="P86">
        <v>4373365</v>
      </c>
      <c r="Q86" t="s">
        <v>21</v>
      </c>
      <c r="R86">
        <v>982.36</v>
      </c>
    </row>
    <row r="87" spans="1:18" x14ac:dyDescent="0.3">
      <c r="A87">
        <v>86</v>
      </c>
      <c r="B87" t="s">
        <v>130</v>
      </c>
      <c r="C87">
        <v>320</v>
      </c>
      <c r="D87" t="s">
        <v>109</v>
      </c>
      <c r="E87">
        <v>1260306</v>
      </c>
      <c r="F87">
        <v>6039417</v>
      </c>
      <c r="G87">
        <v>2337039</v>
      </c>
      <c r="H87">
        <v>1735644</v>
      </c>
      <c r="I87">
        <v>33282355</v>
      </c>
      <c r="J87">
        <v>9980528115</v>
      </c>
      <c r="K87">
        <v>5876</v>
      </c>
      <c r="L87">
        <f t="shared" si="1"/>
        <v>397.72617426820966</v>
      </c>
      <c r="M87">
        <v>1897.23</v>
      </c>
      <c r="N87">
        <v>-0.08</v>
      </c>
      <c r="O87">
        <v>7601042</v>
      </c>
      <c r="P87">
        <v>25677731</v>
      </c>
      <c r="Q87" t="s">
        <v>31</v>
      </c>
      <c r="R87">
        <v>4990.41</v>
      </c>
    </row>
    <row r="88" spans="1:18" x14ac:dyDescent="0.3">
      <c r="A88">
        <v>87</v>
      </c>
      <c r="B88" t="s">
        <v>130</v>
      </c>
      <c r="C88">
        <v>320</v>
      </c>
      <c r="D88" t="s">
        <v>110</v>
      </c>
      <c r="E88">
        <v>151669</v>
      </c>
      <c r="F88">
        <v>2465730</v>
      </c>
      <c r="G88">
        <v>1778837</v>
      </c>
      <c r="H88">
        <v>1700074</v>
      </c>
      <c r="I88">
        <v>22851025</v>
      </c>
      <c r="J88">
        <v>1278046223</v>
      </c>
      <c r="K88">
        <v>4935</v>
      </c>
      <c r="L88">
        <f t="shared" si="1"/>
        <v>360.45329280648428</v>
      </c>
      <c r="M88">
        <v>64.599999999999994</v>
      </c>
      <c r="N88">
        <v>-0.09</v>
      </c>
      <c r="O88">
        <v>10229552</v>
      </c>
      <c r="P88">
        <v>12624384</v>
      </c>
      <c r="Q88" t="s">
        <v>26</v>
      </c>
      <c r="R88">
        <v>619.04999999999995</v>
      </c>
    </row>
    <row r="89" spans="1:18" x14ac:dyDescent="0.3">
      <c r="A89">
        <v>88</v>
      </c>
      <c r="B89" t="s">
        <v>130</v>
      </c>
      <c r="C89">
        <v>320</v>
      </c>
      <c r="D89" t="s">
        <v>111</v>
      </c>
      <c r="E89">
        <v>154309</v>
      </c>
      <c r="F89">
        <v>3230737</v>
      </c>
      <c r="G89">
        <v>4498323</v>
      </c>
      <c r="H89">
        <v>4291706</v>
      </c>
      <c r="I89">
        <v>43280035</v>
      </c>
      <c r="J89">
        <v>2757077535</v>
      </c>
      <c r="K89">
        <v>11953</v>
      </c>
      <c r="L89">
        <f t="shared" si="1"/>
        <v>376.33422571739311</v>
      </c>
      <c r="M89">
        <v>79.66</v>
      </c>
      <c r="N89">
        <v>-0.09</v>
      </c>
      <c r="O89">
        <v>21756841</v>
      </c>
      <c r="P89">
        <v>21531317</v>
      </c>
      <c r="Q89" t="s">
        <v>26</v>
      </c>
      <c r="R89">
        <v>1344.91</v>
      </c>
    </row>
    <row r="90" spans="1:18" x14ac:dyDescent="0.3">
      <c r="A90">
        <v>89</v>
      </c>
      <c r="B90" t="s">
        <v>130</v>
      </c>
      <c r="C90">
        <v>320</v>
      </c>
      <c r="D90" t="s">
        <v>112</v>
      </c>
      <c r="E90">
        <v>841</v>
      </c>
      <c r="F90">
        <v>120147</v>
      </c>
      <c r="G90">
        <v>12266493</v>
      </c>
      <c r="H90">
        <v>11790428</v>
      </c>
      <c r="I90">
        <v>19271771</v>
      </c>
      <c r="J90">
        <v>1157836669</v>
      </c>
      <c r="K90">
        <v>37961</v>
      </c>
      <c r="L90">
        <f t="shared" si="1"/>
        <v>323.13408498195514</v>
      </c>
      <c r="M90">
        <v>43.36</v>
      </c>
      <c r="N90">
        <v>-0.03</v>
      </c>
      <c r="O90">
        <v>357</v>
      </c>
      <c r="P90">
        <v>19306688</v>
      </c>
      <c r="Q90" t="s">
        <v>31</v>
      </c>
      <c r="R90">
        <v>4991.53</v>
      </c>
    </row>
    <row r="91" spans="1:18" x14ac:dyDescent="0.3">
      <c r="A91">
        <v>90</v>
      </c>
      <c r="B91" t="s">
        <v>130</v>
      </c>
      <c r="C91">
        <v>320</v>
      </c>
      <c r="D91" t="s">
        <v>113</v>
      </c>
      <c r="E91">
        <v>1089</v>
      </c>
      <c r="F91">
        <v>177375</v>
      </c>
      <c r="G91">
        <v>11695432</v>
      </c>
      <c r="H91">
        <v>11182682</v>
      </c>
      <c r="I91">
        <v>20401865</v>
      </c>
      <c r="J91">
        <v>1274793173</v>
      </c>
      <c r="K91">
        <v>36199</v>
      </c>
      <c r="L91">
        <f t="shared" si="1"/>
        <v>323.08715710378738</v>
      </c>
      <c r="M91">
        <v>52.22</v>
      </c>
      <c r="N91">
        <v>-0.04</v>
      </c>
      <c r="O91">
        <v>4042</v>
      </c>
      <c r="P91">
        <v>20430824</v>
      </c>
      <c r="Q91" t="s">
        <v>21</v>
      </c>
      <c r="R91">
        <v>4218.01</v>
      </c>
    </row>
  </sheetData>
  <autoFilter ref="A1:R91" xr:uid="{00148B6D-74B7-4814-827F-D6EB696A23E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4859-AAD2-4FAE-8044-9EDB226F2C56}">
  <dimension ref="A1:R91"/>
  <sheetViews>
    <sheetView topLeftCell="A55" zoomScale="80" zoomScaleNormal="80" workbookViewId="0">
      <selection activeCell="N2" sqref="N2:N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12.88671875" customWidth="1"/>
    <col min="5" max="6" width="8" bestFit="1" customWidth="1"/>
    <col min="7" max="9" width="9" bestFit="1" customWidth="1"/>
    <col min="10" max="10" width="12.21875" bestFit="1" customWidth="1"/>
    <col min="11" max="11" width="7.44140625" bestFit="1" customWidth="1"/>
    <col min="12" max="12" width="18.44140625" bestFit="1" customWidth="1"/>
    <col min="13" max="13" width="15.44140625" bestFit="1" customWidth="1"/>
    <col min="14" max="14" width="14.33203125" bestFit="1" customWidth="1"/>
    <col min="15" max="15" width="24" bestFit="1" customWidth="1"/>
    <col min="16" max="16" width="26.33203125" bestFit="1" customWidth="1"/>
    <col min="17" max="17" width="7.21875" bestFit="1" customWidth="1"/>
    <col min="18" max="18" width="8.44140625" bestFit="1" customWidth="1"/>
  </cols>
  <sheetData>
    <row r="1" spans="1:18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280</v>
      </c>
      <c r="M1" t="s">
        <v>118</v>
      </c>
      <c r="N1" t="s">
        <v>127</v>
      </c>
      <c r="O1" t="s">
        <v>128</v>
      </c>
      <c r="P1" t="s">
        <v>129</v>
      </c>
      <c r="Q1" t="s">
        <v>17</v>
      </c>
      <c r="R1" t="s">
        <v>18</v>
      </c>
    </row>
    <row r="2" spans="1:18" x14ac:dyDescent="0.3">
      <c r="A2">
        <v>1</v>
      </c>
      <c r="B2" t="s">
        <v>130</v>
      </c>
      <c r="C2">
        <v>640</v>
      </c>
      <c r="D2" t="s">
        <v>20</v>
      </c>
      <c r="E2">
        <v>13408</v>
      </c>
      <c r="F2">
        <v>308391</v>
      </c>
      <c r="G2">
        <v>4141615</v>
      </c>
      <c r="H2">
        <v>4061477</v>
      </c>
      <c r="I2">
        <v>15384693</v>
      </c>
      <c r="J2">
        <v>255331403</v>
      </c>
      <c r="K2">
        <v>5387</v>
      </c>
      <c r="L2">
        <f>G2/K2</f>
        <v>768.81659550770371</v>
      </c>
      <c r="M2">
        <v>38.32</v>
      </c>
      <c r="N2">
        <v>-0.1</v>
      </c>
      <c r="O2">
        <v>8230175</v>
      </c>
      <c r="P2">
        <v>7149496</v>
      </c>
      <c r="Q2" t="s">
        <v>21</v>
      </c>
      <c r="R2">
        <v>328.59</v>
      </c>
    </row>
    <row r="3" spans="1:18" x14ac:dyDescent="0.3">
      <c r="A3">
        <v>2</v>
      </c>
      <c r="B3" t="s">
        <v>130</v>
      </c>
      <c r="C3">
        <v>640</v>
      </c>
      <c r="D3" t="s">
        <v>22</v>
      </c>
      <c r="E3">
        <v>13408</v>
      </c>
      <c r="F3">
        <v>308391</v>
      </c>
      <c r="G3">
        <v>5133430</v>
      </c>
      <c r="H3">
        <v>5025319</v>
      </c>
      <c r="I3">
        <v>17693451</v>
      </c>
      <c r="J3">
        <v>465616232</v>
      </c>
      <c r="K3">
        <v>6959</v>
      </c>
      <c r="L3">
        <f t="shared" ref="L3:L66" si="0">G3/K3</f>
        <v>737.66776835752262</v>
      </c>
      <c r="M3">
        <v>51.83</v>
      </c>
      <c r="N3">
        <v>-0.09</v>
      </c>
      <c r="O3">
        <v>8264431</v>
      </c>
      <c r="P3">
        <v>9422634</v>
      </c>
      <c r="Q3" t="s">
        <v>21</v>
      </c>
      <c r="R3">
        <v>574.77</v>
      </c>
    </row>
    <row r="4" spans="1:18" x14ac:dyDescent="0.3">
      <c r="A4">
        <v>3</v>
      </c>
      <c r="B4" t="s">
        <v>130</v>
      </c>
      <c r="C4">
        <v>640</v>
      </c>
      <c r="D4" t="s">
        <v>23</v>
      </c>
      <c r="E4">
        <v>13408</v>
      </c>
      <c r="F4">
        <v>308391</v>
      </c>
      <c r="G4">
        <v>5598622</v>
      </c>
      <c r="H4">
        <v>5482646</v>
      </c>
      <c r="I4">
        <v>18793804</v>
      </c>
      <c r="J4">
        <v>698337170</v>
      </c>
      <c r="K4">
        <v>7640</v>
      </c>
      <c r="L4">
        <f t="shared" si="0"/>
        <v>732.80392670157073</v>
      </c>
      <c r="M4">
        <v>59.61</v>
      </c>
      <c r="N4">
        <v>-0.09</v>
      </c>
      <c r="O4">
        <v>8280802</v>
      </c>
      <c r="P4">
        <v>10506474</v>
      </c>
      <c r="Q4" t="s">
        <v>21</v>
      </c>
      <c r="R4">
        <v>838.11</v>
      </c>
    </row>
    <row r="5" spans="1:18" x14ac:dyDescent="0.3">
      <c r="A5">
        <v>4</v>
      </c>
      <c r="B5" t="s">
        <v>130</v>
      </c>
      <c r="C5">
        <v>640</v>
      </c>
      <c r="D5" t="s">
        <v>24</v>
      </c>
      <c r="E5">
        <v>13408</v>
      </c>
      <c r="F5">
        <v>308391</v>
      </c>
      <c r="G5">
        <v>4952062</v>
      </c>
      <c r="H5">
        <v>4836008</v>
      </c>
      <c r="I5">
        <v>17035918</v>
      </c>
      <c r="J5">
        <v>792239469</v>
      </c>
      <c r="K5">
        <v>6667</v>
      </c>
      <c r="L5">
        <f t="shared" si="0"/>
        <v>742.77216139193035</v>
      </c>
      <c r="M5">
        <v>62.72</v>
      </c>
      <c r="N5">
        <v>-0.09</v>
      </c>
      <c r="O5">
        <v>8028007</v>
      </c>
      <c r="P5">
        <v>9001882</v>
      </c>
      <c r="Q5" t="s">
        <v>21</v>
      </c>
      <c r="R5">
        <v>904.97</v>
      </c>
    </row>
    <row r="6" spans="1:18" x14ac:dyDescent="0.3">
      <c r="A6">
        <v>5</v>
      </c>
      <c r="B6" t="s">
        <v>130</v>
      </c>
      <c r="C6">
        <v>640</v>
      </c>
      <c r="D6" t="s">
        <v>25</v>
      </c>
      <c r="E6">
        <v>89315</v>
      </c>
      <c r="F6">
        <v>5584002</v>
      </c>
      <c r="G6">
        <v>12976207</v>
      </c>
      <c r="H6">
        <v>12436091</v>
      </c>
      <c r="I6">
        <v>61599801</v>
      </c>
      <c r="J6">
        <v>10865445500</v>
      </c>
      <c r="K6">
        <v>19487</v>
      </c>
      <c r="L6">
        <f t="shared" si="0"/>
        <v>665.89043978036636</v>
      </c>
      <c r="M6">
        <v>76.989999999999995</v>
      </c>
      <c r="N6">
        <v>-0.08</v>
      </c>
      <c r="O6">
        <v>13720092</v>
      </c>
      <c r="P6">
        <v>47897381</v>
      </c>
      <c r="Q6" t="s">
        <v>26</v>
      </c>
      <c r="R6">
        <v>4510.08</v>
      </c>
    </row>
    <row r="7" spans="1:18" x14ac:dyDescent="0.3">
      <c r="A7">
        <v>6</v>
      </c>
      <c r="B7" t="s">
        <v>130</v>
      </c>
      <c r="C7">
        <v>640</v>
      </c>
      <c r="D7" t="s">
        <v>27</v>
      </c>
      <c r="E7">
        <v>448</v>
      </c>
      <c r="F7">
        <v>12700</v>
      </c>
      <c r="G7">
        <v>145132</v>
      </c>
      <c r="H7">
        <v>143402</v>
      </c>
      <c r="I7">
        <v>155097</v>
      </c>
      <c r="J7">
        <v>8404108</v>
      </c>
      <c r="K7">
        <v>226</v>
      </c>
      <c r="L7">
        <f t="shared" si="0"/>
        <v>642.17699115044252</v>
      </c>
      <c r="M7">
        <v>18.940000000000001</v>
      </c>
      <c r="N7">
        <v>-0.02</v>
      </c>
      <c r="O7">
        <v>0</v>
      </c>
      <c r="P7">
        <v>155175</v>
      </c>
      <c r="Q7" t="s">
        <v>21</v>
      </c>
      <c r="R7">
        <v>13.53</v>
      </c>
    </row>
    <row r="8" spans="1:18" x14ac:dyDescent="0.3">
      <c r="A8">
        <v>7</v>
      </c>
      <c r="B8" t="s">
        <v>130</v>
      </c>
      <c r="C8">
        <v>640</v>
      </c>
      <c r="D8" t="s">
        <v>28</v>
      </c>
      <c r="E8">
        <v>689</v>
      </c>
      <c r="F8">
        <v>16922</v>
      </c>
      <c r="G8">
        <v>2184539</v>
      </c>
      <c r="H8">
        <v>2164890</v>
      </c>
      <c r="I8">
        <v>2301755</v>
      </c>
      <c r="J8">
        <v>198024732</v>
      </c>
      <c r="K8">
        <v>3404</v>
      </c>
      <c r="L8">
        <f t="shared" si="0"/>
        <v>641.75646298472384</v>
      </c>
      <c r="M8">
        <v>23.95</v>
      </c>
      <c r="N8">
        <v>-0.01</v>
      </c>
      <c r="O8">
        <v>0</v>
      </c>
      <c r="P8">
        <v>2303226</v>
      </c>
      <c r="Q8" t="s">
        <v>21</v>
      </c>
      <c r="R8">
        <v>513.20000000000005</v>
      </c>
    </row>
    <row r="9" spans="1:18" x14ac:dyDescent="0.3">
      <c r="A9">
        <v>8</v>
      </c>
      <c r="B9" t="s">
        <v>130</v>
      </c>
      <c r="C9">
        <v>640</v>
      </c>
      <c r="D9" t="s">
        <v>29</v>
      </c>
      <c r="E9">
        <v>842</v>
      </c>
      <c r="F9">
        <v>19430</v>
      </c>
      <c r="G9">
        <v>2332212</v>
      </c>
      <c r="H9">
        <v>2310993</v>
      </c>
      <c r="I9">
        <v>2485702</v>
      </c>
      <c r="J9">
        <v>238162678</v>
      </c>
      <c r="K9">
        <v>3634</v>
      </c>
      <c r="L9">
        <f t="shared" si="0"/>
        <v>641.77545404512932</v>
      </c>
      <c r="M9">
        <v>27.36</v>
      </c>
      <c r="N9">
        <v>-0.02</v>
      </c>
      <c r="O9">
        <v>0</v>
      </c>
      <c r="P9">
        <v>2486481</v>
      </c>
      <c r="Q9" t="s">
        <v>21</v>
      </c>
      <c r="R9">
        <v>617.70000000000005</v>
      </c>
    </row>
    <row r="10" spans="1:18" x14ac:dyDescent="0.3">
      <c r="A10">
        <v>9</v>
      </c>
      <c r="B10" t="s">
        <v>130</v>
      </c>
      <c r="C10">
        <v>640</v>
      </c>
      <c r="D10" t="s">
        <v>30</v>
      </c>
      <c r="E10">
        <v>1164</v>
      </c>
      <c r="F10">
        <v>28980</v>
      </c>
      <c r="G10">
        <v>15006419</v>
      </c>
      <c r="H10">
        <v>14870224</v>
      </c>
      <c r="I10">
        <v>16099717</v>
      </c>
      <c r="J10">
        <v>963810117</v>
      </c>
      <c r="K10">
        <v>23384</v>
      </c>
      <c r="L10">
        <f t="shared" si="0"/>
        <v>641.73875299349982</v>
      </c>
      <c r="M10">
        <v>32.340000000000003</v>
      </c>
      <c r="N10">
        <v>-0.02</v>
      </c>
      <c r="O10">
        <v>0</v>
      </c>
      <c r="P10">
        <v>16106433</v>
      </c>
      <c r="Q10" t="s">
        <v>31</v>
      </c>
      <c r="R10">
        <v>5000</v>
      </c>
    </row>
    <row r="11" spans="1:18" x14ac:dyDescent="0.3">
      <c r="A11">
        <v>10</v>
      </c>
      <c r="B11" t="s">
        <v>130</v>
      </c>
      <c r="C11">
        <v>640</v>
      </c>
      <c r="D11" t="s">
        <v>32</v>
      </c>
      <c r="E11">
        <v>52436</v>
      </c>
      <c r="F11">
        <v>151783</v>
      </c>
      <c r="G11">
        <v>8660172</v>
      </c>
      <c r="H11">
        <v>8547695</v>
      </c>
      <c r="I11">
        <v>12668694</v>
      </c>
      <c r="J11">
        <v>633098466</v>
      </c>
      <c r="K11">
        <v>13418</v>
      </c>
      <c r="L11">
        <f t="shared" si="0"/>
        <v>645.41451781189448</v>
      </c>
      <c r="M11">
        <v>31.28</v>
      </c>
      <c r="N11">
        <v>-0.04</v>
      </c>
      <c r="O11">
        <v>848650</v>
      </c>
      <c r="P11">
        <v>11822401</v>
      </c>
      <c r="Q11" t="s">
        <v>26</v>
      </c>
      <c r="R11">
        <v>991.67</v>
      </c>
    </row>
    <row r="12" spans="1:18" x14ac:dyDescent="0.3">
      <c r="A12">
        <v>11</v>
      </c>
      <c r="B12" t="s">
        <v>130</v>
      </c>
      <c r="C12">
        <v>640</v>
      </c>
      <c r="D12" t="s">
        <v>33</v>
      </c>
      <c r="E12">
        <v>49370</v>
      </c>
      <c r="F12">
        <v>144360</v>
      </c>
      <c r="G12">
        <v>7152316</v>
      </c>
      <c r="H12">
        <v>7047960</v>
      </c>
      <c r="I12">
        <v>13662674</v>
      </c>
      <c r="J12">
        <v>691421370</v>
      </c>
      <c r="K12">
        <v>10993</v>
      </c>
      <c r="L12">
        <f t="shared" si="0"/>
        <v>650.62457927772221</v>
      </c>
      <c r="M12">
        <v>27.02</v>
      </c>
      <c r="N12">
        <v>-0.04</v>
      </c>
      <c r="O12">
        <v>1805081</v>
      </c>
      <c r="P12">
        <v>11858262</v>
      </c>
      <c r="Q12" t="s">
        <v>26</v>
      </c>
      <c r="R12">
        <v>746.91</v>
      </c>
    </row>
    <row r="13" spans="1:18" x14ac:dyDescent="0.3">
      <c r="A13">
        <v>12</v>
      </c>
      <c r="B13" t="s">
        <v>130</v>
      </c>
      <c r="C13">
        <v>640</v>
      </c>
      <c r="D13" t="s">
        <v>34</v>
      </c>
      <c r="E13">
        <v>3295</v>
      </c>
      <c r="F13">
        <v>9585</v>
      </c>
      <c r="G13">
        <v>5945289</v>
      </c>
      <c r="H13">
        <v>5882647</v>
      </c>
      <c r="I13">
        <v>6761375</v>
      </c>
      <c r="J13">
        <v>263099833</v>
      </c>
      <c r="K13">
        <v>9263</v>
      </c>
      <c r="L13">
        <f t="shared" si="0"/>
        <v>641.8319119075893</v>
      </c>
      <c r="M13">
        <v>27.68</v>
      </c>
      <c r="N13">
        <v>-0.03</v>
      </c>
      <c r="O13">
        <v>350</v>
      </c>
      <c r="P13">
        <v>6769456</v>
      </c>
      <c r="Q13" t="s">
        <v>26</v>
      </c>
      <c r="R13">
        <v>471.08</v>
      </c>
    </row>
    <row r="14" spans="1:18" x14ac:dyDescent="0.3">
      <c r="A14">
        <v>13</v>
      </c>
      <c r="B14" t="s">
        <v>130</v>
      </c>
      <c r="C14">
        <v>640</v>
      </c>
      <c r="D14" t="s">
        <v>35</v>
      </c>
      <c r="E14">
        <v>262253</v>
      </c>
      <c r="F14">
        <v>1120813</v>
      </c>
      <c r="G14">
        <v>778617</v>
      </c>
      <c r="H14">
        <v>586498</v>
      </c>
      <c r="I14">
        <v>1944466</v>
      </c>
      <c r="J14">
        <v>4163287643</v>
      </c>
      <c r="K14">
        <v>1189</v>
      </c>
      <c r="L14">
        <f t="shared" si="0"/>
        <v>654.85029436501259</v>
      </c>
      <c r="M14">
        <v>275.54000000000002</v>
      </c>
      <c r="N14">
        <v>-0.05</v>
      </c>
      <c r="O14">
        <v>63106</v>
      </c>
      <c r="P14">
        <v>1881319</v>
      </c>
      <c r="Q14" t="s">
        <v>26</v>
      </c>
      <c r="R14">
        <v>977.17</v>
      </c>
    </row>
    <row r="15" spans="1:18" x14ac:dyDescent="0.3">
      <c r="A15">
        <v>14</v>
      </c>
      <c r="B15" t="s">
        <v>130</v>
      </c>
      <c r="C15">
        <v>640</v>
      </c>
      <c r="D15" t="s">
        <v>36</v>
      </c>
      <c r="E15">
        <v>381708</v>
      </c>
      <c r="F15">
        <v>1618887</v>
      </c>
      <c r="G15">
        <v>1031398</v>
      </c>
      <c r="H15">
        <v>777225</v>
      </c>
      <c r="I15">
        <v>2848784</v>
      </c>
      <c r="J15">
        <v>6210235684</v>
      </c>
      <c r="K15">
        <v>1565</v>
      </c>
      <c r="L15">
        <f t="shared" si="0"/>
        <v>659.04025559105435</v>
      </c>
      <c r="M15">
        <v>339.62</v>
      </c>
      <c r="N15">
        <v>-0.06</v>
      </c>
      <c r="O15">
        <v>180834</v>
      </c>
      <c r="P15">
        <v>2667613</v>
      </c>
      <c r="Q15" t="s">
        <v>21</v>
      </c>
      <c r="R15">
        <v>1580.72</v>
      </c>
    </row>
    <row r="16" spans="1:18" x14ac:dyDescent="0.3">
      <c r="A16">
        <v>15</v>
      </c>
      <c r="B16" t="s">
        <v>130</v>
      </c>
      <c r="C16">
        <v>640</v>
      </c>
      <c r="D16" t="s">
        <v>37</v>
      </c>
      <c r="E16">
        <v>3114</v>
      </c>
      <c r="F16">
        <v>10580</v>
      </c>
      <c r="G16">
        <v>5820214</v>
      </c>
      <c r="H16">
        <v>5739363</v>
      </c>
      <c r="I16">
        <v>6636344</v>
      </c>
      <c r="J16">
        <v>549718574</v>
      </c>
      <c r="K16">
        <v>9065</v>
      </c>
      <c r="L16">
        <f t="shared" si="0"/>
        <v>642.05339216767788</v>
      </c>
      <c r="M16">
        <v>67.34</v>
      </c>
      <c r="N16">
        <v>-0.02</v>
      </c>
      <c r="O16">
        <v>0</v>
      </c>
      <c r="P16">
        <v>6643528</v>
      </c>
      <c r="Q16" t="s">
        <v>26</v>
      </c>
      <c r="R16">
        <v>1074.05</v>
      </c>
    </row>
    <row r="17" spans="1:18" x14ac:dyDescent="0.3">
      <c r="A17">
        <v>16</v>
      </c>
      <c r="B17" t="s">
        <v>130</v>
      </c>
      <c r="C17">
        <v>640</v>
      </c>
      <c r="D17" t="s">
        <v>38</v>
      </c>
      <c r="E17">
        <v>77262</v>
      </c>
      <c r="F17">
        <v>262886</v>
      </c>
      <c r="G17">
        <v>398309</v>
      </c>
      <c r="H17">
        <v>377282</v>
      </c>
      <c r="I17">
        <v>513023</v>
      </c>
      <c r="J17">
        <v>693406209</v>
      </c>
      <c r="K17">
        <v>619</v>
      </c>
      <c r="L17">
        <f t="shared" si="0"/>
        <v>643.47172859450723</v>
      </c>
      <c r="M17">
        <v>52.69</v>
      </c>
      <c r="N17">
        <v>-0.05</v>
      </c>
      <c r="O17">
        <v>1784</v>
      </c>
      <c r="P17">
        <v>511261</v>
      </c>
      <c r="Q17" t="s">
        <v>21</v>
      </c>
      <c r="R17">
        <v>172.14</v>
      </c>
    </row>
    <row r="18" spans="1:18" x14ac:dyDescent="0.3">
      <c r="A18">
        <v>17</v>
      </c>
      <c r="B18" t="s">
        <v>130</v>
      </c>
      <c r="C18">
        <v>640</v>
      </c>
      <c r="D18" t="s">
        <v>39</v>
      </c>
      <c r="E18">
        <v>13574</v>
      </c>
      <c r="F18">
        <v>1300429</v>
      </c>
      <c r="G18">
        <v>2545351</v>
      </c>
      <c r="H18">
        <v>2380924</v>
      </c>
      <c r="I18">
        <v>4208957</v>
      </c>
      <c r="J18">
        <v>732715197</v>
      </c>
      <c r="K18">
        <v>3959</v>
      </c>
      <c r="L18">
        <f t="shared" si="0"/>
        <v>642.92775953523619</v>
      </c>
      <c r="M18">
        <v>114</v>
      </c>
      <c r="N18">
        <v>-0.06</v>
      </c>
      <c r="O18">
        <v>5781</v>
      </c>
      <c r="P18">
        <v>4203412</v>
      </c>
      <c r="Q18" t="s">
        <v>21</v>
      </c>
      <c r="R18">
        <v>859.7</v>
      </c>
    </row>
    <row r="19" spans="1:18" x14ac:dyDescent="0.3">
      <c r="A19">
        <v>18</v>
      </c>
      <c r="B19" t="s">
        <v>130</v>
      </c>
      <c r="C19">
        <v>640</v>
      </c>
      <c r="D19" t="s">
        <v>40</v>
      </c>
      <c r="E19">
        <v>8590</v>
      </c>
      <c r="F19">
        <v>65066</v>
      </c>
      <c r="G19">
        <v>20853346</v>
      </c>
      <c r="H19">
        <v>20216718</v>
      </c>
      <c r="I19">
        <v>46848436</v>
      </c>
      <c r="J19">
        <v>2421049656</v>
      </c>
      <c r="K19">
        <v>32251</v>
      </c>
      <c r="L19">
        <f t="shared" si="0"/>
        <v>646.59533037735264</v>
      </c>
      <c r="M19">
        <v>99.66</v>
      </c>
      <c r="N19">
        <v>-7.0000000000000007E-2</v>
      </c>
      <c r="O19">
        <v>3118035</v>
      </c>
      <c r="P19">
        <v>43700891</v>
      </c>
      <c r="Q19" t="s">
        <v>31</v>
      </c>
      <c r="R19">
        <v>5000</v>
      </c>
    </row>
    <row r="20" spans="1:18" x14ac:dyDescent="0.3">
      <c r="A20">
        <v>19</v>
      </c>
      <c r="B20" t="s">
        <v>130</v>
      </c>
      <c r="C20">
        <v>640</v>
      </c>
      <c r="D20" t="s">
        <v>41</v>
      </c>
      <c r="E20">
        <v>8905</v>
      </c>
      <c r="F20">
        <v>67838</v>
      </c>
      <c r="G20">
        <v>20910405</v>
      </c>
      <c r="H20">
        <v>20272424</v>
      </c>
      <c r="I20">
        <v>48201151</v>
      </c>
      <c r="J20">
        <v>2508268717</v>
      </c>
      <c r="K20">
        <v>32241</v>
      </c>
      <c r="L20">
        <f t="shared" si="0"/>
        <v>648.56564622685403</v>
      </c>
      <c r="M20">
        <v>96.13</v>
      </c>
      <c r="N20">
        <v>-0.08</v>
      </c>
      <c r="O20">
        <v>4476508</v>
      </c>
      <c r="P20">
        <v>43694982</v>
      </c>
      <c r="Q20" t="s">
        <v>31</v>
      </c>
      <c r="R20">
        <v>5000</v>
      </c>
    </row>
    <row r="21" spans="1:18" x14ac:dyDescent="0.3">
      <c r="A21">
        <v>20</v>
      </c>
      <c r="B21" t="s">
        <v>130</v>
      </c>
      <c r="C21">
        <v>640</v>
      </c>
      <c r="D21" t="s">
        <v>42</v>
      </c>
      <c r="E21">
        <v>1295022</v>
      </c>
      <c r="F21">
        <v>5034037</v>
      </c>
      <c r="G21">
        <v>3549185</v>
      </c>
      <c r="H21">
        <v>3445664</v>
      </c>
      <c r="I21">
        <v>5835400</v>
      </c>
      <c r="J21">
        <v>7129401545</v>
      </c>
      <c r="K21">
        <v>5463</v>
      </c>
      <c r="L21">
        <f t="shared" si="0"/>
        <v>649.67691744462752</v>
      </c>
      <c r="M21">
        <v>67.349999999999994</v>
      </c>
      <c r="N21">
        <v>-0.05</v>
      </c>
      <c r="O21">
        <v>511154</v>
      </c>
      <c r="P21">
        <v>5322276</v>
      </c>
      <c r="Q21" t="s">
        <v>26</v>
      </c>
      <c r="R21">
        <v>2584.16</v>
      </c>
    </row>
    <row r="22" spans="1:18" x14ac:dyDescent="0.3">
      <c r="A22">
        <v>21</v>
      </c>
      <c r="B22" t="s">
        <v>130</v>
      </c>
      <c r="C22">
        <v>640</v>
      </c>
      <c r="D22" t="s">
        <v>43</v>
      </c>
      <c r="E22">
        <v>1458392</v>
      </c>
      <c r="F22">
        <v>5670187</v>
      </c>
      <c r="G22">
        <v>4024337</v>
      </c>
      <c r="H22">
        <v>3910557</v>
      </c>
      <c r="I22">
        <v>7359140</v>
      </c>
      <c r="J22">
        <v>8639307530</v>
      </c>
      <c r="K22">
        <v>6186</v>
      </c>
      <c r="L22">
        <f t="shared" si="0"/>
        <v>650.55560944067247</v>
      </c>
      <c r="M22">
        <v>67.599999999999994</v>
      </c>
      <c r="N22">
        <v>-0.05</v>
      </c>
      <c r="O22">
        <v>1366396</v>
      </c>
      <c r="P22">
        <v>5989536</v>
      </c>
      <c r="Q22" t="s">
        <v>26</v>
      </c>
      <c r="R22">
        <v>3134.81</v>
      </c>
    </row>
    <row r="23" spans="1:18" x14ac:dyDescent="0.3">
      <c r="A23">
        <v>22</v>
      </c>
      <c r="B23" t="s">
        <v>130</v>
      </c>
      <c r="C23">
        <v>640</v>
      </c>
      <c r="D23" t="s">
        <v>44</v>
      </c>
      <c r="E23">
        <v>1540071</v>
      </c>
      <c r="F23">
        <v>5988250</v>
      </c>
      <c r="G23">
        <v>5212380</v>
      </c>
      <c r="H23">
        <v>5074475</v>
      </c>
      <c r="I23">
        <v>9674494</v>
      </c>
      <c r="J23">
        <v>10553304173</v>
      </c>
      <c r="K23">
        <v>8036</v>
      </c>
      <c r="L23">
        <f t="shared" si="0"/>
        <v>648.62867098058734</v>
      </c>
      <c r="M23">
        <v>53.19</v>
      </c>
      <c r="N23">
        <v>-0.05</v>
      </c>
      <c r="O23">
        <v>1797576</v>
      </c>
      <c r="P23">
        <v>7872451</v>
      </c>
      <c r="Q23" t="s">
        <v>26</v>
      </c>
      <c r="R23">
        <v>3749.45</v>
      </c>
    </row>
    <row r="24" spans="1:18" x14ac:dyDescent="0.3">
      <c r="A24">
        <v>23</v>
      </c>
      <c r="B24" t="s">
        <v>130</v>
      </c>
      <c r="C24">
        <v>640</v>
      </c>
      <c r="D24" t="s">
        <v>45</v>
      </c>
      <c r="E24">
        <v>200003</v>
      </c>
      <c r="F24">
        <v>1008302</v>
      </c>
      <c r="G24">
        <v>1001728</v>
      </c>
      <c r="H24">
        <v>804881</v>
      </c>
      <c r="I24">
        <v>2550394</v>
      </c>
      <c r="J24">
        <v>2130946641</v>
      </c>
      <c r="K24">
        <v>1542</v>
      </c>
      <c r="L24">
        <f t="shared" si="0"/>
        <v>649.62905317769128</v>
      </c>
      <c r="M24">
        <v>263.67</v>
      </c>
      <c r="N24">
        <v>-0.04</v>
      </c>
      <c r="O24">
        <v>44413</v>
      </c>
      <c r="P24">
        <v>2506088</v>
      </c>
      <c r="Q24" t="s">
        <v>21</v>
      </c>
      <c r="R24">
        <v>706.92</v>
      </c>
    </row>
    <row r="25" spans="1:18" x14ac:dyDescent="0.3">
      <c r="A25">
        <v>24</v>
      </c>
      <c r="B25" t="s">
        <v>130</v>
      </c>
      <c r="C25">
        <v>640</v>
      </c>
      <c r="D25" t="s">
        <v>46</v>
      </c>
      <c r="E25">
        <v>259258</v>
      </c>
      <c r="F25">
        <v>1373987</v>
      </c>
      <c r="G25">
        <v>915203</v>
      </c>
      <c r="H25">
        <v>683470</v>
      </c>
      <c r="I25">
        <v>2557556</v>
      </c>
      <c r="J25">
        <v>2974358466</v>
      </c>
      <c r="K25">
        <v>1388</v>
      </c>
      <c r="L25">
        <f t="shared" si="0"/>
        <v>659.36815561959656</v>
      </c>
      <c r="M25">
        <v>268.42</v>
      </c>
      <c r="N25">
        <v>-0.05</v>
      </c>
      <c r="O25">
        <v>168379</v>
      </c>
      <c r="P25">
        <v>2388876</v>
      </c>
      <c r="Q25" t="s">
        <v>21</v>
      </c>
      <c r="R25">
        <v>834.58</v>
      </c>
    </row>
    <row r="26" spans="1:18" x14ac:dyDescent="0.3">
      <c r="A26">
        <v>25</v>
      </c>
      <c r="B26" t="s">
        <v>130</v>
      </c>
      <c r="C26">
        <v>640</v>
      </c>
      <c r="D26" t="s">
        <v>47</v>
      </c>
      <c r="E26">
        <v>199996</v>
      </c>
      <c r="F26">
        <v>1008281</v>
      </c>
      <c r="G26">
        <v>776739</v>
      </c>
      <c r="H26">
        <v>593643</v>
      </c>
      <c r="I26">
        <v>2429281</v>
      </c>
      <c r="J26">
        <v>1700978233</v>
      </c>
      <c r="K26">
        <v>1183</v>
      </c>
      <c r="L26">
        <f t="shared" si="0"/>
        <v>656.58410819949279</v>
      </c>
      <c r="M26">
        <v>347.74</v>
      </c>
      <c r="N26">
        <v>-0.05</v>
      </c>
      <c r="O26">
        <v>72449</v>
      </c>
      <c r="P26">
        <v>2356724</v>
      </c>
      <c r="Q26" t="s">
        <v>21</v>
      </c>
      <c r="R26">
        <v>585.54999999999995</v>
      </c>
    </row>
    <row r="27" spans="1:18" x14ac:dyDescent="0.3">
      <c r="A27">
        <v>26</v>
      </c>
      <c r="B27" t="s">
        <v>130</v>
      </c>
      <c r="C27">
        <v>640</v>
      </c>
      <c r="D27" t="s">
        <v>48</v>
      </c>
      <c r="E27">
        <v>258781</v>
      </c>
      <c r="F27">
        <v>1358076</v>
      </c>
      <c r="G27">
        <v>4705510</v>
      </c>
      <c r="H27">
        <v>3767260</v>
      </c>
      <c r="I27">
        <v>13061886</v>
      </c>
      <c r="J27">
        <v>12600283695</v>
      </c>
      <c r="K27">
        <v>7246</v>
      </c>
      <c r="L27">
        <f t="shared" si="0"/>
        <v>649.39414849572177</v>
      </c>
      <c r="M27">
        <v>351.11</v>
      </c>
      <c r="N27">
        <v>-0.05</v>
      </c>
      <c r="O27">
        <v>152682</v>
      </c>
      <c r="P27">
        <v>12909279</v>
      </c>
      <c r="Q27" t="s">
        <v>31</v>
      </c>
      <c r="R27">
        <v>5000</v>
      </c>
    </row>
    <row r="28" spans="1:18" x14ac:dyDescent="0.3">
      <c r="A28">
        <v>27</v>
      </c>
      <c r="B28" t="s">
        <v>130</v>
      </c>
      <c r="C28">
        <v>640</v>
      </c>
      <c r="D28" t="s">
        <v>49</v>
      </c>
      <c r="E28">
        <v>260342</v>
      </c>
      <c r="F28">
        <v>1377238</v>
      </c>
      <c r="G28">
        <v>3631413</v>
      </c>
      <c r="H28">
        <v>3238498</v>
      </c>
      <c r="I28">
        <v>8175279</v>
      </c>
      <c r="J28">
        <v>3593993613</v>
      </c>
      <c r="K28">
        <v>5602</v>
      </c>
      <c r="L28">
        <f t="shared" si="0"/>
        <v>648.23509460906814</v>
      </c>
      <c r="M28">
        <v>233.45</v>
      </c>
      <c r="N28">
        <v>-0.05</v>
      </c>
      <c r="O28">
        <v>207806</v>
      </c>
      <c r="P28">
        <v>7965046</v>
      </c>
      <c r="Q28" t="s">
        <v>21</v>
      </c>
      <c r="R28">
        <v>2079.67</v>
      </c>
    </row>
    <row r="29" spans="1:18" x14ac:dyDescent="0.3">
      <c r="A29">
        <v>28</v>
      </c>
      <c r="B29" t="s">
        <v>130</v>
      </c>
      <c r="C29">
        <v>640</v>
      </c>
      <c r="D29" t="s">
        <v>50</v>
      </c>
      <c r="E29">
        <v>225926</v>
      </c>
      <c r="F29">
        <v>1195096</v>
      </c>
      <c r="G29">
        <v>2031028</v>
      </c>
      <c r="H29">
        <v>1816486</v>
      </c>
      <c r="I29">
        <v>3997309</v>
      </c>
      <c r="J29">
        <v>1733655597</v>
      </c>
      <c r="K29">
        <v>3126</v>
      </c>
      <c r="L29">
        <f t="shared" si="0"/>
        <v>649.72104926423549</v>
      </c>
      <c r="M29">
        <v>159.07</v>
      </c>
      <c r="N29">
        <v>-0.05</v>
      </c>
      <c r="O29">
        <v>214915</v>
      </c>
      <c r="P29">
        <v>3780577</v>
      </c>
      <c r="Q29" t="s">
        <v>21</v>
      </c>
      <c r="R29">
        <v>823.3</v>
      </c>
    </row>
    <row r="30" spans="1:18" x14ac:dyDescent="0.3">
      <c r="A30">
        <v>29</v>
      </c>
      <c r="B30" t="s">
        <v>130</v>
      </c>
      <c r="C30">
        <v>640</v>
      </c>
      <c r="D30" t="s">
        <v>51</v>
      </c>
      <c r="E30">
        <v>99736</v>
      </c>
      <c r="F30">
        <v>783852</v>
      </c>
      <c r="G30">
        <v>730713</v>
      </c>
      <c r="H30">
        <v>674979</v>
      </c>
      <c r="I30">
        <v>1220793</v>
      </c>
      <c r="J30">
        <v>2343350374</v>
      </c>
      <c r="K30">
        <v>1136</v>
      </c>
      <c r="L30">
        <f t="shared" si="0"/>
        <v>643.23327464788736</v>
      </c>
      <c r="M30">
        <v>123.97</v>
      </c>
      <c r="N30">
        <v>-0.04</v>
      </c>
      <c r="O30">
        <v>5335</v>
      </c>
      <c r="P30">
        <v>1215656</v>
      </c>
      <c r="Q30" t="s">
        <v>26</v>
      </c>
      <c r="R30">
        <v>471.92</v>
      </c>
    </row>
    <row r="31" spans="1:18" x14ac:dyDescent="0.3">
      <c r="A31">
        <v>30</v>
      </c>
      <c r="B31" t="s">
        <v>130</v>
      </c>
      <c r="C31">
        <v>640</v>
      </c>
      <c r="D31" t="s">
        <v>52</v>
      </c>
      <c r="E31">
        <v>25631</v>
      </c>
      <c r="F31">
        <v>141997</v>
      </c>
      <c r="G31">
        <v>1297311</v>
      </c>
      <c r="H31">
        <v>1254557</v>
      </c>
      <c r="I31">
        <v>1657122</v>
      </c>
      <c r="J31">
        <v>517542933</v>
      </c>
      <c r="K31">
        <v>2018</v>
      </c>
      <c r="L31">
        <f t="shared" si="0"/>
        <v>642.86967294350848</v>
      </c>
      <c r="M31">
        <v>110.39</v>
      </c>
      <c r="N31">
        <v>-0.03</v>
      </c>
      <c r="O31">
        <v>477</v>
      </c>
      <c r="P31">
        <v>1657484</v>
      </c>
      <c r="Q31" t="s">
        <v>26</v>
      </c>
      <c r="R31">
        <v>299.38</v>
      </c>
    </row>
    <row r="32" spans="1:18" x14ac:dyDescent="0.3">
      <c r="A32">
        <v>31</v>
      </c>
      <c r="B32" t="s">
        <v>130</v>
      </c>
      <c r="C32">
        <v>640</v>
      </c>
      <c r="D32" t="s">
        <v>53</v>
      </c>
      <c r="E32">
        <v>520</v>
      </c>
      <c r="F32">
        <v>5760</v>
      </c>
      <c r="G32">
        <v>7619807</v>
      </c>
      <c r="H32">
        <v>7598102</v>
      </c>
      <c r="I32">
        <v>7757891</v>
      </c>
      <c r="J32">
        <v>306696239</v>
      </c>
      <c r="K32">
        <v>11874</v>
      </c>
      <c r="L32">
        <f t="shared" si="0"/>
        <v>641.72199764190668</v>
      </c>
      <c r="M32">
        <v>24.36</v>
      </c>
      <c r="N32">
        <v>-0.01</v>
      </c>
      <c r="O32">
        <v>0</v>
      </c>
      <c r="P32">
        <v>7768325</v>
      </c>
      <c r="Q32" t="s">
        <v>21</v>
      </c>
      <c r="R32">
        <v>1998.27</v>
      </c>
    </row>
    <row r="33" spans="1:18" x14ac:dyDescent="0.3">
      <c r="A33">
        <v>32</v>
      </c>
      <c r="B33" t="s">
        <v>130</v>
      </c>
      <c r="C33">
        <v>640</v>
      </c>
      <c r="D33" t="s">
        <v>54</v>
      </c>
      <c r="E33">
        <v>708</v>
      </c>
      <c r="F33">
        <v>2540</v>
      </c>
      <c r="G33">
        <v>21059258</v>
      </c>
      <c r="H33">
        <v>20968203</v>
      </c>
      <c r="I33">
        <v>21470563</v>
      </c>
      <c r="J33">
        <v>1085755398</v>
      </c>
      <c r="K33">
        <v>32817</v>
      </c>
      <c r="L33">
        <f t="shared" si="0"/>
        <v>641.71795106194963</v>
      </c>
      <c r="M33">
        <v>19.68</v>
      </c>
      <c r="N33">
        <v>-0.01</v>
      </c>
      <c r="O33">
        <v>0</v>
      </c>
      <c r="P33">
        <v>21502631</v>
      </c>
      <c r="Q33" t="s">
        <v>21</v>
      </c>
      <c r="R33">
        <v>3893.17</v>
      </c>
    </row>
    <row r="34" spans="1:18" x14ac:dyDescent="0.3">
      <c r="A34">
        <v>33</v>
      </c>
      <c r="B34" t="s">
        <v>130</v>
      </c>
      <c r="C34">
        <v>640</v>
      </c>
      <c r="D34" t="s">
        <v>55</v>
      </c>
      <c r="E34">
        <v>325041</v>
      </c>
      <c r="F34">
        <v>1161166</v>
      </c>
      <c r="G34">
        <v>1246034</v>
      </c>
      <c r="H34">
        <v>1240257</v>
      </c>
      <c r="I34">
        <v>2087118</v>
      </c>
      <c r="J34">
        <v>9731719923</v>
      </c>
      <c r="K34">
        <v>1941</v>
      </c>
      <c r="L34">
        <f t="shared" si="0"/>
        <v>641.95466254507983</v>
      </c>
      <c r="M34">
        <v>63.45</v>
      </c>
      <c r="N34">
        <v>-0.02</v>
      </c>
      <c r="O34">
        <v>919</v>
      </c>
      <c r="P34">
        <v>2085335</v>
      </c>
      <c r="Q34" t="s">
        <v>31</v>
      </c>
      <c r="R34">
        <v>5000</v>
      </c>
    </row>
    <row r="35" spans="1:18" x14ac:dyDescent="0.3">
      <c r="A35">
        <v>34</v>
      </c>
      <c r="B35" t="s">
        <v>130</v>
      </c>
      <c r="C35">
        <v>640</v>
      </c>
      <c r="D35" t="s">
        <v>56</v>
      </c>
      <c r="E35">
        <v>57220</v>
      </c>
      <c r="F35">
        <v>558589</v>
      </c>
      <c r="G35">
        <v>861171</v>
      </c>
      <c r="H35">
        <v>834046</v>
      </c>
      <c r="I35">
        <v>1317642</v>
      </c>
      <c r="J35">
        <v>599683911</v>
      </c>
      <c r="K35">
        <v>1312</v>
      </c>
      <c r="L35">
        <f t="shared" si="0"/>
        <v>656.38033536585363</v>
      </c>
      <c r="M35">
        <v>32.81</v>
      </c>
      <c r="N35">
        <v>-0.05</v>
      </c>
      <c r="O35">
        <v>229292</v>
      </c>
      <c r="P35">
        <v>1088472</v>
      </c>
      <c r="Q35" t="s">
        <v>21</v>
      </c>
      <c r="R35">
        <v>250.66</v>
      </c>
    </row>
    <row r="36" spans="1:18" x14ac:dyDescent="0.3">
      <c r="A36">
        <v>35</v>
      </c>
      <c r="B36" t="s">
        <v>130</v>
      </c>
      <c r="C36">
        <v>640</v>
      </c>
      <c r="D36" t="s">
        <v>57</v>
      </c>
      <c r="E36">
        <v>167075</v>
      </c>
      <c r="F36">
        <v>6549347</v>
      </c>
      <c r="G36">
        <v>1559707</v>
      </c>
      <c r="H36">
        <v>1541352</v>
      </c>
      <c r="I36">
        <v>1707469</v>
      </c>
      <c r="J36">
        <v>817983198</v>
      </c>
      <c r="K36">
        <v>2429</v>
      </c>
      <c r="L36">
        <f t="shared" si="0"/>
        <v>642.11897900370525</v>
      </c>
      <c r="M36">
        <v>26.49</v>
      </c>
      <c r="N36">
        <v>-0.02</v>
      </c>
      <c r="O36">
        <v>683</v>
      </c>
      <c r="P36">
        <v>1706907</v>
      </c>
      <c r="Q36" t="s">
        <v>26</v>
      </c>
      <c r="R36">
        <v>912.88</v>
      </c>
    </row>
    <row r="37" spans="1:18" x14ac:dyDescent="0.3">
      <c r="A37">
        <v>36</v>
      </c>
      <c r="B37" t="s">
        <v>130</v>
      </c>
      <c r="C37">
        <v>640</v>
      </c>
      <c r="D37" t="s">
        <v>58</v>
      </c>
      <c r="E37">
        <v>1322728</v>
      </c>
      <c r="F37">
        <v>5284254</v>
      </c>
      <c r="G37">
        <v>200178</v>
      </c>
      <c r="H37">
        <v>192000</v>
      </c>
      <c r="I37">
        <v>619113</v>
      </c>
      <c r="J37">
        <v>2417691535</v>
      </c>
      <c r="K37">
        <v>300</v>
      </c>
      <c r="L37">
        <f t="shared" si="0"/>
        <v>667.26</v>
      </c>
      <c r="M37">
        <v>32.14</v>
      </c>
      <c r="N37">
        <v>-0.09</v>
      </c>
      <c r="O37">
        <v>250008</v>
      </c>
      <c r="P37">
        <v>368805</v>
      </c>
      <c r="Q37" t="s">
        <v>21</v>
      </c>
      <c r="R37">
        <v>584.44000000000005</v>
      </c>
    </row>
    <row r="38" spans="1:18" x14ac:dyDescent="0.3">
      <c r="A38">
        <v>37</v>
      </c>
      <c r="B38" t="s">
        <v>130</v>
      </c>
      <c r="C38">
        <v>640</v>
      </c>
      <c r="D38" t="s">
        <v>59</v>
      </c>
      <c r="E38">
        <v>26455</v>
      </c>
      <c r="F38">
        <v>76533</v>
      </c>
      <c r="G38">
        <v>14484930</v>
      </c>
      <c r="H38">
        <v>14293903</v>
      </c>
      <c r="I38">
        <v>15933323</v>
      </c>
      <c r="J38">
        <v>5493816728</v>
      </c>
      <c r="K38">
        <v>22568</v>
      </c>
      <c r="L38">
        <f t="shared" si="0"/>
        <v>641.8348989719957</v>
      </c>
      <c r="M38">
        <v>101.78</v>
      </c>
      <c r="N38">
        <v>-0.02</v>
      </c>
      <c r="O38">
        <v>11055</v>
      </c>
      <c r="P38">
        <v>15940357</v>
      </c>
      <c r="Q38" t="s">
        <v>31</v>
      </c>
      <c r="R38">
        <v>5000</v>
      </c>
    </row>
    <row r="39" spans="1:18" x14ac:dyDescent="0.3">
      <c r="A39">
        <v>38</v>
      </c>
      <c r="B39" t="s">
        <v>130</v>
      </c>
      <c r="C39">
        <v>640</v>
      </c>
      <c r="D39" t="s">
        <v>60</v>
      </c>
      <c r="E39">
        <v>196289</v>
      </c>
      <c r="F39">
        <v>588609</v>
      </c>
      <c r="G39">
        <v>1627203</v>
      </c>
      <c r="H39">
        <v>1598101</v>
      </c>
      <c r="I39">
        <v>2526329</v>
      </c>
      <c r="J39">
        <v>1496142702</v>
      </c>
      <c r="K39">
        <v>2533</v>
      </c>
      <c r="L39">
        <f t="shared" si="0"/>
        <v>642.4015001973944</v>
      </c>
      <c r="M39">
        <v>19.72</v>
      </c>
      <c r="N39">
        <v>-0.05</v>
      </c>
      <c r="O39">
        <v>4475</v>
      </c>
      <c r="P39">
        <v>2523304</v>
      </c>
      <c r="Q39" t="s">
        <v>26</v>
      </c>
      <c r="R39">
        <v>589.08000000000004</v>
      </c>
    </row>
    <row r="40" spans="1:18" x14ac:dyDescent="0.3">
      <c r="A40">
        <v>39</v>
      </c>
      <c r="B40" t="s">
        <v>130</v>
      </c>
      <c r="C40">
        <v>640</v>
      </c>
      <c r="D40" t="s">
        <v>61</v>
      </c>
      <c r="E40">
        <v>51144</v>
      </c>
      <c r="F40">
        <v>152445</v>
      </c>
      <c r="G40">
        <v>806600</v>
      </c>
      <c r="H40">
        <v>792231</v>
      </c>
      <c r="I40">
        <v>1176815</v>
      </c>
      <c r="J40">
        <v>302865907</v>
      </c>
      <c r="K40">
        <v>1240</v>
      </c>
      <c r="L40">
        <f t="shared" si="0"/>
        <v>650.48387096774195</v>
      </c>
      <c r="M40">
        <v>27.7</v>
      </c>
      <c r="N40">
        <v>-0.03</v>
      </c>
      <c r="O40">
        <v>90229</v>
      </c>
      <c r="P40">
        <v>1086179</v>
      </c>
      <c r="Q40" t="s">
        <v>26</v>
      </c>
      <c r="R40">
        <v>139.88</v>
      </c>
    </row>
    <row r="41" spans="1:18" x14ac:dyDescent="0.3">
      <c r="A41">
        <v>40</v>
      </c>
      <c r="B41" t="s">
        <v>130</v>
      </c>
      <c r="C41">
        <v>640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>
        <v>0</v>
      </c>
      <c r="N41">
        <v>0</v>
      </c>
      <c r="O41">
        <v>0</v>
      </c>
      <c r="P41">
        <v>0</v>
      </c>
      <c r="Q41" t="s">
        <v>21</v>
      </c>
      <c r="R41">
        <v>0.22</v>
      </c>
    </row>
    <row r="42" spans="1:18" x14ac:dyDescent="0.3">
      <c r="A42">
        <v>41</v>
      </c>
      <c r="B42" t="s">
        <v>130</v>
      </c>
      <c r="C42">
        <v>640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>
        <v>0</v>
      </c>
      <c r="N42">
        <v>0</v>
      </c>
      <c r="O42">
        <v>0</v>
      </c>
      <c r="P42">
        <v>0</v>
      </c>
      <c r="Q42" t="s">
        <v>21</v>
      </c>
      <c r="R42">
        <v>0.41</v>
      </c>
    </row>
    <row r="43" spans="1:18" x14ac:dyDescent="0.3">
      <c r="A43">
        <v>42</v>
      </c>
      <c r="B43" t="s">
        <v>130</v>
      </c>
      <c r="C43">
        <v>640</v>
      </c>
      <c r="D43" t="s">
        <v>65</v>
      </c>
      <c r="E43">
        <v>18607</v>
      </c>
      <c r="F43">
        <v>55722</v>
      </c>
      <c r="G43">
        <v>448887</v>
      </c>
      <c r="H43">
        <v>437793</v>
      </c>
      <c r="I43">
        <v>526093</v>
      </c>
      <c r="J43">
        <v>183240914</v>
      </c>
      <c r="K43">
        <v>699</v>
      </c>
      <c r="L43">
        <f t="shared" si="0"/>
        <v>642.18454935622321</v>
      </c>
      <c r="M43">
        <v>45.35</v>
      </c>
      <c r="N43">
        <v>-0.03</v>
      </c>
      <c r="O43">
        <v>72</v>
      </c>
      <c r="P43">
        <v>526205</v>
      </c>
      <c r="Q43" t="s">
        <v>26</v>
      </c>
      <c r="R43">
        <v>98.8</v>
      </c>
    </row>
    <row r="44" spans="1:18" x14ac:dyDescent="0.3">
      <c r="A44">
        <v>43</v>
      </c>
      <c r="B44" t="s">
        <v>130</v>
      </c>
      <c r="C44">
        <v>640</v>
      </c>
      <c r="D44" t="s">
        <v>66</v>
      </c>
      <c r="E44">
        <v>229544</v>
      </c>
      <c r="F44">
        <v>1051601</v>
      </c>
      <c r="G44">
        <v>7104667</v>
      </c>
      <c r="H44">
        <v>6935271</v>
      </c>
      <c r="I44">
        <v>8065972</v>
      </c>
      <c r="J44">
        <v>1107000145</v>
      </c>
      <c r="K44">
        <v>11062</v>
      </c>
      <c r="L44">
        <f t="shared" si="0"/>
        <v>642.25881395769295</v>
      </c>
      <c r="M44">
        <v>30.93</v>
      </c>
      <c r="N44">
        <v>-0.02</v>
      </c>
      <c r="O44">
        <v>4582</v>
      </c>
      <c r="P44">
        <v>8069520</v>
      </c>
      <c r="Q44" t="s">
        <v>26</v>
      </c>
      <c r="R44">
        <v>834.09</v>
      </c>
    </row>
    <row r="45" spans="1:18" x14ac:dyDescent="0.3">
      <c r="A45">
        <v>44</v>
      </c>
      <c r="B45" t="s">
        <v>130</v>
      </c>
      <c r="C45">
        <v>640</v>
      </c>
      <c r="D45" t="s">
        <v>67</v>
      </c>
      <c r="E45">
        <v>138808</v>
      </c>
      <c r="F45">
        <v>614789</v>
      </c>
      <c r="G45">
        <v>10909350</v>
      </c>
      <c r="H45">
        <v>10703984</v>
      </c>
      <c r="I45">
        <v>11758273</v>
      </c>
      <c r="J45">
        <v>979928908</v>
      </c>
      <c r="K45">
        <v>16987</v>
      </c>
      <c r="L45">
        <f t="shared" si="0"/>
        <v>642.21757814799548</v>
      </c>
      <c r="M45">
        <v>28.83</v>
      </c>
      <c r="N45">
        <v>-0.02</v>
      </c>
      <c r="O45">
        <v>2465</v>
      </c>
      <c r="P45">
        <v>11768711</v>
      </c>
      <c r="Q45" t="s">
        <v>26</v>
      </c>
      <c r="R45">
        <v>1526.05</v>
      </c>
    </row>
    <row r="46" spans="1:18" x14ac:dyDescent="0.3">
      <c r="A46">
        <v>45</v>
      </c>
      <c r="B46" t="s">
        <v>130</v>
      </c>
      <c r="C46">
        <v>640</v>
      </c>
      <c r="D46" t="s">
        <v>68</v>
      </c>
      <c r="E46">
        <v>2835</v>
      </c>
      <c r="F46">
        <v>9746</v>
      </c>
      <c r="G46">
        <v>6340815</v>
      </c>
      <c r="H46">
        <v>6186356</v>
      </c>
      <c r="I46">
        <v>7052127</v>
      </c>
      <c r="J46">
        <v>805204478</v>
      </c>
      <c r="K46">
        <v>9876</v>
      </c>
      <c r="L46">
        <f t="shared" si="0"/>
        <v>642.04283110571077</v>
      </c>
      <c r="M46">
        <v>27.44</v>
      </c>
      <c r="N46">
        <v>-0.02</v>
      </c>
      <c r="O46">
        <v>0</v>
      </c>
      <c r="P46">
        <v>7060267</v>
      </c>
      <c r="Q46" t="s">
        <v>26</v>
      </c>
      <c r="R46">
        <v>3632.98</v>
      </c>
    </row>
    <row r="47" spans="1:18" x14ac:dyDescent="0.3">
      <c r="A47">
        <v>46</v>
      </c>
      <c r="B47" t="s">
        <v>130</v>
      </c>
      <c r="C47">
        <v>640</v>
      </c>
      <c r="D47" t="s">
        <v>69</v>
      </c>
      <c r="E47">
        <v>961</v>
      </c>
      <c r="F47">
        <v>146909</v>
      </c>
      <c r="G47">
        <v>13941832</v>
      </c>
      <c r="H47">
        <v>13378704</v>
      </c>
      <c r="I47">
        <v>22378705</v>
      </c>
      <c r="J47">
        <v>1406711552</v>
      </c>
      <c r="K47">
        <v>21681</v>
      </c>
      <c r="L47">
        <f t="shared" si="0"/>
        <v>643.04377104377102</v>
      </c>
      <c r="M47">
        <v>49.27</v>
      </c>
      <c r="N47">
        <v>-0.03</v>
      </c>
      <c r="O47">
        <v>0</v>
      </c>
      <c r="P47">
        <v>22398850</v>
      </c>
      <c r="Q47" t="s">
        <v>31</v>
      </c>
      <c r="R47">
        <v>5000</v>
      </c>
    </row>
    <row r="48" spans="1:18" x14ac:dyDescent="0.3">
      <c r="A48">
        <v>47</v>
      </c>
      <c r="B48" t="s">
        <v>130</v>
      </c>
      <c r="C48">
        <v>640</v>
      </c>
      <c r="D48" t="s">
        <v>70</v>
      </c>
      <c r="E48">
        <v>1052072</v>
      </c>
      <c r="F48">
        <v>4612280</v>
      </c>
      <c r="G48">
        <v>4242</v>
      </c>
      <c r="H48">
        <v>4155</v>
      </c>
      <c r="I48">
        <v>63262</v>
      </c>
      <c r="J48">
        <v>11886227</v>
      </c>
      <c r="K48">
        <v>4</v>
      </c>
      <c r="L48">
        <f t="shared" si="0"/>
        <v>1060.5</v>
      </c>
      <c r="M48">
        <v>58.47</v>
      </c>
      <c r="N48">
        <v>-0.13</v>
      </c>
      <c r="O48">
        <v>57454</v>
      </c>
      <c r="P48">
        <v>5794</v>
      </c>
      <c r="Q48" t="s">
        <v>26</v>
      </c>
      <c r="R48">
        <v>15.58</v>
      </c>
    </row>
    <row r="49" spans="1:18" x14ac:dyDescent="0.3">
      <c r="A49">
        <v>48</v>
      </c>
      <c r="B49" t="s">
        <v>130</v>
      </c>
      <c r="C49">
        <v>640</v>
      </c>
      <c r="D49" t="s">
        <v>71</v>
      </c>
      <c r="E49">
        <v>31435</v>
      </c>
      <c r="F49">
        <v>94348</v>
      </c>
      <c r="G49">
        <v>364208</v>
      </c>
      <c r="H49">
        <v>364175</v>
      </c>
      <c r="I49">
        <v>365645</v>
      </c>
      <c r="J49">
        <v>1514838475</v>
      </c>
      <c r="K49">
        <v>567</v>
      </c>
      <c r="L49">
        <f t="shared" si="0"/>
        <v>642.34215167548496</v>
      </c>
      <c r="M49">
        <v>25.35</v>
      </c>
      <c r="N49">
        <v>0</v>
      </c>
      <c r="O49">
        <v>0</v>
      </c>
      <c r="P49">
        <v>366194</v>
      </c>
      <c r="Q49" t="s">
        <v>21</v>
      </c>
      <c r="R49">
        <v>416.94</v>
      </c>
    </row>
    <row r="50" spans="1:18" x14ac:dyDescent="0.3">
      <c r="A50">
        <v>49</v>
      </c>
      <c r="B50" t="s">
        <v>130</v>
      </c>
      <c r="C50">
        <v>640</v>
      </c>
      <c r="D50" t="s">
        <v>72</v>
      </c>
      <c r="E50">
        <v>2271</v>
      </c>
      <c r="F50">
        <v>30201</v>
      </c>
      <c r="G50">
        <v>13531271</v>
      </c>
      <c r="H50">
        <v>13443440</v>
      </c>
      <c r="I50">
        <v>13731755</v>
      </c>
      <c r="J50">
        <v>725138701</v>
      </c>
      <c r="K50">
        <v>21083</v>
      </c>
      <c r="L50">
        <f t="shared" si="0"/>
        <v>641.80956220651706</v>
      </c>
      <c r="M50">
        <v>20.69</v>
      </c>
      <c r="N50">
        <v>-0.01</v>
      </c>
      <c r="O50">
        <v>0</v>
      </c>
      <c r="P50">
        <v>13750004</v>
      </c>
      <c r="Q50" t="s">
        <v>26</v>
      </c>
      <c r="R50">
        <v>4138.84</v>
      </c>
    </row>
    <row r="51" spans="1:18" x14ac:dyDescent="0.3">
      <c r="A51">
        <v>50</v>
      </c>
      <c r="B51" t="s">
        <v>130</v>
      </c>
      <c r="C51">
        <v>640</v>
      </c>
      <c r="D51" t="s">
        <v>73</v>
      </c>
      <c r="E51">
        <v>2294</v>
      </c>
      <c r="F51">
        <v>30304</v>
      </c>
      <c r="G51">
        <v>17222705</v>
      </c>
      <c r="H51">
        <v>17115520</v>
      </c>
      <c r="I51">
        <v>17461186</v>
      </c>
      <c r="J51">
        <v>850214342</v>
      </c>
      <c r="K51">
        <v>26835</v>
      </c>
      <c r="L51">
        <f t="shared" si="0"/>
        <v>641.80007452953237</v>
      </c>
      <c r="M51">
        <v>21.63</v>
      </c>
      <c r="N51">
        <v>-0.01</v>
      </c>
      <c r="O51">
        <v>0</v>
      </c>
      <c r="P51">
        <v>17485041</v>
      </c>
      <c r="Q51" t="s">
        <v>31</v>
      </c>
      <c r="R51">
        <v>5000</v>
      </c>
    </row>
    <row r="52" spans="1:18" x14ac:dyDescent="0.3">
      <c r="A52">
        <v>51</v>
      </c>
      <c r="B52" t="s">
        <v>130</v>
      </c>
      <c r="C52">
        <v>640</v>
      </c>
      <c r="D52" t="s">
        <v>74</v>
      </c>
      <c r="E52">
        <v>163622</v>
      </c>
      <c r="F52">
        <v>488118</v>
      </c>
      <c r="G52">
        <v>17014664</v>
      </c>
      <c r="H52">
        <v>16629639</v>
      </c>
      <c r="I52">
        <v>22828945</v>
      </c>
      <c r="J52">
        <v>3389971848</v>
      </c>
      <c r="K52">
        <v>26464</v>
      </c>
      <c r="L52">
        <f t="shared" si="0"/>
        <v>642.93621523579202</v>
      </c>
      <c r="M52">
        <v>58.38</v>
      </c>
      <c r="N52">
        <v>-0.04</v>
      </c>
      <c r="O52">
        <v>233202</v>
      </c>
      <c r="P52">
        <v>22592301</v>
      </c>
      <c r="Q52" t="s">
        <v>31</v>
      </c>
      <c r="R52">
        <v>5000</v>
      </c>
    </row>
    <row r="53" spans="1:18" x14ac:dyDescent="0.3">
      <c r="A53">
        <v>52</v>
      </c>
      <c r="B53" t="s">
        <v>130</v>
      </c>
      <c r="C53">
        <v>640</v>
      </c>
      <c r="D53" t="s">
        <v>75</v>
      </c>
      <c r="E53">
        <v>183325</v>
      </c>
      <c r="F53">
        <v>546912</v>
      </c>
      <c r="G53">
        <v>11633280</v>
      </c>
      <c r="H53">
        <v>11355695</v>
      </c>
      <c r="I53">
        <v>16752919</v>
      </c>
      <c r="J53">
        <v>2546829175</v>
      </c>
      <c r="K53">
        <v>18070</v>
      </c>
      <c r="L53">
        <f t="shared" si="0"/>
        <v>643.7897066961815</v>
      </c>
      <c r="M53">
        <v>53.83</v>
      </c>
      <c r="N53">
        <v>-0.05</v>
      </c>
      <c r="O53">
        <v>410736</v>
      </c>
      <c r="P53">
        <v>16333020</v>
      </c>
      <c r="Q53" t="s">
        <v>31</v>
      </c>
      <c r="R53">
        <v>5000</v>
      </c>
    </row>
    <row r="54" spans="1:18" x14ac:dyDescent="0.3">
      <c r="A54">
        <v>53</v>
      </c>
      <c r="B54" t="s">
        <v>130</v>
      </c>
      <c r="C54">
        <v>640</v>
      </c>
      <c r="D54" t="s">
        <v>76</v>
      </c>
      <c r="E54">
        <v>152428</v>
      </c>
      <c r="F54">
        <v>429691</v>
      </c>
      <c r="G54">
        <v>660</v>
      </c>
      <c r="H54">
        <v>657</v>
      </c>
      <c r="I54">
        <v>11645</v>
      </c>
      <c r="J54">
        <v>323546</v>
      </c>
      <c r="K54">
        <v>0</v>
      </c>
      <c r="L54" t="e">
        <f t="shared" si="0"/>
        <v>#DIV/0!</v>
      </c>
      <c r="M54">
        <v>24.78</v>
      </c>
      <c r="N54">
        <v>-0.28000000000000003</v>
      </c>
      <c r="O54">
        <v>10557</v>
      </c>
      <c r="P54">
        <v>1085</v>
      </c>
      <c r="Q54" t="s">
        <v>21</v>
      </c>
      <c r="R54">
        <v>1.66</v>
      </c>
    </row>
    <row r="55" spans="1:18" x14ac:dyDescent="0.3">
      <c r="A55">
        <v>54</v>
      </c>
      <c r="B55" t="s">
        <v>130</v>
      </c>
      <c r="C55">
        <v>640</v>
      </c>
      <c r="D55" t="s">
        <v>77</v>
      </c>
      <c r="E55">
        <v>2200</v>
      </c>
      <c r="F55">
        <v>9086</v>
      </c>
      <c r="G55">
        <v>2568238</v>
      </c>
      <c r="H55">
        <v>2499510</v>
      </c>
      <c r="I55">
        <v>2996416</v>
      </c>
      <c r="J55">
        <v>406632889</v>
      </c>
      <c r="K55">
        <v>3997</v>
      </c>
      <c r="L55">
        <f t="shared" si="0"/>
        <v>642.54140605454086</v>
      </c>
      <c r="M55">
        <v>27.88</v>
      </c>
      <c r="N55">
        <v>-0.03</v>
      </c>
      <c r="O55">
        <v>23447</v>
      </c>
      <c r="P55">
        <v>2973646</v>
      </c>
      <c r="Q55" t="s">
        <v>21</v>
      </c>
      <c r="R55">
        <v>528.28</v>
      </c>
    </row>
    <row r="56" spans="1:18" x14ac:dyDescent="0.3">
      <c r="A56">
        <v>55</v>
      </c>
      <c r="B56" t="s">
        <v>130</v>
      </c>
      <c r="C56">
        <v>640</v>
      </c>
      <c r="D56" t="s">
        <v>78</v>
      </c>
      <c r="E56">
        <v>2200</v>
      </c>
      <c r="F56">
        <v>9086</v>
      </c>
      <c r="G56">
        <v>1035378</v>
      </c>
      <c r="H56">
        <v>1006005</v>
      </c>
      <c r="I56">
        <v>1236916</v>
      </c>
      <c r="J56">
        <v>169064912</v>
      </c>
      <c r="K56">
        <v>1609</v>
      </c>
      <c r="L56">
        <f t="shared" si="0"/>
        <v>643.49160969546301</v>
      </c>
      <c r="M56">
        <v>29.01</v>
      </c>
      <c r="N56">
        <v>-0.04</v>
      </c>
      <c r="O56">
        <v>19697</v>
      </c>
      <c r="P56">
        <v>1217077</v>
      </c>
      <c r="Q56" t="s">
        <v>21</v>
      </c>
      <c r="R56">
        <v>134.05000000000001</v>
      </c>
    </row>
    <row r="57" spans="1:18" x14ac:dyDescent="0.3">
      <c r="A57">
        <v>56</v>
      </c>
      <c r="B57" t="s">
        <v>130</v>
      </c>
      <c r="C57">
        <v>640</v>
      </c>
      <c r="D57" t="s">
        <v>79</v>
      </c>
      <c r="E57">
        <v>2200</v>
      </c>
      <c r="F57">
        <v>9086</v>
      </c>
      <c r="G57">
        <v>5778210</v>
      </c>
      <c r="H57">
        <v>5630687</v>
      </c>
      <c r="I57">
        <v>6636136</v>
      </c>
      <c r="J57">
        <v>915520427</v>
      </c>
      <c r="K57">
        <v>8997</v>
      </c>
      <c r="L57">
        <f t="shared" si="0"/>
        <v>642.23741247082364</v>
      </c>
      <c r="M57">
        <v>30.87</v>
      </c>
      <c r="N57">
        <v>-0.03</v>
      </c>
      <c r="O57">
        <v>19253</v>
      </c>
      <c r="P57">
        <v>6618990</v>
      </c>
      <c r="Q57" t="s">
        <v>21</v>
      </c>
      <c r="R57">
        <v>1456.97</v>
      </c>
    </row>
    <row r="58" spans="1:18" x14ac:dyDescent="0.3">
      <c r="A58">
        <v>57</v>
      </c>
      <c r="B58" t="s">
        <v>130</v>
      </c>
      <c r="C58">
        <v>640</v>
      </c>
      <c r="D58" t="s">
        <v>80</v>
      </c>
      <c r="E58">
        <v>2200</v>
      </c>
      <c r="F58">
        <v>9086</v>
      </c>
      <c r="G58">
        <v>1378589</v>
      </c>
      <c r="H58">
        <v>1338787</v>
      </c>
      <c r="I58">
        <v>1660072</v>
      </c>
      <c r="J58">
        <v>231294505</v>
      </c>
      <c r="K58">
        <v>2144</v>
      </c>
      <c r="L58">
        <f t="shared" si="0"/>
        <v>642.99860074626861</v>
      </c>
      <c r="M58">
        <v>30.07</v>
      </c>
      <c r="N58">
        <v>-0.04</v>
      </c>
      <c r="O58">
        <v>18818</v>
      </c>
      <c r="P58">
        <v>1641146</v>
      </c>
      <c r="Q58" t="s">
        <v>21</v>
      </c>
      <c r="R58">
        <v>195.03</v>
      </c>
    </row>
    <row r="59" spans="1:18" x14ac:dyDescent="0.3">
      <c r="A59">
        <v>58</v>
      </c>
      <c r="B59" t="s">
        <v>130</v>
      </c>
      <c r="C59">
        <v>640</v>
      </c>
      <c r="D59" t="s">
        <v>81</v>
      </c>
      <c r="E59">
        <v>11313</v>
      </c>
      <c r="F59">
        <v>305160</v>
      </c>
      <c r="G59">
        <v>401127</v>
      </c>
      <c r="H59">
        <v>392423</v>
      </c>
      <c r="I59">
        <v>481307</v>
      </c>
      <c r="J59">
        <v>96385684</v>
      </c>
      <c r="K59">
        <v>624</v>
      </c>
      <c r="L59">
        <f t="shared" si="0"/>
        <v>642.83173076923072</v>
      </c>
      <c r="M59">
        <v>50.71</v>
      </c>
      <c r="N59">
        <v>-0.03</v>
      </c>
      <c r="O59">
        <v>0</v>
      </c>
      <c r="P59">
        <v>481410</v>
      </c>
      <c r="Q59" t="s">
        <v>26</v>
      </c>
      <c r="R59">
        <v>64.91</v>
      </c>
    </row>
    <row r="60" spans="1:18" x14ac:dyDescent="0.3">
      <c r="A60">
        <v>59</v>
      </c>
      <c r="B60" t="s">
        <v>130</v>
      </c>
      <c r="C60">
        <v>640</v>
      </c>
      <c r="D60" t="s">
        <v>82</v>
      </c>
      <c r="E60">
        <v>252516</v>
      </c>
      <c r="F60">
        <v>750876</v>
      </c>
      <c r="G60">
        <v>1116658</v>
      </c>
      <c r="H60">
        <v>1080250</v>
      </c>
      <c r="I60">
        <v>3755309</v>
      </c>
      <c r="J60">
        <v>243718243</v>
      </c>
      <c r="K60">
        <v>1482</v>
      </c>
      <c r="L60">
        <f t="shared" si="0"/>
        <v>753.48043184885285</v>
      </c>
      <c r="M60">
        <v>35.130000000000003</v>
      </c>
      <c r="N60">
        <v>-0.09</v>
      </c>
      <c r="O60">
        <v>2187919</v>
      </c>
      <c r="P60">
        <v>1566677</v>
      </c>
      <c r="Q60" t="s">
        <v>26</v>
      </c>
      <c r="R60">
        <v>150.02000000000001</v>
      </c>
    </row>
    <row r="61" spans="1:18" x14ac:dyDescent="0.3">
      <c r="A61">
        <v>60</v>
      </c>
      <c r="B61" t="s">
        <v>130</v>
      </c>
      <c r="C61">
        <v>640</v>
      </c>
      <c r="D61" t="s">
        <v>83</v>
      </c>
      <c r="E61">
        <v>3612</v>
      </c>
      <c r="F61">
        <v>11612</v>
      </c>
      <c r="G61">
        <v>395669</v>
      </c>
      <c r="H61">
        <v>387729</v>
      </c>
      <c r="I61">
        <v>428849</v>
      </c>
      <c r="J61">
        <v>69319837</v>
      </c>
      <c r="K61">
        <v>616</v>
      </c>
      <c r="L61">
        <f t="shared" si="0"/>
        <v>642.31980519480521</v>
      </c>
      <c r="M61">
        <v>29.31</v>
      </c>
      <c r="N61">
        <v>-0.02</v>
      </c>
      <c r="O61">
        <v>0</v>
      </c>
      <c r="P61">
        <v>429099</v>
      </c>
      <c r="Q61" t="s">
        <v>21</v>
      </c>
      <c r="R61">
        <v>38.53</v>
      </c>
    </row>
    <row r="62" spans="1:18" x14ac:dyDescent="0.3">
      <c r="A62">
        <v>61</v>
      </c>
      <c r="B62" t="s">
        <v>130</v>
      </c>
      <c r="C62">
        <v>640</v>
      </c>
      <c r="D62" t="s">
        <v>84</v>
      </c>
      <c r="E62">
        <v>8300</v>
      </c>
      <c r="F62">
        <v>28853</v>
      </c>
      <c r="G62">
        <v>11293534</v>
      </c>
      <c r="H62">
        <v>11075134</v>
      </c>
      <c r="I62">
        <v>12329490</v>
      </c>
      <c r="J62">
        <v>2955999422</v>
      </c>
      <c r="K62">
        <v>17586</v>
      </c>
      <c r="L62">
        <f t="shared" si="0"/>
        <v>642.18890026157169</v>
      </c>
      <c r="M62">
        <v>43.89</v>
      </c>
      <c r="N62">
        <v>-0.02</v>
      </c>
      <c r="O62">
        <v>0</v>
      </c>
      <c r="P62">
        <v>12343403</v>
      </c>
      <c r="Q62" t="s">
        <v>21</v>
      </c>
      <c r="R62">
        <v>3336.01</v>
      </c>
    </row>
    <row r="63" spans="1:18" x14ac:dyDescent="0.3">
      <c r="A63">
        <v>62</v>
      </c>
      <c r="B63" t="s">
        <v>130</v>
      </c>
      <c r="C63">
        <v>640</v>
      </c>
      <c r="D63" t="s">
        <v>85</v>
      </c>
      <c r="E63">
        <v>7665</v>
      </c>
      <c r="F63">
        <v>26841</v>
      </c>
      <c r="G63">
        <v>18064530</v>
      </c>
      <c r="H63">
        <v>17719012</v>
      </c>
      <c r="I63">
        <v>19621681</v>
      </c>
      <c r="J63">
        <v>4743773261</v>
      </c>
      <c r="K63">
        <v>28132</v>
      </c>
      <c r="L63">
        <f t="shared" si="0"/>
        <v>642.13457983790704</v>
      </c>
      <c r="M63">
        <v>58.13</v>
      </c>
      <c r="N63">
        <v>-0.02</v>
      </c>
      <c r="O63">
        <v>0</v>
      </c>
      <c r="P63">
        <v>19638862</v>
      </c>
      <c r="Q63" t="s">
        <v>21</v>
      </c>
      <c r="R63">
        <v>4663.3</v>
      </c>
    </row>
    <row r="64" spans="1:18" x14ac:dyDescent="0.3">
      <c r="A64">
        <v>63</v>
      </c>
      <c r="B64" t="s">
        <v>130</v>
      </c>
      <c r="C64">
        <v>640</v>
      </c>
      <c r="D64" t="s">
        <v>86</v>
      </c>
      <c r="E64">
        <v>3986</v>
      </c>
      <c r="F64">
        <v>13057</v>
      </c>
      <c r="G64">
        <v>3563</v>
      </c>
      <c r="H64">
        <v>3443</v>
      </c>
      <c r="I64">
        <v>4144</v>
      </c>
      <c r="J64">
        <v>2795669</v>
      </c>
      <c r="K64">
        <v>5</v>
      </c>
      <c r="L64">
        <f t="shared" si="0"/>
        <v>712.6</v>
      </c>
      <c r="M64">
        <v>41.95</v>
      </c>
      <c r="N64">
        <v>-0.03</v>
      </c>
      <c r="O64">
        <v>0</v>
      </c>
      <c r="P64">
        <v>4133</v>
      </c>
      <c r="Q64" t="s">
        <v>21</v>
      </c>
      <c r="R64">
        <v>0.67</v>
      </c>
    </row>
    <row r="65" spans="1:18" x14ac:dyDescent="0.3">
      <c r="A65">
        <v>64</v>
      </c>
      <c r="B65" t="s">
        <v>130</v>
      </c>
      <c r="C65">
        <v>640</v>
      </c>
      <c r="D65" t="s">
        <v>87</v>
      </c>
      <c r="E65">
        <v>3638</v>
      </c>
      <c r="F65">
        <v>11677</v>
      </c>
      <c r="G65">
        <v>797639</v>
      </c>
      <c r="H65">
        <v>783615</v>
      </c>
      <c r="I65">
        <v>855551</v>
      </c>
      <c r="J65">
        <v>127388174</v>
      </c>
      <c r="K65">
        <v>1242</v>
      </c>
      <c r="L65">
        <f t="shared" si="0"/>
        <v>642.2214170692431</v>
      </c>
      <c r="M65">
        <v>29.12</v>
      </c>
      <c r="N65">
        <v>-0.02</v>
      </c>
      <c r="O65">
        <v>0</v>
      </c>
      <c r="P65">
        <v>856255</v>
      </c>
      <c r="Q65" t="s">
        <v>21</v>
      </c>
      <c r="R65">
        <v>86.27</v>
      </c>
    </row>
    <row r="66" spans="1:18" x14ac:dyDescent="0.3">
      <c r="A66">
        <v>65</v>
      </c>
      <c r="B66" t="s">
        <v>130</v>
      </c>
      <c r="C66">
        <v>640</v>
      </c>
      <c r="D66" t="s">
        <v>88</v>
      </c>
      <c r="E66">
        <v>7351</v>
      </c>
      <c r="F66">
        <v>24835</v>
      </c>
      <c r="G66">
        <v>11724790</v>
      </c>
      <c r="H66">
        <v>11511667</v>
      </c>
      <c r="I66">
        <v>12683656</v>
      </c>
      <c r="J66">
        <v>2592565148</v>
      </c>
      <c r="K66">
        <v>18259</v>
      </c>
      <c r="L66">
        <f t="shared" si="0"/>
        <v>642.13757598992277</v>
      </c>
      <c r="M66">
        <v>41.48</v>
      </c>
      <c r="N66">
        <v>-0.02</v>
      </c>
      <c r="O66">
        <v>0</v>
      </c>
      <c r="P66">
        <v>12698422</v>
      </c>
      <c r="Q66" t="s">
        <v>21</v>
      </c>
      <c r="R66">
        <v>3155.84</v>
      </c>
    </row>
    <row r="67" spans="1:18" x14ac:dyDescent="0.3">
      <c r="A67">
        <v>66</v>
      </c>
      <c r="B67" t="s">
        <v>130</v>
      </c>
      <c r="C67">
        <v>640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1">G67/K67</f>
        <v>#DIV/0!</v>
      </c>
      <c r="M67">
        <v>0</v>
      </c>
      <c r="N67">
        <v>0</v>
      </c>
      <c r="O67">
        <v>0</v>
      </c>
      <c r="P67">
        <v>0</v>
      </c>
      <c r="Q67" t="s">
        <v>21</v>
      </c>
      <c r="R67">
        <v>0.01</v>
      </c>
    </row>
    <row r="68" spans="1:18" x14ac:dyDescent="0.3">
      <c r="A68">
        <v>67</v>
      </c>
      <c r="B68" t="s">
        <v>130</v>
      </c>
      <c r="C68">
        <v>640</v>
      </c>
      <c r="D68" t="s">
        <v>90</v>
      </c>
      <c r="E68">
        <v>2940</v>
      </c>
      <c r="F68">
        <v>20028</v>
      </c>
      <c r="G68">
        <v>8801</v>
      </c>
      <c r="H68">
        <v>8604</v>
      </c>
      <c r="I68">
        <v>11531</v>
      </c>
      <c r="J68">
        <v>2206476</v>
      </c>
      <c r="K68">
        <v>13</v>
      </c>
      <c r="L68">
        <f t="shared" si="1"/>
        <v>677</v>
      </c>
      <c r="M68">
        <v>17.100000000000001</v>
      </c>
      <c r="N68">
        <v>-0.03</v>
      </c>
      <c r="O68">
        <v>0</v>
      </c>
      <c r="P68">
        <v>11500</v>
      </c>
      <c r="Q68" t="s">
        <v>26</v>
      </c>
      <c r="R68">
        <v>0.73</v>
      </c>
    </row>
    <row r="69" spans="1:18" x14ac:dyDescent="0.3">
      <c r="A69">
        <v>68</v>
      </c>
      <c r="B69" t="s">
        <v>130</v>
      </c>
      <c r="C69">
        <v>640</v>
      </c>
      <c r="D69" t="s">
        <v>91</v>
      </c>
      <c r="E69">
        <v>9072</v>
      </c>
      <c r="F69">
        <v>69944</v>
      </c>
      <c r="G69">
        <v>1304498</v>
      </c>
      <c r="H69">
        <v>1273583</v>
      </c>
      <c r="I69">
        <v>1614460</v>
      </c>
      <c r="J69">
        <v>425764324</v>
      </c>
      <c r="K69">
        <v>2030</v>
      </c>
      <c r="L69">
        <f t="shared" si="1"/>
        <v>642.60985221674878</v>
      </c>
      <c r="M69">
        <v>28.66</v>
      </c>
      <c r="N69">
        <v>-0.02</v>
      </c>
      <c r="O69">
        <v>0</v>
      </c>
      <c r="P69">
        <v>1615480</v>
      </c>
      <c r="Q69" t="s">
        <v>26</v>
      </c>
      <c r="R69">
        <v>272.17</v>
      </c>
    </row>
    <row r="70" spans="1:18" x14ac:dyDescent="0.3">
      <c r="A70">
        <v>69</v>
      </c>
      <c r="B70" t="s">
        <v>130</v>
      </c>
      <c r="C70">
        <v>640</v>
      </c>
      <c r="D70" t="s">
        <v>92</v>
      </c>
      <c r="E70">
        <v>16281</v>
      </c>
      <c r="F70">
        <v>130806</v>
      </c>
      <c r="G70">
        <v>142016</v>
      </c>
      <c r="H70">
        <v>136874</v>
      </c>
      <c r="I70">
        <v>258681</v>
      </c>
      <c r="J70">
        <v>123090388</v>
      </c>
      <c r="K70">
        <v>221</v>
      </c>
      <c r="L70">
        <f t="shared" si="1"/>
        <v>642.60633484162895</v>
      </c>
      <c r="M70">
        <v>39.43</v>
      </c>
      <c r="N70">
        <v>-0.03</v>
      </c>
      <c r="O70">
        <v>0</v>
      </c>
      <c r="P70">
        <v>258730</v>
      </c>
      <c r="Q70" t="s">
        <v>21</v>
      </c>
      <c r="R70">
        <v>41.25</v>
      </c>
    </row>
    <row r="71" spans="1:18" x14ac:dyDescent="0.3">
      <c r="A71">
        <v>70</v>
      </c>
      <c r="B71" t="s">
        <v>130</v>
      </c>
      <c r="C71">
        <v>640</v>
      </c>
      <c r="D71" t="s">
        <v>93</v>
      </c>
      <c r="E71">
        <v>249327</v>
      </c>
      <c r="F71">
        <v>746442</v>
      </c>
      <c r="G71">
        <v>8357233</v>
      </c>
      <c r="H71">
        <v>7974720</v>
      </c>
      <c r="I71">
        <v>19773193</v>
      </c>
      <c r="J71">
        <v>6660095931</v>
      </c>
      <c r="K71">
        <v>12777</v>
      </c>
      <c r="L71">
        <f t="shared" si="1"/>
        <v>654.08413555607729</v>
      </c>
      <c r="M71">
        <v>132.97</v>
      </c>
      <c r="N71">
        <v>-0.06</v>
      </c>
      <c r="O71">
        <v>2568021</v>
      </c>
      <c r="P71">
        <v>17207312</v>
      </c>
      <c r="Q71" t="s">
        <v>26</v>
      </c>
      <c r="R71">
        <v>4102.88</v>
      </c>
    </row>
    <row r="72" spans="1:18" x14ac:dyDescent="0.3">
      <c r="A72">
        <v>71</v>
      </c>
      <c r="B72" t="s">
        <v>130</v>
      </c>
      <c r="C72">
        <v>640</v>
      </c>
      <c r="D72" t="s">
        <v>94</v>
      </c>
      <c r="E72">
        <v>40042</v>
      </c>
      <c r="F72">
        <v>119355</v>
      </c>
      <c r="G72">
        <v>1598074</v>
      </c>
      <c r="H72">
        <v>1529546</v>
      </c>
      <c r="I72">
        <v>5073597</v>
      </c>
      <c r="J72">
        <v>124261913</v>
      </c>
      <c r="K72">
        <v>2482</v>
      </c>
      <c r="L72">
        <f t="shared" si="1"/>
        <v>643.86543110394848</v>
      </c>
      <c r="M72">
        <v>81.95</v>
      </c>
      <c r="N72">
        <v>-0.04</v>
      </c>
      <c r="O72">
        <v>32626</v>
      </c>
      <c r="P72">
        <v>5042176</v>
      </c>
      <c r="Q72" t="s">
        <v>26</v>
      </c>
      <c r="R72">
        <v>175.95</v>
      </c>
    </row>
    <row r="73" spans="1:18" x14ac:dyDescent="0.3">
      <c r="A73">
        <v>72</v>
      </c>
      <c r="B73" t="s">
        <v>130</v>
      </c>
      <c r="C73">
        <v>640</v>
      </c>
      <c r="D73" t="s">
        <v>95</v>
      </c>
      <c r="E73">
        <v>748</v>
      </c>
      <c r="F73">
        <v>3763</v>
      </c>
      <c r="G73">
        <v>267</v>
      </c>
      <c r="H73">
        <v>261</v>
      </c>
      <c r="I73">
        <v>535</v>
      </c>
      <c r="J73">
        <v>5685</v>
      </c>
      <c r="K73">
        <v>0</v>
      </c>
      <c r="L73" t="e">
        <f t="shared" si="1"/>
        <v>#DIV/0!</v>
      </c>
      <c r="M73">
        <v>3.21</v>
      </c>
      <c r="N73">
        <v>-0.16</v>
      </c>
      <c r="O73">
        <v>0</v>
      </c>
      <c r="P73">
        <v>529</v>
      </c>
      <c r="Q73" t="s">
        <v>26</v>
      </c>
      <c r="R73">
        <v>0.02</v>
      </c>
    </row>
    <row r="74" spans="1:18" x14ac:dyDescent="0.3">
      <c r="A74">
        <v>73</v>
      </c>
      <c r="B74" t="s">
        <v>130</v>
      </c>
      <c r="C74">
        <v>640</v>
      </c>
      <c r="D74" t="s">
        <v>96</v>
      </c>
      <c r="E74">
        <v>3328</v>
      </c>
      <c r="F74">
        <v>17780</v>
      </c>
      <c r="G74">
        <v>18418</v>
      </c>
      <c r="H74">
        <v>17768</v>
      </c>
      <c r="I74">
        <v>67766</v>
      </c>
      <c r="J74">
        <v>706638</v>
      </c>
      <c r="K74">
        <v>20</v>
      </c>
      <c r="L74">
        <f t="shared" si="1"/>
        <v>920.9</v>
      </c>
      <c r="M74">
        <v>12.11</v>
      </c>
      <c r="N74">
        <v>-0.12</v>
      </c>
      <c r="O74">
        <v>54660</v>
      </c>
      <c r="P74">
        <v>13078</v>
      </c>
      <c r="Q74" t="s">
        <v>21</v>
      </c>
      <c r="R74">
        <v>0.66</v>
      </c>
    </row>
    <row r="75" spans="1:18" x14ac:dyDescent="0.3">
      <c r="A75">
        <v>74</v>
      </c>
      <c r="B75" t="s">
        <v>130</v>
      </c>
      <c r="C75">
        <v>640</v>
      </c>
      <c r="D75" t="s">
        <v>97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 t="e">
        <f t="shared" si="1"/>
        <v>#DIV/0!</v>
      </c>
      <c r="M75">
        <v>1.63</v>
      </c>
      <c r="N75">
        <v>-0.21</v>
      </c>
      <c r="O75">
        <v>0</v>
      </c>
      <c r="P75">
        <v>24</v>
      </c>
      <c r="Q75" t="s">
        <v>26</v>
      </c>
      <c r="R75">
        <v>0.03</v>
      </c>
    </row>
    <row r="76" spans="1:18" x14ac:dyDescent="0.3">
      <c r="A76">
        <v>75</v>
      </c>
      <c r="B76" t="s">
        <v>130</v>
      </c>
      <c r="C76">
        <v>640</v>
      </c>
      <c r="D76" t="s">
        <v>98</v>
      </c>
      <c r="E76">
        <v>5291</v>
      </c>
      <c r="F76">
        <v>41200</v>
      </c>
      <c r="G76">
        <v>889213</v>
      </c>
      <c r="H76">
        <v>866944</v>
      </c>
      <c r="I76">
        <v>1110383</v>
      </c>
      <c r="J76">
        <v>59576930</v>
      </c>
      <c r="K76">
        <v>1375</v>
      </c>
      <c r="L76">
        <f t="shared" si="1"/>
        <v>646.70036363636359</v>
      </c>
      <c r="M76">
        <v>28.98</v>
      </c>
      <c r="N76">
        <v>-0.05</v>
      </c>
      <c r="O76">
        <v>62105</v>
      </c>
      <c r="P76">
        <v>1048270</v>
      </c>
      <c r="Q76" t="s">
        <v>26</v>
      </c>
      <c r="R76">
        <v>89.8</v>
      </c>
    </row>
    <row r="77" spans="1:18" x14ac:dyDescent="0.3">
      <c r="A77">
        <v>76</v>
      </c>
      <c r="B77" t="s">
        <v>130</v>
      </c>
      <c r="C77">
        <v>640</v>
      </c>
      <c r="D77" t="s">
        <v>99</v>
      </c>
      <c r="E77">
        <v>22022</v>
      </c>
      <c r="F77">
        <v>169452</v>
      </c>
      <c r="G77">
        <v>991113</v>
      </c>
      <c r="H77">
        <v>955734</v>
      </c>
      <c r="I77">
        <v>3646056</v>
      </c>
      <c r="J77">
        <v>52332381</v>
      </c>
      <c r="K77">
        <v>1164</v>
      </c>
      <c r="L77">
        <f t="shared" si="1"/>
        <v>851.4716494845361</v>
      </c>
      <c r="M77">
        <v>21</v>
      </c>
      <c r="N77">
        <v>-0.11</v>
      </c>
      <c r="O77">
        <v>2800170</v>
      </c>
      <c r="P77">
        <v>844733</v>
      </c>
      <c r="Q77" t="s">
        <v>21</v>
      </c>
      <c r="R77">
        <v>56.16</v>
      </c>
    </row>
    <row r="78" spans="1:18" x14ac:dyDescent="0.3">
      <c r="A78">
        <v>77</v>
      </c>
      <c r="B78" t="s">
        <v>130</v>
      </c>
      <c r="C78">
        <v>640</v>
      </c>
      <c r="D78" t="s">
        <v>100</v>
      </c>
      <c r="E78">
        <v>324116</v>
      </c>
      <c r="F78">
        <v>1430857</v>
      </c>
      <c r="G78">
        <v>84933</v>
      </c>
      <c r="H78">
        <v>79215</v>
      </c>
      <c r="I78">
        <v>379702</v>
      </c>
      <c r="J78">
        <v>176627544</v>
      </c>
      <c r="K78">
        <v>127</v>
      </c>
      <c r="L78">
        <f t="shared" si="1"/>
        <v>668.76377952755911</v>
      </c>
      <c r="M78">
        <v>1815.78</v>
      </c>
      <c r="N78">
        <v>-0.05</v>
      </c>
      <c r="O78">
        <v>30705</v>
      </c>
      <c r="P78">
        <v>348873</v>
      </c>
      <c r="Q78" t="s">
        <v>21</v>
      </c>
      <c r="R78">
        <v>178.94</v>
      </c>
    </row>
    <row r="79" spans="1:18" x14ac:dyDescent="0.3">
      <c r="A79">
        <v>78</v>
      </c>
      <c r="B79" t="s">
        <v>130</v>
      </c>
      <c r="C79">
        <v>640</v>
      </c>
      <c r="D79" t="s">
        <v>101</v>
      </c>
      <c r="E79">
        <v>189456</v>
      </c>
      <c r="F79">
        <v>835269</v>
      </c>
      <c r="G79">
        <v>1175401</v>
      </c>
      <c r="H79">
        <v>1018207</v>
      </c>
      <c r="I79">
        <v>3009042</v>
      </c>
      <c r="J79">
        <v>1720000983</v>
      </c>
      <c r="K79">
        <v>1822</v>
      </c>
      <c r="L79">
        <f t="shared" si="1"/>
        <v>645.11580680570796</v>
      </c>
      <c r="M79">
        <v>559</v>
      </c>
      <c r="N79">
        <v>-0.05</v>
      </c>
      <c r="O79">
        <v>20616</v>
      </c>
      <c r="P79">
        <v>2988074</v>
      </c>
      <c r="Q79" t="s">
        <v>21</v>
      </c>
      <c r="R79">
        <v>843.38</v>
      </c>
    </row>
    <row r="80" spans="1:18" x14ac:dyDescent="0.3">
      <c r="A80">
        <v>79</v>
      </c>
      <c r="B80" t="s">
        <v>130</v>
      </c>
      <c r="C80">
        <v>640</v>
      </c>
      <c r="D80" t="s">
        <v>102</v>
      </c>
      <c r="E80">
        <v>252328</v>
      </c>
      <c r="F80">
        <v>1169811</v>
      </c>
      <c r="G80">
        <v>3264500</v>
      </c>
      <c r="H80">
        <v>2942635</v>
      </c>
      <c r="I80">
        <v>7796442</v>
      </c>
      <c r="J80">
        <v>4193804045</v>
      </c>
      <c r="K80">
        <v>5058</v>
      </c>
      <c r="L80">
        <f t="shared" si="1"/>
        <v>645.41320680110721</v>
      </c>
      <c r="M80">
        <v>444.93</v>
      </c>
      <c r="N80">
        <v>-0.05</v>
      </c>
      <c r="O80">
        <v>122345</v>
      </c>
      <c r="P80">
        <v>7672065</v>
      </c>
      <c r="Q80" t="s">
        <v>21</v>
      </c>
      <c r="R80">
        <v>2170.44</v>
      </c>
    </row>
    <row r="81" spans="1:18" x14ac:dyDescent="0.3">
      <c r="A81">
        <v>80</v>
      </c>
      <c r="B81" t="s">
        <v>130</v>
      </c>
      <c r="C81">
        <v>640</v>
      </c>
      <c r="D81" t="s">
        <v>103</v>
      </c>
      <c r="E81">
        <v>53752</v>
      </c>
      <c r="F81">
        <v>135726</v>
      </c>
      <c r="G81">
        <v>1690388</v>
      </c>
      <c r="H81">
        <v>1637112</v>
      </c>
      <c r="I81">
        <v>3739113</v>
      </c>
      <c r="J81">
        <v>331345942</v>
      </c>
      <c r="K81">
        <v>2522</v>
      </c>
      <c r="L81">
        <f t="shared" si="1"/>
        <v>670.25693893735126</v>
      </c>
      <c r="M81">
        <v>28.47</v>
      </c>
      <c r="N81">
        <v>-0.09</v>
      </c>
      <c r="O81">
        <v>983611</v>
      </c>
      <c r="P81">
        <v>2754949</v>
      </c>
      <c r="Q81" t="s">
        <v>26</v>
      </c>
      <c r="R81">
        <v>147.03</v>
      </c>
    </row>
    <row r="82" spans="1:18" x14ac:dyDescent="0.3">
      <c r="A82">
        <v>81</v>
      </c>
      <c r="B82" t="s">
        <v>130</v>
      </c>
      <c r="C82">
        <v>640</v>
      </c>
      <c r="D82" t="s">
        <v>104</v>
      </c>
      <c r="E82">
        <v>276895</v>
      </c>
      <c r="F82">
        <v>1356467</v>
      </c>
      <c r="G82">
        <v>8401513</v>
      </c>
      <c r="H82">
        <v>8368772</v>
      </c>
      <c r="I82">
        <v>10755043</v>
      </c>
      <c r="J82">
        <v>265501923</v>
      </c>
      <c r="K82">
        <v>13093</v>
      </c>
      <c r="L82">
        <f t="shared" si="1"/>
        <v>641.67975253952488</v>
      </c>
      <c r="M82">
        <v>22.82</v>
      </c>
      <c r="N82">
        <v>-0.02</v>
      </c>
      <c r="O82">
        <v>5168</v>
      </c>
      <c r="P82">
        <v>10749858</v>
      </c>
      <c r="Q82" t="s">
        <v>26</v>
      </c>
      <c r="R82">
        <v>777.86</v>
      </c>
    </row>
    <row r="83" spans="1:18" x14ac:dyDescent="0.3">
      <c r="A83">
        <v>82</v>
      </c>
      <c r="B83" t="s">
        <v>130</v>
      </c>
      <c r="C83">
        <v>640</v>
      </c>
      <c r="D83" t="s">
        <v>105</v>
      </c>
      <c r="E83">
        <v>279119</v>
      </c>
      <c r="F83">
        <v>1356467</v>
      </c>
      <c r="G83">
        <v>8401513</v>
      </c>
      <c r="H83">
        <v>8368772</v>
      </c>
      <c r="I83">
        <v>10755043</v>
      </c>
      <c r="J83">
        <v>265501923</v>
      </c>
      <c r="K83">
        <v>13093</v>
      </c>
      <c r="L83">
        <f t="shared" si="1"/>
        <v>641.67975253952488</v>
      </c>
      <c r="M83">
        <v>22.82</v>
      </c>
      <c r="N83">
        <v>-0.02</v>
      </c>
      <c r="O83">
        <v>5168</v>
      </c>
      <c r="P83">
        <v>10749858</v>
      </c>
      <c r="Q83" t="s">
        <v>26</v>
      </c>
      <c r="R83">
        <v>777.11</v>
      </c>
    </row>
    <row r="84" spans="1:18" x14ac:dyDescent="0.3">
      <c r="A84">
        <v>83</v>
      </c>
      <c r="B84" t="s">
        <v>130</v>
      </c>
      <c r="C84">
        <v>640</v>
      </c>
      <c r="D84" t="s">
        <v>106</v>
      </c>
      <c r="E84">
        <v>670867</v>
      </c>
      <c r="F84">
        <v>3355019</v>
      </c>
      <c r="G84">
        <v>363975</v>
      </c>
      <c r="H84">
        <v>355800</v>
      </c>
      <c r="I84">
        <v>551250</v>
      </c>
      <c r="J84">
        <v>307065815</v>
      </c>
      <c r="K84">
        <v>564</v>
      </c>
      <c r="L84">
        <f t="shared" si="1"/>
        <v>645.34574468085111</v>
      </c>
      <c r="M84">
        <v>30.5</v>
      </c>
      <c r="N84">
        <v>-0.05</v>
      </c>
      <c r="O84">
        <v>12739</v>
      </c>
      <c r="P84">
        <v>538421</v>
      </c>
      <c r="Q84" t="s">
        <v>26</v>
      </c>
      <c r="R84">
        <v>151.72999999999999</v>
      </c>
    </row>
    <row r="85" spans="1:18" x14ac:dyDescent="0.3">
      <c r="A85">
        <v>84</v>
      </c>
      <c r="B85" t="s">
        <v>130</v>
      </c>
      <c r="C85">
        <v>640</v>
      </c>
      <c r="D85" t="s">
        <v>107</v>
      </c>
      <c r="E85">
        <v>250567</v>
      </c>
      <c r="F85">
        <v>1108439</v>
      </c>
      <c r="G85">
        <v>607267</v>
      </c>
      <c r="H85">
        <v>594955</v>
      </c>
      <c r="I85">
        <v>780960</v>
      </c>
      <c r="J85">
        <v>223302164</v>
      </c>
      <c r="K85">
        <v>943</v>
      </c>
      <c r="L85">
        <f t="shared" si="1"/>
        <v>643.97348886532347</v>
      </c>
      <c r="M85">
        <v>37.29</v>
      </c>
      <c r="N85">
        <v>-0.05</v>
      </c>
      <c r="O85">
        <v>9944</v>
      </c>
      <c r="P85">
        <v>770992</v>
      </c>
      <c r="Q85" t="s">
        <v>26</v>
      </c>
      <c r="R85">
        <v>101.62</v>
      </c>
    </row>
    <row r="86" spans="1:18" x14ac:dyDescent="0.3">
      <c r="A86">
        <v>85</v>
      </c>
      <c r="B86" t="s">
        <v>130</v>
      </c>
      <c r="C86">
        <v>640</v>
      </c>
      <c r="D86" t="s">
        <v>108</v>
      </c>
      <c r="E86">
        <v>482210</v>
      </c>
      <c r="F86">
        <v>2306140</v>
      </c>
      <c r="G86">
        <v>226574</v>
      </c>
      <c r="H86">
        <v>177666</v>
      </c>
      <c r="I86">
        <v>2113305</v>
      </c>
      <c r="J86">
        <v>451518079</v>
      </c>
      <c r="K86">
        <v>345</v>
      </c>
      <c r="L86">
        <f t="shared" si="1"/>
        <v>656.73623188405793</v>
      </c>
      <c r="M86">
        <v>1371.45</v>
      </c>
      <c r="N86">
        <v>-0.05</v>
      </c>
      <c r="O86">
        <v>85365</v>
      </c>
      <c r="P86">
        <v>2027652</v>
      </c>
      <c r="Q86" t="s">
        <v>21</v>
      </c>
      <c r="R86">
        <v>322.31</v>
      </c>
    </row>
    <row r="87" spans="1:18" x14ac:dyDescent="0.3">
      <c r="A87">
        <v>86</v>
      </c>
      <c r="B87" t="s">
        <v>130</v>
      </c>
      <c r="C87">
        <v>640</v>
      </c>
      <c r="D87" t="s">
        <v>109</v>
      </c>
      <c r="E87">
        <v>1260306</v>
      </c>
      <c r="F87">
        <v>6039417</v>
      </c>
      <c r="G87">
        <v>2424774</v>
      </c>
      <c r="H87">
        <v>1780553</v>
      </c>
      <c r="I87">
        <v>25138637</v>
      </c>
      <c r="J87">
        <v>9981241928</v>
      </c>
      <c r="K87">
        <v>3412</v>
      </c>
      <c r="L87">
        <f t="shared" si="1"/>
        <v>710.66060961313008</v>
      </c>
      <c r="M87">
        <v>2091.13</v>
      </c>
      <c r="N87">
        <v>-0.06</v>
      </c>
      <c r="O87">
        <v>2746402</v>
      </c>
      <c r="P87">
        <v>22389978</v>
      </c>
      <c r="Q87" t="s">
        <v>31</v>
      </c>
      <c r="R87">
        <v>5000</v>
      </c>
    </row>
    <row r="88" spans="1:18" x14ac:dyDescent="0.3">
      <c r="A88">
        <v>87</v>
      </c>
      <c r="B88" t="s">
        <v>130</v>
      </c>
      <c r="C88">
        <v>640</v>
      </c>
      <c r="D88" t="s">
        <v>110</v>
      </c>
      <c r="E88">
        <v>151669</v>
      </c>
      <c r="F88">
        <v>2465730</v>
      </c>
      <c r="G88">
        <v>2752978</v>
      </c>
      <c r="H88">
        <v>2629294</v>
      </c>
      <c r="I88">
        <v>30085576</v>
      </c>
      <c r="J88">
        <v>1870369977</v>
      </c>
      <c r="K88">
        <v>4048</v>
      </c>
      <c r="L88">
        <f t="shared" si="1"/>
        <v>680.08349802371538</v>
      </c>
      <c r="M88">
        <v>74.760000000000005</v>
      </c>
      <c r="N88">
        <v>-0.09</v>
      </c>
      <c r="O88">
        <v>8804179</v>
      </c>
      <c r="P88">
        <v>21283886</v>
      </c>
      <c r="Q88" t="s">
        <v>26</v>
      </c>
      <c r="R88">
        <v>724.42</v>
      </c>
    </row>
    <row r="89" spans="1:18" x14ac:dyDescent="0.3">
      <c r="A89">
        <v>88</v>
      </c>
      <c r="B89" t="s">
        <v>130</v>
      </c>
      <c r="C89">
        <v>640</v>
      </c>
      <c r="D89" t="s">
        <v>111</v>
      </c>
      <c r="E89">
        <v>154309</v>
      </c>
      <c r="F89">
        <v>3230737</v>
      </c>
      <c r="G89">
        <v>6297103</v>
      </c>
      <c r="H89">
        <v>6006151</v>
      </c>
      <c r="I89">
        <v>50948205</v>
      </c>
      <c r="J89">
        <v>3399950376</v>
      </c>
      <c r="K89">
        <v>9070</v>
      </c>
      <c r="L89">
        <f t="shared" si="1"/>
        <v>694.27816979051818</v>
      </c>
      <c r="M89">
        <v>86.25</v>
      </c>
      <c r="N89">
        <v>-0.09</v>
      </c>
      <c r="O89">
        <v>18017154</v>
      </c>
      <c r="P89">
        <v>32937789</v>
      </c>
      <c r="Q89" t="s">
        <v>26</v>
      </c>
      <c r="R89">
        <v>1700.67</v>
      </c>
    </row>
    <row r="90" spans="1:18" x14ac:dyDescent="0.3">
      <c r="A90">
        <v>89</v>
      </c>
      <c r="B90" t="s">
        <v>130</v>
      </c>
      <c r="C90">
        <v>640</v>
      </c>
      <c r="D90" t="s">
        <v>112</v>
      </c>
      <c r="E90">
        <v>841</v>
      </c>
      <c r="F90">
        <v>120147</v>
      </c>
      <c r="G90">
        <v>13046098</v>
      </c>
      <c r="H90">
        <v>12539383</v>
      </c>
      <c r="I90">
        <v>20054325</v>
      </c>
      <c r="J90">
        <v>1221043733</v>
      </c>
      <c r="K90">
        <v>20286</v>
      </c>
      <c r="L90">
        <f t="shared" si="1"/>
        <v>643.10844917677218</v>
      </c>
      <c r="M90">
        <v>44.43</v>
      </c>
      <c r="N90">
        <v>-0.03</v>
      </c>
      <c r="O90">
        <v>0</v>
      </c>
      <c r="P90">
        <v>20072898</v>
      </c>
      <c r="Q90" t="s">
        <v>31</v>
      </c>
      <c r="R90">
        <v>5000</v>
      </c>
    </row>
    <row r="91" spans="1:18" x14ac:dyDescent="0.3">
      <c r="A91">
        <v>90</v>
      </c>
      <c r="B91" t="s">
        <v>130</v>
      </c>
      <c r="C91">
        <v>640</v>
      </c>
      <c r="D91" t="s">
        <v>113</v>
      </c>
      <c r="E91">
        <v>1089</v>
      </c>
      <c r="F91">
        <v>177375</v>
      </c>
      <c r="G91">
        <v>15270129</v>
      </c>
      <c r="H91">
        <v>14619787</v>
      </c>
      <c r="I91">
        <v>25650536</v>
      </c>
      <c r="J91">
        <v>1662403952</v>
      </c>
      <c r="K91">
        <v>23746</v>
      </c>
      <c r="L91">
        <f t="shared" si="1"/>
        <v>643.06110502821525</v>
      </c>
      <c r="M91">
        <v>53.59</v>
      </c>
      <c r="N91">
        <v>-0.04</v>
      </c>
      <c r="O91">
        <v>0</v>
      </c>
      <c r="P91">
        <v>25672436</v>
      </c>
      <c r="Q91" t="s">
        <v>31</v>
      </c>
      <c r="R91">
        <v>5000</v>
      </c>
    </row>
  </sheetData>
  <autoFilter ref="A1:R91" xr:uid="{A5BE2F90-72BC-4147-8490-AE65F84F29EE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B294-AE1A-41A0-B60E-1B3CF7319692}">
  <dimension ref="A1:R91"/>
  <sheetViews>
    <sheetView topLeftCell="A55" zoomScale="80" zoomScaleNormal="80" workbookViewId="0">
      <selection activeCell="N2" sqref="N2:N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18.88671875" customWidth="1"/>
    <col min="5" max="6" width="8" bestFit="1" customWidth="1"/>
    <col min="7" max="9" width="9" bestFit="1" customWidth="1"/>
    <col min="10" max="10" width="12.21875" bestFit="1" customWidth="1"/>
    <col min="11" max="11" width="7.44140625" bestFit="1" customWidth="1"/>
    <col min="12" max="12" width="18.44140625" bestFit="1" customWidth="1"/>
    <col min="13" max="13" width="15.44140625" bestFit="1" customWidth="1"/>
    <col min="14" max="14" width="14.33203125" bestFit="1" customWidth="1"/>
    <col min="15" max="15" width="24" bestFit="1" customWidth="1"/>
    <col min="16" max="16" width="26.33203125" bestFit="1" customWidth="1"/>
    <col min="17" max="17" width="7.21875" bestFit="1" customWidth="1"/>
    <col min="18" max="18" width="8.44140625" bestFit="1" customWidth="1"/>
  </cols>
  <sheetData>
    <row r="1" spans="1:18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280</v>
      </c>
      <c r="M1" t="s">
        <v>118</v>
      </c>
      <c r="N1" t="s">
        <v>127</v>
      </c>
      <c r="O1" t="s">
        <v>128</v>
      </c>
      <c r="P1" t="s">
        <v>129</v>
      </c>
      <c r="Q1" t="s">
        <v>17</v>
      </c>
      <c r="R1" t="s">
        <v>18</v>
      </c>
    </row>
    <row r="2" spans="1:18" x14ac:dyDescent="0.3">
      <c r="A2">
        <v>1</v>
      </c>
      <c r="B2" t="s">
        <v>130</v>
      </c>
      <c r="C2">
        <v>1280</v>
      </c>
      <c r="D2" t="s">
        <v>20</v>
      </c>
      <c r="E2">
        <v>13408</v>
      </c>
      <c r="F2">
        <v>308391</v>
      </c>
      <c r="G2">
        <v>3441378</v>
      </c>
      <c r="H2">
        <v>3378779</v>
      </c>
      <c r="I2">
        <v>10127195</v>
      </c>
      <c r="J2">
        <v>198533298</v>
      </c>
      <c r="K2">
        <v>2383</v>
      </c>
      <c r="L2">
        <f>G2/K2</f>
        <v>1444.136802349979</v>
      </c>
      <c r="M2">
        <v>41.78</v>
      </c>
      <c r="N2">
        <v>-0.08</v>
      </c>
      <c r="O2">
        <v>4407752</v>
      </c>
      <c r="P2">
        <v>5717174</v>
      </c>
      <c r="Q2" t="s">
        <v>21</v>
      </c>
      <c r="R2">
        <v>252.94</v>
      </c>
    </row>
    <row r="3" spans="1:18" x14ac:dyDescent="0.3">
      <c r="A3">
        <v>2</v>
      </c>
      <c r="B3" t="s">
        <v>130</v>
      </c>
      <c r="C3">
        <v>1280</v>
      </c>
      <c r="D3" t="s">
        <v>22</v>
      </c>
      <c r="E3">
        <v>13408</v>
      </c>
      <c r="F3">
        <v>308391</v>
      </c>
      <c r="G3">
        <v>3329143</v>
      </c>
      <c r="H3">
        <v>3252487</v>
      </c>
      <c r="I3">
        <v>9822160</v>
      </c>
      <c r="J3">
        <v>230492876</v>
      </c>
      <c r="K3">
        <v>2302</v>
      </c>
      <c r="L3">
        <f t="shared" ref="L3:L66" si="0">G3/K3</f>
        <v>1446.1959165942658</v>
      </c>
      <c r="M3">
        <v>48.5</v>
      </c>
      <c r="N3">
        <v>-0.09</v>
      </c>
      <c r="O3">
        <v>4508974</v>
      </c>
      <c r="P3">
        <v>5311016</v>
      </c>
      <c r="Q3" t="s">
        <v>21</v>
      </c>
      <c r="R3">
        <v>297.12</v>
      </c>
    </row>
    <row r="4" spans="1:18" x14ac:dyDescent="0.3">
      <c r="A4">
        <v>3</v>
      </c>
      <c r="B4" t="s">
        <v>130</v>
      </c>
      <c r="C4">
        <v>1280</v>
      </c>
      <c r="D4" t="s">
        <v>23</v>
      </c>
      <c r="E4">
        <v>13408</v>
      </c>
      <c r="F4">
        <v>308391</v>
      </c>
      <c r="G4">
        <v>4469655</v>
      </c>
      <c r="H4">
        <v>4361282</v>
      </c>
      <c r="I4">
        <v>12772644</v>
      </c>
      <c r="J4">
        <v>517818956</v>
      </c>
      <c r="K4">
        <v>3172</v>
      </c>
      <c r="L4">
        <f t="shared" si="0"/>
        <v>1409.0967843631779</v>
      </c>
      <c r="M4">
        <v>69.510000000000005</v>
      </c>
      <c r="N4">
        <v>-0.08</v>
      </c>
      <c r="O4">
        <v>4910934</v>
      </c>
      <c r="P4">
        <v>7858765</v>
      </c>
      <c r="Q4" t="s">
        <v>21</v>
      </c>
      <c r="R4">
        <v>598.09</v>
      </c>
    </row>
    <row r="5" spans="1:18" x14ac:dyDescent="0.3">
      <c r="A5">
        <v>4</v>
      </c>
      <c r="B5" t="s">
        <v>130</v>
      </c>
      <c r="C5">
        <v>1280</v>
      </c>
      <c r="D5" t="s">
        <v>24</v>
      </c>
      <c r="E5">
        <v>13408</v>
      </c>
      <c r="F5">
        <v>308391</v>
      </c>
      <c r="G5">
        <v>4624314</v>
      </c>
      <c r="H5">
        <v>4516894</v>
      </c>
      <c r="I5">
        <v>12415535</v>
      </c>
      <c r="J5">
        <v>797480655</v>
      </c>
      <c r="K5">
        <v>3334</v>
      </c>
      <c r="L5">
        <f t="shared" si="0"/>
        <v>1387.0167966406718</v>
      </c>
      <c r="M5">
        <v>74.16</v>
      </c>
      <c r="N5">
        <v>-7.0000000000000007E-2</v>
      </c>
      <c r="O5">
        <v>4125489</v>
      </c>
      <c r="P5">
        <v>8287018</v>
      </c>
      <c r="Q5" t="s">
        <v>21</v>
      </c>
      <c r="R5">
        <v>854.64</v>
      </c>
    </row>
    <row r="6" spans="1:18" x14ac:dyDescent="0.3">
      <c r="A6">
        <v>5</v>
      </c>
      <c r="B6" t="s">
        <v>130</v>
      </c>
      <c r="C6">
        <v>1280</v>
      </c>
      <c r="D6" t="s">
        <v>25</v>
      </c>
      <c r="E6">
        <v>89315</v>
      </c>
      <c r="F6">
        <v>5584002</v>
      </c>
      <c r="G6">
        <v>10585335</v>
      </c>
      <c r="H6">
        <v>10086775</v>
      </c>
      <c r="I6">
        <v>47956597</v>
      </c>
      <c r="J6">
        <v>11305162186</v>
      </c>
      <c r="K6">
        <v>8082</v>
      </c>
      <c r="L6">
        <f t="shared" si="0"/>
        <v>1309.742019302153</v>
      </c>
      <c r="M6">
        <v>174.05</v>
      </c>
      <c r="N6">
        <v>-0.08</v>
      </c>
      <c r="O6">
        <v>7243904</v>
      </c>
      <c r="P6">
        <v>40719922</v>
      </c>
      <c r="Q6" t="s">
        <v>31</v>
      </c>
      <c r="R6">
        <v>4998.0600000000004</v>
      </c>
    </row>
    <row r="7" spans="1:18" x14ac:dyDescent="0.3">
      <c r="A7">
        <v>6</v>
      </c>
      <c r="B7" t="s">
        <v>130</v>
      </c>
      <c r="C7">
        <v>1280</v>
      </c>
      <c r="D7" t="s">
        <v>27</v>
      </c>
      <c r="E7">
        <v>448</v>
      </c>
      <c r="F7">
        <v>12700</v>
      </c>
      <c r="G7">
        <v>118159</v>
      </c>
      <c r="H7">
        <v>116708</v>
      </c>
      <c r="I7">
        <v>126649</v>
      </c>
      <c r="J7">
        <v>5697756</v>
      </c>
      <c r="K7">
        <v>92</v>
      </c>
      <c r="L7">
        <f t="shared" si="0"/>
        <v>1284.3369565217392</v>
      </c>
      <c r="M7">
        <v>18.87</v>
      </c>
      <c r="N7">
        <v>-0.02</v>
      </c>
      <c r="O7">
        <v>0</v>
      </c>
      <c r="P7">
        <v>126655</v>
      </c>
      <c r="Q7" t="s">
        <v>21</v>
      </c>
      <c r="R7">
        <v>8.64</v>
      </c>
    </row>
    <row r="8" spans="1:18" x14ac:dyDescent="0.3">
      <c r="A8">
        <v>7</v>
      </c>
      <c r="B8" t="s">
        <v>130</v>
      </c>
      <c r="C8">
        <v>1280</v>
      </c>
      <c r="D8" t="s">
        <v>28</v>
      </c>
      <c r="E8">
        <v>689</v>
      </c>
      <c r="F8">
        <v>16922</v>
      </c>
      <c r="G8">
        <v>1385795</v>
      </c>
      <c r="H8">
        <v>1371394</v>
      </c>
      <c r="I8">
        <v>1471395</v>
      </c>
      <c r="J8">
        <v>103605996</v>
      </c>
      <c r="K8">
        <v>1081</v>
      </c>
      <c r="L8">
        <f t="shared" si="0"/>
        <v>1281.9565217391305</v>
      </c>
      <c r="M8">
        <v>23.99</v>
      </c>
      <c r="N8">
        <v>-0.02</v>
      </c>
      <c r="O8">
        <v>0</v>
      </c>
      <c r="P8">
        <v>1471650</v>
      </c>
      <c r="Q8" t="s">
        <v>21</v>
      </c>
      <c r="R8">
        <v>231.17</v>
      </c>
    </row>
    <row r="9" spans="1:18" x14ac:dyDescent="0.3">
      <c r="A9">
        <v>8</v>
      </c>
      <c r="B9" t="s">
        <v>130</v>
      </c>
      <c r="C9">
        <v>1280</v>
      </c>
      <c r="D9" t="s">
        <v>29</v>
      </c>
      <c r="E9">
        <v>842</v>
      </c>
      <c r="F9">
        <v>19430</v>
      </c>
      <c r="G9">
        <v>2742153</v>
      </c>
      <c r="H9">
        <v>2718226</v>
      </c>
      <c r="I9">
        <v>2871918</v>
      </c>
      <c r="J9">
        <v>298778552</v>
      </c>
      <c r="K9">
        <v>2139</v>
      </c>
      <c r="L9">
        <f t="shared" si="0"/>
        <v>1281.9789621318373</v>
      </c>
      <c r="M9">
        <v>26.88</v>
      </c>
      <c r="N9">
        <v>-0.01</v>
      </c>
      <c r="O9">
        <v>0</v>
      </c>
      <c r="P9">
        <v>2872695</v>
      </c>
      <c r="Q9" t="s">
        <v>21</v>
      </c>
      <c r="R9">
        <v>710.28</v>
      </c>
    </row>
    <row r="10" spans="1:18" x14ac:dyDescent="0.3">
      <c r="A10">
        <v>9</v>
      </c>
      <c r="B10" t="s">
        <v>130</v>
      </c>
      <c r="C10">
        <v>1280</v>
      </c>
      <c r="D10" t="s">
        <v>30</v>
      </c>
      <c r="E10">
        <v>1164</v>
      </c>
      <c r="F10">
        <v>28980</v>
      </c>
      <c r="G10">
        <v>14964807</v>
      </c>
      <c r="H10">
        <v>14819257</v>
      </c>
      <c r="I10">
        <v>15919638</v>
      </c>
      <c r="J10">
        <v>1110350063</v>
      </c>
      <c r="K10">
        <v>11675</v>
      </c>
      <c r="L10">
        <f t="shared" si="0"/>
        <v>1281.7821841541756</v>
      </c>
      <c r="M10">
        <v>33.24</v>
      </c>
      <c r="N10">
        <v>-0.02</v>
      </c>
      <c r="O10">
        <v>0</v>
      </c>
      <c r="P10">
        <v>15922474</v>
      </c>
      <c r="Q10" t="s">
        <v>31</v>
      </c>
      <c r="R10">
        <v>4992.74</v>
      </c>
    </row>
    <row r="11" spans="1:18" x14ac:dyDescent="0.3">
      <c r="A11">
        <v>10</v>
      </c>
      <c r="B11" t="s">
        <v>130</v>
      </c>
      <c r="C11">
        <v>1280</v>
      </c>
      <c r="D11" t="s">
        <v>32</v>
      </c>
      <c r="E11">
        <v>52436</v>
      </c>
      <c r="F11">
        <v>151783</v>
      </c>
      <c r="G11">
        <v>8858798</v>
      </c>
      <c r="H11">
        <v>8744925</v>
      </c>
      <c r="I11">
        <v>12334750</v>
      </c>
      <c r="J11">
        <v>608442583</v>
      </c>
      <c r="K11">
        <v>6884</v>
      </c>
      <c r="L11">
        <f t="shared" si="0"/>
        <v>1286.8678094131319</v>
      </c>
      <c r="M11">
        <v>31.96</v>
      </c>
      <c r="N11">
        <v>-0.04</v>
      </c>
      <c r="O11">
        <v>486540</v>
      </c>
      <c r="P11">
        <v>11849818</v>
      </c>
      <c r="Q11" t="s">
        <v>26</v>
      </c>
      <c r="R11">
        <v>911.19</v>
      </c>
    </row>
    <row r="12" spans="1:18" x14ac:dyDescent="0.3">
      <c r="A12">
        <v>11</v>
      </c>
      <c r="B12" t="s">
        <v>130</v>
      </c>
      <c r="C12">
        <v>1280</v>
      </c>
      <c r="D12" t="s">
        <v>33</v>
      </c>
      <c r="E12">
        <v>49370</v>
      </c>
      <c r="F12">
        <v>144360</v>
      </c>
      <c r="G12">
        <v>12643750</v>
      </c>
      <c r="H12">
        <v>12457850</v>
      </c>
      <c r="I12">
        <v>22111430</v>
      </c>
      <c r="J12">
        <v>953629796</v>
      </c>
      <c r="K12">
        <v>9749</v>
      </c>
      <c r="L12">
        <f t="shared" si="0"/>
        <v>1296.9278900400041</v>
      </c>
      <c r="M12">
        <v>28.7</v>
      </c>
      <c r="N12">
        <v>-0.04</v>
      </c>
      <c r="O12">
        <v>2148550</v>
      </c>
      <c r="P12">
        <v>19964220</v>
      </c>
      <c r="Q12" t="s">
        <v>26</v>
      </c>
      <c r="R12">
        <v>1185.52</v>
      </c>
    </row>
    <row r="13" spans="1:18" x14ac:dyDescent="0.3">
      <c r="A13">
        <v>12</v>
      </c>
      <c r="B13" t="s">
        <v>130</v>
      </c>
      <c r="C13">
        <v>1280</v>
      </c>
      <c r="D13" t="s">
        <v>34</v>
      </c>
      <c r="E13">
        <v>3295</v>
      </c>
      <c r="F13">
        <v>9585</v>
      </c>
      <c r="G13">
        <v>6593872</v>
      </c>
      <c r="H13">
        <v>6540793</v>
      </c>
      <c r="I13">
        <v>7245632</v>
      </c>
      <c r="J13">
        <v>290065785</v>
      </c>
      <c r="K13">
        <v>5144</v>
      </c>
      <c r="L13">
        <f t="shared" si="0"/>
        <v>1281.8569206842924</v>
      </c>
      <c r="M13">
        <v>33.22</v>
      </c>
      <c r="N13">
        <v>-0.02</v>
      </c>
      <c r="O13">
        <v>0</v>
      </c>
      <c r="P13">
        <v>7250426</v>
      </c>
      <c r="Q13" t="s">
        <v>26</v>
      </c>
      <c r="R13">
        <v>541.91999999999996</v>
      </c>
    </row>
    <row r="14" spans="1:18" x14ac:dyDescent="0.3">
      <c r="A14">
        <v>13</v>
      </c>
      <c r="B14" t="s">
        <v>130</v>
      </c>
      <c r="C14">
        <v>1280</v>
      </c>
      <c r="D14" t="s">
        <v>35</v>
      </c>
      <c r="E14">
        <v>262253</v>
      </c>
      <c r="F14">
        <v>1120813</v>
      </c>
      <c r="G14">
        <v>928629</v>
      </c>
      <c r="H14">
        <v>731261</v>
      </c>
      <c r="I14">
        <v>2100982</v>
      </c>
      <c r="J14">
        <v>4420567741</v>
      </c>
      <c r="K14">
        <v>716</v>
      </c>
      <c r="L14">
        <f t="shared" si="0"/>
        <v>1296.967877094972</v>
      </c>
      <c r="M14">
        <v>250.38</v>
      </c>
      <c r="N14">
        <v>-0.05</v>
      </c>
      <c r="O14">
        <v>52596</v>
      </c>
      <c r="P14">
        <v>2048270</v>
      </c>
      <c r="Q14" t="s">
        <v>26</v>
      </c>
      <c r="R14">
        <v>1003.53</v>
      </c>
    </row>
    <row r="15" spans="1:18" x14ac:dyDescent="0.3">
      <c r="A15">
        <v>14</v>
      </c>
      <c r="B15" t="s">
        <v>130</v>
      </c>
      <c r="C15">
        <v>1280</v>
      </c>
      <c r="D15" t="s">
        <v>36</v>
      </c>
      <c r="E15">
        <v>381708</v>
      </c>
      <c r="F15">
        <v>1618887</v>
      </c>
      <c r="G15">
        <v>2416851</v>
      </c>
      <c r="H15">
        <v>1972704</v>
      </c>
      <c r="I15">
        <v>5395895</v>
      </c>
      <c r="J15">
        <v>13673173862</v>
      </c>
      <c r="K15">
        <v>1871</v>
      </c>
      <c r="L15">
        <f t="shared" si="0"/>
        <v>1291.7429182255478</v>
      </c>
      <c r="M15">
        <v>297.98</v>
      </c>
      <c r="N15">
        <v>-0.05</v>
      </c>
      <c r="O15">
        <v>165016</v>
      </c>
      <c r="P15">
        <v>5231102</v>
      </c>
      <c r="Q15" t="s">
        <v>21</v>
      </c>
      <c r="R15">
        <v>3599.62</v>
      </c>
    </row>
    <row r="16" spans="1:18" x14ac:dyDescent="0.3">
      <c r="A16">
        <v>15</v>
      </c>
      <c r="B16" t="s">
        <v>130</v>
      </c>
      <c r="C16">
        <v>1280</v>
      </c>
      <c r="D16" t="s">
        <v>37</v>
      </c>
      <c r="E16">
        <v>3114</v>
      </c>
      <c r="F16">
        <v>10580</v>
      </c>
      <c r="G16">
        <v>5142292</v>
      </c>
      <c r="H16">
        <v>5072334</v>
      </c>
      <c r="I16">
        <v>5782783</v>
      </c>
      <c r="J16">
        <v>503372809</v>
      </c>
      <c r="K16">
        <v>4010</v>
      </c>
      <c r="L16">
        <f t="shared" si="0"/>
        <v>1282.3670822942643</v>
      </c>
      <c r="M16">
        <v>72.010000000000005</v>
      </c>
      <c r="N16">
        <v>-0.02</v>
      </c>
      <c r="O16">
        <v>0</v>
      </c>
      <c r="P16">
        <v>5785921</v>
      </c>
      <c r="Q16" t="s">
        <v>26</v>
      </c>
      <c r="R16">
        <v>895.92</v>
      </c>
    </row>
    <row r="17" spans="1:18" x14ac:dyDescent="0.3">
      <c r="A17">
        <v>16</v>
      </c>
      <c r="B17" t="s">
        <v>130</v>
      </c>
      <c r="C17">
        <v>1280</v>
      </c>
      <c r="D17" t="s">
        <v>38</v>
      </c>
      <c r="E17">
        <v>77262</v>
      </c>
      <c r="F17">
        <v>262886</v>
      </c>
      <c r="G17">
        <v>476168</v>
      </c>
      <c r="H17">
        <v>450759</v>
      </c>
      <c r="I17">
        <v>601762</v>
      </c>
      <c r="J17">
        <v>872877027</v>
      </c>
      <c r="K17">
        <v>371</v>
      </c>
      <c r="L17">
        <f t="shared" si="0"/>
        <v>1283.4716981132076</v>
      </c>
      <c r="M17">
        <v>62.25</v>
      </c>
      <c r="N17">
        <v>-0.04</v>
      </c>
      <c r="O17">
        <v>470</v>
      </c>
      <c r="P17">
        <v>601279</v>
      </c>
      <c r="Q17" t="s">
        <v>21</v>
      </c>
      <c r="R17">
        <v>215.17</v>
      </c>
    </row>
    <row r="18" spans="1:18" x14ac:dyDescent="0.3">
      <c r="A18">
        <v>17</v>
      </c>
      <c r="B18" t="s">
        <v>130</v>
      </c>
      <c r="C18">
        <v>1280</v>
      </c>
      <c r="D18" t="s">
        <v>39</v>
      </c>
      <c r="E18">
        <v>13574</v>
      </c>
      <c r="F18">
        <v>1300429</v>
      </c>
      <c r="G18">
        <v>1577488</v>
      </c>
      <c r="H18">
        <v>1474800</v>
      </c>
      <c r="I18">
        <v>2491653</v>
      </c>
      <c r="J18">
        <v>437977687</v>
      </c>
      <c r="K18">
        <v>1229</v>
      </c>
      <c r="L18">
        <f t="shared" si="0"/>
        <v>1283.5541090317331</v>
      </c>
      <c r="M18">
        <v>119.95</v>
      </c>
      <c r="N18">
        <v>-0.05</v>
      </c>
      <c r="O18">
        <v>0</v>
      </c>
      <c r="P18">
        <v>2491701</v>
      </c>
      <c r="Q18" t="s">
        <v>21</v>
      </c>
      <c r="R18">
        <v>500.06</v>
      </c>
    </row>
    <row r="19" spans="1:18" x14ac:dyDescent="0.3">
      <c r="A19">
        <v>18</v>
      </c>
      <c r="B19" t="s">
        <v>130</v>
      </c>
      <c r="C19">
        <v>1280</v>
      </c>
      <c r="D19" t="s">
        <v>40</v>
      </c>
      <c r="E19">
        <v>8590</v>
      </c>
      <c r="F19">
        <v>65066</v>
      </c>
      <c r="G19">
        <v>21979393</v>
      </c>
      <c r="H19">
        <v>21327759</v>
      </c>
      <c r="I19">
        <v>38332018</v>
      </c>
      <c r="J19">
        <v>2693339953</v>
      </c>
      <c r="K19">
        <v>17122</v>
      </c>
      <c r="L19">
        <f t="shared" si="0"/>
        <v>1283.6930849199859</v>
      </c>
      <c r="M19">
        <v>120.63</v>
      </c>
      <c r="N19">
        <v>-0.06</v>
      </c>
      <c r="O19">
        <v>462435</v>
      </c>
      <c r="P19">
        <v>37854563</v>
      </c>
      <c r="Q19" t="s">
        <v>31</v>
      </c>
      <c r="R19">
        <v>4997</v>
      </c>
    </row>
    <row r="20" spans="1:18" x14ac:dyDescent="0.3">
      <c r="A20">
        <v>19</v>
      </c>
      <c r="B20" t="s">
        <v>130</v>
      </c>
      <c r="C20">
        <v>1280</v>
      </c>
      <c r="D20" t="s">
        <v>41</v>
      </c>
      <c r="E20">
        <v>8905</v>
      </c>
      <c r="F20">
        <v>67838</v>
      </c>
      <c r="G20">
        <v>21974364</v>
      </c>
      <c r="H20">
        <v>21320675</v>
      </c>
      <c r="I20">
        <v>39159926</v>
      </c>
      <c r="J20">
        <v>2782954313</v>
      </c>
      <c r="K20">
        <v>17112</v>
      </c>
      <c r="L20">
        <f t="shared" si="0"/>
        <v>1284.149368863955</v>
      </c>
      <c r="M20">
        <v>117.42</v>
      </c>
      <c r="N20">
        <v>-7.0000000000000007E-2</v>
      </c>
      <c r="O20">
        <v>646236</v>
      </c>
      <c r="P20">
        <v>38498550</v>
      </c>
      <c r="Q20" t="s">
        <v>31</v>
      </c>
      <c r="R20">
        <v>4997.2</v>
      </c>
    </row>
    <row r="21" spans="1:18" x14ac:dyDescent="0.3">
      <c r="A21">
        <v>20</v>
      </c>
      <c r="B21" t="s">
        <v>130</v>
      </c>
      <c r="C21">
        <v>1280</v>
      </c>
      <c r="D21" t="s">
        <v>42</v>
      </c>
      <c r="E21">
        <v>1295022</v>
      </c>
      <c r="F21">
        <v>5034037</v>
      </c>
      <c r="G21">
        <v>3719451</v>
      </c>
      <c r="H21">
        <v>3608122</v>
      </c>
      <c r="I21">
        <v>5684606</v>
      </c>
      <c r="J21">
        <v>6963714187</v>
      </c>
      <c r="K21">
        <v>2882</v>
      </c>
      <c r="L21">
        <f t="shared" si="0"/>
        <v>1290.5798056904928</v>
      </c>
      <c r="M21">
        <v>81.599999999999994</v>
      </c>
      <c r="N21">
        <v>-0.05</v>
      </c>
      <c r="O21">
        <v>294771</v>
      </c>
      <c r="P21">
        <v>5388250</v>
      </c>
      <c r="Q21" t="s">
        <v>26</v>
      </c>
      <c r="R21">
        <v>2512.6999999999998</v>
      </c>
    </row>
    <row r="22" spans="1:18" x14ac:dyDescent="0.3">
      <c r="A22">
        <v>21</v>
      </c>
      <c r="B22" t="s">
        <v>130</v>
      </c>
      <c r="C22">
        <v>1280</v>
      </c>
      <c r="D22" t="s">
        <v>43</v>
      </c>
      <c r="E22">
        <v>1458392</v>
      </c>
      <c r="F22">
        <v>5670187</v>
      </c>
      <c r="G22">
        <v>5831804</v>
      </c>
      <c r="H22">
        <v>5666484</v>
      </c>
      <c r="I22">
        <v>8629425</v>
      </c>
      <c r="J22">
        <v>10893151377</v>
      </c>
      <c r="K22">
        <v>4531</v>
      </c>
      <c r="L22">
        <f t="shared" si="0"/>
        <v>1287.0898256455528</v>
      </c>
      <c r="M22">
        <v>79.55</v>
      </c>
      <c r="N22">
        <v>-0.05</v>
      </c>
      <c r="O22">
        <v>301646</v>
      </c>
      <c r="P22">
        <v>8325684</v>
      </c>
      <c r="Q22" t="s">
        <v>26</v>
      </c>
      <c r="R22">
        <v>3976.88</v>
      </c>
    </row>
    <row r="23" spans="1:18" x14ac:dyDescent="0.3">
      <c r="A23">
        <v>22</v>
      </c>
      <c r="B23" t="s">
        <v>130</v>
      </c>
      <c r="C23">
        <v>1280</v>
      </c>
      <c r="D23" t="s">
        <v>44</v>
      </c>
      <c r="E23">
        <v>1540071</v>
      </c>
      <c r="F23">
        <v>5988250</v>
      </c>
      <c r="G23">
        <v>5322249</v>
      </c>
      <c r="H23">
        <v>5176667</v>
      </c>
      <c r="I23">
        <v>8119074</v>
      </c>
      <c r="J23">
        <v>10227259631</v>
      </c>
      <c r="K23">
        <v>4131</v>
      </c>
      <c r="L23">
        <f t="shared" si="0"/>
        <v>1288.3681917211329</v>
      </c>
      <c r="M23">
        <v>63.2</v>
      </c>
      <c r="N23">
        <v>-0.05</v>
      </c>
      <c r="O23">
        <v>339267</v>
      </c>
      <c r="P23">
        <v>7777427</v>
      </c>
      <c r="Q23" t="s">
        <v>26</v>
      </c>
      <c r="R23">
        <v>3501.66</v>
      </c>
    </row>
    <row r="24" spans="1:18" x14ac:dyDescent="0.3">
      <c r="A24">
        <v>23</v>
      </c>
      <c r="B24" t="s">
        <v>130</v>
      </c>
      <c r="C24">
        <v>1280</v>
      </c>
      <c r="D24" t="s">
        <v>45</v>
      </c>
      <c r="E24">
        <v>200003</v>
      </c>
      <c r="F24">
        <v>1008302</v>
      </c>
      <c r="G24">
        <v>1102005</v>
      </c>
      <c r="H24">
        <v>873329</v>
      </c>
      <c r="I24">
        <v>2660994</v>
      </c>
      <c r="J24">
        <v>2567066838</v>
      </c>
      <c r="K24">
        <v>852</v>
      </c>
      <c r="L24">
        <f t="shared" si="0"/>
        <v>1293.4330985915492</v>
      </c>
      <c r="M24">
        <v>277.08999999999997</v>
      </c>
      <c r="N24">
        <v>-0.04</v>
      </c>
      <c r="O24">
        <v>53453</v>
      </c>
      <c r="P24">
        <v>2607445</v>
      </c>
      <c r="Q24" t="s">
        <v>21</v>
      </c>
      <c r="R24">
        <v>782.19</v>
      </c>
    </row>
    <row r="25" spans="1:18" x14ac:dyDescent="0.3">
      <c r="A25">
        <v>24</v>
      </c>
      <c r="B25" t="s">
        <v>130</v>
      </c>
      <c r="C25">
        <v>1280</v>
      </c>
      <c r="D25" t="s">
        <v>46</v>
      </c>
      <c r="E25">
        <v>259258</v>
      </c>
      <c r="F25">
        <v>1373987</v>
      </c>
      <c r="G25">
        <v>1304263</v>
      </c>
      <c r="H25">
        <v>1020858</v>
      </c>
      <c r="I25">
        <v>3586176</v>
      </c>
      <c r="J25">
        <v>2979871666</v>
      </c>
      <c r="K25">
        <v>1001</v>
      </c>
      <c r="L25">
        <f t="shared" si="0"/>
        <v>1302.9600399600399</v>
      </c>
      <c r="M25">
        <v>296.04000000000002</v>
      </c>
      <c r="N25">
        <v>-0.04</v>
      </c>
      <c r="O25">
        <v>190148</v>
      </c>
      <c r="P25">
        <v>3396064</v>
      </c>
      <c r="Q25" t="s">
        <v>21</v>
      </c>
      <c r="R25">
        <v>993.11</v>
      </c>
    </row>
    <row r="26" spans="1:18" x14ac:dyDescent="0.3">
      <c r="A26">
        <v>25</v>
      </c>
      <c r="B26" t="s">
        <v>130</v>
      </c>
      <c r="C26">
        <v>1280</v>
      </c>
      <c r="D26" t="s">
        <v>47</v>
      </c>
      <c r="E26">
        <v>199996</v>
      </c>
      <c r="F26">
        <v>1008281</v>
      </c>
      <c r="G26">
        <v>777927</v>
      </c>
      <c r="H26">
        <v>568761</v>
      </c>
      <c r="I26">
        <v>1953040</v>
      </c>
      <c r="J26">
        <v>2149268649</v>
      </c>
      <c r="K26">
        <v>597</v>
      </c>
      <c r="L26">
        <f t="shared" si="0"/>
        <v>1303.0603015075376</v>
      </c>
      <c r="M26">
        <v>384.59</v>
      </c>
      <c r="N26">
        <v>-0.05</v>
      </c>
      <c r="O26">
        <v>67852</v>
      </c>
      <c r="P26">
        <v>1884975</v>
      </c>
      <c r="Q26" t="s">
        <v>21</v>
      </c>
      <c r="R26">
        <v>636.55999999999995</v>
      </c>
    </row>
    <row r="27" spans="1:18" x14ac:dyDescent="0.3">
      <c r="A27">
        <v>26</v>
      </c>
      <c r="B27" t="s">
        <v>130</v>
      </c>
      <c r="C27">
        <v>1280</v>
      </c>
      <c r="D27" t="s">
        <v>48</v>
      </c>
      <c r="E27">
        <v>258781</v>
      </c>
      <c r="F27">
        <v>1358076</v>
      </c>
      <c r="G27">
        <v>4906097</v>
      </c>
      <c r="H27">
        <v>4008991</v>
      </c>
      <c r="I27">
        <v>11734853</v>
      </c>
      <c r="J27">
        <v>12391604877</v>
      </c>
      <c r="K27">
        <v>3804</v>
      </c>
      <c r="L27">
        <f t="shared" si="0"/>
        <v>1289.7205573080967</v>
      </c>
      <c r="M27">
        <v>362.42</v>
      </c>
      <c r="N27">
        <v>-0.04</v>
      </c>
      <c r="O27">
        <v>118161</v>
      </c>
      <c r="P27">
        <v>11617215</v>
      </c>
      <c r="Q27" t="s">
        <v>31</v>
      </c>
      <c r="R27">
        <v>4997.6000000000004</v>
      </c>
    </row>
    <row r="28" spans="1:18" x14ac:dyDescent="0.3">
      <c r="A28">
        <v>27</v>
      </c>
      <c r="B28" t="s">
        <v>130</v>
      </c>
      <c r="C28">
        <v>1280</v>
      </c>
      <c r="D28" t="s">
        <v>49</v>
      </c>
      <c r="E28">
        <v>260342</v>
      </c>
      <c r="F28">
        <v>1377238</v>
      </c>
      <c r="G28">
        <v>5313544</v>
      </c>
      <c r="H28">
        <v>4730647</v>
      </c>
      <c r="I28">
        <v>10660430</v>
      </c>
      <c r="J28">
        <v>6881402683</v>
      </c>
      <c r="K28">
        <v>4125</v>
      </c>
      <c r="L28">
        <f t="shared" si="0"/>
        <v>1288.1318787878788</v>
      </c>
      <c r="M28">
        <v>262.85000000000002</v>
      </c>
      <c r="N28">
        <v>-0.04</v>
      </c>
      <c r="O28">
        <v>248417</v>
      </c>
      <c r="P28">
        <v>10409937</v>
      </c>
      <c r="Q28" t="s">
        <v>21</v>
      </c>
      <c r="R28">
        <v>3440.11</v>
      </c>
    </row>
    <row r="29" spans="1:18" x14ac:dyDescent="0.3">
      <c r="A29">
        <v>28</v>
      </c>
      <c r="B29" t="s">
        <v>130</v>
      </c>
      <c r="C29">
        <v>1280</v>
      </c>
      <c r="D29" t="s">
        <v>50</v>
      </c>
      <c r="E29">
        <v>225926</v>
      </c>
      <c r="F29">
        <v>1195096</v>
      </c>
      <c r="G29">
        <v>1424749</v>
      </c>
      <c r="H29">
        <v>1267154</v>
      </c>
      <c r="I29">
        <v>2695802</v>
      </c>
      <c r="J29">
        <v>1207655719</v>
      </c>
      <c r="K29">
        <v>1102</v>
      </c>
      <c r="L29">
        <f t="shared" si="0"/>
        <v>1292.8756805807623</v>
      </c>
      <c r="M29">
        <v>176.14</v>
      </c>
      <c r="N29">
        <v>-0.05</v>
      </c>
      <c r="O29">
        <v>128186</v>
      </c>
      <c r="P29">
        <v>2566789</v>
      </c>
      <c r="Q29" t="s">
        <v>21</v>
      </c>
      <c r="R29">
        <v>576.61</v>
      </c>
    </row>
    <row r="30" spans="1:18" x14ac:dyDescent="0.3">
      <c r="A30">
        <v>29</v>
      </c>
      <c r="B30" t="s">
        <v>130</v>
      </c>
      <c r="C30">
        <v>1280</v>
      </c>
      <c r="D30" t="s">
        <v>51</v>
      </c>
      <c r="E30">
        <v>99736</v>
      </c>
      <c r="F30">
        <v>783852</v>
      </c>
      <c r="G30">
        <v>685810</v>
      </c>
      <c r="H30">
        <v>636703</v>
      </c>
      <c r="I30">
        <v>1079856</v>
      </c>
      <c r="J30">
        <v>2103276895</v>
      </c>
      <c r="K30">
        <v>534</v>
      </c>
      <c r="L30">
        <f t="shared" si="0"/>
        <v>1284.2883895131085</v>
      </c>
      <c r="M30">
        <v>122.65</v>
      </c>
      <c r="N30">
        <v>-0.04</v>
      </c>
      <c r="O30">
        <v>250</v>
      </c>
      <c r="P30">
        <v>1079600</v>
      </c>
      <c r="Q30" t="s">
        <v>26</v>
      </c>
      <c r="R30">
        <v>403.56</v>
      </c>
    </row>
    <row r="31" spans="1:18" x14ac:dyDescent="0.3">
      <c r="A31">
        <v>30</v>
      </c>
      <c r="B31" t="s">
        <v>130</v>
      </c>
      <c r="C31">
        <v>1280</v>
      </c>
      <c r="D31" t="s">
        <v>52</v>
      </c>
      <c r="E31">
        <v>25631</v>
      </c>
      <c r="F31">
        <v>141997</v>
      </c>
      <c r="G31">
        <v>1274580</v>
      </c>
      <c r="H31">
        <v>1231773</v>
      </c>
      <c r="I31">
        <v>1600627</v>
      </c>
      <c r="J31">
        <v>515538566</v>
      </c>
      <c r="K31">
        <v>993</v>
      </c>
      <c r="L31">
        <f t="shared" si="0"/>
        <v>1283.5649546827794</v>
      </c>
      <c r="M31">
        <v>113.28</v>
      </c>
      <c r="N31">
        <v>-0.03</v>
      </c>
      <c r="O31">
        <v>0</v>
      </c>
      <c r="P31">
        <v>1601011</v>
      </c>
      <c r="Q31" t="s">
        <v>26</v>
      </c>
      <c r="R31">
        <v>296.17</v>
      </c>
    </row>
    <row r="32" spans="1:18" x14ac:dyDescent="0.3">
      <c r="A32">
        <v>31</v>
      </c>
      <c r="B32" t="s">
        <v>130</v>
      </c>
      <c r="C32">
        <v>1280</v>
      </c>
      <c r="D32" t="s">
        <v>53</v>
      </c>
      <c r="E32">
        <v>520</v>
      </c>
      <c r="F32">
        <v>5760</v>
      </c>
      <c r="G32">
        <v>6471458</v>
      </c>
      <c r="H32">
        <v>6449594</v>
      </c>
      <c r="I32">
        <v>6576232</v>
      </c>
      <c r="J32">
        <v>189542105</v>
      </c>
      <c r="K32">
        <v>5049</v>
      </c>
      <c r="L32">
        <f t="shared" si="0"/>
        <v>1281.7306397306397</v>
      </c>
      <c r="M32">
        <v>23.77</v>
      </c>
      <c r="N32">
        <v>0</v>
      </c>
      <c r="O32">
        <v>0</v>
      </c>
      <c r="P32">
        <v>6580743</v>
      </c>
      <c r="Q32" t="s">
        <v>21</v>
      </c>
      <c r="R32">
        <v>1365.22</v>
      </c>
    </row>
    <row r="33" spans="1:18" x14ac:dyDescent="0.3">
      <c r="A33">
        <v>32</v>
      </c>
      <c r="B33" t="s">
        <v>130</v>
      </c>
      <c r="C33">
        <v>1280</v>
      </c>
      <c r="D33" t="s">
        <v>54</v>
      </c>
      <c r="E33">
        <v>708</v>
      </c>
      <c r="F33">
        <v>2540</v>
      </c>
      <c r="G33">
        <v>9256495</v>
      </c>
      <c r="H33">
        <v>9209947</v>
      </c>
      <c r="I33">
        <v>9435761</v>
      </c>
      <c r="J33">
        <v>483248100</v>
      </c>
      <c r="K33">
        <v>7222</v>
      </c>
      <c r="L33">
        <f t="shared" si="0"/>
        <v>1281.7079756300193</v>
      </c>
      <c r="M33">
        <v>20.69</v>
      </c>
      <c r="N33">
        <v>-0.01</v>
      </c>
      <c r="O33">
        <v>0</v>
      </c>
      <c r="P33">
        <v>9442750</v>
      </c>
      <c r="Q33" t="s">
        <v>21</v>
      </c>
      <c r="R33">
        <v>1229.33</v>
      </c>
    </row>
    <row r="34" spans="1:18" x14ac:dyDescent="0.3">
      <c r="A34">
        <v>33</v>
      </c>
      <c r="B34" t="s">
        <v>130</v>
      </c>
      <c r="C34">
        <v>1280</v>
      </c>
      <c r="D34" t="s">
        <v>55</v>
      </c>
      <c r="E34">
        <v>325041</v>
      </c>
      <c r="F34">
        <v>1161166</v>
      </c>
      <c r="G34">
        <v>524189</v>
      </c>
      <c r="H34">
        <v>520638</v>
      </c>
      <c r="I34">
        <v>826691</v>
      </c>
      <c r="J34">
        <v>11099945504</v>
      </c>
      <c r="K34">
        <v>408</v>
      </c>
      <c r="L34">
        <f t="shared" si="0"/>
        <v>1284.7769607843138</v>
      </c>
      <c r="M34">
        <v>107.64</v>
      </c>
      <c r="N34">
        <v>-0.02</v>
      </c>
      <c r="O34">
        <v>0</v>
      </c>
      <c r="P34">
        <v>826427</v>
      </c>
      <c r="Q34" t="s">
        <v>31</v>
      </c>
      <c r="R34">
        <v>4997.03</v>
      </c>
    </row>
    <row r="35" spans="1:18" x14ac:dyDescent="0.3">
      <c r="A35">
        <v>34</v>
      </c>
      <c r="B35" t="s">
        <v>130</v>
      </c>
      <c r="C35">
        <v>1280</v>
      </c>
      <c r="D35" t="s">
        <v>56</v>
      </c>
      <c r="E35">
        <v>57220</v>
      </c>
      <c r="F35">
        <v>558589</v>
      </c>
      <c r="G35">
        <v>497494</v>
      </c>
      <c r="H35">
        <v>480224</v>
      </c>
      <c r="I35">
        <v>814785</v>
      </c>
      <c r="J35">
        <v>342629262</v>
      </c>
      <c r="K35">
        <v>374</v>
      </c>
      <c r="L35">
        <f t="shared" si="0"/>
        <v>1330.1978609625669</v>
      </c>
      <c r="M35">
        <v>34.68</v>
      </c>
      <c r="N35">
        <v>-0.05</v>
      </c>
      <c r="O35">
        <v>207498</v>
      </c>
      <c r="P35">
        <v>607295</v>
      </c>
      <c r="Q35" t="s">
        <v>21</v>
      </c>
      <c r="R35">
        <v>134.22999999999999</v>
      </c>
    </row>
    <row r="36" spans="1:18" x14ac:dyDescent="0.3">
      <c r="A36">
        <v>35</v>
      </c>
      <c r="B36" t="s">
        <v>130</v>
      </c>
      <c r="C36">
        <v>1280</v>
      </c>
      <c r="D36" t="s">
        <v>57</v>
      </c>
      <c r="E36">
        <v>167075</v>
      </c>
      <c r="F36">
        <v>6549347</v>
      </c>
      <c r="G36">
        <v>1433602</v>
      </c>
      <c r="H36">
        <v>1416570</v>
      </c>
      <c r="I36">
        <v>1555151</v>
      </c>
      <c r="J36">
        <v>748379228</v>
      </c>
      <c r="K36">
        <v>1118</v>
      </c>
      <c r="L36">
        <f t="shared" si="0"/>
        <v>1282.2915921288015</v>
      </c>
      <c r="M36">
        <v>26.4</v>
      </c>
      <c r="N36">
        <v>-0.02</v>
      </c>
      <c r="O36">
        <v>0</v>
      </c>
      <c r="P36">
        <v>1555242</v>
      </c>
      <c r="Q36" t="s">
        <v>26</v>
      </c>
      <c r="R36">
        <v>784.91</v>
      </c>
    </row>
    <row r="37" spans="1:18" x14ac:dyDescent="0.3">
      <c r="A37">
        <v>36</v>
      </c>
      <c r="B37" t="s">
        <v>130</v>
      </c>
      <c r="C37">
        <v>1280</v>
      </c>
      <c r="D37" t="s">
        <v>58</v>
      </c>
      <c r="E37">
        <v>1322728</v>
      </c>
      <c r="F37">
        <v>5284254</v>
      </c>
      <c r="G37">
        <v>144817</v>
      </c>
      <c r="H37">
        <v>138776</v>
      </c>
      <c r="I37">
        <v>314407</v>
      </c>
      <c r="J37">
        <v>1673819400</v>
      </c>
      <c r="K37">
        <v>111</v>
      </c>
      <c r="L37">
        <f t="shared" si="0"/>
        <v>1304.6576576576576</v>
      </c>
      <c r="M37">
        <v>34.799999999999997</v>
      </c>
      <c r="N37">
        <v>-0.08</v>
      </c>
      <c r="O37">
        <v>45943</v>
      </c>
      <c r="P37">
        <v>268336</v>
      </c>
      <c r="Q37" t="s">
        <v>21</v>
      </c>
      <c r="R37">
        <v>423.06</v>
      </c>
    </row>
    <row r="38" spans="1:18" x14ac:dyDescent="0.3">
      <c r="A38">
        <v>37</v>
      </c>
      <c r="B38" t="s">
        <v>130</v>
      </c>
      <c r="C38">
        <v>1280</v>
      </c>
      <c r="D38" t="s">
        <v>59</v>
      </c>
      <c r="E38">
        <v>26455</v>
      </c>
      <c r="F38">
        <v>76533</v>
      </c>
      <c r="G38">
        <v>14693080</v>
      </c>
      <c r="H38">
        <v>14524271</v>
      </c>
      <c r="I38">
        <v>15838181</v>
      </c>
      <c r="J38">
        <v>6367928564</v>
      </c>
      <c r="K38">
        <v>11462</v>
      </c>
      <c r="L38">
        <f t="shared" si="0"/>
        <v>1281.8949572500437</v>
      </c>
      <c r="M38">
        <v>111.03</v>
      </c>
      <c r="N38">
        <v>-0.02</v>
      </c>
      <c r="O38">
        <v>12237</v>
      </c>
      <c r="P38">
        <v>15835510</v>
      </c>
      <c r="Q38" t="s">
        <v>31</v>
      </c>
      <c r="R38">
        <v>4997.13</v>
      </c>
    </row>
    <row r="39" spans="1:18" x14ac:dyDescent="0.3">
      <c r="A39">
        <v>38</v>
      </c>
      <c r="B39" t="s">
        <v>130</v>
      </c>
      <c r="C39">
        <v>1280</v>
      </c>
      <c r="D39" t="s">
        <v>60</v>
      </c>
      <c r="E39">
        <v>196289</v>
      </c>
      <c r="F39">
        <v>588609</v>
      </c>
      <c r="G39">
        <v>1825265</v>
      </c>
      <c r="H39">
        <v>1793240</v>
      </c>
      <c r="I39">
        <v>2763612</v>
      </c>
      <c r="J39">
        <v>1620237342</v>
      </c>
      <c r="K39">
        <v>1423</v>
      </c>
      <c r="L39">
        <f t="shared" si="0"/>
        <v>1282.6879831342235</v>
      </c>
      <c r="M39">
        <v>20.66</v>
      </c>
      <c r="N39">
        <v>-0.05</v>
      </c>
      <c r="O39">
        <v>2255</v>
      </c>
      <c r="P39">
        <v>2762231</v>
      </c>
      <c r="Q39" t="s">
        <v>26</v>
      </c>
      <c r="R39">
        <v>620.95000000000005</v>
      </c>
    </row>
    <row r="40" spans="1:18" x14ac:dyDescent="0.3">
      <c r="A40">
        <v>39</v>
      </c>
      <c r="B40" t="s">
        <v>130</v>
      </c>
      <c r="C40">
        <v>1280</v>
      </c>
      <c r="D40" t="s">
        <v>61</v>
      </c>
      <c r="E40">
        <v>51144</v>
      </c>
      <c r="F40">
        <v>152445</v>
      </c>
      <c r="G40">
        <v>965853</v>
      </c>
      <c r="H40">
        <v>948752</v>
      </c>
      <c r="I40">
        <v>1304921</v>
      </c>
      <c r="J40">
        <v>348115893</v>
      </c>
      <c r="K40">
        <v>749</v>
      </c>
      <c r="L40">
        <f t="shared" si="0"/>
        <v>1289.5233644859813</v>
      </c>
      <c r="M40">
        <v>29.46</v>
      </c>
      <c r="N40">
        <v>-0.02</v>
      </c>
      <c r="O40">
        <v>58294</v>
      </c>
      <c r="P40">
        <v>1246262</v>
      </c>
      <c r="Q40" t="s">
        <v>26</v>
      </c>
      <c r="R40">
        <v>170.03</v>
      </c>
    </row>
    <row r="41" spans="1:18" x14ac:dyDescent="0.3">
      <c r="A41">
        <v>40</v>
      </c>
      <c r="B41" t="s">
        <v>130</v>
      </c>
      <c r="C41">
        <v>1280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>
        <v>0</v>
      </c>
      <c r="N41">
        <v>0</v>
      </c>
      <c r="O41">
        <v>0</v>
      </c>
      <c r="P41">
        <v>0</v>
      </c>
      <c r="Q41" t="s">
        <v>21</v>
      </c>
      <c r="R41">
        <v>0.2</v>
      </c>
    </row>
    <row r="42" spans="1:18" x14ac:dyDescent="0.3">
      <c r="A42">
        <v>41</v>
      </c>
      <c r="B42" t="s">
        <v>130</v>
      </c>
      <c r="C42">
        <v>1280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>
        <v>0</v>
      </c>
      <c r="N42">
        <v>0</v>
      </c>
      <c r="O42">
        <v>0</v>
      </c>
      <c r="P42">
        <v>0</v>
      </c>
      <c r="Q42" t="s">
        <v>21</v>
      </c>
      <c r="R42">
        <v>0.38</v>
      </c>
    </row>
    <row r="43" spans="1:18" x14ac:dyDescent="0.3">
      <c r="A43">
        <v>42</v>
      </c>
      <c r="B43" t="s">
        <v>130</v>
      </c>
      <c r="C43">
        <v>1280</v>
      </c>
      <c r="D43" t="s">
        <v>65</v>
      </c>
      <c r="E43">
        <v>18607</v>
      </c>
      <c r="F43">
        <v>55722</v>
      </c>
      <c r="G43">
        <v>578741</v>
      </c>
      <c r="H43">
        <v>563701</v>
      </c>
      <c r="I43">
        <v>665581</v>
      </c>
      <c r="J43">
        <v>212351980</v>
      </c>
      <c r="K43">
        <v>451</v>
      </c>
      <c r="L43">
        <f t="shared" si="0"/>
        <v>1283.239467849224</v>
      </c>
      <c r="M43">
        <v>40.700000000000003</v>
      </c>
      <c r="N43">
        <v>-0.03</v>
      </c>
      <c r="O43">
        <v>0</v>
      </c>
      <c r="P43">
        <v>665764</v>
      </c>
      <c r="Q43" t="s">
        <v>26</v>
      </c>
      <c r="R43">
        <v>107.48</v>
      </c>
    </row>
    <row r="44" spans="1:18" x14ac:dyDescent="0.3">
      <c r="A44">
        <v>43</v>
      </c>
      <c r="B44" t="s">
        <v>130</v>
      </c>
      <c r="C44">
        <v>1280</v>
      </c>
      <c r="D44" t="s">
        <v>66</v>
      </c>
      <c r="E44">
        <v>229544</v>
      </c>
      <c r="F44">
        <v>1051601</v>
      </c>
      <c r="G44">
        <v>8377426</v>
      </c>
      <c r="H44">
        <v>8182058</v>
      </c>
      <c r="I44">
        <v>9450128</v>
      </c>
      <c r="J44">
        <v>1468015596</v>
      </c>
      <c r="K44">
        <v>6533</v>
      </c>
      <c r="L44">
        <f t="shared" si="0"/>
        <v>1282.324506352365</v>
      </c>
      <c r="M44">
        <v>41.09</v>
      </c>
      <c r="N44">
        <v>-0.02</v>
      </c>
      <c r="O44">
        <v>943</v>
      </c>
      <c r="P44">
        <v>9453593</v>
      </c>
      <c r="Q44" t="s">
        <v>26</v>
      </c>
      <c r="R44">
        <v>1108.25</v>
      </c>
    </row>
    <row r="45" spans="1:18" x14ac:dyDescent="0.3">
      <c r="A45">
        <v>44</v>
      </c>
      <c r="B45" t="s">
        <v>130</v>
      </c>
      <c r="C45">
        <v>1280</v>
      </c>
      <c r="D45" t="s">
        <v>67</v>
      </c>
      <c r="E45">
        <v>138808</v>
      </c>
      <c r="F45">
        <v>614789</v>
      </c>
      <c r="G45">
        <v>11672953</v>
      </c>
      <c r="H45">
        <v>11455438</v>
      </c>
      <c r="I45">
        <v>12454187</v>
      </c>
      <c r="J45">
        <v>1110108128</v>
      </c>
      <c r="K45">
        <v>9103</v>
      </c>
      <c r="L45">
        <f t="shared" si="0"/>
        <v>1282.3193452707899</v>
      </c>
      <c r="M45">
        <v>29.4</v>
      </c>
      <c r="N45">
        <v>-0.01</v>
      </c>
      <c r="O45">
        <v>1862</v>
      </c>
      <c r="P45">
        <v>12459226</v>
      </c>
      <c r="Q45" t="s">
        <v>26</v>
      </c>
      <c r="R45">
        <v>1642.31</v>
      </c>
    </row>
    <row r="46" spans="1:18" x14ac:dyDescent="0.3">
      <c r="A46">
        <v>45</v>
      </c>
      <c r="B46" t="s">
        <v>130</v>
      </c>
      <c r="C46">
        <v>1280</v>
      </c>
      <c r="D46" t="s">
        <v>68</v>
      </c>
      <c r="E46">
        <v>2835</v>
      </c>
      <c r="F46">
        <v>9746</v>
      </c>
      <c r="G46">
        <v>6366232</v>
      </c>
      <c r="H46">
        <v>6213785</v>
      </c>
      <c r="I46">
        <v>7036095</v>
      </c>
      <c r="J46">
        <v>852070176</v>
      </c>
      <c r="K46">
        <v>4965</v>
      </c>
      <c r="L46">
        <f t="shared" si="0"/>
        <v>1282.2219536757302</v>
      </c>
      <c r="M46">
        <v>25.98</v>
      </c>
      <c r="N46">
        <v>-0.02</v>
      </c>
      <c r="O46">
        <v>0</v>
      </c>
      <c r="P46">
        <v>7040274</v>
      </c>
      <c r="Q46" t="s">
        <v>26</v>
      </c>
      <c r="R46">
        <v>3089.55</v>
      </c>
    </row>
    <row r="47" spans="1:18" x14ac:dyDescent="0.3">
      <c r="A47">
        <v>46</v>
      </c>
      <c r="B47" t="s">
        <v>130</v>
      </c>
      <c r="C47">
        <v>1280</v>
      </c>
      <c r="D47" t="s">
        <v>69</v>
      </c>
      <c r="E47">
        <v>961</v>
      </c>
      <c r="F47">
        <v>146909</v>
      </c>
      <c r="G47">
        <v>14739149</v>
      </c>
      <c r="H47">
        <v>14133736</v>
      </c>
      <c r="I47">
        <v>23363066</v>
      </c>
      <c r="J47">
        <v>1466137538</v>
      </c>
      <c r="K47">
        <v>11488</v>
      </c>
      <c r="L47">
        <f t="shared" si="0"/>
        <v>1283.0039171309193</v>
      </c>
      <c r="M47">
        <v>50.98</v>
      </c>
      <c r="N47">
        <v>-0.03</v>
      </c>
      <c r="O47">
        <v>0</v>
      </c>
      <c r="P47">
        <v>23373598</v>
      </c>
      <c r="Q47" t="s">
        <v>31</v>
      </c>
      <c r="R47">
        <v>4996.7299999999996</v>
      </c>
    </row>
    <row r="48" spans="1:18" x14ac:dyDescent="0.3">
      <c r="A48">
        <v>47</v>
      </c>
      <c r="B48" t="s">
        <v>130</v>
      </c>
      <c r="C48">
        <v>1280</v>
      </c>
      <c r="D48" t="s">
        <v>70</v>
      </c>
      <c r="E48">
        <v>1052072</v>
      </c>
      <c r="F48">
        <v>4612280</v>
      </c>
      <c r="G48">
        <v>4063</v>
      </c>
      <c r="H48">
        <v>4021</v>
      </c>
      <c r="I48">
        <v>29590</v>
      </c>
      <c r="J48">
        <v>5625932</v>
      </c>
      <c r="K48">
        <v>2</v>
      </c>
      <c r="L48">
        <f t="shared" si="0"/>
        <v>2031.5</v>
      </c>
      <c r="M48">
        <v>29.46</v>
      </c>
      <c r="N48">
        <v>-0.12</v>
      </c>
      <c r="O48">
        <v>12091</v>
      </c>
      <c r="P48">
        <v>17478</v>
      </c>
      <c r="Q48" t="s">
        <v>26</v>
      </c>
      <c r="R48">
        <v>13.08</v>
      </c>
    </row>
    <row r="49" spans="1:18" x14ac:dyDescent="0.3">
      <c r="A49">
        <v>48</v>
      </c>
      <c r="B49" t="s">
        <v>130</v>
      </c>
      <c r="C49">
        <v>1280</v>
      </c>
      <c r="D49" t="s">
        <v>71</v>
      </c>
      <c r="E49">
        <v>31435</v>
      </c>
      <c r="F49">
        <v>94348</v>
      </c>
      <c r="G49">
        <v>17985</v>
      </c>
      <c r="H49">
        <v>17956</v>
      </c>
      <c r="I49">
        <v>18387</v>
      </c>
      <c r="J49">
        <v>152125533</v>
      </c>
      <c r="K49">
        <v>14</v>
      </c>
      <c r="L49">
        <f t="shared" si="0"/>
        <v>1284.6428571428571</v>
      </c>
      <c r="M49">
        <v>22.99</v>
      </c>
      <c r="N49">
        <v>0</v>
      </c>
      <c r="O49">
        <v>0</v>
      </c>
      <c r="P49">
        <v>18391</v>
      </c>
      <c r="Q49" t="s">
        <v>21</v>
      </c>
      <c r="R49">
        <v>36.47</v>
      </c>
    </row>
    <row r="50" spans="1:18" x14ac:dyDescent="0.3">
      <c r="A50">
        <v>49</v>
      </c>
      <c r="B50" t="s">
        <v>130</v>
      </c>
      <c r="C50">
        <v>1280</v>
      </c>
      <c r="D50" t="s">
        <v>72</v>
      </c>
      <c r="E50">
        <v>2271</v>
      </c>
      <c r="F50">
        <v>30201</v>
      </c>
      <c r="G50">
        <v>11319665</v>
      </c>
      <c r="H50">
        <v>11244763</v>
      </c>
      <c r="I50">
        <v>11461716</v>
      </c>
      <c r="J50">
        <v>614921079</v>
      </c>
      <c r="K50">
        <v>8831</v>
      </c>
      <c r="L50">
        <f t="shared" si="0"/>
        <v>1281.8101007813384</v>
      </c>
      <c r="M50">
        <v>20.36</v>
      </c>
      <c r="N50">
        <v>-0.01</v>
      </c>
      <c r="O50">
        <v>0</v>
      </c>
      <c r="P50">
        <v>11469293</v>
      </c>
      <c r="Q50" t="s">
        <v>26</v>
      </c>
      <c r="R50">
        <v>2945.42</v>
      </c>
    </row>
    <row r="51" spans="1:18" x14ac:dyDescent="0.3">
      <c r="A51">
        <v>50</v>
      </c>
      <c r="B51" t="s">
        <v>130</v>
      </c>
      <c r="C51">
        <v>1280</v>
      </c>
      <c r="D51" t="s">
        <v>73</v>
      </c>
      <c r="E51">
        <v>2294</v>
      </c>
      <c r="F51">
        <v>30304</v>
      </c>
      <c r="G51">
        <v>16591607</v>
      </c>
      <c r="H51">
        <v>16486952</v>
      </c>
      <c r="I51">
        <v>16777284</v>
      </c>
      <c r="J51">
        <v>820941249</v>
      </c>
      <c r="K51">
        <v>12943</v>
      </c>
      <c r="L51">
        <f t="shared" si="0"/>
        <v>1281.8980916325427</v>
      </c>
      <c r="M51">
        <v>21.12</v>
      </c>
      <c r="N51">
        <v>-0.01</v>
      </c>
      <c r="O51">
        <v>0</v>
      </c>
      <c r="P51">
        <v>16788957</v>
      </c>
      <c r="Q51" t="s">
        <v>31</v>
      </c>
      <c r="R51">
        <v>4990.7700000000004</v>
      </c>
    </row>
    <row r="52" spans="1:18" x14ac:dyDescent="0.3">
      <c r="A52">
        <v>51</v>
      </c>
      <c r="B52" t="s">
        <v>130</v>
      </c>
      <c r="C52">
        <v>1280</v>
      </c>
      <c r="D52" t="s">
        <v>74</v>
      </c>
      <c r="E52">
        <v>163622</v>
      </c>
      <c r="F52">
        <v>488118</v>
      </c>
      <c r="G52">
        <v>16892950</v>
      </c>
      <c r="H52">
        <v>16499449</v>
      </c>
      <c r="I52">
        <v>21732543</v>
      </c>
      <c r="J52">
        <v>3801129781</v>
      </c>
      <c r="K52">
        <v>13163</v>
      </c>
      <c r="L52">
        <f t="shared" si="0"/>
        <v>1283.3662538934893</v>
      </c>
      <c r="M52">
        <v>63.92</v>
      </c>
      <c r="N52">
        <v>-0.04</v>
      </c>
      <c r="O52">
        <v>163865</v>
      </c>
      <c r="P52">
        <v>21568520</v>
      </c>
      <c r="Q52" t="s">
        <v>31</v>
      </c>
      <c r="R52">
        <v>4975.83</v>
      </c>
    </row>
    <row r="53" spans="1:18" x14ac:dyDescent="0.3">
      <c r="A53">
        <v>52</v>
      </c>
      <c r="B53" t="s">
        <v>130</v>
      </c>
      <c r="C53">
        <v>1280</v>
      </c>
      <c r="D53" t="s">
        <v>75</v>
      </c>
      <c r="E53">
        <v>183325</v>
      </c>
      <c r="F53">
        <v>546912</v>
      </c>
      <c r="G53">
        <v>18397222</v>
      </c>
      <c r="H53">
        <v>17972839</v>
      </c>
      <c r="I53">
        <v>24485803</v>
      </c>
      <c r="J53">
        <v>3886427651</v>
      </c>
      <c r="K53">
        <v>14331</v>
      </c>
      <c r="L53">
        <f t="shared" si="0"/>
        <v>1283.7360965738608</v>
      </c>
      <c r="M53">
        <v>64.44</v>
      </c>
      <c r="N53">
        <v>-0.04</v>
      </c>
      <c r="O53">
        <v>264854</v>
      </c>
      <c r="P53">
        <v>24216592</v>
      </c>
      <c r="Q53" t="s">
        <v>31</v>
      </c>
      <c r="R53">
        <v>4990.92</v>
      </c>
    </row>
    <row r="54" spans="1:18" x14ac:dyDescent="0.3">
      <c r="A54">
        <v>53</v>
      </c>
      <c r="B54" t="s">
        <v>130</v>
      </c>
      <c r="C54">
        <v>1280</v>
      </c>
      <c r="D54" t="s">
        <v>76</v>
      </c>
      <c r="E54">
        <v>152428</v>
      </c>
      <c r="F54">
        <v>429691</v>
      </c>
      <c r="G54">
        <v>1296</v>
      </c>
      <c r="H54">
        <v>1274</v>
      </c>
      <c r="I54">
        <v>21745</v>
      </c>
      <c r="J54">
        <v>1333144</v>
      </c>
      <c r="K54">
        <v>0</v>
      </c>
      <c r="L54" t="e">
        <f t="shared" si="0"/>
        <v>#DIV/0!</v>
      </c>
      <c r="M54">
        <v>15.8</v>
      </c>
      <c r="N54">
        <v>-0.39</v>
      </c>
      <c r="O54">
        <v>19309</v>
      </c>
      <c r="P54">
        <v>2431</v>
      </c>
      <c r="Q54" t="s">
        <v>21</v>
      </c>
      <c r="R54">
        <v>1.75</v>
      </c>
    </row>
    <row r="55" spans="1:18" x14ac:dyDescent="0.3">
      <c r="A55">
        <v>54</v>
      </c>
      <c r="B55" t="s">
        <v>130</v>
      </c>
      <c r="C55">
        <v>1280</v>
      </c>
      <c r="D55" t="s">
        <v>77</v>
      </c>
      <c r="E55">
        <v>2200</v>
      </c>
      <c r="F55">
        <v>9086</v>
      </c>
      <c r="G55">
        <v>9733877</v>
      </c>
      <c r="H55">
        <v>9502056</v>
      </c>
      <c r="I55">
        <v>10879635</v>
      </c>
      <c r="J55">
        <v>1493916190</v>
      </c>
      <c r="K55">
        <v>7591</v>
      </c>
      <c r="L55">
        <f t="shared" si="0"/>
        <v>1282.2917929126597</v>
      </c>
      <c r="M55">
        <v>28.46</v>
      </c>
      <c r="N55">
        <v>-0.03</v>
      </c>
      <c r="O55">
        <v>11517</v>
      </c>
      <c r="P55">
        <v>10871410</v>
      </c>
      <c r="Q55" t="s">
        <v>21</v>
      </c>
      <c r="R55">
        <v>3482.44</v>
      </c>
    </row>
    <row r="56" spans="1:18" x14ac:dyDescent="0.3">
      <c r="A56">
        <v>55</v>
      </c>
      <c r="B56" t="s">
        <v>130</v>
      </c>
      <c r="C56">
        <v>1280</v>
      </c>
      <c r="D56" t="s">
        <v>78</v>
      </c>
      <c r="E56">
        <v>2200</v>
      </c>
      <c r="F56">
        <v>9086</v>
      </c>
      <c r="G56">
        <v>3081162</v>
      </c>
      <c r="H56">
        <v>3004398</v>
      </c>
      <c r="I56">
        <v>3488541</v>
      </c>
      <c r="J56">
        <v>490817806</v>
      </c>
      <c r="K56">
        <v>2401</v>
      </c>
      <c r="L56">
        <f t="shared" si="0"/>
        <v>1283.2827988338192</v>
      </c>
      <c r="M56">
        <v>29.64</v>
      </c>
      <c r="N56">
        <v>-0.03</v>
      </c>
      <c r="O56">
        <v>20272</v>
      </c>
      <c r="P56">
        <v>3468678</v>
      </c>
      <c r="Q56" t="s">
        <v>21</v>
      </c>
      <c r="R56">
        <v>613.26</v>
      </c>
    </row>
    <row r="57" spans="1:18" x14ac:dyDescent="0.3">
      <c r="A57">
        <v>56</v>
      </c>
      <c r="B57" t="s">
        <v>130</v>
      </c>
      <c r="C57">
        <v>1280</v>
      </c>
      <c r="D57" t="s">
        <v>79</v>
      </c>
      <c r="E57">
        <v>2200</v>
      </c>
      <c r="F57">
        <v>9086</v>
      </c>
      <c r="G57">
        <v>2080950</v>
      </c>
      <c r="H57">
        <v>2022884</v>
      </c>
      <c r="I57">
        <v>2420294</v>
      </c>
      <c r="J57">
        <v>341074275</v>
      </c>
      <c r="K57">
        <v>1622</v>
      </c>
      <c r="L57">
        <f t="shared" si="0"/>
        <v>1282.9531442663379</v>
      </c>
      <c r="M57">
        <v>31.57</v>
      </c>
      <c r="N57">
        <v>-0.03</v>
      </c>
      <c r="O57">
        <v>10512</v>
      </c>
      <c r="P57">
        <v>2409939</v>
      </c>
      <c r="Q57" t="s">
        <v>21</v>
      </c>
      <c r="R57">
        <v>337.31</v>
      </c>
    </row>
    <row r="58" spans="1:18" x14ac:dyDescent="0.3">
      <c r="A58">
        <v>57</v>
      </c>
      <c r="B58" t="s">
        <v>130</v>
      </c>
      <c r="C58">
        <v>1280</v>
      </c>
      <c r="D58" t="s">
        <v>80</v>
      </c>
      <c r="E58">
        <v>2200</v>
      </c>
      <c r="F58">
        <v>9086</v>
      </c>
      <c r="G58">
        <v>12631791</v>
      </c>
      <c r="H58">
        <v>12333296</v>
      </c>
      <c r="I58">
        <v>14118130</v>
      </c>
      <c r="J58">
        <v>1965163893</v>
      </c>
      <c r="K58">
        <v>9852</v>
      </c>
      <c r="L58">
        <f t="shared" si="0"/>
        <v>1282.1549939098661</v>
      </c>
      <c r="M58">
        <v>31.09</v>
      </c>
      <c r="N58">
        <v>-0.03</v>
      </c>
      <c r="O58">
        <v>20962</v>
      </c>
      <c r="P58">
        <v>14100394</v>
      </c>
      <c r="Q58" t="s">
        <v>31</v>
      </c>
      <c r="R58">
        <v>4994.4399999999996</v>
      </c>
    </row>
    <row r="59" spans="1:18" x14ac:dyDescent="0.3">
      <c r="A59">
        <v>58</v>
      </c>
      <c r="B59" t="s">
        <v>130</v>
      </c>
      <c r="C59">
        <v>1280</v>
      </c>
      <c r="D59" t="s">
        <v>81</v>
      </c>
      <c r="E59">
        <v>11313</v>
      </c>
      <c r="F59">
        <v>305160</v>
      </c>
      <c r="G59">
        <v>379008</v>
      </c>
      <c r="H59">
        <v>372077</v>
      </c>
      <c r="I59">
        <v>426792</v>
      </c>
      <c r="J59">
        <v>65886352</v>
      </c>
      <c r="K59">
        <v>295</v>
      </c>
      <c r="L59">
        <f t="shared" si="0"/>
        <v>1284.7728813559322</v>
      </c>
      <c r="M59">
        <v>40.869999999999997</v>
      </c>
      <c r="N59">
        <v>-0.02</v>
      </c>
      <c r="O59">
        <v>0</v>
      </c>
      <c r="P59">
        <v>426742</v>
      </c>
      <c r="Q59" t="s">
        <v>26</v>
      </c>
      <c r="R59">
        <v>54.44</v>
      </c>
    </row>
    <row r="60" spans="1:18" x14ac:dyDescent="0.3">
      <c r="A60">
        <v>59</v>
      </c>
      <c r="B60" t="s">
        <v>130</v>
      </c>
      <c r="C60">
        <v>1280</v>
      </c>
      <c r="D60" t="s">
        <v>82</v>
      </c>
      <c r="E60">
        <v>252516</v>
      </c>
      <c r="F60">
        <v>750876</v>
      </c>
      <c r="G60">
        <v>1292489</v>
      </c>
      <c r="H60">
        <v>1249635</v>
      </c>
      <c r="I60">
        <v>3689535</v>
      </c>
      <c r="J60">
        <v>282187449</v>
      </c>
      <c r="K60">
        <v>907</v>
      </c>
      <c r="L60">
        <f t="shared" si="0"/>
        <v>1425.0154355016539</v>
      </c>
      <c r="M60">
        <v>40.06</v>
      </c>
      <c r="N60">
        <v>-0.09</v>
      </c>
      <c r="O60">
        <v>1741454</v>
      </c>
      <c r="P60">
        <v>1947622</v>
      </c>
      <c r="Q60" t="s">
        <v>26</v>
      </c>
      <c r="R60">
        <v>181.78</v>
      </c>
    </row>
    <row r="61" spans="1:18" x14ac:dyDescent="0.3">
      <c r="A61">
        <v>60</v>
      </c>
      <c r="B61" t="s">
        <v>130</v>
      </c>
      <c r="C61">
        <v>1280</v>
      </c>
      <c r="D61" t="s">
        <v>83</v>
      </c>
      <c r="E61">
        <v>3612</v>
      </c>
      <c r="F61">
        <v>11612</v>
      </c>
      <c r="G61">
        <v>642327</v>
      </c>
      <c r="H61">
        <v>630301</v>
      </c>
      <c r="I61">
        <v>686801</v>
      </c>
      <c r="J61">
        <v>99595603</v>
      </c>
      <c r="K61">
        <v>501</v>
      </c>
      <c r="L61">
        <f t="shared" si="0"/>
        <v>1282.0898203592815</v>
      </c>
      <c r="M61">
        <v>31.32</v>
      </c>
      <c r="N61">
        <v>-0.02</v>
      </c>
      <c r="O61">
        <v>0</v>
      </c>
      <c r="P61">
        <v>686977</v>
      </c>
      <c r="Q61" t="s">
        <v>21</v>
      </c>
      <c r="R61">
        <v>73.48</v>
      </c>
    </row>
    <row r="62" spans="1:18" x14ac:dyDescent="0.3">
      <c r="A62">
        <v>61</v>
      </c>
      <c r="B62" t="s">
        <v>130</v>
      </c>
      <c r="C62">
        <v>1280</v>
      </c>
      <c r="D62" t="s">
        <v>84</v>
      </c>
      <c r="E62">
        <v>8300</v>
      </c>
      <c r="F62">
        <v>28853</v>
      </c>
      <c r="G62">
        <v>3190338</v>
      </c>
      <c r="H62">
        <v>3122186</v>
      </c>
      <c r="I62">
        <v>3486667</v>
      </c>
      <c r="J62">
        <v>955041216</v>
      </c>
      <c r="K62">
        <v>2488</v>
      </c>
      <c r="L62">
        <f t="shared" si="0"/>
        <v>1282.2901929260449</v>
      </c>
      <c r="M62">
        <v>46.75</v>
      </c>
      <c r="N62">
        <v>-0.02</v>
      </c>
      <c r="O62">
        <v>0</v>
      </c>
      <c r="P62">
        <v>3488332</v>
      </c>
      <c r="Q62" t="s">
        <v>21</v>
      </c>
      <c r="R62">
        <v>692.88</v>
      </c>
    </row>
    <row r="63" spans="1:18" x14ac:dyDescent="0.3">
      <c r="A63">
        <v>62</v>
      </c>
      <c r="B63" t="s">
        <v>130</v>
      </c>
      <c r="C63">
        <v>1280</v>
      </c>
      <c r="D63" t="s">
        <v>85</v>
      </c>
      <c r="E63">
        <v>7665</v>
      </c>
      <c r="F63">
        <v>26841</v>
      </c>
      <c r="G63">
        <v>17602264</v>
      </c>
      <c r="H63">
        <v>17263629</v>
      </c>
      <c r="I63">
        <v>18849730</v>
      </c>
      <c r="J63">
        <v>4669447710</v>
      </c>
      <c r="K63">
        <v>13729</v>
      </c>
      <c r="L63">
        <f t="shared" si="0"/>
        <v>1282.1228057396752</v>
      </c>
      <c r="M63">
        <v>59.96</v>
      </c>
      <c r="N63">
        <v>-0.02</v>
      </c>
      <c r="O63">
        <v>0</v>
      </c>
      <c r="P63">
        <v>18858375</v>
      </c>
      <c r="Q63" t="s">
        <v>21</v>
      </c>
      <c r="R63">
        <v>4597.53</v>
      </c>
    </row>
    <row r="64" spans="1:18" x14ac:dyDescent="0.3">
      <c r="A64">
        <v>63</v>
      </c>
      <c r="B64" t="s">
        <v>130</v>
      </c>
      <c r="C64">
        <v>1280</v>
      </c>
      <c r="D64" t="s">
        <v>86</v>
      </c>
      <c r="E64">
        <v>3986</v>
      </c>
      <c r="F64">
        <v>13057</v>
      </c>
      <c r="G64">
        <v>1510</v>
      </c>
      <c r="H64">
        <v>1449</v>
      </c>
      <c r="I64">
        <v>1715</v>
      </c>
      <c r="J64">
        <v>1225918</v>
      </c>
      <c r="K64">
        <v>1</v>
      </c>
      <c r="L64">
        <f t="shared" si="0"/>
        <v>1510</v>
      </c>
      <c r="M64">
        <v>37.729999999999997</v>
      </c>
      <c r="N64">
        <v>-0.03</v>
      </c>
      <c r="O64">
        <v>0</v>
      </c>
      <c r="P64">
        <v>1709</v>
      </c>
      <c r="Q64" t="s">
        <v>21</v>
      </c>
      <c r="R64">
        <v>0.25</v>
      </c>
    </row>
    <row r="65" spans="1:18" x14ac:dyDescent="0.3">
      <c r="A65">
        <v>64</v>
      </c>
      <c r="B65" t="s">
        <v>130</v>
      </c>
      <c r="C65">
        <v>1280</v>
      </c>
      <c r="D65" t="s">
        <v>87</v>
      </c>
      <c r="E65">
        <v>3638</v>
      </c>
      <c r="F65">
        <v>11677</v>
      </c>
      <c r="G65">
        <v>857663</v>
      </c>
      <c r="H65">
        <v>842364</v>
      </c>
      <c r="I65">
        <v>911385</v>
      </c>
      <c r="J65">
        <v>138277856</v>
      </c>
      <c r="K65">
        <v>668</v>
      </c>
      <c r="L65">
        <f t="shared" si="0"/>
        <v>1283.9266467065868</v>
      </c>
      <c r="M65">
        <v>31.14</v>
      </c>
      <c r="N65">
        <v>-0.02</v>
      </c>
      <c r="O65">
        <v>0</v>
      </c>
      <c r="P65">
        <v>911751</v>
      </c>
      <c r="Q65" t="s">
        <v>21</v>
      </c>
      <c r="R65">
        <v>98.59</v>
      </c>
    </row>
    <row r="66" spans="1:18" x14ac:dyDescent="0.3">
      <c r="A66">
        <v>65</v>
      </c>
      <c r="B66" t="s">
        <v>130</v>
      </c>
      <c r="C66">
        <v>1280</v>
      </c>
      <c r="D66" t="s">
        <v>88</v>
      </c>
      <c r="E66">
        <v>7351</v>
      </c>
      <c r="F66">
        <v>24835</v>
      </c>
      <c r="G66">
        <v>11411500</v>
      </c>
      <c r="H66">
        <v>11205232</v>
      </c>
      <c r="I66">
        <v>12229885</v>
      </c>
      <c r="J66">
        <v>2480825284</v>
      </c>
      <c r="K66">
        <v>8900</v>
      </c>
      <c r="L66">
        <f t="shared" si="0"/>
        <v>1282.1910112359551</v>
      </c>
      <c r="M66">
        <v>43.81</v>
      </c>
      <c r="N66">
        <v>-0.02</v>
      </c>
      <c r="O66">
        <v>0</v>
      </c>
      <c r="P66">
        <v>12237062</v>
      </c>
      <c r="Q66" t="s">
        <v>21</v>
      </c>
      <c r="R66">
        <v>3551.92</v>
      </c>
    </row>
    <row r="67" spans="1:18" x14ac:dyDescent="0.3">
      <c r="A67">
        <v>66</v>
      </c>
      <c r="B67" t="s">
        <v>130</v>
      </c>
      <c r="C67">
        <v>1280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1">G67/K67</f>
        <v>#DIV/0!</v>
      </c>
      <c r="M67">
        <v>0</v>
      </c>
      <c r="N67">
        <v>0</v>
      </c>
      <c r="O67">
        <v>0</v>
      </c>
      <c r="P67">
        <v>0</v>
      </c>
      <c r="Q67" t="s">
        <v>21</v>
      </c>
      <c r="R67">
        <v>0.03</v>
      </c>
    </row>
    <row r="68" spans="1:18" x14ac:dyDescent="0.3">
      <c r="A68">
        <v>67</v>
      </c>
      <c r="B68" t="s">
        <v>130</v>
      </c>
      <c r="C68">
        <v>1280</v>
      </c>
      <c r="D68" t="s">
        <v>90</v>
      </c>
      <c r="E68">
        <v>2940</v>
      </c>
      <c r="F68">
        <v>20028</v>
      </c>
      <c r="G68">
        <v>8650</v>
      </c>
      <c r="H68">
        <v>8404</v>
      </c>
      <c r="I68">
        <v>11023</v>
      </c>
      <c r="J68">
        <v>2512412</v>
      </c>
      <c r="K68">
        <v>6</v>
      </c>
      <c r="L68">
        <f t="shared" si="1"/>
        <v>1441.6666666666667</v>
      </c>
      <c r="M68">
        <v>20.16</v>
      </c>
      <c r="N68">
        <v>-0.03</v>
      </c>
      <c r="O68">
        <v>0</v>
      </c>
      <c r="P68">
        <v>10987</v>
      </c>
      <c r="Q68" t="s">
        <v>26</v>
      </c>
      <c r="R68">
        <v>0.91</v>
      </c>
    </row>
    <row r="69" spans="1:18" x14ac:dyDescent="0.3">
      <c r="A69">
        <v>68</v>
      </c>
      <c r="B69" t="s">
        <v>130</v>
      </c>
      <c r="C69">
        <v>1280</v>
      </c>
      <c r="D69" t="s">
        <v>91</v>
      </c>
      <c r="E69">
        <v>9072</v>
      </c>
      <c r="F69">
        <v>69944</v>
      </c>
      <c r="G69">
        <v>1181740</v>
      </c>
      <c r="H69">
        <v>1153532</v>
      </c>
      <c r="I69">
        <v>1456764</v>
      </c>
      <c r="J69">
        <v>414489290</v>
      </c>
      <c r="K69">
        <v>921</v>
      </c>
      <c r="L69">
        <f t="shared" si="1"/>
        <v>1283.1053203040174</v>
      </c>
      <c r="M69">
        <v>28.92</v>
      </c>
      <c r="N69">
        <v>-0.02</v>
      </c>
      <c r="O69">
        <v>0</v>
      </c>
      <c r="P69">
        <v>1457060</v>
      </c>
      <c r="Q69" t="s">
        <v>26</v>
      </c>
      <c r="R69">
        <v>272.8</v>
      </c>
    </row>
    <row r="70" spans="1:18" x14ac:dyDescent="0.3">
      <c r="A70">
        <v>69</v>
      </c>
      <c r="B70" t="s">
        <v>130</v>
      </c>
      <c r="C70">
        <v>1280</v>
      </c>
      <c r="D70" t="s">
        <v>92</v>
      </c>
      <c r="E70">
        <v>16281</v>
      </c>
      <c r="F70">
        <v>130806</v>
      </c>
      <c r="G70">
        <v>355727</v>
      </c>
      <c r="H70">
        <v>343938</v>
      </c>
      <c r="I70">
        <v>550021</v>
      </c>
      <c r="J70">
        <v>288449449</v>
      </c>
      <c r="K70">
        <v>277</v>
      </c>
      <c r="L70">
        <f t="shared" si="1"/>
        <v>1284.2129963898917</v>
      </c>
      <c r="M70">
        <v>43.11</v>
      </c>
      <c r="N70">
        <v>-0.03</v>
      </c>
      <c r="O70">
        <v>0</v>
      </c>
      <c r="P70">
        <v>550155</v>
      </c>
      <c r="Q70" t="s">
        <v>21</v>
      </c>
      <c r="R70">
        <v>132.36000000000001</v>
      </c>
    </row>
    <row r="71" spans="1:18" x14ac:dyDescent="0.3">
      <c r="A71">
        <v>70</v>
      </c>
      <c r="B71" t="s">
        <v>130</v>
      </c>
      <c r="C71">
        <v>1280</v>
      </c>
      <c r="D71" t="s">
        <v>93</v>
      </c>
      <c r="E71">
        <v>249327</v>
      </c>
      <c r="F71">
        <v>746442</v>
      </c>
      <c r="G71">
        <v>8732805</v>
      </c>
      <c r="H71">
        <v>8346971</v>
      </c>
      <c r="I71">
        <v>20275874</v>
      </c>
      <c r="J71">
        <v>6506891882</v>
      </c>
      <c r="K71">
        <v>6698</v>
      </c>
      <c r="L71">
        <f t="shared" si="1"/>
        <v>1303.7929232606748</v>
      </c>
      <c r="M71">
        <v>138.22</v>
      </c>
      <c r="N71">
        <v>-0.06</v>
      </c>
      <c r="O71">
        <v>2440558</v>
      </c>
      <c r="P71">
        <v>17835888</v>
      </c>
      <c r="Q71" t="s">
        <v>31</v>
      </c>
      <c r="R71">
        <v>4938.7</v>
      </c>
    </row>
    <row r="72" spans="1:18" x14ac:dyDescent="0.3">
      <c r="A72">
        <v>71</v>
      </c>
      <c r="B72" t="s">
        <v>130</v>
      </c>
      <c r="C72">
        <v>1280</v>
      </c>
      <c r="D72" t="s">
        <v>94</v>
      </c>
      <c r="E72">
        <v>40042</v>
      </c>
      <c r="F72">
        <v>119355</v>
      </c>
      <c r="G72">
        <v>1862911</v>
      </c>
      <c r="H72">
        <v>1784833</v>
      </c>
      <c r="I72">
        <v>5594671</v>
      </c>
      <c r="J72">
        <v>143933695</v>
      </c>
      <c r="K72">
        <v>1451</v>
      </c>
      <c r="L72">
        <f t="shared" si="1"/>
        <v>1283.880771881461</v>
      </c>
      <c r="M72">
        <v>89.67</v>
      </c>
      <c r="N72">
        <v>-0.04</v>
      </c>
      <c r="O72">
        <v>7848</v>
      </c>
      <c r="P72">
        <v>5587382</v>
      </c>
      <c r="Q72" t="s">
        <v>26</v>
      </c>
      <c r="R72">
        <v>274.06</v>
      </c>
    </row>
    <row r="73" spans="1:18" x14ac:dyDescent="0.3">
      <c r="A73">
        <v>72</v>
      </c>
      <c r="B73" t="s">
        <v>130</v>
      </c>
      <c r="C73">
        <v>1280</v>
      </c>
      <c r="D73" t="s">
        <v>95</v>
      </c>
      <c r="E73">
        <v>748</v>
      </c>
      <c r="F73">
        <v>3763</v>
      </c>
      <c r="G73">
        <v>267</v>
      </c>
      <c r="H73">
        <v>261</v>
      </c>
      <c r="I73">
        <v>535</v>
      </c>
      <c r="J73">
        <v>5685</v>
      </c>
      <c r="K73">
        <v>0</v>
      </c>
      <c r="L73" t="e">
        <f t="shared" si="1"/>
        <v>#DIV/0!</v>
      </c>
      <c r="M73">
        <v>3.21</v>
      </c>
      <c r="N73">
        <v>-0.16</v>
      </c>
      <c r="O73">
        <v>0</v>
      </c>
      <c r="P73">
        <v>529</v>
      </c>
      <c r="Q73" t="s">
        <v>26</v>
      </c>
      <c r="R73">
        <v>0</v>
      </c>
    </row>
    <row r="74" spans="1:18" x14ac:dyDescent="0.3">
      <c r="A74">
        <v>73</v>
      </c>
      <c r="B74" t="s">
        <v>130</v>
      </c>
      <c r="C74">
        <v>1280</v>
      </c>
      <c r="D74" t="s">
        <v>96</v>
      </c>
      <c r="E74">
        <v>3328</v>
      </c>
      <c r="F74">
        <v>17780</v>
      </c>
      <c r="G74">
        <v>10697</v>
      </c>
      <c r="H74">
        <v>10311</v>
      </c>
      <c r="I74">
        <v>44011</v>
      </c>
      <c r="J74">
        <v>453307</v>
      </c>
      <c r="K74">
        <v>5</v>
      </c>
      <c r="L74">
        <f t="shared" si="1"/>
        <v>2139.4</v>
      </c>
      <c r="M74">
        <v>12.2</v>
      </c>
      <c r="N74">
        <v>-0.13</v>
      </c>
      <c r="O74">
        <v>41192</v>
      </c>
      <c r="P74">
        <v>2803</v>
      </c>
      <c r="Q74" t="s">
        <v>21</v>
      </c>
      <c r="R74">
        <v>0.45</v>
      </c>
    </row>
    <row r="75" spans="1:18" x14ac:dyDescent="0.3">
      <c r="A75">
        <v>74</v>
      </c>
      <c r="B75" t="s">
        <v>130</v>
      </c>
      <c r="C75">
        <v>1280</v>
      </c>
      <c r="D75" t="s">
        <v>97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 t="e">
        <f t="shared" si="1"/>
        <v>#DIV/0!</v>
      </c>
      <c r="M75">
        <v>1.63</v>
      </c>
      <c r="N75">
        <v>-0.21</v>
      </c>
      <c r="O75">
        <v>0</v>
      </c>
      <c r="P75">
        <v>24</v>
      </c>
      <c r="Q75" t="s">
        <v>26</v>
      </c>
      <c r="R75">
        <v>0.03</v>
      </c>
    </row>
    <row r="76" spans="1:18" x14ac:dyDescent="0.3">
      <c r="A76">
        <v>75</v>
      </c>
      <c r="B76" t="s">
        <v>130</v>
      </c>
      <c r="C76">
        <v>1280</v>
      </c>
      <c r="D76" t="s">
        <v>98</v>
      </c>
      <c r="E76">
        <v>5291</v>
      </c>
      <c r="F76">
        <v>41200</v>
      </c>
      <c r="G76">
        <v>353269</v>
      </c>
      <c r="H76">
        <v>342399</v>
      </c>
      <c r="I76">
        <v>486904</v>
      </c>
      <c r="J76">
        <v>23540060</v>
      </c>
      <c r="K76">
        <v>271</v>
      </c>
      <c r="L76">
        <f t="shared" si="1"/>
        <v>1303.5756457564576</v>
      </c>
      <c r="M76">
        <v>33.49</v>
      </c>
      <c r="N76">
        <v>-0.06</v>
      </c>
      <c r="O76">
        <v>51048</v>
      </c>
      <c r="P76">
        <v>435742</v>
      </c>
      <c r="Q76" t="s">
        <v>26</v>
      </c>
      <c r="R76">
        <v>30.56</v>
      </c>
    </row>
    <row r="77" spans="1:18" x14ac:dyDescent="0.3">
      <c r="A77">
        <v>76</v>
      </c>
      <c r="B77" t="s">
        <v>130</v>
      </c>
      <c r="C77">
        <v>1280</v>
      </c>
      <c r="D77" t="s">
        <v>99</v>
      </c>
      <c r="E77">
        <v>22022</v>
      </c>
      <c r="F77">
        <v>169452</v>
      </c>
      <c r="G77">
        <v>10846746</v>
      </c>
      <c r="H77">
        <v>10494075</v>
      </c>
      <c r="I77">
        <v>21121327</v>
      </c>
      <c r="J77">
        <v>595124714</v>
      </c>
      <c r="K77">
        <v>8255</v>
      </c>
      <c r="L77">
        <f t="shared" si="1"/>
        <v>1313.9607510599637</v>
      </c>
      <c r="M77">
        <v>39.119999999999997</v>
      </c>
      <c r="N77">
        <v>-7.0000000000000007E-2</v>
      </c>
      <c r="O77">
        <v>3529604</v>
      </c>
      <c r="P77">
        <v>17583759</v>
      </c>
      <c r="Q77" t="s">
        <v>21</v>
      </c>
      <c r="R77">
        <v>1301.03</v>
      </c>
    </row>
    <row r="78" spans="1:18" x14ac:dyDescent="0.3">
      <c r="A78">
        <v>77</v>
      </c>
      <c r="B78" t="s">
        <v>130</v>
      </c>
      <c r="C78">
        <v>1280</v>
      </c>
      <c r="D78" t="s">
        <v>100</v>
      </c>
      <c r="E78">
        <v>324116</v>
      </c>
      <c r="F78">
        <v>1430857</v>
      </c>
      <c r="G78">
        <v>24536</v>
      </c>
      <c r="H78">
        <v>23296</v>
      </c>
      <c r="I78">
        <v>93206</v>
      </c>
      <c r="J78">
        <v>117409681</v>
      </c>
      <c r="K78">
        <v>18</v>
      </c>
      <c r="L78">
        <f t="shared" si="1"/>
        <v>1363.1111111111111</v>
      </c>
      <c r="M78">
        <v>1780.36</v>
      </c>
      <c r="N78">
        <v>-0.04</v>
      </c>
      <c r="O78">
        <v>0</v>
      </c>
      <c r="P78">
        <v>93181</v>
      </c>
      <c r="Q78" t="s">
        <v>21</v>
      </c>
      <c r="R78">
        <v>104.64</v>
      </c>
    </row>
    <row r="79" spans="1:18" x14ac:dyDescent="0.3">
      <c r="A79">
        <v>78</v>
      </c>
      <c r="B79" t="s">
        <v>130</v>
      </c>
      <c r="C79">
        <v>1280</v>
      </c>
      <c r="D79" t="s">
        <v>101</v>
      </c>
      <c r="E79">
        <v>189456</v>
      </c>
      <c r="F79">
        <v>835269</v>
      </c>
      <c r="G79">
        <v>466874</v>
      </c>
      <c r="H79">
        <v>402934</v>
      </c>
      <c r="I79">
        <v>980611</v>
      </c>
      <c r="J79">
        <v>546072943</v>
      </c>
      <c r="K79">
        <v>363</v>
      </c>
      <c r="L79">
        <f t="shared" si="1"/>
        <v>1286.1542699724519</v>
      </c>
      <c r="M79">
        <v>545.41</v>
      </c>
      <c r="N79">
        <v>-0.05</v>
      </c>
      <c r="O79">
        <v>4460</v>
      </c>
      <c r="P79">
        <v>976088</v>
      </c>
      <c r="Q79" t="s">
        <v>21</v>
      </c>
      <c r="R79">
        <v>361.58</v>
      </c>
    </row>
    <row r="80" spans="1:18" x14ac:dyDescent="0.3">
      <c r="A80">
        <v>79</v>
      </c>
      <c r="B80" t="s">
        <v>130</v>
      </c>
      <c r="C80">
        <v>1280</v>
      </c>
      <c r="D80" t="s">
        <v>102</v>
      </c>
      <c r="E80">
        <v>252328</v>
      </c>
      <c r="F80">
        <v>1169811</v>
      </c>
      <c r="G80">
        <v>6175333</v>
      </c>
      <c r="H80">
        <v>5660549</v>
      </c>
      <c r="I80">
        <v>11331732</v>
      </c>
      <c r="J80">
        <v>6605253972</v>
      </c>
      <c r="K80">
        <v>4808</v>
      </c>
      <c r="L80">
        <f t="shared" si="1"/>
        <v>1284.3870632279534</v>
      </c>
      <c r="M80">
        <v>448.15</v>
      </c>
      <c r="N80">
        <v>-0.04</v>
      </c>
      <c r="O80">
        <v>140639</v>
      </c>
      <c r="P80">
        <v>11190293</v>
      </c>
      <c r="Q80" t="s">
        <v>31</v>
      </c>
      <c r="R80">
        <v>4908.58</v>
      </c>
    </row>
    <row r="81" spans="1:18" x14ac:dyDescent="0.3">
      <c r="A81">
        <v>80</v>
      </c>
      <c r="B81" t="s">
        <v>130</v>
      </c>
      <c r="C81">
        <v>1280</v>
      </c>
      <c r="D81" t="s">
        <v>103</v>
      </c>
      <c r="E81">
        <v>53752</v>
      </c>
      <c r="F81">
        <v>135726</v>
      </c>
      <c r="G81">
        <v>3034405</v>
      </c>
      <c r="H81">
        <v>2937308</v>
      </c>
      <c r="I81">
        <v>6036014</v>
      </c>
      <c r="J81">
        <v>582783414</v>
      </c>
      <c r="K81">
        <v>2329</v>
      </c>
      <c r="L81">
        <f t="shared" si="1"/>
        <v>1302.8789179905539</v>
      </c>
      <c r="M81">
        <v>32.159999999999997</v>
      </c>
      <c r="N81">
        <v>-0.08</v>
      </c>
      <c r="O81">
        <v>769445</v>
      </c>
      <c r="P81">
        <v>5266543</v>
      </c>
      <c r="Q81" t="s">
        <v>26</v>
      </c>
      <c r="R81">
        <v>396.78</v>
      </c>
    </row>
    <row r="82" spans="1:18" x14ac:dyDescent="0.3">
      <c r="A82">
        <v>81</v>
      </c>
      <c r="B82" t="s">
        <v>130</v>
      </c>
      <c r="C82">
        <v>1280</v>
      </c>
      <c r="D82" t="s">
        <v>104</v>
      </c>
      <c r="E82">
        <v>276895</v>
      </c>
      <c r="F82">
        <v>1356467</v>
      </c>
      <c r="G82">
        <v>16517850</v>
      </c>
      <c r="H82">
        <v>16469326</v>
      </c>
      <c r="I82">
        <v>19236387</v>
      </c>
      <c r="J82">
        <v>669086123</v>
      </c>
      <c r="K82">
        <v>12886</v>
      </c>
      <c r="L82">
        <f t="shared" si="1"/>
        <v>1281.8446375911842</v>
      </c>
      <c r="M82">
        <v>30.43</v>
      </c>
      <c r="N82">
        <v>-0.01</v>
      </c>
      <c r="O82">
        <v>25924</v>
      </c>
      <c r="P82">
        <v>19215812</v>
      </c>
      <c r="Q82" t="s">
        <v>26</v>
      </c>
      <c r="R82">
        <v>2322.12</v>
      </c>
    </row>
    <row r="83" spans="1:18" x14ac:dyDescent="0.3">
      <c r="A83">
        <v>82</v>
      </c>
      <c r="B83" t="s">
        <v>130</v>
      </c>
      <c r="C83">
        <v>1280</v>
      </c>
      <c r="D83" t="s">
        <v>105</v>
      </c>
      <c r="E83">
        <v>279119</v>
      </c>
      <c r="F83">
        <v>1356467</v>
      </c>
      <c r="G83">
        <v>16517850</v>
      </c>
      <c r="H83">
        <v>16469326</v>
      </c>
      <c r="I83">
        <v>19236387</v>
      </c>
      <c r="J83">
        <v>669086123</v>
      </c>
      <c r="K83">
        <v>12886</v>
      </c>
      <c r="L83">
        <f t="shared" si="1"/>
        <v>1281.8446375911842</v>
      </c>
      <c r="M83">
        <v>30.43</v>
      </c>
      <c r="N83">
        <v>-0.01</v>
      </c>
      <c r="O83">
        <v>25924</v>
      </c>
      <c r="P83">
        <v>19215812</v>
      </c>
      <c r="Q83" t="s">
        <v>26</v>
      </c>
      <c r="R83">
        <v>2333.2600000000002</v>
      </c>
    </row>
    <row r="84" spans="1:18" x14ac:dyDescent="0.3">
      <c r="A84">
        <v>83</v>
      </c>
      <c r="B84" t="s">
        <v>130</v>
      </c>
      <c r="C84">
        <v>1280</v>
      </c>
      <c r="D84" t="s">
        <v>106</v>
      </c>
      <c r="E84">
        <v>670867</v>
      </c>
      <c r="F84">
        <v>3355019</v>
      </c>
      <c r="G84">
        <v>429302</v>
      </c>
      <c r="H84">
        <v>419762</v>
      </c>
      <c r="I84">
        <v>565466</v>
      </c>
      <c r="J84">
        <v>291025385</v>
      </c>
      <c r="K84">
        <v>334</v>
      </c>
      <c r="L84">
        <f t="shared" si="1"/>
        <v>1285.3353293413174</v>
      </c>
      <c r="M84">
        <v>34.69</v>
      </c>
      <c r="N84">
        <v>-0.05</v>
      </c>
      <c r="O84">
        <v>8776</v>
      </c>
      <c r="P84">
        <v>556640</v>
      </c>
      <c r="Q84" t="s">
        <v>26</v>
      </c>
      <c r="R84">
        <v>189.48</v>
      </c>
    </row>
    <row r="85" spans="1:18" x14ac:dyDescent="0.3">
      <c r="A85">
        <v>84</v>
      </c>
      <c r="B85" t="s">
        <v>130</v>
      </c>
      <c r="C85">
        <v>1280</v>
      </c>
      <c r="D85" t="s">
        <v>107</v>
      </c>
      <c r="E85">
        <v>250567</v>
      </c>
      <c r="F85">
        <v>1108439</v>
      </c>
      <c r="G85">
        <v>540465</v>
      </c>
      <c r="H85">
        <v>529301</v>
      </c>
      <c r="I85">
        <v>1502544</v>
      </c>
      <c r="J85">
        <v>165196909</v>
      </c>
      <c r="K85">
        <v>421</v>
      </c>
      <c r="L85">
        <f t="shared" si="1"/>
        <v>1283.7648456057007</v>
      </c>
      <c r="M85">
        <v>35.28</v>
      </c>
      <c r="N85">
        <v>-0.05</v>
      </c>
      <c r="O85">
        <v>147928</v>
      </c>
      <c r="P85">
        <v>1354570</v>
      </c>
      <c r="Q85" t="s">
        <v>26</v>
      </c>
      <c r="R85">
        <v>104.28</v>
      </c>
    </row>
    <row r="86" spans="1:18" x14ac:dyDescent="0.3">
      <c r="A86">
        <v>85</v>
      </c>
      <c r="B86" t="s">
        <v>130</v>
      </c>
      <c r="C86">
        <v>1280</v>
      </c>
      <c r="D86" t="s">
        <v>108</v>
      </c>
      <c r="E86">
        <v>482210</v>
      </c>
      <c r="F86">
        <v>2306140</v>
      </c>
      <c r="G86">
        <v>1667365</v>
      </c>
      <c r="H86">
        <v>1317769</v>
      </c>
      <c r="I86">
        <v>9371477</v>
      </c>
      <c r="J86">
        <v>3052226217</v>
      </c>
      <c r="K86">
        <v>1288</v>
      </c>
      <c r="L86">
        <f t="shared" si="1"/>
        <v>1294.5380434782608</v>
      </c>
      <c r="M86">
        <v>1435.33</v>
      </c>
      <c r="N86">
        <v>-0.05</v>
      </c>
      <c r="O86">
        <v>104705</v>
      </c>
      <c r="P86">
        <v>9265748</v>
      </c>
      <c r="Q86" t="s">
        <v>21</v>
      </c>
      <c r="R86">
        <v>2619.58</v>
      </c>
    </row>
    <row r="87" spans="1:18" x14ac:dyDescent="0.3">
      <c r="A87">
        <v>86</v>
      </c>
      <c r="B87" t="s">
        <v>130</v>
      </c>
      <c r="C87">
        <v>1280</v>
      </c>
      <c r="D87" t="s">
        <v>109</v>
      </c>
      <c r="E87">
        <v>1260306</v>
      </c>
      <c r="F87">
        <v>6039417</v>
      </c>
      <c r="G87">
        <v>1690377</v>
      </c>
      <c r="H87">
        <v>1247445</v>
      </c>
      <c r="I87">
        <v>14411930</v>
      </c>
      <c r="J87">
        <v>7030558630</v>
      </c>
      <c r="K87">
        <v>1278</v>
      </c>
      <c r="L87">
        <f t="shared" si="1"/>
        <v>1322.6737089201879</v>
      </c>
      <c r="M87">
        <v>2539.2199999999998</v>
      </c>
      <c r="N87">
        <v>-0.05</v>
      </c>
      <c r="O87">
        <v>266155</v>
      </c>
      <c r="P87">
        <v>14144810</v>
      </c>
      <c r="Q87" t="s">
        <v>31</v>
      </c>
      <c r="R87">
        <v>4931.33</v>
      </c>
    </row>
    <row r="88" spans="1:18" x14ac:dyDescent="0.3">
      <c r="A88">
        <v>87</v>
      </c>
      <c r="B88" t="s">
        <v>130</v>
      </c>
      <c r="C88">
        <v>1280</v>
      </c>
      <c r="D88" t="s">
        <v>110</v>
      </c>
      <c r="E88">
        <v>151669</v>
      </c>
      <c r="F88">
        <v>2465730</v>
      </c>
      <c r="G88">
        <v>3651356</v>
      </c>
      <c r="H88">
        <v>3480442</v>
      </c>
      <c r="I88">
        <v>41579352</v>
      </c>
      <c r="J88">
        <v>2372059703</v>
      </c>
      <c r="K88">
        <v>2747</v>
      </c>
      <c r="L88">
        <f t="shared" si="1"/>
        <v>1329.2158718602111</v>
      </c>
      <c r="M88">
        <v>89.17</v>
      </c>
      <c r="N88">
        <v>-0.08</v>
      </c>
      <c r="O88">
        <v>9695367</v>
      </c>
      <c r="P88">
        <v>31885772</v>
      </c>
      <c r="Q88" t="s">
        <v>26</v>
      </c>
      <c r="R88">
        <v>1272.1400000000001</v>
      </c>
    </row>
    <row r="89" spans="1:18" x14ac:dyDescent="0.3">
      <c r="A89">
        <v>88</v>
      </c>
      <c r="B89" t="s">
        <v>130</v>
      </c>
      <c r="C89">
        <v>1280</v>
      </c>
      <c r="D89" t="s">
        <v>111</v>
      </c>
      <c r="E89">
        <v>154309</v>
      </c>
      <c r="F89">
        <v>3230737</v>
      </c>
      <c r="G89">
        <v>12954285</v>
      </c>
      <c r="H89">
        <v>12354027</v>
      </c>
      <c r="I89">
        <v>91536500</v>
      </c>
      <c r="J89">
        <v>6526893106</v>
      </c>
      <c r="K89">
        <v>9779</v>
      </c>
      <c r="L89">
        <f t="shared" si="1"/>
        <v>1324.7044687595869</v>
      </c>
      <c r="M89">
        <v>99.61</v>
      </c>
      <c r="N89">
        <v>-0.08</v>
      </c>
      <c r="O89">
        <v>17215815</v>
      </c>
      <c r="P89">
        <v>74328359</v>
      </c>
      <c r="Q89" t="s">
        <v>26</v>
      </c>
      <c r="R89">
        <v>4366.09</v>
      </c>
    </row>
    <row r="90" spans="1:18" x14ac:dyDescent="0.3">
      <c r="A90">
        <v>89</v>
      </c>
      <c r="B90" t="s">
        <v>130</v>
      </c>
      <c r="C90">
        <v>1280</v>
      </c>
      <c r="D90" t="s">
        <v>112</v>
      </c>
      <c r="E90">
        <v>841</v>
      </c>
      <c r="F90">
        <v>120147</v>
      </c>
      <c r="G90">
        <v>11620370</v>
      </c>
      <c r="H90">
        <v>11151408</v>
      </c>
      <c r="I90">
        <v>17926552</v>
      </c>
      <c r="J90">
        <v>1046583841</v>
      </c>
      <c r="K90">
        <v>9056</v>
      </c>
      <c r="L90">
        <f t="shared" si="1"/>
        <v>1283.1680653710248</v>
      </c>
      <c r="M90">
        <v>46.04</v>
      </c>
      <c r="N90">
        <v>-0.03</v>
      </c>
      <c r="O90">
        <v>0</v>
      </c>
      <c r="P90">
        <v>17934709</v>
      </c>
      <c r="Q90" t="s">
        <v>31</v>
      </c>
      <c r="R90">
        <v>4935.16</v>
      </c>
    </row>
    <row r="91" spans="1:18" x14ac:dyDescent="0.3">
      <c r="A91">
        <v>90</v>
      </c>
      <c r="B91" t="s">
        <v>130</v>
      </c>
      <c r="C91">
        <v>1280</v>
      </c>
      <c r="D91" t="s">
        <v>113</v>
      </c>
      <c r="E91">
        <v>1089</v>
      </c>
      <c r="F91">
        <v>177375</v>
      </c>
      <c r="G91">
        <v>12886226</v>
      </c>
      <c r="H91">
        <v>12324015</v>
      </c>
      <c r="I91">
        <v>21644036</v>
      </c>
      <c r="J91">
        <v>1389493837</v>
      </c>
      <c r="K91">
        <v>10043</v>
      </c>
      <c r="L91">
        <f t="shared" si="1"/>
        <v>1283.1052474360251</v>
      </c>
      <c r="M91">
        <v>53.97</v>
      </c>
      <c r="N91">
        <v>-0.04</v>
      </c>
      <c r="O91">
        <v>0</v>
      </c>
      <c r="P91">
        <v>21653213</v>
      </c>
      <c r="Q91" t="s">
        <v>31</v>
      </c>
      <c r="R91">
        <v>4937.2299999999996</v>
      </c>
    </row>
  </sheetData>
  <autoFilter ref="A1:R91" xr:uid="{D7D12FD8-802F-4843-A511-454C624EC78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765A-727F-4A22-9A11-D0899A28D442}">
  <dimension ref="A1:J91"/>
  <sheetViews>
    <sheetView zoomScale="80" zoomScaleNormal="80" workbookViewId="0">
      <selection sqref="A1:J91"/>
    </sheetView>
  </sheetViews>
  <sheetFormatPr defaultRowHeight="14.4" x14ac:dyDescent="0.3"/>
  <sheetData>
    <row r="1" spans="1:10" x14ac:dyDescent="0.3">
      <c r="A1" t="s">
        <v>524</v>
      </c>
      <c r="B1" t="s">
        <v>525</v>
      </c>
      <c r="C1" t="s">
        <v>526</v>
      </c>
      <c r="D1" t="s">
        <v>527</v>
      </c>
      <c r="E1" t="s">
        <v>528</v>
      </c>
      <c r="F1" t="s">
        <v>529</v>
      </c>
      <c r="G1" t="s">
        <v>530</v>
      </c>
      <c r="H1" t="s">
        <v>531</v>
      </c>
      <c r="I1" t="s">
        <v>532</v>
      </c>
      <c r="J1" t="s">
        <v>533</v>
      </c>
    </row>
    <row r="2" spans="1:10" x14ac:dyDescent="0.3">
      <c r="A2">
        <v>-0.34</v>
      </c>
      <c r="B2">
        <v>-0.27</v>
      </c>
      <c r="C2">
        <v>-0.26</v>
      </c>
      <c r="D2">
        <v>-0.23</v>
      </c>
      <c r="E2">
        <v>-0.19</v>
      </c>
      <c r="F2">
        <v>-0.16</v>
      </c>
      <c r="G2">
        <v>-0.15</v>
      </c>
      <c r="H2">
        <v>-0.1</v>
      </c>
      <c r="I2">
        <v>-0.1</v>
      </c>
      <c r="J2">
        <v>-0.08</v>
      </c>
    </row>
    <row r="3" spans="1:10" x14ac:dyDescent="0.3">
      <c r="A3">
        <v>-0.33</v>
      </c>
      <c r="B3">
        <v>-0.26</v>
      </c>
      <c r="C3">
        <v>-0.25</v>
      </c>
      <c r="D3">
        <v>-0.22</v>
      </c>
      <c r="E3">
        <v>-0.18</v>
      </c>
      <c r="F3">
        <v>-0.16</v>
      </c>
      <c r="G3">
        <v>-0.13</v>
      </c>
      <c r="H3">
        <v>-0.12</v>
      </c>
      <c r="I3">
        <v>-0.09</v>
      </c>
      <c r="J3">
        <v>-0.09</v>
      </c>
    </row>
    <row r="4" spans="1:10" x14ac:dyDescent="0.3">
      <c r="A4">
        <v>-0.33</v>
      </c>
      <c r="B4">
        <v>-0.26</v>
      </c>
      <c r="C4">
        <v>-0.25</v>
      </c>
      <c r="D4">
        <v>-0.23</v>
      </c>
      <c r="E4">
        <v>-0.19</v>
      </c>
      <c r="F4">
        <v>-0.16</v>
      </c>
      <c r="G4">
        <v>-0.13</v>
      </c>
      <c r="H4">
        <v>-0.11</v>
      </c>
      <c r="I4">
        <v>-0.09</v>
      </c>
      <c r="J4">
        <v>-0.08</v>
      </c>
    </row>
    <row r="5" spans="1:10" x14ac:dyDescent="0.3">
      <c r="A5">
        <v>-0.33</v>
      </c>
      <c r="B5">
        <v>-0.26</v>
      </c>
      <c r="C5">
        <v>-0.25</v>
      </c>
      <c r="D5">
        <v>-0.23</v>
      </c>
      <c r="E5">
        <v>-0.19</v>
      </c>
      <c r="F5">
        <v>-0.16</v>
      </c>
      <c r="G5">
        <v>-0.13</v>
      </c>
      <c r="H5">
        <v>-0.11</v>
      </c>
      <c r="I5">
        <v>-0.09</v>
      </c>
      <c r="J5">
        <v>-7.0000000000000007E-2</v>
      </c>
    </row>
    <row r="6" spans="1:10" x14ac:dyDescent="0.3">
      <c r="A6">
        <v>-0.21</v>
      </c>
      <c r="B6">
        <v>-0.16</v>
      </c>
      <c r="C6">
        <v>-0.15</v>
      </c>
      <c r="D6">
        <v>-0.14000000000000001</v>
      </c>
      <c r="E6">
        <v>-0.12</v>
      </c>
      <c r="F6">
        <v>-0.1</v>
      </c>
      <c r="G6">
        <v>-0.09</v>
      </c>
      <c r="H6">
        <v>-0.09</v>
      </c>
      <c r="I6">
        <v>-0.08</v>
      </c>
      <c r="J6">
        <v>-0.08</v>
      </c>
    </row>
    <row r="7" spans="1:10" x14ac:dyDescent="0.3">
      <c r="A7">
        <v>-0.16</v>
      </c>
      <c r="B7">
        <v>-0.12</v>
      </c>
      <c r="C7">
        <v>-0.14000000000000001</v>
      </c>
      <c r="D7">
        <v>-0.09</v>
      </c>
      <c r="E7">
        <v>-7.0000000000000007E-2</v>
      </c>
      <c r="F7">
        <v>-0.05</v>
      </c>
      <c r="G7">
        <v>-0.04</v>
      </c>
      <c r="H7">
        <v>-0.02</v>
      </c>
      <c r="I7">
        <v>-0.02</v>
      </c>
      <c r="J7">
        <v>-0.02</v>
      </c>
    </row>
    <row r="8" spans="1:10" x14ac:dyDescent="0.3">
      <c r="A8">
        <v>-0.17</v>
      </c>
      <c r="B8">
        <v>-0.11</v>
      </c>
      <c r="C8">
        <v>-0.09</v>
      </c>
      <c r="D8">
        <v>-0.09</v>
      </c>
      <c r="E8">
        <v>-0.05</v>
      </c>
      <c r="F8">
        <v>-0.04</v>
      </c>
      <c r="G8">
        <v>-0.03</v>
      </c>
      <c r="H8">
        <v>-0.02</v>
      </c>
      <c r="I8">
        <v>-0.01</v>
      </c>
      <c r="J8">
        <v>-0.02</v>
      </c>
    </row>
    <row r="9" spans="1:10" x14ac:dyDescent="0.3">
      <c r="A9">
        <v>-0.14000000000000001</v>
      </c>
      <c r="B9">
        <v>-0.1</v>
      </c>
      <c r="C9">
        <v>-0.1</v>
      </c>
      <c r="D9">
        <v>-0.08</v>
      </c>
      <c r="E9">
        <v>-0.06</v>
      </c>
      <c r="F9">
        <v>-0.04</v>
      </c>
      <c r="G9">
        <v>-0.02</v>
      </c>
      <c r="H9">
        <v>-0.02</v>
      </c>
      <c r="I9">
        <v>-0.02</v>
      </c>
      <c r="J9">
        <v>-0.01</v>
      </c>
    </row>
    <row r="10" spans="1:10" x14ac:dyDescent="0.3">
      <c r="A10">
        <v>-0.17</v>
      </c>
      <c r="B10">
        <v>-0.12</v>
      </c>
      <c r="C10">
        <v>-0.11</v>
      </c>
      <c r="D10">
        <v>-0.09</v>
      </c>
      <c r="E10">
        <v>-0.06</v>
      </c>
      <c r="F10">
        <v>-0.04</v>
      </c>
      <c r="G10">
        <v>-0.03</v>
      </c>
      <c r="H10">
        <v>-0.02</v>
      </c>
      <c r="I10">
        <v>-0.02</v>
      </c>
      <c r="J10">
        <v>-0.02</v>
      </c>
    </row>
    <row r="11" spans="1:10" x14ac:dyDescent="0.3">
      <c r="A11">
        <v>-0.19</v>
      </c>
      <c r="B11">
        <v>-0.14000000000000001</v>
      </c>
      <c r="C11">
        <v>-0.13</v>
      </c>
      <c r="D11">
        <v>-0.11</v>
      </c>
      <c r="E11">
        <v>-0.09</v>
      </c>
      <c r="F11">
        <v>-7.0000000000000007E-2</v>
      </c>
      <c r="G11">
        <v>-0.06</v>
      </c>
      <c r="H11">
        <v>-0.05</v>
      </c>
      <c r="I11">
        <v>-0.04</v>
      </c>
      <c r="J11">
        <v>-0.04</v>
      </c>
    </row>
    <row r="12" spans="1:10" x14ac:dyDescent="0.3">
      <c r="A12">
        <v>-0.21</v>
      </c>
      <c r="B12">
        <v>-0.15</v>
      </c>
      <c r="C12">
        <v>-0.14000000000000001</v>
      </c>
      <c r="D12">
        <v>-0.13</v>
      </c>
      <c r="E12">
        <v>-0.1</v>
      </c>
      <c r="F12">
        <v>-0.08</v>
      </c>
      <c r="G12">
        <v>-0.06</v>
      </c>
      <c r="H12">
        <v>-0.05</v>
      </c>
      <c r="I12">
        <v>-0.04</v>
      </c>
      <c r="J12">
        <v>-0.04</v>
      </c>
    </row>
    <row r="13" spans="1:10" x14ac:dyDescent="0.3">
      <c r="A13">
        <v>-0.17</v>
      </c>
      <c r="B13">
        <v>-0.11</v>
      </c>
      <c r="C13">
        <v>-0.1</v>
      </c>
      <c r="D13">
        <v>-0.09</v>
      </c>
      <c r="E13">
        <v>-0.05</v>
      </c>
      <c r="F13">
        <v>-0.04</v>
      </c>
      <c r="G13">
        <v>-0.03</v>
      </c>
      <c r="H13">
        <v>-0.04</v>
      </c>
      <c r="I13">
        <v>-0.03</v>
      </c>
      <c r="J13">
        <v>-0.02</v>
      </c>
    </row>
    <row r="14" spans="1:10" x14ac:dyDescent="0.3">
      <c r="A14">
        <v>-0.17</v>
      </c>
      <c r="B14">
        <v>-0.13</v>
      </c>
      <c r="C14">
        <v>-0.13</v>
      </c>
      <c r="D14">
        <v>-0.11</v>
      </c>
      <c r="E14">
        <v>-0.08</v>
      </c>
      <c r="F14">
        <v>-7.0000000000000007E-2</v>
      </c>
      <c r="G14">
        <v>-0.06</v>
      </c>
      <c r="H14">
        <v>-0.06</v>
      </c>
      <c r="I14">
        <v>-0.05</v>
      </c>
      <c r="J14">
        <v>-0.05</v>
      </c>
    </row>
    <row r="15" spans="1:10" x14ac:dyDescent="0.3">
      <c r="A15">
        <v>-0.19</v>
      </c>
      <c r="B15">
        <v>-0.16</v>
      </c>
      <c r="C15">
        <v>-0.13</v>
      </c>
      <c r="D15">
        <v>-0.13</v>
      </c>
      <c r="E15">
        <v>-0.12</v>
      </c>
      <c r="F15">
        <v>-7.0000000000000007E-2</v>
      </c>
      <c r="G15">
        <v>-0.06</v>
      </c>
      <c r="H15">
        <v>-0.06</v>
      </c>
      <c r="I15">
        <v>-0.06</v>
      </c>
      <c r="J15">
        <v>-0.05</v>
      </c>
    </row>
    <row r="16" spans="1:10" x14ac:dyDescent="0.3">
      <c r="A16">
        <v>-0.12</v>
      </c>
      <c r="B16">
        <v>-0.09</v>
      </c>
      <c r="C16">
        <v>-0.09</v>
      </c>
      <c r="D16">
        <v>-7.0000000000000007E-2</v>
      </c>
      <c r="E16">
        <v>-0.05</v>
      </c>
      <c r="F16">
        <v>-0.04</v>
      </c>
      <c r="G16">
        <v>-0.03</v>
      </c>
      <c r="H16">
        <v>-0.02</v>
      </c>
      <c r="I16">
        <v>-0.02</v>
      </c>
      <c r="J16">
        <v>-0.02</v>
      </c>
    </row>
    <row r="17" spans="1:10" x14ac:dyDescent="0.3">
      <c r="A17">
        <v>-0.15</v>
      </c>
      <c r="B17">
        <v>-0.12</v>
      </c>
      <c r="C17">
        <v>-0.11</v>
      </c>
      <c r="D17">
        <v>-0.09</v>
      </c>
      <c r="E17">
        <v>-7.0000000000000007E-2</v>
      </c>
      <c r="F17">
        <v>-7.0000000000000007E-2</v>
      </c>
      <c r="G17">
        <v>-0.05</v>
      </c>
      <c r="H17">
        <v>-0.04</v>
      </c>
      <c r="I17">
        <v>-0.05</v>
      </c>
      <c r="J17">
        <v>-0.04</v>
      </c>
    </row>
    <row r="18" spans="1:10" x14ac:dyDescent="0.3">
      <c r="A18">
        <v>-0.2</v>
      </c>
      <c r="B18">
        <v>-0.15</v>
      </c>
      <c r="C18">
        <v>-0.14000000000000001</v>
      </c>
      <c r="D18">
        <v>-0.12</v>
      </c>
      <c r="E18">
        <v>-0.1</v>
      </c>
      <c r="F18">
        <v>-0.08</v>
      </c>
      <c r="G18">
        <v>-7.0000000000000007E-2</v>
      </c>
      <c r="H18">
        <v>-0.06</v>
      </c>
      <c r="I18">
        <v>-0.06</v>
      </c>
      <c r="J18">
        <v>-0.05</v>
      </c>
    </row>
    <row r="19" spans="1:10" x14ac:dyDescent="0.3">
      <c r="A19">
        <v>-0.31</v>
      </c>
      <c r="B19">
        <v>-0.24</v>
      </c>
      <c r="C19">
        <v>-0.24</v>
      </c>
      <c r="D19">
        <v>-0.21</v>
      </c>
      <c r="E19">
        <v>-0.17</v>
      </c>
      <c r="F19">
        <v>-0.14000000000000001</v>
      </c>
      <c r="G19">
        <v>-0.11</v>
      </c>
      <c r="H19">
        <v>-0.09</v>
      </c>
      <c r="I19">
        <v>-7.0000000000000007E-2</v>
      </c>
      <c r="J19">
        <v>-0.06</v>
      </c>
    </row>
    <row r="20" spans="1:10" x14ac:dyDescent="0.3">
      <c r="A20">
        <v>-0.32</v>
      </c>
      <c r="B20">
        <v>-0.24</v>
      </c>
      <c r="C20">
        <v>-0.24</v>
      </c>
      <c r="D20">
        <v>-0.21</v>
      </c>
      <c r="E20">
        <v>-0.17</v>
      </c>
      <c r="F20">
        <v>-0.14000000000000001</v>
      </c>
      <c r="G20">
        <v>-0.12</v>
      </c>
      <c r="H20">
        <v>-0.1</v>
      </c>
      <c r="I20">
        <v>-0.08</v>
      </c>
      <c r="J20">
        <v>-7.0000000000000007E-2</v>
      </c>
    </row>
    <row r="21" spans="1:10" x14ac:dyDescent="0.3">
      <c r="A21">
        <v>-0.24</v>
      </c>
      <c r="B21">
        <v>-0.18</v>
      </c>
      <c r="C21">
        <v>-0.18</v>
      </c>
      <c r="D21">
        <v>-0.15</v>
      </c>
      <c r="E21">
        <v>-0.13</v>
      </c>
      <c r="F21">
        <v>-0.1</v>
      </c>
      <c r="G21">
        <v>-0.08</v>
      </c>
      <c r="H21">
        <v>-7.0000000000000007E-2</v>
      </c>
      <c r="I21">
        <v>-0.05</v>
      </c>
      <c r="J21">
        <v>-0.05</v>
      </c>
    </row>
    <row r="22" spans="1:10" x14ac:dyDescent="0.3">
      <c r="A22">
        <v>-0.24</v>
      </c>
      <c r="B22">
        <v>-0.18</v>
      </c>
      <c r="C22">
        <v>-0.18</v>
      </c>
      <c r="D22">
        <v>-0.15</v>
      </c>
      <c r="E22">
        <v>-0.12</v>
      </c>
      <c r="F22">
        <v>-0.1</v>
      </c>
      <c r="G22">
        <v>-0.08</v>
      </c>
      <c r="H22">
        <v>-7.0000000000000007E-2</v>
      </c>
      <c r="I22">
        <v>-0.05</v>
      </c>
      <c r="J22">
        <v>-0.05</v>
      </c>
    </row>
    <row r="23" spans="1:10" x14ac:dyDescent="0.3">
      <c r="A23">
        <v>-0.26</v>
      </c>
      <c r="B23">
        <v>-0.19</v>
      </c>
      <c r="C23">
        <v>-0.19</v>
      </c>
      <c r="D23">
        <v>-0.16</v>
      </c>
      <c r="E23">
        <v>-0.13</v>
      </c>
      <c r="F23">
        <v>-0.1</v>
      </c>
      <c r="G23">
        <v>-0.08</v>
      </c>
      <c r="H23">
        <v>-7.0000000000000007E-2</v>
      </c>
      <c r="I23">
        <v>-0.05</v>
      </c>
      <c r="J23">
        <v>-0.05</v>
      </c>
    </row>
    <row r="24" spans="1:10" x14ac:dyDescent="0.3">
      <c r="A24">
        <v>-0.17</v>
      </c>
      <c r="B24">
        <v>-0.12</v>
      </c>
      <c r="C24">
        <v>-0.12</v>
      </c>
      <c r="D24">
        <v>-0.1</v>
      </c>
      <c r="E24">
        <v>-0.09</v>
      </c>
      <c r="F24">
        <v>-7.0000000000000007E-2</v>
      </c>
      <c r="G24">
        <v>-0.06</v>
      </c>
      <c r="H24">
        <v>-0.05</v>
      </c>
      <c r="I24">
        <v>-0.04</v>
      </c>
      <c r="J24">
        <v>-0.04</v>
      </c>
    </row>
    <row r="25" spans="1:10" x14ac:dyDescent="0.3">
      <c r="A25">
        <v>-0.2</v>
      </c>
      <c r="B25">
        <v>-0.15</v>
      </c>
      <c r="C25">
        <v>-0.13</v>
      </c>
      <c r="D25">
        <v>-0.14000000000000001</v>
      </c>
      <c r="E25">
        <v>-0.09</v>
      </c>
      <c r="F25">
        <v>-7.0000000000000007E-2</v>
      </c>
      <c r="G25">
        <v>-0.06</v>
      </c>
      <c r="H25">
        <v>-0.06</v>
      </c>
      <c r="I25">
        <v>-0.05</v>
      </c>
      <c r="J25">
        <v>-0.04</v>
      </c>
    </row>
    <row r="26" spans="1:10" x14ac:dyDescent="0.3">
      <c r="A26">
        <v>-0.18</v>
      </c>
      <c r="B26">
        <v>-0.13</v>
      </c>
      <c r="C26">
        <v>-0.12</v>
      </c>
      <c r="D26">
        <v>-0.12</v>
      </c>
      <c r="E26">
        <v>-0.09</v>
      </c>
      <c r="F26">
        <v>-0.08</v>
      </c>
      <c r="G26">
        <v>-0.06</v>
      </c>
      <c r="H26">
        <v>-0.06</v>
      </c>
      <c r="I26">
        <v>-0.05</v>
      </c>
      <c r="J26">
        <v>-0.05</v>
      </c>
    </row>
    <row r="27" spans="1:10" x14ac:dyDescent="0.3">
      <c r="A27">
        <v>-0.18</v>
      </c>
      <c r="B27">
        <v>-0.13</v>
      </c>
      <c r="C27">
        <v>-0.13</v>
      </c>
      <c r="D27">
        <v>-0.11</v>
      </c>
      <c r="E27">
        <v>-0.09</v>
      </c>
      <c r="F27">
        <v>-7.0000000000000007E-2</v>
      </c>
      <c r="G27">
        <v>-0.06</v>
      </c>
      <c r="H27">
        <v>-0.05</v>
      </c>
      <c r="I27">
        <v>-0.05</v>
      </c>
      <c r="J27">
        <v>-0.04</v>
      </c>
    </row>
    <row r="28" spans="1:10" x14ac:dyDescent="0.3">
      <c r="A28">
        <v>-0.21</v>
      </c>
      <c r="B28">
        <v>-0.15</v>
      </c>
      <c r="C28">
        <v>-0.15</v>
      </c>
      <c r="D28">
        <v>-0.13</v>
      </c>
      <c r="E28">
        <v>-0.1</v>
      </c>
      <c r="F28">
        <v>-0.08</v>
      </c>
      <c r="G28">
        <v>-7.0000000000000007E-2</v>
      </c>
      <c r="H28">
        <v>-0.05</v>
      </c>
      <c r="I28">
        <v>-0.05</v>
      </c>
      <c r="J28">
        <v>-0.04</v>
      </c>
    </row>
    <row r="29" spans="1:10" x14ac:dyDescent="0.3">
      <c r="A29">
        <v>-0.23</v>
      </c>
      <c r="B29">
        <v>-0.17</v>
      </c>
      <c r="C29">
        <v>-0.17</v>
      </c>
      <c r="D29">
        <v>-0.14000000000000001</v>
      </c>
      <c r="E29">
        <v>-0.12</v>
      </c>
      <c r="F29">
        <v>-0.09</v>
      </c>
      <c r="G29">
        <v>-0.08</v>
      </c>
      <c r="H29">
        <v>-7.0000000000000007E-2</v>
      </c>
      <c r="I29">
        <v>-0.05</v>
      </c>
      <c r="J29">
        <v>-0.05</v>
      </c>
    </row>
    <row r="30" spans="1:10" x14ac:dyDescent="0.3">
      <c r="A30">
        <v>-0.16</v>
      </c>
      <c r="B30">
        <v>-0.12</v>
      </c>
      <c r="C30">
        <v>-0.11</v>
      </c>
      <c r="D30">
        <v>-0.1</v>
      </c>
      <c r="E30">
        <v>-0.08</v>
      </c>
      <c r="F30">
        <v>-0.06</v>
      </c>
      <c r="G30">
        <v>-0.05</v>
      </c>
      <c r="H30">
        <v>-0.05</v>
      </c>
      <c r="I30">
        <v>-0.04</v>
      </c>
      <c r="J30">
        <v>-0.04</v>
      </c>
    </row>
    <row r="31" spans="1:10" x14ac:dyDescent="0.3">
      <c r="A31">
        <v>-0.14000000000000001</v>
      </c>
      <c r="B31">
        <v>-0.11</v>
      </c>
      <c r="C31">
        <v>-0.11</v>
      </c>
      <c r="D31">
        <v>-0.09</v>
      </c>
      <c r="E31">
        <v>-7.0000000000000007E-2</v>
      </c>
      <c r="F31">
        <v>-0.05</v>
      </c>
      <c r="G31">
        <v>-0.04</v>
      </c>
      <c r="H31">
        <v>-0.04</v>
      </c>
      <c r="I31">
        <v>-0.03</v>
      </c>
      <c r="J31">
        <v>-0.03</v>
      </c>
    </row>
    <row r="32" spans="1:10" x14ac:dyDescent="0.3">
      <c r="A32">
        <v>-0.09</v>
      </c>
      <c r="B32">
        <v>-0.04</v>
      </c>
      <c r="C32">
        <v>-0.06</v>
      </c>
      <c r="D32">
        <v>-0.06</v>
      </c>
      <c r="E32">
        <v>-0.03</v>
      </c>
      <c r="F32">
        <v>-0.01</v>
      </c>
      <c r="G32">
        <v>-0.01</v>
      </c>
      <c r="H32">
        <v>-0.01</v>
      </c>
      <c r="I32">
        <v>-0.01</v>
      </c>
      <c r="J32">
        <v>0</v>
      </c>
    </row>
    <row r="33" spans="1:10" x14ac:dyDescent="0.3">
      <c r="A33">
        <v>-0.09</v>
      </c>
      <c r="B33">
        <v>-0.06</v>
      </c>
      <c r="C33">
        <v>-0.11</v>
      </c>
      <c r="D33">
        <v>-0.05</v>
      </c>
      <c r="E33">
        <v>-0.03</v>
      </c>
      <c r="F33">
        <v>-0.02</v>
      </c>
      <c r="G33">
        <v>-0.02</v>
      </c>
      <c r="H33">
        <v>-0.01</v>
      </c>
      <c r="I33">
        <v>-0.01</v>
      </c>
      <c r="J33">
        <v>-0.01</v>
      </c>
    </row>
    <row r="34" spans="1:10" x14ac:dyDescent="0.3">
      <c r="A34">
        <v>-0.19</v>
      </c>
      <c r="B34">
        <v>-0.15</v>
      </c>
      <c r="C34">
        <v>-0.12</v>
      </c>
      <c r="D34">
        <v>-0.12</v>
      </c>
      <c r="E34">
        <v>0</v>
      </c>
      <c r="F34">
        <v>-7.0000000000000007E-2</v>
      </c>
      <c r="G34">
        <v>-0.06</v>
      </c>
      <c r="H34">
        <v>-0.03</v>
      </c>
      <c r="I34">
        <v>-0.02</v>
      </c>
      <c r="J34">
        <v>-0.02</v>
      </c>
    </row>
    <row r="35" spans="1:10" x14ac:dyDescent="0.3">
      <c r="A35">
        <v>-0.18</v>
      </c>
      <c r="B35">
        <v>-0.14000000000000001</v>
      </c>
      <c r="C35">
        <v>-0.13</v>
      </c>
      <c r="D35">
        <v>-0.12</v>
      </c>
      <c r="E35">
        <v>-0.1</v>
      </c>
      <c r="F35">
        <v>-0.09</v>
      </c>
      <c r="G35">
        <v>-7.0000000000000007E-2</v>
      </c>
      <c r="H35">
        <v>-0.06</v>
      </c>
      <c r="I35">
        <v>-0.05</v>
      </c>
      <c r="J35">
        <v>-0.05</v>
      </c>
    </row>
    <row r="36" spans="1:10" x14ac:dyDescent="0.3">
      <c r="A36">
        <v>-0.15</v>
      </c>
      <c r="B36">
        <v>-0.1</v>
      </c>
      <c r="C36">
        <v>-0.1</v>
      </c>
      <c r="D36">
        <v>-0.08</v>
      </c>
      <c r="E36">
        <v>-0.06</v>
      </c>
      <c r="F36">
        <v>-0.04</v>
      </c>
      <c r="G36">
        <v>-0.03</v>
      </c>
      <c r="H36">
        <v>-0.02</v>
      </c>
      <c r="I36">
        <v>-0.02</v>
      </c>
      <c r="J36">
        <v>-0.02</v>
      </c>
    </row>
    <row r="37" spans="1:10" x14ac:dyDescent="0.3">
      <c r="A37">
        <v>-0.28000000000000003</v>
      </c>
      <c r="B37">
        <v>-0.22</v>
      </c>
      <c r="C37">
        <v>-0.21</v>
      </c>
      <c r="D37">
        <v>-0.18</v>
      </c>
      <c r="E37">
        <v>-0.16</v>
      </c>
      <c r="F37">
        <v>-0.13</v>
      </c>
      <c r="G37">
        <v>-0.11</v>
      </c>
      <c r="H37">
        <v>-0.1</v>
      </c>
      <c r="I37">
        <v>-0.09</v>
      </c>
      <c r="J37">
        <v>-0.08</v>
      </c>
    </row>
    <row r="38" spans="1:10" x14ac:dyDescent="0.3">
      <c r="A38">
        <v>-0.17</v>
      </c>
      <c r="B38">
        <v>-0.12</v>
      </c>
      <c r="C38">
        <v>-0.11</v>
      </c>
      <c r="D38">
        <v>-0.09</v>
      </c>
      <c r="E38">
        <v>-0.06</v>
      </c>
      <c r="F38">
        <v>-0.04</v>
      </c>
      <c r="G38">
        <v>-0.03</v>
      </c>
      <c r="H38">
        <v>-0.02</v>
      </c>
      <c r="I38">
        <v>-0.02</v>
      </c>
      <c r="J38">
        <v>-0.02</v>
      </c>
    </row>
    <row r="39" spans="1:10" x14ac:dyDescent="0.3">
      <c r="A39">
        <v>-0.19</v>
      </c>
      <c r="B39">
        <v>-0.14000000000000001</v>
      </c>
      <c r="C39">
        <v>-0.13</v>
      </c>
      <c r="D39">
        <v>-0.11</v>
      </c>
      <c r="E39">
        <v>-0.09</v>
      </c>
      <c r="F39">
        <v>-7.0000000000000007E-2</v>
      </c>
      <c r="G39">
        <v>-0.06</v>
      </c>
      <c r="H39">
        <v>-0.05</v>
      </c>
      <c r="I39">
        <v>-0.05</v>
      </c>
      <c r="J39">
        <v>-0.05</v>
      </c>
    </row>
    <row r="40" spans="1:10" x14ac:dyDescent="0.3">
      <c r="A40">
        <v>-0.19</v>
      </c>
      <c r="B40">
        <v>-0.13</v>
      </c>
      <c r="C40">
        <v>-0.12</v>
      </c>
      <c r="D40">
        <v>-0.1</v>
      </c>
      <c r="E40">
        <v>-0.08</v>
      </c>
      <c r="F40">
        <v>-0.05</v>
      </c>
      <c r="G40">
        <v>-0.04</v>
      </c>
      <c r="H40">
        <v>-0.03</v>
      </c>
      <c r="I40">
        <v>-0.03</v>
      </c>
      <c r="J40">
        <v>-0.02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-0.19</v>
      </c>
      <c r="B43">
        <v>-0.13</v>
      </c>
      <c r="C43">
        <v>-0.13</v>
      </c>
      <c r="D43">
        <v>-0.1</v>
      </c>
      <c r="E43">
        <v>-0.08</v>
      </c>
      <c r="F43">
        <v>-0.06</v>
      </c>
      <c r="G43">
        <v>-0.04</v>
      </c>
      <c r="H43">
        <v>-0.03</v>
      </c>
      <c r="I43">
        <v>-0.03</v>
      </c>
      <c r="J43">
        <v>-0.03</v>
      </c>
    </row>
    <row r="44" spans="1:10" x14ac:dyDescent="0.3">
      <c r="A44">
        <v>-0.13</v>
      </c>
      <c r="B44">
        <v>-0.09</v>
      </c>
      <c r="C44">
        <v>-0.09</v>
      </c>
      <c r="D44">
        <v>-7.0000000000000007E-2</v>
      </c>
      <c r="E44">
        <v>-0.06</v>
      </c>
      <c r="F44">
        <v>-0.04</v>
      </c>
      <c r="G44">
        <v>-0.03</v>
      </c>
      <c r="H44">
        <v>-0.02</v>
      </c>
      <c r="I44">
        <v>-0.02</v>
      </c>
      <c r="J44">
        <v>-0.02</v>
      </c>
    </row>
    <row r="45" spans="1:10" x14ac:dyDescent="0.3">
      <c r="A45">
        <v>-0.13</v>
      </c>
      <c r="B45">
        <v>-0.09</v>
      </c>
      <c r="C45">
        <v>-0.08</v>
      </c>
      <c r="D45">
        <v>-7.0000000000000007E-2</v>
      </c>
      <c r="E45">
        <v>-0.05</v>
      </c>
      <c r="F45">
        <v>-0.03</v>
      </c>
      <c r="G45">
        <v>-0.02</v>
      </c>
      <c r="H45">
        <v>-0.02</v>
      </c>
      <c r="I45">
        <v>-0.02</v>
      </c>
      <c r="J45">
        <v>-0.01</v>
      </c>
    </row>
    <row r="46" spans="1:10" x14ac:dyDescent="0.3">
      <c r="A46">
        <v>-0.14000000000000001</v>
      </c>
      <c r="B46">
        <v>-0.1</v>
      </c>
      <c r="C46">
        <v>-0.09</v>
      </c>
      <c r="D46">
        <v>-0.08</v>
      </c>
      <c r="E46">
        <v>-0.05</v>
      </c>
      <c r="F46">
        <v>-0.03</v>
      </c>
      <c r="G46">
        <v>-0.02</v>
      </c>
      <c r="H46">
        <v>-0.02</v>
      </c>
      <c r="I46">
        <v>-0.02</v>
      </c>
      <c r="J46">
        <v>-0.02</v>
      </c>
    </row>
    <row r="47" spans="1:10" x14ac:dyDescent="0.3">
      <c r="A47">
        <v>-0.12</v>
      </c>
      <c r="B47">
        <v>-0.1</v>
      </c>
      <c r="C47">
        <v>-0.09</v>
      </c>
      <c r="D47">
        <v>-0.08</v>
      </c>
      <c r="E47">
        <v>-0.06</v>
      </c>
      <c r="F47">
        <v>-0.05</v>
      </c>
      <c r="G47">
        <v>-0.04</v>
      </c>
      <c r="H47">
        <v>-0.04</v>
      </c>
      <c r="I47">
        <v>-0.03</v>
      </c>
      <c r="J47">
        <v>-0.03</v>
      </c>
    </row>
    <row r="48" spans="1:10" x14ac:dyDescent="0.3">
      <c r="A48">
        <v>-0.28999999999999998</v>
      </c>
      <c r="B48">
        <v>-0.25</v>
      </c>
      <c r="C48">
        <v>-0.23</v>
      </c>
      <c r="D48">
        <v>-0.22</v>
      </c>
      <c r="E48">
        <v>-0.16</v>
      </c>
      <c r="F48">
        <v>-0.19</v>
      </c>
      <c r="G48">
        <v>-0.14000000000000001</v>
      </c>
      <c r="H48">
        <v>-0.15</v>
      </c>
      <c r="I48">
        <v>-0.13</v>
      </c>
      <c r="J48">
        <v>-0.12</v>
      </c>
    </row>
    <row r="49" spans="1:10" x14ac:dyDescent="0.3">
      <c r="A49">
        <v>-0.02</v>
      </c>
      <c r="B49">
        <v>-0.02</v>
      </c>
      <c r="C49">
        <v>-0.01</v>
      </c>
      <c r="D49">
        <v>0</v>
      </c>
      <c r="E49">
        <v>0</v>
      </c>
      <c r="F49">
        <v>-0.01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-0.11</v>
      </c>
      <c r="B50">
        <v>-0.08</v>
      </c>
      <c r="C50">
        <v>-7.0000000000000007E-2</v>
      </c>
      <c r="D50">
        <v>-0.05</v>
      </c>
      <c r="E50">
        <v>-0.03</v>
      </c>
      <c r="F50">
        <v>-0.02</v>
      </c>
      <c r="G50">
        <v>-0.01</v>
      </c>
      <c r="H50">
        <v>-0.01</v>
      </c>
      <c r="I50">
        <v>-0.01</v>
      </c>
      <c r="J50">
        <v>-0.01</v>
      </c>
    </row>
    <row r="51" spans="1:10" x14ac:dyDescent="0.3">
      <c r="A51">
        <v>-0.1</v>
      </c>
      <c r="B51">
        <v>-7.0000000000000007E-2</v>
      </c>
      <c r="C51">
        <v>-0.06</v>
      </c>
      <c r="D51">
        <v>-0.05</v>
      </c>
      <c r="E51">
        <v>-0.03</v>
      </c>
      <c r="F51">
        <v>-0.02</v>
      </c>
      <c r="G51">
        <v>-0.01</v>
      </c>
      <c r="H51">
        <v>-0.01</v>
      </c>
      <c r="I51">
        <v>-0.01</v>
      </c>
      <c r="J51">
        <v>-0.01</v>
      </c>
    </row>
    <row r="52" spans="1:10" x14ac:dyDescent="0.3">
      <c r="A52">
        <v>-0.23</v>
      </c>
      <c r="B52">
        <v>-0.16</v>
      </c>
      <c r="C52">
        <v>-0.15</v>
      </c>
      <c r="D52">
        <v>-0.13</v>
      </c>
      <c r="E52">
        <v>-0.1</v>
      </c>
      <c r="F52">
        <v>-0.08</v>
      </c>
      <c r="G52">
        <v>-0.06</v>
      </c>
      <c r="H52">
        <v>-0.05</v>
      </c>
      <c r="I52">
        <v>-0.04</v>
      </c>
      <c r="J52">
        <v>-0.04</v>
      </c>
    </row>
    <row r="53" spans="1:10" x14ac:dyDescent="0.3">
      <c r="A53">
        <v>-0.24</v>
      </c>
      <c r="B53">
        <v>-0.17</v>
      </c>
      <c r="C53">
        <v>-0.16</v>
      </c>
      <c r="D53">
        <v>-0.14000000000000001</v>
      </c>
      <c r="E53">
        <v>-0.11</v>
      </c>
      <c r="F53">
        <v>-0.08</v>
      </c>
      <c r="G53">
        <v>-7.0000000000000007E-2</v>
      </c>
      <c r="H53">
        <v>-0.05</v>
      </c>
      <c r="I53">
        <v>-0.05</v>
      </c>
      <c r="J53">
        <v>-0.04</v>
      </c>
    </row>
    <row r="54" spans="1:10" x14ac:dyDescent="0.3">
      <c r="A54">
        <v>-0.15</v>
      </c>
      <c r="B54">
        <v>-0.16</v>
      </c>
      <c r="C54">
        <v>-0.23</v>
      </c>
      <c r="D54">
        <v>-0.23</v>
      </c>
      <c r="E54">
        <v>-0.21</v>
      </c>
      <c r="F54">
        <v>-0.95</v>
      </c>
      <c r="G54">
        <v>-0.24</v>
      </c>
      <c r="H54">
        <v>-0.35</v>
      </c>
      <c r="I54">
        <v>-0.28000000000000003</v>
      </c>
      <c r="J54">
        <v>-0.39</v>
      </c>
    </row>
    <row r="55" spans="1:10" x14ac:dyDescent="0.3">
      <c r="A55">
        <v>-0.16</v>
      </c>
      <c r="B55">
        <v>-0.11</v>
      </c>
      <c r="C55">
        <v>-0.1</v>
      </c>
      <c r="D55">
        <v>-0.09</v>
      </c>
      <c r="E55">
        <v>-7.0000000000000007E-2</v>
      </c>
      <c r="F55">
        <v>-0.05</v>
      </c>
      <c r="G55">
        <v>-0.04</v>
      </c>
      <c r="H55">
        <v>-0.04</v>
      </c>
      <c r="I55">
        <v>-0.03</v>
      </c>
      <c r="J55">
        <v>-0.03</v>
      </c>
    </row>
    <row r="56" spans="1:10" x14ac:dyDescent="0.3">
      <c r="A56">
        <v>-0.16</v>
      </c>
      <c r="B56">
        <v>-0.11</v>
      </c>
      <c r="C56">
        <v>-0.11</v>
      </c>
      <c r="D56">
        <v>-0.08</v>
      </c>
      <c r="E56">
        <v>-0.06</v>
      </c>
      <c r="F56">
        <v>-0.05</v>
      </c>
      <c r="G56">
        <v>-0.04</v>
      </c>
      <c r="H56">
        <v>-0.03</v>
      </c>
      <c r="I56">
        <v>-0.04</v>
      </c>
      <c r="J56">
        <v>-0.03</v>
      </c>
    </row>
    <row r="57" spans="1:10" x14ac:dyDescent="0.3">
      <c r="A57">
        <v>-0.16</v>
      </c>
      <c r="B57">
        <v>-0.11</v>
      </c>
      <c r="C57">
        <v>-0.1</v>
      </c>
      <c r="D57">
        <v>-0.09</v>
      </c>
      <c r="E57">
        <v>-7.0000000000000007E-2</v>
      </c>
      <c r="F57">
        <v>-0.06</v>
      </c>
      <c r="G57">
        <v>-0.05</v>
      </c>
      <c r="H57">
        <v>-0.04</v>
      </c>
      <c r="I57">
        <v>-0.03</v>
      </c>
      <c r="J57">
        <v>-0.03</v>
      </c>
    </row>
    <row r="58" spans="1:10" x14ac:dyDescent="0.3">
      <c r="A58">
        <v>-0.16</v>
      </c>
      <c r="B58">
        <v>-0.11</v>
      </c>
      <c r="C58">
        <v>-0.1</v>
      </c>
      <c r="D58">
        <v>-0.09</v>
      </c>
      <c r="E58">
        <v>-7.0000000000000007E-2</v>
      </c>
      <c r="F58">
        <v>-0.05</v>
      </c>
      <c r="G58">
        <v>-0.04</v>
      </c>
      <c r="H58">
        <v>-0.03</v>
      </c>
      <c r="I58">
        <v>-0.04</v>
      </c>
      <c r="J58">
        <v>-0.03</v>
      </c>
    </row>
    <row r="59" spans="1:10" x14ac:dyDescent="0.3">
      <c r="A59">
        <v>-0.09</v>
      </c>
      <c r="B59">
        <v>-0.06</v>
      </c>
      <c r="C59">
        <v>-0.05</v>
      </c>
      <c r="D59">
        <v>-0.04</v>
      </c>
      <c r="E59">
        <v>-0.04</v>
      </c>
      <c r="F59">
        <v>-0.03</v>
      </c>
      <c r="G59">
        <v>-0.02</v>
      </c>
      <c r="H59">
        <v>-0.03</v>
      </c>
      <c r="I59">
        <v>-0.03</v>
      </c>
      <c r="J59">
        <v>-0.02</v>
      </c>
    </row>
    <row r="60" spans="1:10" x14ac:dyDescent="0.3">
      <c r="A60">
        <v>-0.27</v>
      </c>
      <c r="B60">
        <v>-0.2</v>
      </c>
      <c r="C60">
        <v>-0.21</v>
      </c>
      <c r="D60">
        <v>-0.18</v>
      </c>
      <c r="E60">
        <v>-0.15</v>
      </c>
      <c r="F60">
        <v>-0.13</v>
      </c>
      <c r="G60">
        <v>-0.12</v>
      </c>
      <c r="H60">
        <v>-0.1</v>
      </c>
      <c r="I60">
        <v>-0.09</v>
      </c>
      <c r="J60">
        <v>-0.09</v>
      </c>
    </row>
    <row r="61" spans="1:10" x14ac:dyDescent="0.3">
      <c r="A61">
        <v>-0.13</v>
      </c>
      <c r="B61">
        <v>-0.1</v>
      </c>
      <c r="C61">
        <v>-0.09</v>
      </c>
      <c r="D61">
        <v>-7.0000000000000007E-2</v>
      </c>
      <c r="E61">
        <v>-0.06</v>
      </c>
      <c r="F61">
        <v>-0.04</v>
      </c>
      <c r="G61">
        <v>-0.03</v>
      </c>
      <c r="H61">
        <v>-0.02</v>
      </c>
      <c r="I61">
        <v>-0.02</v>
      </c>
      <c r="J61">
        <v>-0.02</v>
      </c>
    </row>
    <row r="62" spans="1:10" x14ac:dyDescent="0.3">
      <c r="A62">
        <v>-0.14000000000000001</v>
      </c>
      <c r="B62">
        <v>-0.1</v>
      </c>
      <c r="C62">
        <v>-0.09</v>
      </c>
      <c r="D62">
        <v>-0.08</v>
      </c>
      <c r="E62">
        <v>-0.06</v>
      </c>
      <c r="F62">
        <v>-0.04</v>
      </c>
      <c r="G62">
        <v>-0.03</v>
      </c>
      <c r="H62">
        <v>-0.02</v>
      </c>
      <c r="I62">
        <v>-0.02</v>
      </c>
      <c r="J62">
        <v>-0.02</v>
      </c>
    </row>
    <row r="63" spans="1:10" x14ac:dyDescent="0.3">
      <c r="A63">
        <v>-0.15</v>
      </c>
      <c r="B63">
        <v>-0.11</v>
      </c>
      <c r="C63">
        <v>-0.1</v>
      </c>
      <c r="D63">
        <v>-0.08</v>
      </c>
      <c r="E63">
        <v>-0.06</v>
      </c>
      <c r="F63">
        <v>-0.04</v>
      </c>
      <c r="G63">
        <v>-0.03</v>
      </c>
      <c r="H63">
        <v>-0.02</v>
      </c>
      <c r="I63">
        <v>-0.02</v>
      </c>
      <c r="J63">
        <v>-0.02</v>
      </c>
    </row>
    <row r="64" spans="1:10" x14ac:dyDescent="0.3">
      <c r="A64">
        <v>-0.15</v>
      </c>
      <c r="B64">
        <v>-0.11</v>
      </c>
      <c r="C64">
        <v>-0.1</v>
      </c>
      <c r="D64">
        <v>-0.09</v>
      </c>
      <c r="E64">
        <v>-0.06</v>
      </c>
      <c r="F64">
        <v>-0.04</v>
      </c>
      <c r="G64">
        <v>-0.04</v>
      </c>
      <c r="H64">
        <v>-0.03</v>
      </c>
      <c r="I64">
        <v>-0.03</v>
      </c>
      <c r="J64">
        <v>-0.03</v>
      </c>
    </row>
    <row r="65" spans="1:10" x14ac:dyDescent="0.3">
      <c r="A65">
        <v>-0.13</v>
      </c>
      <c r="B65">
        <v>-0.09</v>
      </c>
      <c r="C65">
        <v>-0.09</v>
      </c>
      <c r="D65">
        <v>-7.0000000000000007E-2</v>
      </c>
      <c r="E65">
        <v>-0.05</v>
      </c>
      <c r="F65">
        <v>-0.04</v>
      </c>
      <c r="G65">
        <v>-0.03</v>
      </c>
      <c r="H65">
        <v>-0.02</v>
      </c>
      <c r="I65">
        <v>-0.02</v>
      </c>
      <c r="J65">
        <v>-0.02</v>
      </c>
    </row>
    <row r="66" spans="1:10" x14ac:dyDescent="0.3">
      <c r="A66">
        <v>-0.14000000000000001</v>
      </c>
      <c r="B66">
        <v>-0.1</v>
      </c>
      <c r="C66">
        <v>-0.09</v>
      </c>
      <c r="D66">
        <v>-7.0000000000000007E-2</v>
      </c>
      <c r="E66">
        <v>-0.06</v>
      </c>
      <c r="F66">
        <v>-0.04</v>
      </c>
      <c r="G66">
        <v>-0.03</v>
      </c>
      <c r="H66">
        <v>-0.02</v>
      </c>
      <c r="I66">
        <v>-0.02</v>
      </c>
      <c r="J66">
        <v>-0.02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-0.14000000000000001</v>
      </c>
      <c r="B68">
        <v>-0.1</v>
      </c>
      <c r="C68">
        <v>-0.1</v>
      </c>
      <c r="D68">
        <v>-0.08</v>
      </c>
      <c r="E68">
        <v>-0.06</v>
      </c>
      <c r="F68">
        <v>-0.05</v>
      </c>
      <c r="G68">
        <v>-0.04</v>
      </c>
      <c r="H68">
        <v>-0.03</v>
      </c>
      <c r="I68">
        <v>-0.03</v>
      </c>
      <c r="J68">
        <v>-0.03</v>
      </c>
    </row>
    <row r="69" spans="1:10" x14ac:dyDescent="0.3">
      <c r="A69">
        <v>-0.12</v>
      </c>
      <c r="B69">
        <v>-0.09</v>
      </c>
      <c r="C69">
        <v>-0.08</v>
      </c>
      <c r="D69">
        <v>-7.0000000000000007E-2</v>
      </c>
      <c r="E69">
        <v>-0.05</v>
      </c>
      <c r="F69">
        <v>-0.04</v>
      </c>
      <c r="G69">
        <v>-0.03</v>
      </c>
      <c r="H69">
        <v>-0.02</v>
      </c>
      <c r="I69">
        <v>-0.02</v>
      </c>
      <c r="J69">
        <v>-0.02</v>
      </c>
    </row>
    <row r="70" spans="1:10" x14ac:dyDescent="0.3">
      <c r="A70">
        <v>-0.16</v>
      </c>
      <c r="B70">
        <v>-0.12</v>
      </c>
      <c r="C70">
        <v>-0.12</v>
      </c>
      <c r="D70">
        <v>-0.1</v>
      </c>
      <c r="E70">
        <v>-7.0000000000000007E-2</v>
      </c>
      <c r="F70">
        <v>-0.06</v>
      </c>
      <c r="G70">
        <v>-0.04</v>
      </c>
      <c r="H70">
        <v>-0.03</v>
      </c>
      <c r="I70">
        <v>-0.03</v>
      </c>
      <c r="J70">
        <v>-0.03</v>
      </c>
    </row>
    <row r="71" spans="1:10" x14ac:dyDescent="0.3">
      <c r="A71">
        <v>-0.23</v>
      </c>
      <c r="B71">
        <v>-0.17</v>
      </c>
      <c r="C71">
        <v>-0.17</v>
      </c>
      <c r="D71">
        <v>-0.15</v>
      </c>
      <c r="E71">
        <v>-0.12</v>
      </c>
      <c r="F71">
        <v>-0.11</v>
      </c>
      <c r="G71">
        <v>-0.09</v>
      </c>
      <c r="H71">
        <v>-0.08</v>
      </c>
      <c r="I71">
        <v>-0.06</v>
      </c>
      <c r="J71">
        <v>-0.06</v>
      </c>
    </row>
    <row r="72" spans="1:10" x14ac:dyDescent="0.3">
      <c r="A72">
        <v>-0.17</v>
      </c>
      <c r="B72">
        <v>-0.12</v>
      </c>
      <c r="C72">
        <v>-0.12</v>
      </c>
      <c r="D72">
        <v>-0.1</v>
      </c>
      <c r="E72">
        <v>-0.08</v>
      </c>
      <c r="F72">
        <v>-7.0000000000000007E-2</v>
      </c>
      <c r="G72">
        <v>-0.05</v>
      </c>
      <c r="H72">
        <v>-0.05</v>
      </c>
      <c r="I72">
        <v>-0.04</v>
      </c>
      <c r="J72">
        <v>-0.04</v>
      </c>
    </row>
    <row r="73" spans="1:10" x14ac:dyDescent="0.3">
      <c r="A73">
        <v>-0.28000000000000003</v>
      </c>
      <c r="B73">
        <v>-0.21</v>
      </c>
      <c r="C73">
        <v>-0.19</v>
      </c>
      <c r="D73">
        <v>-0.21</v>
      </c>
      <c r="E73">
        <v>-0.16</v>
      </c>
      <c r="F73">
        <v>-0.16</v>
      </c>
      <c r="G73">
        <v>-0.13</v>
      </c>
      <c r="H73">
        <v>-0.16</v>
      </c>
      <c r="I73">
        <v>-0.16</v>
      </c>
      <c r="J73">
        <v>-0.16</v>
      </c>
    </row>
    <row r="74" spans="1:10" x14ac:dyDescent="0.3">
      <c r="A74">
        <v>-0.32</v>
      </c>
      <c r="B74">
        <v>-0.26</v>
      </c>
      <c r="C74">
        <v>-0.26</v>
      </c>
      <c r="D74">
        <v>-0.22</v>
      </c>
      <c r="E74">
        <v>-0.2</v>
      </c>
      <c r="F74">
        <v>-0.18</v>
      </c>
      <c r="G74">
        <v>-0.15</v>
      </c>
      <c r="H74">
        <v>-0.14000000000000001</v>
      </c>
      <c r="I74">
        <v>-0.12</v>
      </c>
      <c r="J74">
        <v>-0.13</v>
      </c>
    </row>
    <row r="75" spans="1:10" x14ac:dyDescent="0.3">
      <c r="A75">
        <v>-0.33</v>
      </c>
      <c r="B75">
        <v>-0.24</v>
      </c>
      <c r="C75">
        <v>-0.21</v>
      </c>
      <c r="D75">
        <v>-0.21</v>
      </c>
      <c r="E75">
        <v>-0.21</v>
      </c>
      <c r="F75">
        <v>-0.21</v>
      </c>
      <c r="G75">
        <v>-0.21</v>
      </c>
      <c r="H75">
        <v>-0.21</v>
      </c>
      <c r="I75">
        <v>-0.21</v>
      </c>
      <c r="J75">
        <v>-0.21</v>
      </c>
    </row>
    <row r="76" spans="1:10" x14ac:dyDescent="0.3">
      <c r="A76">
        <v>-0.2</v>
      </c>
      <c r="B76">
        <v>-0.14000000000000001</v>
      </c>
      <c r="C76">
        <v>-0.14000000000000001</v>
      </c>
      <c r="D76">
        <v>-0.12</v>
      </c>
      <c r="E76">
        <v>-0.1</v>
      </c>
      <c r="F76">
        <v>-0.09</v>
      </c>
      <c r="G76">
        <v>-0.06</v>
      </c>
      <c r="H76">
        <v>-0.05</v>
      </c>
      <c r="I76">
        <v>-0.05</v>
      </c>
      <c r="J76">
        <v>-0.06</v>
      </c>
    </row>
    <row r="77" spans="1:10" x14ac:dyDescent="0.3">
      <c r="A77">
        <v>-0.31</v>
      </c>
      <c r="B77">
        <v>-0.24</v>
      </c>
      <c r="C77">
        <v>-0.23</v>
      </c>
      <c r="D77">
        <v>-0.2</v>
      </c>
      <c r="E77">
        <v>-0.17</v>
      </c>
      <c r="F77">
        <v>-0.13</v>
      </c>
      <c r="G77">
        <v>-0.11</v>
      </c>
      <c r="H77">
        <v>-0.09</v>
      </c>
      <c r="I77">
        <v>-0.11</v>
      </c>
      <c r="J77">
        <v>-7.0000000000000007E-2</v>
      </c>
    </row>
    <row r="78" spans="1:10" x14ac:dyDescent="0.3">
      <c r="A78">
        <v>-0.27</v>
      </c>
      <c r="B78">
        <v>-0.19</v>
      </c>
      <c r="C78">
        <v>-0.19</v>
      </c>
      <c r="D78">
        <v>-0.16</v>
      </c>
      <c r="E78">
        <v>-0.11</v>
      </c>
      <c r="F78">
        <v>-0.06</v>
      </c>
      <c r="G78">
        <v>-7.0000000000000007E-2</v>
      </c>
      <c r="H78">
        <v>-0.05</v>
      </c>
      <c r="I78">
        <v>-0.05</v>
      </c>
      <c r="J78">
        <v>-0.04</v>
      </c>
    </row>
    <row r="79" spans="1:10" x14ac:dyDescent="0.3">
      <c r="A79">
        <v>-0.21</v>
      </c>
      <c r="B79">
        <v>-0.15</v>
      </c>
      <c r="C79">
        <v>-0.17</v>
      </c>
      <c r="D79">
        <v>-0.15</v>
      </c>
      <c r="E79">
        <v>-0.11</v>
      </c>
      <c r="F79">
        <v>-0.09</v>
      </c>
      <c r="G79">
        <v>-0.06</v>
      </c>
      <c r="H79">
        <v>-0.05</v>
      </c>
      <c r="I79">
        <v>-0.05</v>
      </c>
      <c r="J79">
        <v>-0.05</v>
      </c>
    </row>
    <row r="80" spans="1:10" x14ac:dyDescent="0.3">
      <c r="A80">
        <v>-0.22</v>
      </c>
      <c r="B80">
        <v>-0.17</v>
      </c>
      <c r="C80">
        <v>-0.15</v>
      </c>
      <c r="D80">
        <v>-0.14000000000000001</v>
      </c>
      <c r="E80">
        <v>-0.1</v>
      </c>
      <c r="F80">
        <v>-0.08</v>
      </c>
      <c r="G80">
        <v>-0.08</v>
      </c>
      <c r="H80">
        <v>-0.08</v>
      </c>
      <c r="I80">
        <v>-0.05</v>
      </c>
      <c r="J80">
        <v>-0.04</v>
      </c>
    </row>
    <row r="81" spans="1:10" x14ac:dyDescent="0.3">
      <c r="A81">
        <v>-0.24</v>
      </c>
      <c r="B81">
        <v>-0.18</v>
      </c>
      <c r="C81">
        <v>-0.17</v>
      </c>
      <c r="D81">
        <v>-0.15</v>
      </c>
      <c r="E81">
        <v>-0.13</v>
      </c>
      <c r="F81">
        <v>-0.11</v>
      </c>
      <c r="G81">
        <v>-0.1</v>
      </c>
      <c r="H81">
        <v>-0.09</v>
      </c>
      <c r="I81">
        <v>-0.09</v>
      </c>
      <c r="J81">
        <v>-0.08</v>
      </c>
    </row>
    <row r="82" spans="1:10" x14ac:dyDescent="0.3">
      <c r="A82">
        <v>-0.17</v>
      </c>
      <c r="B82">
        <v>-0.13</v>
      </c>
      <c r="C82">
        <v>-0.12</v>
      </c>
      <c r="D82">
        <v>-0.1</v>
      </c>
      <c r="E82">
        <v>-7.0000000000000007E-2</v>
      </c>
      <c r="F82">
        <v>-0.05</v>
      </c>
      <c r="G82">
        <v>-0.03</v>
      </c>
      <c r="H82">
        <v>-0.03</v>
      </c>
      <c r="I82">
        <v>-0.02</v>
      </c>
      <c r="J82">
        <v>-0.01</v>
      </c>
    </row>
    <row r="83" spans="1:10" x14ac:dyDescent="0.3">
      <c r="A83">
        <v>-0.17</v>
      </c>
      <c r="B83">
        <v>-0.13</v>
      </c>
      <c r="C83">
        <v>-0.12</v>
      </c>
      <c r="D83">
        <v>-0.1</v>
      </c>
      <c r="E83">
        <v>-0.08</v>
      </c>
      <c r="F83">
        <v>-0.05</v>
      </c>
      <c r="G83">
        <v>-0.04</v>
      </c>
      <c r="H83">
        <v>-0.03</v>
      </c>
      <c r="I83">
        <v>-0.02</v>
      </c>
      <c r="J83">
        <v>-0.01</v>
      </c>
    </row>
    <row r="84" spans="1:10" x14ac:dyDescent="0.3">
      <c r="A84">
        <v>-0.22</v>
      </c>
      <c r="B84">
        <v>-0.16</v>
      </c>
      <c r="C84">
        <v>-0.16</v>
      </c>
      <c r="D84">
        <v>-0.13</v>
      </c>
      <c r="E84">
        <v>-0.11</v>
      </c>
      <c r="F84">
        <v>-0.09</v>
      </c>
      <c r="G84">
        <v>-7.0000000000000007E-2</v>
      </c>
      <c r="H84">
        <v>-0.06</v>
      </c>
      <c r="I84">
        <v>-0.05</v>
      </c>
      <c r="J84">
        <v>-0.05</v>
      </c>
    </row>
    <row r="85" spans="1:10" x14ac:dyDescent="0.3">
      <c r="A85">
        <v>-0.22</v>
      </c>
      <c r="B85">
        <v>-0.15</v>
      </c>
      <c r="C85">
        <v>-0.15</v>
      </c>
      <c r="D85">
        <v>-0.13</v>
      </c>
      <c r="E85">
        <v>-0.1</v>
      </c>
      <c r="F85">
        <v>-0.09</v>
      </c>
      <c r="G85">
        <v>-7.0000000000000007E-2</v>
      </c>
      <c r="H85">
        <v>-0.06</v>
      </c>
      <c r="I85">
        <v>-0.05</v>
      </c>
      <c r="J85">
        <v>-0.05</v>
      </c>
    </row>
    <row r="86" spans="1:10" x14ac:dyDescent="0.3">
      <c r="A86">
        <v>-0.28999999999999998</v>
      </c>
      <c r="B86">
        <v>-0.22</v>
      </c>
      <c r="C86">
        <v>-0.22</v>
      </c>
      <c r="D86">
        <v>-0.19</v>
      </c>
      <c r="E86">
        <v>-0.15</v>
      </c>
      <c r="F86">
        <v>-0.12</v>
      </c>
      <c r="G86">
        <v>-0.1</v>
      </c>
      <c r="H86">
        <v>-0.06</v>
      </c>
      <c r="I86">
        <v>-0.05</v>
      </c>
      <c r="J86">
        <v>-0.05</v>
      </c>
    </row>
    <row r="87" spans="1:10" x14ac:dyDescent="0.3">
      <c r="A87">
        <v>-0.28000000000000003</v>
      </c>
      <c r="B87">
        <v>-0.22</v>
      </c>
      <c r="C87">
        <v>-0.21</v>
      </c>
      <c r="D87">
        <v>-0.19</v>
      </c>
      <c r="E87">
        <v>-0.15</v>
      </c>
      <c r="F87">
        <v>-0.12</v>
      </c>
      <c r="G87">
        <v>-0.09</v>
      </c>
      <c r="H87">
        <v>-0.08</v>
      </c>
      <c r="I87">
        <v>-0.06</v>
      </c>
      <c r="J87">
        <v>-0.05</v>
      </c>
    </row>
    <row r="88" spans="1:10" x14ac:dyDescent="0.3">
      <c r="A88">
        <v>-0.23</v>
      </c>
      <c r="B88">
        <v>-0.18</v>
      </c>
      <c r="C88">
        <v>-0.17</v>
      </c>
      <c r="D88">
        <v>-0.15</v>
      </c>
      <c r="E88">
        <v>-0.13</v>
      </c>
      <c r="F88">
        <v>-0.11</v>
      </c>
      <c r="G88">
        <v>-0.1</v>
      </c>
      <c r="H88">
        <v>-0.09</v>
      </c>
      <c r="I88">
        <v>-0.09</v>
      </c>
      <c r="J88">
        <v>-0.08</v>
      </c>
    </row>
    <row r="89" spans="1:10" x14ac:dyDescent="0.3">
      <c r="A89">
        <v>-0.23</v>
      </c>
      <c r="B89">
        <v>-0.18</v>
      </c>
      <c r="C89">
        <v>-0.18</v>
      </c>
      <c r="D89">
        <v>-0.16</v>
      </c>
      <c r="E89">
        <v>-0.13</v>
      </c>
      <c r="F89">
        <v>-0.12</v>
      </c>
      <c r="G89">
        <v>-0.1</v>
      </c>
      <c r="H89">
        <v>-0.09</v>
      </c>
      <c r="I89">
        <v>-0.09</v>
      </c>
      <c r="J89">
        <v>-0.08</v>
      </c>
    </row>
    <row r="90" spans="1:10" x14ac:dyDescent="0.3">
      <c r="A90">
        <v>-0.12</v>
      </c>
      <c r="B90">
        <v>-0.09</v>
      </c>
      <c r="C90">
        <v>-0.09</v>
      </c>
      <c r="D90">
        <v>-0.08</v>
      </c>
      <c r="E90">
        <v>-0.06</v>
      </c>
      <c r="F90">
        <v>-0.06</v>
      </c>
      <c r="G90">
        <v>-0.04</v>
      </c>
      <c r="H90">
        <v>-0.03</v>
      </c>
      <c r="I90">
        <v>-0.03</v>
      </c>
      <c r="J90">
        <v>-0.03</v>
      </c>
    </row>
    <row r="91" spans="1:10" x14ac:dyDescent="0.3">
      <c r="A91">
        <v>-0.13</v>
      </c>
      <c r="B91">
        <v>-0.1</v>
      </c>
      <c r="C91">
        <v>-0.09</v>
      </c>
      <c r="D91">
        <v>-0.08</v>
      </c>
      <c r="E91">
        <v>-7.0000000000000007E-2</v>
      </c>
      <c r="F91">
        <v>-0.05</v>
      </c>
      <c r="G91">
        <v>-0.05</v>
      </c>
      <c r="H91">
        <v>-0.04</v>
      </c>
      <c r="I91">
        <v>-0.04</v>
      </c>
      <c r="J91">
        <v>-0.04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0D84-72CA-4036-9373-EC7B3F68E932}">
  <dimension ref="A1:D91"/>
  <sheetViews>
    <sheetView zoomScale="80" zoomScaleNormal="80" workbookViewId="0">
      <selection activeCell="D2" sqref="D2"/>
    </sheetView>
  </sheetViews>
  <sheetFormatPr defaultRowHeight="14.4" x14ac:dyDescent="0.3"/>
  <sheetData>
    <row r="1" spans="1:4" x14ac:dyDescent="0.3">
      <c r="A1" t="s">
        <v>156</v>
      </c>
      <c r="B1" t="s">
        <v>157</v>
      </c>
      <c r="C1" t="s">
        <v>158</v>
      </c>
      <c r="D1" t="s">
        <v>159</v>
      </c>
    </row>
    <row r="2" spans="1:4" x14ac:dyDescent="0.3">
      <c r="A2">
        <v>323659</v>
      </c>
      <c r="B2">
        <v>154203</v>
      </c>
      <c r="C2">
        <v>159920</v>
      </c>
      <c r="D2">
        <v>126647</v>
      </c>
    </row>
    <row r="3" spans="1:4" x14ac:dyDescent="0.3">
      <c r="A3">
        <v>528381</v>
      </c>
      <c r="B3">
        <v>239189</v>
      </c>
      <c r="C3">
        <v>224125</v>
      </c>
      <c r="D3">
        <v>167051</v>
      </c>
    </row>
    <row r="4" spans="1:4" x14ac:dyDescent="0.3">
      <c r="A4">
        <v>545606</v>
      </c>
      <c r="B4">
        <v>259899</v>
      </c>
      <c r="C4">
        <v>220635</v>
      </c>
      <c r="D4">
        <v>152236</v>
      </c>
    </row>
    <row r="5" spans="1:4" x14ac:dyDescent="0.3">
      <c r="A5">
        <v>585684</v>
      </c>
      <c r="B5">
        <v>257619</v>
      </c>
      <c r="C5">
        <v>223842</v>
      </c>
      <c r="D5">
        <v>163958</v>
      </c>
    </row>
    <row r="6" spans="1:4" x14ac:dyDescent="0.3">
      <c r="A6">
        <v>67926</v>
      </c>
      <c r="B6">
        <v>79170</v>
      </c>
      <c r="C6">
        <v>53770</v>
      </c>
      <c r="D6">
        <v>53373</v>
      </c>
    </row>
    <row r="7" spans="1:4" x14ac:dyDescent="0.3">
      <c r="A7">
        <v>13342</v>
      </c>
      <c r="B7">
        <v>6548</v>
      </c>
      <c r="C7">
        <v>125</v>
      </c>
      <c r="D7">
        <v>6900</v>
      </c>
    </row>
    <row r="8" spans="1:4" x14ac:dyDescent="0.3">
      <c r="A8">
        <v>76744</v>
      </c>
      <c r="B8">
        <v>63163</v>
      </c>
      <c r="C8">
        <v>121022</v>
      </c>
      <c r="D8">
        <v>61338</v>
      </c>
    </row>
    <row r="9" spans="1:4" x14ac:dyDescent="0.3">
      <c r="A9">
        <v>490720</v>
      </c>
      <c r="B9">
        <v>365658</v>
      </c>
      <c r="C9">
        <v>281609</v>
      </c>
      <c r="D9">
        <v>235766</v>
      </c>
    </row>
    <row r="10" spans="1:4" x14ac:dyDescent="0.3">
      <c r="A10">
        <v>740549</v>
      </c>
      <c r="B10">
        <v>511107</v>
      </c>
      <c r="C10">
        <v>495278</v>
      </c>
      <c r="D10">
        <v>400071</v>
      </c>
    </row>
    <row r="11" spans="1:4" x14ac:dyDescent="0.3">
      <c r="A11">
        <v>342929</v>
      </c>
      <c r="B11">
        <v>223228</v>
      </c>
      <c r="C11">
        <v>200373</v>
      </c>
      <c r="D11">
        <v>170202</v>
      </c>
    </row>
    <row r="12" spans="1:4" x14ac:dyDescent="0.3">
      <c r="A12">
        <v>274991</v>
      </c>
      <c r="B12">
        <v>203402</v>
      </c>
      <c r="C12">
        <v>158000</v>
      </c>
      <c r="D12">
        <v>106235</v>
      </c>
    </row>
    <row r="13" spans="1:4" x14ac:dyDescent="0.3">
      <c r="A13">
        <v>29973</v>
      </c>
      <c r="B13">
        <v>51359</v>
      </c>
      <c r="C13">
        <v>47383</v>
      </c>
      <c r="D13">
        <v>29563</v>
      </c>
    </row>
    <row r="14" spans="1:4" x14ac:dyDescent="0.3">
      <c r="A14">
        <v>23009</v>
      </c>
      <c r="B14">
        <v>16159</v>
      </c>
      <c r="C14">
        <v>12755</v>
      </c>
      <c r="D14">
        <v>7667</v>
      </c>
    </row>
    <row r="15" spans="1:4" x14ac:dyDescent="0.3">
      <c r="A15">
        <v>53196</v>
      </c>
      <c r="B15">
        <v>15072</v>
      </c>
      <c r="C15">
        <v>41863</v>
      </c>
      <c r="D15">
        <v>11208</v>
      </c>
    </row>
    <row r="16" spans="1:4" x14ac:dyDescent="0.3">
      <c r="A16">
        <v>313099</v>
      </c>
      <c r="B16">
        <v>213920</v>
      </c>
      <c r="C16">
        <v>165223</v>
      </c>
      <c r="D16">
        <v>136200</v>
      </c>
    </row>
    <row r="17" spans="1:4" x14ac:dyDescent="0.3">
      <c r="A17">
        <v>134635</v>
      </c>
      <c r="B17">
        <v>52358</v>
      </c>
      <c r="C17">
        <v>62713</v>
      </c>
      <c r="D17">
        <v>28354</v>
      </c>
    </row>
    <row r="18" spans="1:4" x14ac:dyDescent="0.3">
      <c r="A18">
        <v>496706</v>
      </c>
      <c r="B18">
        <v>358188</v>
      </c>
      <c r="C18">
        <v>388419</v>
      </c>
      <c r="D18">
        <v>302167</v>
      </c>
    </row>
    <row r="19" spans="1:4" x14ac:dyDescent="0.3">
      <c r="A19">
        <v>591484</v>
      </c>
      <c r="B19">
        <v>398366</v>
      </c>
      <c r="C19">
        <v>393383</v>
      </c>
      <c r="D19">
        <v>308760</v>
      </c>
    </row>
    <row r="20" spans="1:4" x14ac:dyDescent="0.3">
      <c r="A20">
        <v>592752</v>
      </c>
      <c r="B20">
        <v>396522</v>
      </c>
      <c r="C20">
        <v>392528</v>
      </c>
      <c r="D20">
        <v>306731</v>
      </c>
    </row>
    <row r="21" spans="1:4" x14ac:dyDescent="0.3">
      <c r="A21">
        <v>94458</v>
      </c>
      <c r="B21">
        <v>73666</v>
      </c>
      <c r="C21">
        <v>52344</v>
      </c>
      <c r="D21">
        <v>43754</v>
      </c>
    </row>
    <row r="22" spans="1:4" x14ac:dyDescent="0.3">
      <c r="A22">
        <v>125282</v>
      </c>
      <c r="B22">
        <v>88716</v>
      </c>
      <c r="C22">
        <v>65868</v>
      </c>
      <c r="D22">
        <v>54525</v>
      </c>
    </row>
    <row r="23" spans="1:4" x14ac:dyDescent="0.3">
      <c r="A23">
        <v>122108</v>
      </c>
      <c r="B23">
        <v>84198</v>
      </c>
      <c r="C23">
        <v>68776</v>
      </c>
      <c r="D23">
        <v>61788</v>
      </c>
    </row>
    <row r="24" spans="1:4" x14ac:dyDescent="0.3">
      <c r="A24">
        <v>22174</v>
      </c>
      <c r="B24">
        <v>14546</v>
      </c>
      <c r="C24">
        <v>15283</v>
      </c>
      <c r="D24">
        <v>12622</v>
      </c>
    </row>
    <row r="25" spans="1:4" x14ac:dyDescent="0.3">
      <c r="A25">
        <v>30815</v>
      </c>
      <c r="B25">
        <v>15467</v>
      </c>
      <c r="C25">
        <v>24625</v>
      </c>
      <c r="D25">
        <v>8880</v>
      </c>
    </row>
    <row r="26" spans="1:4" x14ac:dyDescent="0.3">
      <c r="A26">
        <v>37791</v>
      </c>
      <c r="B26">
        <v>26002</v>
      </c>
      <c r="C26">
        <v>29902</v>
      </c>
      <c r="D26">
        <v>16192</v>
      </c>
    </row>
    <row r="27" spans="1:4" x14ac:dyDescent="0.3">
      <c r="A27">
        <v>117106</v>
      </c>
      <c r="B27">
        <v>91270</v>
      </c>
      <c r="C27">
        <v>102926</v>
      </c>
      <c r="D27">
        <v>84486</v>
      </c>
    </row>
    <row r="28" spans="1:4" x14ac:dyDescent="0.3">
      <c r="A28">
        <v>113366</v>
      </c>
      <c r="B28">
        <v>72058</v>
      </c>
      <c r="C28">
        <v>80128</v>
      </c>
      <c r="D28">
        <v>73937</v>
      </c>
    </row>
    <row r="29" spans="1:4" x14ac:dyDescent="0.3">
      <c r="A29">
        <v>93987</v>
      </c>
      <c r="B29">
        <v>53539</v>
      </c>
      <c r="C29">
        <v>47739</v>
      </c>
      <c r="D29">
        <v>35829</v>
      </c>
    </row>
    <row r="30" spans="1:4" x14ac:dyDescent="0.3">
      <c r="A30">
        <v>53534</v>
      </c>
      <c r="B30">
        <v>36553</v>
      </c>
      <c r="C30">
        <v>30328</v>
      </c>
      <c r="D30">
        <v>29945</v>
      </c>
    </row>
    <row r="31" spans="1:4" x14ac:dyDescent="0.3">
      <c r="A31">
        <v>89195</v>
      </c>
      <c r="B31">
        <v>59621</v>
      </c>
      <c r="C31">
        <v>53573</v>
      </c>
      <c r="D31">
        <v>36599</v>
      </c>
    </row>
    <row r="32" spans="1:4" x14ac:dyDescent="0.3">
      <c r="A32">
        <v>684423</v>
      </c>
      <c r="B32">
        <v>526571</v>
      </c>
      <c r="C32">
        <v>500226</v>
      </c>
      <c r="D32">
        <v>117853</v>
      </c>
    </row>
    <row r="33" spans="1:4" x14ac:dyDescent="0.3">
      <c r="A33">
        <v>1218887</v>
      </c>
      <c r="B33">
        <v>850698</v>
      </c>
      <c r="C33">
        <v>2870</v>
      </c>
      <c r="D33">
        <v>488186</v>
      </c>
    </row>
    <row r="34" spans="1:4" x14ac:dyDescent="0.3">
      <c r="A34">
        <v>534099</v>
      </c>
      <c r="B34">
        <v>352315</v>
      </c>
      <c r="C34">
        <v>25301</v>
      </c>
      <c r="D34">
        <v>98680</v>
      </c>
    </row>
    <row r="35" spans="1:4" x14ac:dyDescent="0.3">
      <c r="A35">
        <v>402611</v>
      </c>
      <c r="B35">
        <v>64895</v>
      </c>
      <c r="C35">
        <v>121159</v>
      </c>
      <c r="D35">
        <v>39519</v>
      </c>
    </row>
    <row r="36" spans="1:4" x14ac:dyDescent="0.3">
      <c r="A36">
        <v>214595</v>
      </c>
      <c r="B36">
        <v>135649</v>
      </c>
      <c r="C36">
        <v>119144</v>
      </c>
      <c r="D36">
        <v>88086</v>
      </c>
    </row>
    <row r="37" spans="1:4" x14ac:dyDescent="0.3">
      <c r="A37">
        <v>15462</v>
      </c>
      <c r="B37">
        <v>8295</v>
      </c>
      <c r="C37">
        <v>8461</v>
      </c>
      <c r="D37">
        <v>6841</v>
      </c>
    </row>
    <row r="38" spans="1:4" x14ac:dyDescent="0.3">
      <c r="A38">
        <v>767316</v>
      </c>
      <c r="B38">
        <v>481507</v>
      </c>
      <c r="C38">
        <v>465648</v>
      </c>
      <c r="D38">
        <v>333717</v>
      </c>
    </row>
    <row r="39" spans="1:4" x14ac:dyDescent="0.3">
      <c r="A39">
        <v>92619</v>
      </c>
      <c r="B39">
        <v>62137</v>
      </c>
      <c r="C39">
        <v>59105</v>
      </c>
      <c r="D39">
        <v>46439</v>
      </c>
    </row>
    <row r="40" spans="1:4" x14ac:dyDescent="0.3">
      <c r="A40">
        <v>58905</v>
      </c>
      <c r="B40">
        <v>31612</v>
      </c>
      <c r="C40">
        <v>29733</v>
      </c>
      <c r="D40">
        <v>21618</v>
      </c>
    </row>
    <row r="41" spans="1:4" x14ac:dyDescent="0.3">
      <c r="A41">
        <v>0</v>
      </c>
      <c r="B41">
        <v>0</v>
      </c>
      <c r="C41">
        <v>0</v>
      </c>
      <c r="D41">
        <v>0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28931</v>
      </c>
      <c r="B43">
        <v>17966</v>
      </c>
      <c r="C43">
        <v>18194</v>
      </c>
      <c r="D43">
        <v>16196</v>
      </c>
    </row>
    <row r="44" spans="1:4" x14ac:dyDescent="0.3">
      <c r="A44">
        <v>653113</v>
      </c>
      <c r="B44">
        <v>465056</v>
      </c>
      <c r="C44">
        <v>415191</v>
      </c>
      <c r="D44">
        <v>265298</v>
      </c>
    </row>
    <row r="45" spans="1:4" x14ac:dyDescent="0.3">
      <c r="A45">
        <v>1082018</v>
      </c>
      <c r="B45">
        <v>722001</v>
      </c>
      <c r="C45">
        <v>854136</v>
      </c>
      <c r="D45">
        <v>631023</v>
      </c>
    </row>
    <row r="46" spans="1:4" x14ac:dyDescent="0.3">
      <c r="A46">
        <v>517830</v>
      </c>
      <c r="B46">
        <v>350849</v>
      </c>
      <c r="C46">
        <v>315459</v>
      </c>
      <c r="D46">
        <v>239569</v>
      </c>
    </row>
    <row r="47" spans="1:4" x14ac:dyDescent="0.3">
      <c r="A47">
        <v>736884</v>
      </c>
      <c r="B47">
        <v>155067</v>
      </c>
      <c r="C47">
        <v>467803</v>
      </c>
      <c r="D47">
        <v>394463</v>
      </c>
    </row>
    <row r="48" spans="1:4" x14ac:dyDescent="0.3">
      <c r="A48">
        <v>462</v>
      </c>
      <c r="B48">
        <v>329</v>
      </c>
      <c r="C48">
        <v>186</v>
      </c>
      <c r="D48">
        <v>124</v>
      </c>
    </row>
    <row r="49" spans="1:4" x14ac:dyDescent="0.3">
      <c r="A49">
        <v>52354</v>
      </c>
      <c r="B49">
        <v>16394</v>
      </c>
      <c r="C49">
        <v>5211</v>
      </c>
      <c r="D49">
        <v>4274</v>
      </c>
    </row>
    <row r="50" spans="1:4" x14ac:dyDescent="0.3">
      <c r="A50">
        <v>1104963</v>
      </c>
      <c r="B50">
        <v>629195</v>
      </c>
      <c r="C50">
        <v>609307</v>
      </c>
      <c r="D50">
        <v>523677</v>
      </c>
    </row>
    <row r="51" spans="1:4" x14ac:dyDescent="0.3">
      <c r="A51">
        <v>1189999</v>
      </c>
      <c r="B51">
        <v>674262</v>
      </c>
      <c r="C51">
        <v>652795</v>
      </c>
      <c r="D51">
        <v>557370</v>
      </c>
    </row>
    <row r="52" spans="1:4" x14ac:dyDescent="0.3">
      <c r="A52">
        <v>640489</v>
      </c>
      <c r="B52">
        <v>382511</v>
      </c>
      <c r="C52">
        <v>420267</v>
      </c>
      <c r="D52">
        <v>346098</v>
      </c>
    </row>
    <row r="53" spans="1:4" x14ac:dyDescent="0.3">
      <c r="A53">
        <v>590399</v>
      </c>
      <c r="B53">
        <v>360597</v>
      </c>
      <c r="C53">
        <v>394989</v>
      </c>
      <c r="D53">
        <v>316784</v>
      </c>
    </row>
    <row r="54" spans="1:4" x14ac:dyDescent="0.3">
      <c r="A54">
        <v>17</v>
      </c>
      <c r="B54">
        <v>12</v>
      </c>
      <c r="C54">
        <v>8</v>
      </c>
      <c r="D54">
        <v>6</v>
      </c>
    </row>
    <row r="55" spans="1:4" x14ac:dyDescent="0.3">
      <c r="A55">
        <v>516231</v>
      </c>
      <c r="B55">
        <v>328111</v>
      </c>
      <c r="C55">
        <v>464391</v>
      </c>
      <c r="D55">
        <v>348518</v>
      </c>
    </row>
    <row r="56" spans="1:4" x14ac:dyDescent="0.3">
      <c r="A56">
        <v>762742</v>
      </c>
      <c r="B56">
        <v>436355</v>
      </c>
      <c r="C56">
        <v>98017</v>
      </c>
      <c r="D56">
        <v>362473</v>
      </c>
    </row>
    <row r="57" spans="1:4" x14ac:dyDescent="0.3">
      <c r="A57">
        <v>282935</v>
      </c>
      <c r="B57">
        <v>451217</v>
      </c>
      <c r="C57">
        <v>313629</v>
      </c>
      <c r="D57">
        <v>228289</v>
      </c>
    </row>
    <row r="58" spans="1:4" x14ac:dyDescent="0.3">
      <c r="A58">
        <v>701659</v>
      </c>
      <c r="B58">
        <v>417709</v>
      </c>
      <c r="C58">
        <v>429407</v>
      </c>
      <c r="D58">
        <v>338339</v>
      </c>
    </row>
    <row r="59" spans="1:4" x14ac:dyDescent="0.3">
      <c r="A59">
        <v>25075</v>
      </c>
      <c r="B59">
        <v>13977</v>
      </c>
      <c r="C59">
        <v>18233</v>
      </c>
      <c r="D59">
        <v>6346</v>
      </c>
    </row>
    <row r="60" spans="1:4" x14ac:dyDescent="0.3">
      <c r="A60">
        <v>52257</v>
      </c>
      <c r="B60">
        <v>23890</v>
      </c>
      <c r="C60">
        <v>21947</v>
      </c>
      <c r="D60">
        <v>15737</v>
      </c>
    </row>
    <row r="61" spans="1:4" x14ac:dyDescent="0.3">
      <c r="A61">
        <v>76674</v>
      </c>
      <c r="B61">
        <v>45045</v>
      </c>
      <c r="C61">
        <v>36831</v>
      </c>
      <c r="D61">
        <v>29381</v>
      </c>
    </row>
    <row r="62" spans="1:4" x14ac:dyDescent="0.3">
      <c r="A62">
        <v>896856</v>
      </c>
      <c r="B62">
        <v>559727</v>
      </c>
      <c r="C62">
        <v>594546</v>
      </c>
      <c r="D62">
        <v>208358</v>
      </c>
    </row>
    <row r="63" spans="1:4" x14ac:dyDescent="0.3">
      <c r="A63">
        <v>936017</v>
      </c>
      <c r="B63">
        <v>551788</v>
      </c>
      <c r="C63">
        <v>183964</v>
      </c>
      <c r="D63">
        <v>510609</v>
      </c>
    </row>
    <row r="64" spans="1:4" x14ac:dyDescent="0.3">
      <c r="A64">
        <v>4286</v>
      </c>
      <c r="B64">
        <v>1733</v>
      </c>
      <c r="C64">
        <v>2074</v>
      </c>
      <c r="D64">
        <v>379</v>
      </c>
    </row>
    <row r="65" spans="1:4" x14ac:dyDescent="0.3">
      <c r="A65">
        <v>128910</v>
      </c>
      <c r="B65">
        <v>68588</v>
      </c>
      <c r="C65">
        <v>56640</v>
      </c>
      <c r="D65">
        <v>43317</v>
      </c>
    </row>
    <row r="66" spans="1:4" x14ac:dyDescent="0.3">
      <c r="A66">
        <v>1122000</v>
      </c>
      <c r="B66">
        <v>644850</v>
      </c>
      <c r="C66">
        <v>468853</v>
      </c>
      <c r="D66">
        <v>624019</v>
      </c>
    </row>
    <row r="67" spans="1:4" x14ac:dyDescent="0.3">
      <c r="A67">
        <v>0</v>
      </c>
      <c r="B67">
        <v>0</v>
      </c>
      <c r="C67">
        <v>0</v>
      </c>
      <c r="D67">
        <v>0</v>
      </c>
    </row>
    <row r="68" spans="1:4" x14ac:dyDescent="0.3">
      <c r="A68">
        <v>1202</v>
      </c>
      <c r="B68">
        <v>562</v>
      </c>
      <c r="C68">
        <v>644</v>
      </c>
      <c r="D68">
        <v>468</v>
      </c>
    </row>
    <row r="69" spans="1:4" x14ac:dyDescent="0.3">
      <c r="A69">
        <v>139922</v>
      </c>
      <c r="B69">
        <v>87436</v>
      </c>
      <c r="C69">
        <v>74731</v>
      </c>
      <c r="D69">
        <v>58695</v>
      </c>
    </row>
    <row r="70" spans="1:4" x14ac:dyDescent="0.3">
      <c r="A70">
        <v>41979</v>
      </c>
      <c r="B70">
        <v>20739</v>
      </c>
      <c r="C70">
        <v>7464</v>
      </c>
      <c r="D70">
        <v>2994</v>
      </c>
    </row>
    <row r="71" spans="1:4" x14ac:dyDescent="0.3">
      <c r="A71">
        <v>98465</v>
      </c>
      <c r="B71">
        <v>66996</v>
      </c>
      <c r="C71">
        <v>49629</v>
      </c>
      <c r="D71">
        <v>40970</v>
      </c>
    </row>
    <row r="72" spans="1:4" x14ac:dyDescent="0.3">
      <c r="A72">
        <v>25029</v>
      </c>
      <c r="B72">
        <v>22686</v>
      </c>
      <c r="C72">
        <v>22287</v>
      </c>
      <c r="D72">
        <v>24043</v>
      </c>
    </row>
    <row r="73" spans="1:4" x14ac:dyDescent="0.3">
      <c r="A73">
        <v>26</v>
      </c>
      <c r="B73">
        <v>11</v>
      </c>
      <c r="C73">
        <v>7</v>
      </c>
      <c r="D73">
        <v>8</v>
      </c>
    </row>
    <row r="74" spans="1:4" x14ac:dyDescent="0.3">
      <c r="A74">
        <v>621</v>
      </c>
      <c r="B74">
        <v>146</v>
      </c>
      <c r="C74">
        <v>138</v>
      </c>
      <c r="D74">
        <v>410</v>
      </c>
    </row>
    <row r="75" spans="1:4" x14ac:dyDescent="0.3">
      <c r="A75">
        <v>3</v>
      </c>
      <c r="B75">
        <v>1</v>
      </c>
      <c r="C75">
        <v>0</v>
      </c>
      <c r="D75">
        <v>0</v>
      </c>
    </row>
    <row r="76" spans="1:4" x14ac:dyDescent="0.3">
      <c r="A76">
        <v>32033</v>
      </c>
      <c r="B76">
        <v>24888</v>
      </c>
      <c r="C76">
        <v>16504</v>
      </c>
      <c r="D76">
        <v>15486</v>
      </c>
    </row>
    <row r="77" spans="1:4" x14ac:dyDescent="0.3">
      <c r="A77">
        <v>895356</v>
      </c>
      <c r="B77">
        <v>541575</v>
      </c>
      <c r="C77">
        <v>457977</v>
      </c>
      <c r="D77">
        <v>346625</v>
      </c>
    </row>
    <row r="78" spans="1:4" x14ac:dyDescent="0.3">
      <c r="A78">
        <v>1055</v>
      </c>
      <c r="B78">
        <v>12319</v>
      </c>
      <c r="C78">
        <v>493</v>
      </c>
      <c r="D78">
        <v>3768</v>
      </c>
    </row>
    <row r="79" spans="1:4" x14ac:dyDescent="0.3">
      <c r="A79">
        <v>338794</v>
      </c>
      <c r="B79">
        <v>129076</v>
      </c>
      <c r="C79">
        <v>7967</v>
      </c>
      <c r="D79">
        <v>6677</v>
      </c>
    </row>
    <row r="80" spans="1:4" x14ac:dyDescent="0.3">
      <c r="A80">
        <v>281389</v>
      </c>
      <c r="B80">
        <v>115314</v>
      </c>
      <c r="C80">
        <v>193652</v>
      </c>
      <c r="D80">
        <v>46806</v>
      </c>
    </row>
    <row r="81" spans="1:4" x14ac:dyDescent="0.3">
      <c r="A81">
        <v>61475</v>
      </c>
      <c r="B81">
        <v>42664</v>
      </c>
      <c r="C81">
        <v>33091</v>
      </c>
      <c r="D81">
        <v>28298</v>
      </c>
    </row>
    <row r="82" spans="1:4" x14ac:dyDescent="0.3">
      <c r="A82">
        <v>69610</v>
      </c>
      <c r="B82">
        <v>51108</v>
      </c>
      <c r="C82">
        <v>48482</v>
      </c>
      <c r="D82">
        <v>44368</v>
      </c>
    </row>
    <row r="83" spans="1:4" x14ac:dyDescent="0.3">
      <c r="A83">
        <v>73699</v>
      </c>
      <c r="B83">
        <v>51100</v>
      </c>
      <c r="C83">
        <v>45719</v>
      </c>
      <c r="D83">
        <v>41576</v>
      </c>
    </row>
    <row r="84" spans="1:4" x14ac:dyDescent="0.3">
      <c r="A84">
        <v>23572</v>
      </c>
      <c r="B84">
        <v>15902</v>
      </c>
      <c r="C84">
        <v>14898</v>
      </c>
      <c r="D84">
        <v>10826</v>
      </c>
    </row>
    <row r="85" spans="1:4" x14ac:dyDescent="0.3">
      <c r="A85">
        <v>25578</v>
      </c>
      <c r="B85">
        <v>16237</v>
      </c>
      <c r="C85">
        <v>18855</v>
      </c>
      <c r="D85">
        <v>10606</v>
      </c>
    </row>
    <row r="86" spans="1:4" x14ac:dyDescent="0.3">
      <c r="A86">
        <v>145664</v>
      </c>
      <c r="B86">
        <v>82416</v>
      </c>
      <c r="C86">
        <v>82013</v>
      </c>
      <c r="D86">
        <v>57581</v>
      </c>
    </row>
    <row r="87" spans="1:4" x14ac:dyDescent="0.3">
      <c r="A87">
        <v>94246</v>
      </c>
      <c r="B87">
        <v>49930</v>
      </c>
      <c r="C87">
        <v>55331</v>
      </c>
      <c r="D87">
        <v>45910</v>
      </c>
    </row>
    <row r="88" spans="1:4" x14ac:dyDescent="0.3">
      <c r="A88">
        <v>21966</v>
      </c>
      <c r="B88">
        <v>17548</v>
      </c>
      <c r="C88">
        <v>14774</v>
      </c>
      <c r="D88">
        <v>13518</v>
      </c>
    </row>
    <row r="89" spans="1:4" x14ac:dyDescent="0.3">
      <c r="A89">
        <v>48962</v>
      </c>
      <c r="B89">
        <v>44340</v>
      </c>
      <c r="C89">
        <v>34921</v>
      </c>
      <c r="D89">
        <v>29127</v>
      </c>
    </row>
    <row r="90" spans="1:4" x14ac:dyDescent="0.3">
      <c r="A90">
        <v>748834</v>
      </c>
      <c r="B90">
        <v>330435</v>
      </c>
      <c r="C90">
        <v>238442</v>
      </c>
      <c r="D90">
        <v>317786</v>
      </c>
    </row>
    <row r="91" spans="1:4" x14ac:dyDescent="0.3">
      <c r="A91">
        <v>744170</v>
      </c>
      <c r="B91">
        <v>468447</v>
      </c>
      <c r="C91">
        <v>460817</v>
      </c>
      <c r="D91">
        <v>386439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A379-F60D-424E-B143-32ABCEB37D99}">
  <dimension ref="A1:Z91"/>
  <sheetViews>
    <sheetView zoomScale="80" zoomScaleNormal="80" workbookViewId="0">
      <selection activeCell="V3" sqref="V3"/>
    </sheetView>
  </sheetViews>
  <sheetFormatPr defaultRowHeight="14.4" x14ac:dyDescent="0.3"/>
  <cols>
    <col min="1" max="1" width="3" customWidth="1"/>
    <col min="2" max="2" width="10.6640625" hidden="1" customWidth="1"/>
    <col min="3" max="3" width="11.109375" hidden="1" customWidth="1"/>
    <col min="4" max="4" width="19.109375" customWidth="1"/>
    <col min="5" max="6" width="8" hidden="1" customWidth="1"/>
    <col min="7" max="7" width="12.109375" hidden="1" customWidth="1"/>
    <col min="8" max="8" width="17.77734375" hidden="1" customWidth="1"/>
    <col min="9" max="9" width="23.5546875" hidden="1" customWidth="1"/>
    <col min="10" max="10" width="25.6640625" bestFit="1" customWidth="1"/>
    <col min="11" max="11" width="26" hidden="1" customWidth="1"/>
    <col min="12" max="12" width="27.88671875" bestFit="1" customWidth="1"/>
    <col min="13" max="13" width="12.77734375" hidden="1" customWidth="1"/>
    <col min="14" max="14" width="34.33203125" bestFit="1" customWidth="1"/>
    <col min="15" max="15" width="15" hidden="1" customWidth="1"/>
    <col min="16" max="16" width="36.5546875" bestFit="1" customWidth="1"/>
    <col min="17" max="17" width="8" hidden="1" customWidth="1"/>
    <col min="18" max="18" width="11" hidden="1" customWidth="1"/>
    <col min="19" max="19" width="12.21875" hidden="1" customWidth="1"/>
    <col min="20" max="20" width="8" hidden="1" customWidth="1"/>
    <col min="21" max="21" width="25.44140625" bestFit="1" customWidth="1"/>
    <col min="22" max="22" width="19.109375" bestFit="1" customWidth="1"/>
    <col min="23" max="23" width="15.44140625" hidden="1" customWidth="1"/>
    <col min="24" max="24" width="7.21875" bestFit="1" customWidth="1"/>
    <col min="25" max="25" width="8.44140625" bestFit="1" customWidth="1"/>
    <col min="26" max="26" width="16.33203125" bestFit="1" customWidth="1"/>
    <col min="27" max="27" width="12.77734375" bestFit="1" customWidth="1"/>
    <col min="28" max="28" width="16.33203125" bestFit="1" customWidth="1"/>
    <col min="29" max="29" width="15.33203125" customWidth="1"/>
  </cols>
  <sheetData>
    <row r="1" spans="1:26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325</v>
      </c>
      <c r="O1" t="s">
        <v>315</v>
      </c>
      <c r="P1" t="s">
        <v>326</v>
      </c>
      <c r="Q1" t="s">
        <v>6</v>
      </c>
      <c r="R1" t="s">
        <v>7</v>
      </c>
      <c r="S1" t="s">
        <v>8</v>
      </c>
      <c r="T1" t="s">
        <v>125</v>
      </c>
      <c r="U1" t="s">
        <v>316</v>
      </c>
      <c r="V1" t="s">
        <v>327</v>
      </c>
      <c r="W1" t="s">
        <v>118</v>
      </c>
      <c r="X1" t="s">
        <v>17</v>
      </c>
      <c r="Y1" t="s">
        <v>18</v>
      </c>
      <c r="Z1" t="s">
        <v>131</v>
      </c>
    </row>
    <row r="2" spans="1:26" x14ac:dyDescent="0.3">
      <c r="A2">
        <v>1</v>
      </c>
      <c r="B2" t="s">
        <v>317</v>
      </c>
      <c r="C2">
        <v>1</v>
      </c>
      <c r="D2" t="s">
        <v>20</v>
      </c>
      <c r="E2">
        <v>13408</v>
      </c>
      <c r="F2">
        <v>308391</v>
      </c>
      <c r="G2">
        <v>10108092</v>
      </c>
      <c r="H2">
        <v>6586876</v>
      </c>
      <c r="I2">
        <v>1651725</v>
      </c>
      <c r="J2">
        <v>0.25</v>
      </c>
      <c r="K2">
        <v>4935151</v>
      </c>
      <c r="L2">
        <v>0.75</v>
      </c>
      <c r="M2">
        <v>1035209</v>
      </c>
      <c r="N2">
        <v>1.6</v>
      </c>
      <c r="O2">
        <v>1035209</v>
      </c>
      <c r="P2">
        <v>4.7699999999999996</v>
      </c>
      <c r="Q2">
        <v>9833648</v>
      </c>
      <c r="R2">
        <v>1368774564</v>
      </c>
      <c r="S2">
        <v>5815616977</v>
      </c>
      <c r="T2">
        <v>4935151</v>
      </c>
      <c r="U2">
        <v>1.33</v>
      </c>
      <c r="V2">
        <v>56.9</v>
      </c>
      <c r="W2">
        <v>18.46</v>
      </c>
      <c r="X2" t="s">
        <v>21</v>
      </c>
      <c r="Y2">
        <v>4386.25</v>
      </c>
      <c r="Z2">
        <v>495.33</v>
      </c>
    </row>
    <row r="3" spans="1:26" x14ac:dyDescent="0.3">
      <c r="A3">
        <v>2</v>
      </c>
      <c r="B3" t="s">
        <v>317</v>
      </c>
      <c r="C3">
        <v>1</v>
      </c>
      <c r="D3" t="s">
        <v>22</v>
      </c>
      <c r="E3">
        <v>13408</v>
      </c>
      <c r="F3">
        <v>308391</v>
      </c>
      <c r="G3">
        <v>9335286</v>
      </c>
      <c r="H3">
        <v>6250375</v>
      </c>
      <c r="I3">
        <v>1662936</v>
      </c>
      <c r="J3">
        <v>0.27</v>
      </c>
      <c r="K3">
        <v>4587439</v>
      </c>
      <c r="L3">
        <v>0.73</v>
      </c>
      <c r="M3">
        <v>1037932</v>
      </c>
      <c r="N3">
        <v>1.6</v>
      </c>
      <c r="O3">
        <v>1037932</v>
      </c>
      <c r="P3">
        <v>4.42</v>
      </c>
      <c r="Q3">
        <v>9051661</v>
      </c>
      <c r="R3">
        <v>1390825777</v>
      </c>
      <c r="S3">
        <v>5982800982</v>
      </c>
      <c r="T3">
        <v>4587439</v>
      </c>
      <c r="U3">
        <v>1.36</v>
      </c>
      <c r="V3">
        <v>56.21</v>
      </c>
      <c r="W3">
        <v>17.39</v>
      </c>
      <c r="X3" t="s">
        <v>31</v>
      </c>
      <c r="Y3">
        <v>5000</v>
      </c>
      <c r="Z3">
        <v>1000.91</v>
      </c>
    </row>
    <row r="4" spans="1:26" x14ac:dyDescent="0.3">
      <c r="A4">
        <v>3</v>
      </c>
      <c r="B4" t="s">
        <v>317</v>
      </c>
      <c r="C4">
        <v>1</v>
      </c>
      <c r="D4" t="s">
        <v>23</v>
      </c>
      <c r="E4">
        <v>13408</v>
      </c>
      <c r="F4">
        <v>308391</v>
      </c>
      <c r="G4">
        <v>9367463</v>
      </c>
      <c r="H4">
        <v>6218770</v>
      </c>
      <c r="I4">
        <v>1620054</v>
      </c>
      <c r="J4">
        <v>0.26</v>
      </c>
      <c r="K4">
        <v>4598716</v>
      </c>
      <c r="L4">
        <v>0.74</v>
      </c>
      <c r="M4">
        <v>1013275</v>
      </c>
      <c r="N4">
        <v>1.6</v>
      </c>
      <c r="O4">
        <v>1013274</v>
      </c>
      <c r="P4">
        <v>4.54</v>
      </c>
      <c r="Q4">
        <v>9094290</v>
      </c>
      <c r="R4">
        <v>1369476576</v>
      </c>
      <c r="S4">
        <v>5910798161</v>
      </c>
      <c r="T4">
        <v>4598716</v>
      </c>
      <c r="U4">
        <v>1.35</v>
      </c>
      <c r="V4">
        <v>52.92</v>
      </c>
      <c r="W4">
        <v>17.440000000000001</v>
      </c>
      <c r="X4" t="s">
        <v>31</v>
      </c>
      <c r="Y4">
        <v>5000</v>
      </c>
      <c r="Z4">
        <v>1228.9100000000001</v>
      </c>
    </row>
    <row r="5" spans="1:26" x14ac:dyDescent="0.3">
      <c r="A5">
        <v>4</v>
      </c>
      <c r="B5" t="s">
        <v>317</v>
      </c>
      <c r="C5">
        <v>1</v>
      </c>
      <c r="D5" t="s">
        <v>24</v>
      </c>
      <c r="E5">
        <v>13408</v>
      </c>
      <c r="F5">
        <v>308391</v>
      </c>
      <c r="G5">
        <v>9092949</v>
      </c>
      <c r="H5">
        <v>6089804</v>
      </c>
      <c r="I5">
        <v>1601229</v>
      </c>
      <c r="J5">
        <v>0.26</v>
      </c>
      <c r="K5">
        <v>4488575</v>
      </c>
      <c r="L5">
        <v>0.74</v>
      </c>
      <c r="M5">
        <v>1005736</v>
      </c>
      <c r="N5">
        <v>1.59</v>
      </c>
      <c r="O5">
        <v>1005736</v>
      </c>
      <c r="P5">
        <v>4.46</v>
      </c>
      <c r="Q5">
        <v>8816773</v>
      </c>
      <c r="R5">
        <v>1346854854</v>
      </c>
      <c r="S5">
        <v>5798151950</v>
      </c>
      <c r="T5">
        <v>4488575</v>
      </c>
      <c r="U5">
        <v>1.36</v>
      </c>
      <c r="V5">
        <v>50.53</v>
      </c>
      <c r="W5">
        <v>17.11</v>
      </c>
      <c r="X5" t="s">
        <v>31</v>
      </c>
      <c r="Y5">
        <v>5000</v>
      </c>
      <c r="Z5">
        <v>845.67</v>
      </c>
    </row>
    <row r="6" spans="1:26" x14ac:dyDescent="0.3">
      <c r="A6">
        <v>5</v>
      </c>
      <c r="B6" t="s">
        <v>317</v>
      </c>
      <c r="C6">
        <v>1</v>
      </c>
      <c r="D6" t="s">
        <v>25</v>
      </c>
      <c r="E6">
        <v>89315</v>
      </c>
      <c r="F6">
        <v>5584002</v>
      </c>
      <c r="G6">
        <v>325195</v>
      </c>
      <c r="H6">
        <v>154382</v>
      </c>
      <c r="I6">
        <v>4168</v>
      </c>
      <c r="J6">
        <v>0.03</v>
      </c>
      <c r="K6">
        <v>150214</v>
      </c>
      <c r="L6">
        <v>0.97</v>
      </c>
      <c r="M6">
        <v>3763</v>
      </c>
      <c r="N6">
        <v>1.1100000000000001</v>
      </c>
      <c r="O6">
        <v>3763</v>
      </c>
      <c r="P6">
        <v>39.92</v>
      </c>
      <c r="Q6">
        <v>312007</v>
      </c>
      <c r="R6">
        <v>15231117</v>
      </c>
      <c r="S6">
        <v>1903186568</v>
      </c>
      <c r="T6">
        <v>150214</v>
      </c>
      <c r="U6">
        <v>1.03</v>
      </c>
      <c r="V6">
        <v>4.03</v>
      </c>
      <c r="W6">
        <v>61.12</v>
      </c>
      <c r="X6" t="s">
        <v>26</v>
      </c>
      <c r="Y6">
        <v>790.5</v>
      </c>
      <c r="Z6">
        <v>1231.92</v>
      </c>
    </row>
    <row r="7" spans="1:26" x14ac:dyDescent="0.3">
      <c r="A7">
        <v>6</v>
      </c>
      <c r="B7" t="s">
        <v>317</v>
      </c>
      <c r="C7">
        <v>1</v>
      </c>
      <c r="D7" t="s">
        <v>27</v>
      </c>
      <c r="E7">
        <v>448</v>
      </c>
      <c r="F7">
        <v>12700</v>
      </c>
      <c r="G7">
        <v>110059</v>
      </c>
      <c r="H7">
        <v>57079</v>
      </c>
      <c r="I7">
        <v>1437</v>
      </c>
      <c r="J7">
        <v>0.03</v>
      </c>
      <c r="K7">
        <v>55642</v>
      </c>
      <c r="L7">
        <v>0.97</v>
      </c>
      <c r="M7">
        <v>1348</v>
      </c>
      <c r="N7">
        <v>1.07</v>
      </c>
      <c r="O7">
        <v>1348</v>
      </c>
      <c r="P7">
        <v>41.28</v>
      </c>
      <c r="Q7">
        <v>108493</v>
      </c>
      <c r="R7">
        <v>544359</v>
      </c>
      <c r="S7">
        <v>7548025</v>
      </c>
      <c r="T7">
        <v>55642</v>
      </c>
      <c r="U7">
        <v>1.03</v>
      </c>
      <c r="V7">
        <v>3.12</v>
      </c>
      <c r="W7">
        <v>15.86</v>
      </c>
      <c r="X7" t="s">
        <v>21</v>
      </c>
      <c r="Y7">
        <v>14.03</v>
      </c>
      <c r="Z7">
        <v>13.08</v>
      </c>
    </row>
    <row r="8" spans="1:26" x14ac:dyDescent="0.3">
      <c r="A8">
        <v>7</v>
      </c>
      <c r="B8" t="s">
        <v>317</v>
      </c>
      <c r="C8">
        <v>1</v>
      </c>
      <c r="D8" t="s">
        <v>28</v>
      </c>
      <c r="E8">
        <v>689</v>
      </c>
      <c r="F8">
        <v>16922</v>
      </c>
      <c r="G8">
        <v>1430591</v>
      </c>
      <c r="H8">
        <v>726551</v>
      </c>
      <c r="I8">
        <v>10859</v>
      </c>
      <c r="J8">
        <v>0.01</v>
      </c>
      <c r="K8">
        <v>715692</v>
      </c>
      <c r="L8">
        <v>0.99</v>
      </c>
      <c r="M8">
        <v>10349</v>
      </c>
      <c r="N8">
        <v>1.05</v>
      </c>
      <c r="O8">
        <v>10349</v>
      </c>
      <c r="P8">
        <v>69.16</v>
      </c>
      <c r="Q8">
        <v>1414640</v>
      </c>
      <c r="R8">
        <v>5955602</v>
      </c>
      <c r="S8">
        <v>153443000</v>
      </c>
      <c r="T8">
        <v>715692</v>
      </c>
      <c r="U8">
        <v>1.02</v>
      </c>
      <c r="V8">
        <v>2.57</v>
      </c>
      <c r="W8">
        <v>22.26</v>
      </c>
      <c r="X8" t="s">
        <v>21</v>
      </c>
      <c r="Y8">
        <v>599.84</v>
      </c>
      <c r="Z8">
        <v>91.02</v>
      </c>
    </row>
    <row r="9" spans="1:26" x14ac:dyDescent="0.3">
      <c r="A9">
        <v>8</v>
      </c>
      <c r="B9" t="s">
        <v>317</v>
      </c>
      <c r="C9">
        <v>1</v>
      </c>
      <c r="D9" t="s">
        <v>29</v>
      </c>
      <c r="E9">
        <v>842</v>
      </c>
      <c r="F9">
        <v>19430</v>
      </c>
      <c r="G9">
        <v>1947677</v>
      </c>
      <c r="H9">
        <v>1001906</v>
      </c>
      <c r="I9">
        <v>20530</v>
      </c>
      <c r="J9">
        <v>0.02</v>
      </c>
      <c r="K9">
        <v>981376</v>
      </c>
      <c r="L9">
        <v>0.98</v>
      </c>
      <c r="M9">
        <v>19545</v>
      </c>
      <c r="N9">
        <v>1.05</v>
      </c>
      <c r="O9">
        <v>19545</v>
      </c>
      <c r="P9">
        <v>50.21</v>
      </c>
      <c r="Q9">
        <v>1918639</v>
      </c>
      <c r="R9">
        <v>11696417</v>
      </c>
      <c r="S9">
        <v>249576590</v>
      </c>
      <c r="T9">
        <v>981376</v>
      </c>
      <c r="U9">
        <v>1.02</v>
      </c>
      <c r="V9">
        <v>2.86</v>
      </c>
      <c r="W9">
        <v>22.93</v>
      </c>
      <c r="X9" t="s">
        <v>21</v>
      </c>
      <c r="Y9">
        <v>1149.1099999999999</v>
      </c>
      <c r="Z9">
        <v>107.05</v>
      </c>
    </row>
    <row r="10" spans="1:26" x14ac:dyDescent="0.3">
      <c r="A10">
        <v>9</v>
      </c>
      <c r="B10" t="s">
        <v>317</v>
      </c>
      <c r="C10">
        <v>1</v>
      </c>
      <c r="D10" t="s">
        <v>30</v>
      </c>
      <c r="E10">
        <v>1164</v>
      </c>
      <c r="F10">
        <v>28980</v>
      </c>
      <c r="G10">
        <v>5664460</v>
      </c>
      <c r="H10">
        <v>2916951</v>
      </c>
      <c r="I10">
        <v>54738</v>
      </c>
      <c r="J10">
        <v>0.02</v>
      </c>
      <c r="K10">
        <v>2862213</v>
      </c>
      <c r="L10">
        <v>0.98</v>
      </c>
      <c r="M10">
        <v>52877</v>
      </c>
      <c r="N10">
        <v>1.04</v>
      </c>
      <c r="O10">
        <v>52877</v>
      </c>
      <c r="P10">
        <v>54.13</v>
      </c>
      <c r="Q10">
        <v>5591030</v>
      </c>
      <c r="R10">
        <v>53372936</v>
      </c>
      <c r="S10">
        <v>554425883</v>
      </c>
      <c r="T10">
        <v>2862213</v>
      </c>
      <c r="U10">
        <v>1.02</v>
      </c>
      <c r="V10">
        <v>5.6</v>
      </c>
      <c r="W10">
        <v>27.75</v>
      </c>
      <c r="X10" t="s">
        <v>31</v>
      </c>
      <c r="Y10">
        <v>5000</v>
      </c>
      <c r="Z10">
        <v>5000</v>
      </c>
    </row>
    <row r="11" spans="1:26" x14ac:dyDescent="0.3">
      <c r="A11">
        <v>10</v>
      </c>
      <c r="B11" t="s">
        <v>317</v>
      </c>
      <c r="C11">
        <v>1</v>
      </c>
      <c r="D11" t="s">
        <v>32</v>
      </c>
      <c r="E11">
        <v>52436</v>
      </c>
      <c r="F11">
        <v>151783</v>
      </c>
      <c r="G11">
        <v>1890761</v>
      </c>
      <c r="H11">
        <v>987332</v>
      </c>
      <c r="I11">
        <v>30713</v>
      </c>
      <c r="J11">
        <v>0.03</v>
      </c>
      <c r="K11">
        <v>956619</v>
      </c>
      <c r="L11">
        <v>0.97</v>
      </c>
      <c r="M11">
        <v>27403</v>
      </c>
      <c r="N11">
        <v>1.1200000000000001</v>
      </c>
      <c r="O11">
        <v>27403</v>
      </c>
      <c r="P11">
        <v>34.909999999999997</v>
      </c>
      <c r="Q11">
        <v>1856823</v>
      </c>
      <c r="R11">
        <v>24612865</v>
      </c>
      <c r="S11">
        <v>874515696</v>
      </c>
      <c r="T11">
        <v>956619</v>
      </c>
      <c r="U11">
        <v>1.03</v>
      </c>
      <c r="V11">
        <v>5.78</v>
      </c>
      <c r="W11">
        <v>22.74</v>
      </c>
      <c r="X11" t="s">
        <v>26</v>
      </c>
      <c r="Y11">
        <v>560.83000000000004</v>
      </c>
      <c r="Z11">
        <v>352.17</v>
      </c>
    </row>
    <row r="12" spans="1:26" x14ac:dyDescent="0.3">
      <c r="A12">
        <v>11</v>
      </c>
      <c r="B12" t="s">
        <v>317</v>
      </c>
      <c r="C12">
        <v>1</v>
      </c>
      <c r="D12" t="s">
        <v>33</v>
      </c>
      <c r="E12">
        <v>49370</v>
      </c>
      <c r="F12">
        <v>144360</v>
      </c>
      <c r="G12">
        <v>1892102</v>
      </c>
      <c r="H12">
        <v>996565</v>
      </c>
      <c r="I12">
        <v>49755</v>
      </c>
      <c r="J12">
        <v>0.05</v>
      </c>
      <c r="K12">
        <v>946810</v>
      </c>
      <c r="L12">
        <v>0.95</v>
      </c>
      <c r="M12">
        <v>41415</v>
      </c>
      <c r="N12">
        <v>1.2</v>
      </c>
      <c r="O12">
        <v>41415</v>
      </c>
      <c r="P12">
        <v>22.86</v>
      </c>
      <c r="Q12">
        <v>1853714</v>
      </c>
      <c r="R12">
        <v>36401985</v>
      </c>
      <c r="S12">
        <v>987059646</v>
      </c>
      <c r="T12">
        <v>946810</v>
      </c>
      <c r="U12">
        <v>1.05</v>
      </c>
      <c r="V12">
        <v>15.39</v>
      </c>
      <c r="W12">
        <v>17.97</v>
      </c>
      <c r="X12" t="s">
        <v>26</v>
      </c>
      <c r="Y12">
        <v>510.47</v>
      </c>
      <c r="Z12">
        <v>467.45</v>
      </c>
    </row>
    <row r="13" spans="1:26" x14ac:dyDescent="0.3">
      <c r="A13">
        <v>12</v>
      </c>
      <c r="B13" t="s">
        <v>317</v>
      </c>
      <c r="C13">
        <v>1</v>
      </c>
      <c r="D13" t="s">
        <v>34</v>
      </c>
      <c r="E13">
        <v>3295</v>
      </c>
      <c r="F13">
        <v>9585</v>
      </c>
      <c r="G13">
        <v>62736</v>
      </c>
      <c r="H13">
        <v>32647</v>
      </c>
      <c r="I13">
        <v>1379</v>
      </c>
      <c r="J13">
        <v>0.04</v>
      </c>
      <c r="K13">
        <v>31268</v>
      </c>
      <c r="L13">
        <v>0.96</v>
      </c>
      <c r="M13">
        <v>1294</v>
      </c>
      <c r="N13">
        <v>1.07</v>
      </c>
      <c r="O13">
        <v>1294</v>
      </c>
      <c r="P13">
        <v>24.16</v>
      </c>
      <c r="Q13">
        <v>60962</v>
      </c>
      <c r="R13">
        <v>806167</v>
      </c>
      <c r="S13">
        <v>13064188</v>
      </c>
      <c r="T13">
        <v>31268</v>
      </c>
      <c r="U13">
        <v>1.04</v>
      </c>
      <c r="V13">
        <v>3.04</v>
      </c>
      <c r="W13">
        <v>21.77</v>
      </c>
      <c r="X13" t="s">
        <v>26</v>
      </c>
      <c r="Y13">
        <v>6.52</v>
      </c>
      <c r="Z13">
        <v>10.58</v>
      </c>
    </row>
    <row r="14" spans="1:26" x14ac:dyDescent="0.3">
      <c r="A14">
        <v>13</v>
      </c>
      <c r="B14" t="s">
        <v>317</v>
      </c>
      <c r="C14">
        <v>1</v>
      </c>
      <c r="D14" t="s">
        <v>35</v>
      </c>
      <c r="E14">
        <v>262253</v>
      </c>
      <c r="F14">
        <v>1120813</v>
      </c>
      <c r="G14">
        <v>257527</v>
      </c>
      <c r="H14">
        <v>107768</v>
      </c>
      <c r="I14">
        <v>6034</v>
      </c>
      <c r="J14">
        <v>0.06</v>
      </c>
      <c r="K14">
        <v>101734</v>
      </c>
      <c r="L14">
        <v>0.94</v>
      </c>
      <c r="M14">
        <v>5357</v>
      </c>
      <c r="N14">
        <v>1.1299999999999999</v>
      </c>
      <c r="O14">
        <v>5357</v>
      </c>
      <c r="P14">
        <v>18.989999999999998</v>
      </c>
      <c r="Q14">
        <v>213497</v>
      </c>
      <c r="R14">
        <v>7109104</v>
      </c>
      <c r="S14">
        <v>4592560772</v>
      </c>
      <c r="T14">
        <v>101734</v>
      </c>
      <c r="U14">
        <v>1.06</v>
      </c>
      <c r="V14">
        <v>3.97</v>
      </c>
      <c r="W14">
        <v>118.51</v>
      </c>
      <c r="X14" t="s">
        <v>26</v>
      </c>
      <c r="Y14">
        <v>1050.47</v>
      </c>
      <c r="Z14">
        <v>538.70000000000005</v>
      </c>
    </row>
    <row r="15" spans="1:26" x14ac:dyDescent="0.3">
      <c r="A15">
        <v>14</v>
      </c>
      <c r="B15" t="s">
        <v>317</v>
      </c>
      <c r="C15">
        <v>1</v>
      </c>
      <c r="D15" t="s">
        <v>36</v>
      </c>
      <c r="E15">
        <v>381708</v>
      </c>
      <c r="F15">
        <v>1618887</v>
      </c>
      <c r="G15">
        <v>544557</v>
      </c>
      <c r="H15">
        <v>239475</v>
      </c>
      <c r="I15">
        <v>14356</v>
      </c>
      <c r="J15">
        <v>0.06</v>
      </c>
      <c r="K15">
        <v>225119</v>
      </c>
      <c r="L15">
        <v>0.94</v>
      </c>
      <c r="M15">
        <v>12272</v>
      </c>
      <c r="N15">
        <v>1.17</v>
      </c>
      <c r="O15">
        <v>12271</v>
      </c>
      <c r="P15">
        <v>18.350000000000001</v>
      </c>
      <c r="Q15">
        <v>461491</v>
      </c>
      <c r="R15">
        <v>17470974</v>
      </c>
      <c r="S15">
        <v>13993752834</v>
      </c>
      <c r="T15">
        <v>225119</v>
      </c>
      <c r="U15">
        <v>1.06</v>
      </c>
      <c r="V15">
        <v>4.8</v>
      </c>
      <c r="W15">
        <v>124.26</v>
      </c>
      <c r="X15" t="s">
        <v>21</v>
      </c>
      <c r="Y15">
        <v>3160.65</v>
      </c>
      <c r="Z15">
        <v>1156.72</v>
      </c>
    </row>
    <row r="16" spans="1:26" x14ac:dyDescent="0.3">
      <c r="A16">
        <v>15</v>
      </c>
      <c r="B16" t="s">
        <v>317</v>
      </c>
      <c r="C16">
        <v>1</v>
      </c>
      <c r="D16" t="s">
        <v>37</v>
      </c>
      <c r="E16">
        <v>3114</v>
      </c>
      <c r="F16">
        <v>10580</v>
      </c>
      <c r="G16">
        <v>1589787</v>
      </c>
      <c r="H16">
        <v>754794</v>
      </c>
      <c r="I16">
        <v>9044</v>
      </c>
      <c r="J16">
        <v>0.01</v>
      </c>
      <c r="K16">
        <v>745750</v>
      </c>
      <c r="L16">
        <v>0.99</v>
      </c>
      <c r="M16">
        <v>8787</v>
      </c>
      <c r="N16">
        <v>1.03</v>
      </c>
      <c r="O16">
        <v>8787</v>
      </c>
      <c r="P16">
        <v>84.87</v>
      </c>
      <c r="Q16">
        <v>1568981</v>
      </c>
      <c r="R16">
        <v>7363729</v>
      </c>
      <c r="S16">
        <v>285649785</v>
      </c>
      <c r="T16">
        <v>745750</v>
      </c>
      <c r="U16">
        <v>1.01</v>
      </c>
      <c r="V16">
        <v>1.62</v>
      </c>
      <c r="W16">
        <v>32.840000000000003</v>
      </c>
      <c r="X16" t="s">
        <v>26</v>
      </c>
      <c r="Y16">
        <v>439.58</v>
      </c>
      <c r="Z16">
        <v>232.76</v>
      </c>
    </row>
    <row r="17" spans="1:26" x14ac:dyDescent="0.3">
      <c r="A17">
        <v>16</v>
      </c>
      <c r="B17" t="s">
        <v>317</v>
      </c>
      <c r="C17">
        <v>1</v>
      </c>
      <c r="D17" t="s">
        <v>38</v>
      </c>
      <c r="E17">
        <v>77262</v>
      </c>
      <c r="F17">
        <v>262886</v>
      </c>
      <c r="G17">
        <v>1111566</v>
      </c>
      <c r="H17">
        <v>534102</v>
      </c>
      <c r="I17">
        <v>15486</v>
      </c>
      <c r="J17">
        <v>0.03</v>
      </c>
      <c r="K17">
        <v>518616</v>
      </c>
      <c r="L17">
        <v>0.97</v>
      </c>
      <c r="M17">
        <v>14765</v>
      </c>
      <c r="N17">
        <v>1.05</v>
      </c>
      <c r="O17">
        <v>14765</v>
      </c>
      <c r="P17">
        <v>35.119999999999997</v>
      </c>
      <c r="Q17">
        <v>1074556</v>
      </c>
      <c r="R17">
        <v>7320181</v>
      </c>
      <c r="S17">
        <v>4299759245</v>
      </c>
      <c r="T17">
        <v>518616</v>
      </c>
      <c r="U17">
        <v>1.03</v>
      </c>
      <c r="V17">
        <v>3.61</v>
      </c>
      <c r="W17">
        <v>29.3</v>
      </c>
      <c r="X17" t="s">
        <v>21</v>
      </c>
      <c r="Y17">
        <v>1243.3800000000001</v>
      </c>
      <c r="Z17">
        <v>115.38</v>
      </c>
    </row>
    <row r="18" spans="1:26" x14ac:dyDescent="0.3">
      <c r="A18">
        <v>17</v>
      </c>
      <c r="B18" t="s">
        <v>317</v>
      </c>
      <c r="C18">
        <v>1</v>
      </c>
      <c r="D18" t="s">
        <v>39</v>
      </c>
      <c r="E18">
        <v>13574</v>
      </c>
      <c r="F18">
        <v>1300429</v>
      </c>
      <c r="G18">
        <v>3683859</v>
      </c>
      <c r="H18">
        <v>1883972</v>
      </c>
      <c r="I18">
        <v>62495</v>
      </c>
      <c r="J18">
        <v>0.03</v>
      </c>
      <c r="K18">
        <v>1821477</v>
      </c>
      <c r="L18">
        <v>0.97</v>
      </c>
      <c r="M18">
        <v>59984</v>
      </c>
      <c r="N18">
        <v>1.04</v>
      </c>
      <c r="O18">
        <v>59984</v>
      </c>
      <c r="P18">
        <v>30.37</v>
      </c>
      <c r="Q18">
        <v>3490473</v>
      </c>
      <c r="R18">
        <v>59320759</v>
      </c>
      <c r="S18">
        <v>4594694114</v>
      </c>
      <c r="T18">
        <v>1821477</v>
      </c>
      <c r="U18">
        <v>1.03</v>
      </c>
      <c r="V18">
        <v>5.0199999999999996</v>
      </c>
      <c r="W18">
        <v>49.98</v>
      </c>
      <c r="X18" t="s">
        <v>31</v>
      </c>
      <c r="Y18">
        <v>5000</v>
      </c>
      <c r="Z18">
        <v>358.31</v>
      </c>
    </row>
    <row r="19" spans="1:26" x14ac:dyDescent="0.3">
      <c r="A19">
        <v>18</v>
      </c>
      <c r="B19" t="s">
        <v>317</v>
      </c>
      <c r="C19">
        <v>1</v>
      </c>
      <c r="D19" t="s">
        <v>40</v>
      </c>
      <c r="E19">
        <v>8590</v>
      </c>
      <c r="F19">
        <v>65066</v>
      </c>
      <c r="G19">
        <v>5253159</v>
      </c>
      <c r="H19">
        <v>3654889</v>
      </c>
      <c r="I19">
        <v>960468</v>
      </c>
      <c r="J19">
        <v>0.26</v>
      </c>
      <c r="K19">
        <v>2694421</v>
      </c>
      <c r="L19">
        <v>0.74</v>
      </c>
      <c r="M19">
        <v>605758</v>
      </c>
      <c r="N19">
        <v>1.59</v>
      </c>
      <c r="O19">
        <v>605758</v>
      </c>
      <c r="P19">
        <v>4.45</v>
      </c>
      <c r="Q19">
        <v>5059612</v>
      </c>
      <c r="R19">
        <v>717739975</v>
      </c>
      <c r="S19">
        <v>4129745449</v>
      </c>
      <c r="T19">
        <v>2694421</v>
      </c>
      <c r="U19">
        <v>1.36</v>
      </c>
      <c r="V19">
        <v>18.510000000000002</v>
      </c>
      <c r="W19">
        <v>15.8</v>
      </c>
      <c r="X19" t="s">
        <v>31</v>
      </c>
      <c r="Y19">
        <v>5000</v>
      </c>
      <c r="Z19">
        <v>5000</v>
      </c>
    </row>
    <row r="20" spans="1:26" x14ac:dyDescent="0.3">
      <c r="A20">
        <v>19</v>
      </c>
      <c r="B20" t="s">
        <v>317</v>
      </c>
      <c r="C20">
        <v>1</v>
      </c>
      <c r="D20" t="s">
        <v>41</v>
      </c>
      <c r="E20">
        <v>8905</v>
      </c>
      <c r="F20">
        <v>67838</v>
      </c>
      <c r="G20">
        <v>5307277</v>
      </c>
      <c r="H20">
        <v>3715757</v>
      </c>
      <c r="I20">
        <v>1005620</v>
      </c>
      <c r="J20">
        <v>0.27</v>
      </c>
      <c r="K20">
        <v>2710137</v>
      </c>
      <c r="L20">
        <v>0.73</v>
      </c>
      <c r="M20">
        <v>625329</v>
      </c>
      <c r="N20">
        <v>1.61</v>
      </c>
      <c r="O20">
        <v>625329</v>
      </c>
      <c r="P20">
        <v>4.33</v>
      </c>
      <c r="Q20">
        <v>5114808</v>
      </c>
      <c r="R20">
        <v>681323808</v>
      </c>
      <c r="S20">
        <v>4052393548</v>
      </c>
      <c r="T20">
        <v>2710137</v>
      </c>
      <c r="U20">
        <v>1.37</v>
      </c>
      <c r="V20">
        <v>20.39</v>
      </c>
      <c r="W20">
        <v>15.25</v>
      </c>
      <c r="X20" t="s">
        <v>31</v>
      </c>
      <c r="Y20">
        <v>5000</v>
      </c>
      <c r="Z20">
        <v>5000</v>
      </c>
    </row>
    <row r="21" spans="1:26" x14ac:dyDescent="0.3">
      <c r="A21">
        <v>20</v>
      </c>
      <c r="B21" t="s">
        <v>317</v>
      </c>
      <c r="C21">
        <v>1</v>
      </c>
      <c r="D21" t="s">
        <v>42</v>
      </c>
      <c r="E21">
        <v>1295022</v>
      </c>
      <c r="F21">
        <v>5034037</v>
      </c>
      <c r="G21">
        <v>626875</v>
      </c>
      <c r="H21">
        <v>368260</v>
      </c>
      <c r="I21">
        <v>38720</v>
      </c>
      <c r="J21">
        <v>0.11</v>
      </c>
      <c r="K21">
        <v>329540</v>
      </c>
      <c r="L21">
        <v>0.89</v>
      </c>
      <c r="M21">
        <v>28129</v>
      </c>
      <c r="N21">
        <v>1.38</v>
      </c>
      <c r="O21">
        <v>28129</v>
      </c>
      <c r="P21">
        <v>11.72</v>
      </c>
      <c r="Q21">
        <v>604509</v>
      </c>
      <c r="R21">
        <v>10670896</v>
      </c>
      <c r="S21">
        <v>5164939442</v>
      </c>
      <c r="T21">
        <v>329540</v>
      </c>
      <c r="U21">
        <v>1.1200000000000001</v>
      </c>
      <c r="V21">
        <v>34.14</v>
      </c>
      <c r="W21">
        <v>19.87</v>
      </c>
      <c r="X21" t="s">
        <v>26</v>
      </c>
      <c r="Y21">
        <v>1568.58</v>
      </c>
      <c r="Z21">
        <v>1328.12</v>
      </c>
    </row>
    <row r="22" spans="1:26" x14ac:dyDescent="0.3">
      <c r="A22">
        <v>21</v>
      </c>
      <c r="B22" t="s">
        <v>317</v>
      </c>
      <c r="C22">
        <v>1</v>
      </c>
      <c r="D22" t="s">
        <v>43</v>
      </c>
      <c r="E22">
        <v>1458392</v>
      </c>
      <c r="F22">
        <v>5670187</v>
      </c>
      <c r="G22">
        <v>795797</v>
      </c>
      <c r="H22">
        <v>468569</v>
      </c>
      <c r="I22">
        <v>48158</v>
      </c>
      <c r="J22">
        <v>0.1</v>
      </c>
      <c r="K22">
        <v>420411</v>
      </c>
      <c r="L22">
        <v>0.9</v>
      </c>
      <c r="M22">
        <v>34857</v>
      </c>
      <c r="N22">
        <v>1.38</v>
      </c>
      <c r="O22">
        <v>34857</v>
      </c>
      <c r="P22">
        <v>12.06</v>
      </c>
      <c r="Q22">
        <v>768661</v>
      </c>
      <c r="R22">
        <v>13526662</v>
      </c>
      <c r="S22">
        <v>7443433300</v>
      </c>
      <c r="T22">
        <v>420411</v>
      </c>
      <c r="U22">
        <v>1.1100000000000001</v>
      </c>
      <c r="V22">
        <v>32.81</v>
      </c>
      <c r="W22">
        <v>19.84</v>
      </c>
      <c r="X22" t="s">
        <v>26</v>
      </c>
      <c r="Y22">
        <v>2227.69</v>
      </c>
      <c r="Z22">
        <v>1616.42</v>
      </c>
    </row>
    <row r="23" spans="1:26" x14ac:dyDescent="0.3">
      <c r="A23">
        <v>22</v>
      </c>
      <c r="B23" t="s">
        <v>317</v>
      </c>
      <c r="C23">
        <v>1</v>
      </c>
      <c r="D23" t="s">
        <v>44</v>
      </c>
      <c r="E23">
        <v>1540071</v>
      </c>
      <c r="F23">
        <v>5988250</v>
      </c>
      <c r="G23">
        <v>867538</v>
      </c>
      <c r="H23">
        <v>524498</v>
      </c>
      <c r="I23">
        <v>59175</v>
      </c>
      <c r="J23">
        <v>0.11</v>
      </c>
      <c r="K23">
        <v>465323</v>
      </c>
      <c r="L23">
        <v>0.89</v>
      </c>
      <c r="M23">
        <v>41368</v>
      </c>
      <c r="N23">
        <v>1.43</v>
      </c>
      <c r="O23">
        <v>41368</v>
      </c>
      <c r="P23">
        <v>11.25</v>
      </c>
      <c r="Q23">
        <v>839026</v>
      </c>
      <c r="R23">
        <v>15429720</v>
      </c>
      <c r="S23">
        <v>8488034392</v>
      </c>
      <c r="T23">
        <v>465323</v>
      </c>
      <c r="U23">
        <v>1.1299999999999999</v>
      </c>
      <c r="V23">
        <v>38.54</v>
      </c>
      <c r="W23">
        <v>14.12</v>
      </c>
      <c r="X23" t="s">
        <v>26</v>
      </c>
      <c r="Y23">
        <v>2528.2199999999998</v>
      </c>
      <c r="Z23">
        <v>1703.66</v>
      </c>
    </row>
    <row r="24" spans="1:26" x14ac:dyDescent="0.3">
      <c r="A24">
        <v>23</v>
      </c>
      <c r="B24" t="s">
        <v>317</v>
      </c>
      <c r="C24">
        <v>1</v>
      </c>
      <c r="D24" t="s">
        <v>45</v>
      </c>
      <c r="E24">
        <v>200003</v>
      </c>
      <c r="F24">
        <v>1008302</v>
      </c>
      <c r="G24">
        <v>251592</v>
      </c>
      <c r="H24">
        <v>101964</v>
      </c>
      <c r="I24">
        <v>5739</v>
      </c>
      <c r="J24">
        <v>0.06</v>
      </c>
      <c r="K24">
        <v>96225</v>
      </c>
      <c r="L24">
        <v>0.94</v>
      </c>
      <c r="M24">
        <v>5051</v>
      </c>
      <c r="N24">
        <v>1.1399999999999999</v>
      </c>
      <c r="O24">
        <v>5050</v>
      </c>
      <c r="P24">
        <v>19.05</v>
      </c>
      <c r="Q24">
        <v>204662</v>
      </c>
      <c r="R24">
        <v>7594940</v>
      </c>
      <c r="S24">
        <v>2135188762</v>
      </c>
      <c r="T24">
        <v>96225</v>
      </c>
      <c r="U24">
        <v>1.06</v>
      </c>
      <c r="V24">
        <v>5.96</v>
      </c>
      <c r="W24">
        <v>136.86000000000001</v>
      </c>
      <c r="X24" t="s">
        <v>21</v>
      </c>
      <c r="Y24">
        <v>558.86</v>
      </c>
      <c r="Z24">
        <v>432.7</v>
      </c>
    </row>
    <row r="25" spans="1:26" x14ac:dyDescent="0.3">
      <c r="A25">
        <v>24</v>
      </c>
      <c r="B25" t="s">
        <v>317</v>
      </c>
      <c r="C25">
        <v>1</v>
      </c>
      <c r="D25" t="s">
        <v>46</v>
      </c>
      <c r="E25">
        <v>259258</v>
      </c>
      <c r="F25">
        <v>1373987</v>
      </c>
      <c r="G25">
        <v>444871</v>
      </c>
      <c r="H25">
        <v>195572</v>
      </c>
      <c r="I25">
        <v>11394</v>
      </c>
      <c r="J25">
        <v>0.06</v>
      </c>
      <c r="K25">
        <v>184178</v>
      </c>
      <c r="L25">
        <v>0.94</v>
      </c>
      <c r="M25">
        <v>9759</v>
      </c>
      <c r="N25">
        <v>1.17</v>
      </c>
      <c r="O25">
        <v>9758</v>
      </c>
      <c r="P25">
        <v>18.87</v>
      </c>
      <c r="Q25">
        <v>376313</v>
      </c>
      <c r="R25">
        <v>15439495</v>
      </c>
      <c r="S25">
        <v>4309483123</v>
      </c>
      <c r="T25">
        <v>184178</v>
      </c>
      <c r="U25">
        <v>1.06</v>
      </c>
      <c r="V25">
        <v>6.37</v>
      </c>
      <c r="W25">
        <v>125.48</v>
      </c>
      <c r="X25" t="s">
        <v>21</v>
      </c>
      <c r="Y25">
        <v>1213.47</v>
      </c>
      <c r="Z25">
        <v>533.91999999999996</v>
      </c>
    </row>
    <row r="26" spans="1:26" x14ac:dyDescent="0.3">
      <c r="A26">
        <v>25</v>
      </c>
      <c r="B26" t="s">
        <v>317</v>
      </c>
      <c r="C26">
        <v>1</v>
      </c>
      <c r="D26" t="s">
        <v>47</v>
      </c>
      <c r="E26">
        <v>199996</v>
      </c>
      <c r="F26">
        <v>1008281</v>
      </c>
      <c r="G26">
        <v>347569</v>
      </c>
      <c r="H26">
        <v>127310</v>
      </c>
      <c r="I26">
        <v>8811</v>
      </c>
      <c r="J26">
        <v>7.0000000000000007E-2</v>
      </c>
      <c r="K26">
        <v>118499</v>
      </c>
      <c r="L26">
        <v>0.93</v>
      </c>
      <c r="M26">
        <v>7659</v>
      </c>
      <c r="N26">
        <v>1.1499999999999999</v>
      </c>
      <c r="O26">
        <v>7659</v>
      </c>
      <c r="P26">
        <v>15.47</v>
      </c>
      <c r="Q26">
        <v>268990</v>
      </c>
      <c r="R26">
        <v>11722570</v>
      </c>
      <c r="S26">
        <v>2415780493</v>
      </c>
      <c r="T26">
        <v>118499</v>
      </c>
      <c r="U26">
        <v>1.07</v>
      </c>
      <c r="V26">
        <v>5.75</v>
      </c>
      <c r="W26">
        <v>164.05</v>
      </c>
      <c r="X26" t="s">
        <v>21</v>
      </c>
      <c r="Y26">
        <v>697.2</v>
      </c>
      <c r="Z26">
        <v>566.69000000000005</v>
      </c>
    </row>
    <row r="27" spans="1:26" x14ac:dyDescent="0.3">
      <c r="A27">
        <v>26</v>
      </c>
      <c r="B27" t="s">
        <v>317</v>
      </c>
      <c r="C27">
        <v>1</v>
      </c>
      <c r="D27" t="s">
        <v>48</v>
      </c>
      <c r="E27">
        <v>258781</v>
      </c>
      <c r="F27">
        <v>1358076</v>
      </c>
      <c r="G27">
        <v>1099543</v>
      </c>
      <c r="H27">
        <v>449769</v>
      </c>
      <c r="I27">
        <v>24810</v>
      </c>
      <c r="J27">
        <v>0.06</v>
      </c>
      <c r="K27">
        <v>424959</v>
      </c>
      <c r="L27">
        <v>0.94</v>
      </c>
      <c r="M27">
        <v>22163</v>
      </c>
      <c r="N27">
        <v>1.1200000000000001</v>
      </c>
      <c r="O27">
        <v>22163</v>
      </c>
      <c r="P27">
        <v>19.170000000000002</v>
      </c>
      <c r="Q27">
        <v>905921</v>
      </c>
      <c r="R27">
        <v>41102455</v>
      </c>
      <c r="S27">
        <v>7968851924</v>
      </c>
      <c r="T27">
        <v>424959</v>
      </c>
      <c r="U27">
        <v>1.06</v>
      </c>
      <c r="V27">
        <v>5.5</v>
      </c>
      <c r="W27">
        <v>189.49</v>
      </c>
      <c r="X27" t="s">
        <v>26</v>
      </c>
      <c r="Y27">
        <v>2707.66</v>
      </c>
      <c r="Z27">
        <v>2801.44</v>
      </c>
    </row>
    <row r="28" spans="1:26" x14ac:dyDescent="0.3">
      <c r="A28">
        <v>27</v>
      </c>
      <c r="B28" t="s">
        <v>317</v>
      </c>
      <c r="C28">
        <v>1</v>
      </c>
      <c r="D28" t="s">
        <v>49</v>
      </c>
      <c r="E28">
        <v>260342</v>
      </c>
      <c r="F28">
        <v>1377238</v>
      </c>
      <c r="G28">
        <v>1087327</v>
      </c>
      <c r="H28">
        <v>524944</v>
      </c>
      <c r="I28">
        <v>29445</v>
      </c>
      <c r="J28">
        <v>0.06</v>
      </c>
      <c r="K28">
        <v>495499</v>
      </c>
      <c r="L28">
        <v>0.94</v>
      </c>
      <c r="M28">
        <v>24027</v>
      </c>
      <c r="N28">
        <v>1.23</v>
      </c>
      <c r="O28">
        <v>24026</v>
      </c>
      <c r="P28">
        <v>20.62</v>
      </c>
      <c r="Q28">
        <v>983755</v>
      </c>
      <c r="R28">
        <v>34724836</v>
      </c>
      <c r="S28">
        <v>6250025681</v>
      </c>
      <c r="T28">
        <v>495499</v>
      </c>
      <c r="U28">
        <v>1.06</v>
      </c>
      <c r="V28">
        <v>8.56</v>
      </c>
      <c r="W28">
        <v>124.93</v>
      </c>
      <c r="X28" t="s">
        <v>21</v>
      </c>
      <c r="Y28">
        <v>2018.58</v>
      </c>
      <c r="Z28">
        <v>1454.05</v>
      </c>
    </row>
    <row r="29" spans="1:26" x14ac:dyDescent="0.3">
      <c r="A29">
        <v>28</v>
      </c>
      <c r="B29" t="s">
        <v>317</v>
      </c>
      <c r="C29">
        <v>1</v>
      </c>
      <c r="D29" t="s">
        <v>50</v>
      </c>
      <c r="E29">
        <v>225926</v>
      </c>
      <c r="F29">
        <v>1195096</v>
      </c>
      <c r="G29">
        <v>1002239</v>
      </c>
      <c r="H29">
        <v>511361</v>
      </c>
      <c r="I29">
        <v>30729</v>
      </c>
      <c r="J29">
        <v>0.06</v>
      </c>
      <c r="K29">
        <v>480632</v>
      </c>
      <c r="L29">
        <v>0.94</v>
      </c>
      <c r="M29">
        <v>25403</v>
      </c>
      <c r="N29">
        <v>1.21</v>
      </c>
      <c r="O29">
        <v>25403</v>
      </c>
      <c r="P29">
        <v>18.920000000000002</v>
      </c>
      <c r="Q29">
        <v>917608</v>
      </c>
      <c r="R29">
        <v>27944636</v>
      </c>
      <c r="S29">
        <v>4940924294</v>
      </c>
      <c r="T29">
        <v>480632</v>
      </c>
      <c r="U29">
        <v>1.06</v>
      </c>
      <c r="V29">
        <v>7.79</v>
      </c>
      <c r="W29">
        <v>72.900000000000006</v>
      </c>
      <c r="X29" t="s">
        <v>21</v>
      </c>
      <c r="Y29">
        <v>1506.14</v>
      </c>
      <c r="Z29">
        <v>265.52999999999997</v>
      </c>
    </row>
    <row r="30" spans="1:26" x14ac:dyDescent="0.3">
      <c r="Z30">
        <v>399.58</v>
      </c>
    </row>
    <row r="31" spans="1:26" x14ac:dyDescent="0.3">
      <c r="Z31">
        <v>167.47</v>
      </c>
    </row>
    <row r="32" spans="1:26" x14ac:dyDescent="0.3">
      <c r="Z32">
        <v>5000</v>
      </c>
    </row>
    <row r="33" spans="26:26" x14ac:dyDescent="0.3">
      <c r="Z33">
        <v>75.19</v>
      </c>
    </row>
    <row r="34" spans="26:26" x14ac:dyDescent="0.3">
      <c r="Z34">
        <v>5000</v>
      </c>
    </row>
    <row r="35" spans="26:26" x14ac:dyDescent="0.3">
      <c r="Z35">
        <v>278.58999999999997</v>
      </c>
    </row>
    <row r="36" spans="26:26" x14ac:dyDescent="0.3">
      <c r="Z36">
        <v>661.42</v>
      </c>
    </row>
    <row r="37" spans="26:26" x14ac:dyDescent="0.3">
      <c r="Z37">
        <v>409.36</v>
      </c>
    </row>
    <row r="38" spans="26:26" x14ac:dyDescent="0.3">
      <c r="Z38">
        <v>775.3</v>
      </c>
    </row>
    <row r="39" spans="26:26" x14ac:dyDescent="0.3">
      <c r="Z39">
        <v>374.48</v>
      </c>
    </row>
    <row r="40" spans="26:26" x14ac:dyDescent="0.3">
      <c r="Z40">
        <v>99</v>
      </c>
    </row>
    <row r="41" spans="26:26" x14ac:dyDescent="0.3">
      <c r="Z41">
        <v>0.2</v>
      </c>
    </row>
    <row r="42" spans="26:26" x14ac:dyDescent="0.3">
      <c r="Z42">
        <v>0.39</v>
      </c>
    </row>
    <row r="43" spans="26:26" x14ac:dyDescent="0.3">
      <c r="Z43">
        <v>89</v>
      </c>
    </row>
    <row r="44" spans="26:26" x14ac:dyDescent="0.3">
      <c r="Z44">
        <v>835</v>
      </c>
    </row>
    <row r="45" spans="26:26" x14ac:dyDescent="0.3">
      <c r="Z45">
        <v>1386.59</v>
      </c>
    </row>
    <row r="46" spans="26:26" x14ac:dyDescent="0.3">
      <c r="Z46">
        <v>2455.58</v>
      </c>
    </row>
    <row r="47" spans="26:26" x14ac:dyDescent="0.3">
      <c r="Z47">
        <v>5000</v>
      </c>
    </row>
    <row r="48" spans="26:26" x14ac:dyDescent="0.3">
      <c r="Z48">
        <v>39.08</v>
      </c>
    </row>
    <row r="49" spans="26:26" x14ac:dyDescent="0.3">
      <c r="Z49">
        <v>916.91</v>
      </c>
    </row>
    <row r="50" spans="26:26" x14ac:dyDescent="0.3">
      <c r="Z50">
        <v>5000</v>
      </c>
    </row>
    <row r="51" spans="26:26" x14ac:dyDescent="0.3">
      <c r="Z51">
        <v>3450.72</v>
      </c>
    </row>
    <row r="52" spans="26:26" x14ac:dyDescent="0.3">
      <c r="Z52">
        <v>1426.61</v>
      </c>
    </row>
    <row r="53" spans="26:26" x14ac:dyDescent="0.3">
      <c r="Z53">
        <v>2198.34</v>
      </c>
    </row>
    <row r="54" spans="26:26" x14ac:dyDescent="0.3">
      <c r="Z54">
        <v>1.3</v>
      </c>
    </row>
    <row r="55" spans="26:26" x14ac:dyDescent="0.3">
      <c r="Z55">
        <v>560.12</v>
      </c>
    </row>
    <row r="56" spans="26:26" x14ac:dyDescent="0.3">
      <c r="Z56">
        <v>24.47</v>
      </c>
    </row>
    <row r="57" spans="26:26" x14ac:dyDescent="0.3">
      <c r="Z57">
        <v>66.87</v>
      </c>
    </row>
    <row r="58" spans="26:26" x14ac:dyDescent="0.3">
      <c r="Z58">
        <v>117.64</v>
      </c>
    </row>
    <row r="59" spans="26:26" x14ac:dyDescent="0.3">
      <c r="Z59">
        <v>37.69</v>
      </c>
    </row>
    <row r="60" spans="26:26" x14ac:dyDescent="0.3">
      <c r="Z60">
        <v>137.81</v>
      </c>
    </row>
    <row r="61" spans="26:26" x14ac:dyDescent="0.3">
      <c r="Z61">
        <v>57.17</v>
      </c>
    </row>
    <row r="62" spans="26:26" x14ac:dyDescent="0.3">
      <c r="Z62">
        <v>1903.47</v>
      </c>
    </row>
    <row r="63" spans="26:26" x14ac:dyDescent="0.3">
      <c r="Z63">
        <v>35.340000000000003</v>
      </c>
    </row>
    <row r="64" spans="26:26" x14ac:dyDescent="0.3">
      <c r="Z64">
        <v>0.42</v>
      </c>
    </row>
    <row r="65" spans="26:26" x14ac:dyDescent="0.3">
      <c r="Z65">
        <v>5.42</v>
      </c>
    </row>
    <row r="66" spans="26:26" x14ac:dyDescent="0.3">
      <c r="Z66">
        <v>2919.95</v>
      </c>
    </row>
    <row r="67" spans="26:26" x14ac:dyDescent="0.3">
      <c r="Z67">
        <v>0.01</v>
      </c>
    </row>
    <row r="68" spans="26:26" x14ac:dyDescent="0.3">
      <c r="Z68">
        <v>0.72</v>
      </c>
    </row>
    <row r="69" spans="26:26" x14ac:dyDescent="0.3">
      <c r="Z69">
        <v>213.88</v>
      </c>
    </row>
    <row r="70" spans="26:26" x14ac:dyDescent="0.3">
      <c r="Z70">
        <v>66.27</v>
      </c>
    </row>
    <row r="71" spans="26:26" x14ac:dyDescent="0.3">
      <c r="Z71">
        <v>840.59</v>
      </c>
    </row>
    <row r="72" spans="26:26" x14ac:dyDescent="0.3">
      <c r="Z72">
        <v>76.73</v>
      </c>
    </row>
    <row r="73" spans="26:26" x14ac:dyDescent="0.3">
      <c r="Z73">
        <v>0</v>
      </c>
    </row>
    <row r="74" spans="26:26" x14ac:dyDescent="0.3">
      <c r="Z74">
        <v>0.45</v>
      </c>
    </row>
    <row r="75" spans="26:26" x14ac:dyDescent="0.3">
      <c r="Z75">
        <v>0.03</v>
      </c>
    </row>
    <row r="76" spans="26:26" x14ac:dyDescent="0.3">
      <c r="Z76">
        <v>38.700000000000003</v>
      </c>
    </row>
    <row r="77" spans="26:26" x14ac:dyDescent="0.3">
      <c r="Z77">
        <v>539.34</v>
      </c>
    </row>
    <row r="78" spans="26:26" x14ac:dyDescent="0.3">
      <c r="Z78">
        <v>372.97</v>
      </c>
    </row>
    <row r="79" spans="26:26" x14ac:dyDescent="0.3">
      <c r="Z79">
        <v>2910.88</v>
      </c>
    </row>
    <row r="80" spans="26:26" x14ac:dyDescent="0.3">
      <c r="Z80">
        <v>5000</v>
      </c>
    </row>
    <row r="81" spans="26:26" x14ac:dyDescent="0.3">
      <c r="Z81">
        <v>117.31</v>
      </c>
    </row>
    <row r="82" spans="26:26" x14ac:dyDescent="0.3">
      <c r="Z82">
        <v>172.3</v>
      </c>
    </row>
    <row r="83" spans="26:26" x14ac:dyDescent="0.3">
      <c r="Z83">
        <v>156.13999999999999</v>
      </c>
    </row>
    <row r="84" spans="26:26" x14ac:dyDescent="0.3">
      <c r="Z84">
        <v>271.39</v>
      </c>
    </row>
    <row r="85" spans="26:26" x14ac:dyDescent="0.3">
      <c r="Z85">
        <v>82.64</v>
      </c>
    </row>
    <row r="86" spans="26:26" x14ac:dyDescent="0.3">
      <c r="Z86">
        <v>1273.72</v>
      </c>
    </row>
    <row r="87" spans="26:26" x14ac:dyDescent="0.3">
      <c r="Z87">
        <v>5000</v>
      </c>
    </row>
    <row r="88" spans="26:26" x14ac:dyDescent="0.3">
      <c r="Z88">
        <v>262.2</v>
      </c>
    </row>
    <row r="89" spans="26:26" x14ac:dyDescent="0.3">
      <c r="Z89">
        <v>589.59</v>
      </c>
    </row>
    <row r="90" spans="26:26" x14ac:dyDescent="0.3">
      <c r="Z90">
        <v>5000</v>
      </c>
    </row>
    <row r="91" spans="26:26" x14ac:dyDescent="0.3">
      <c r="Z91">
        <v>5000</v>
      </c>
    </row>
  </sheetData>
  <autoFilter ref="A1:Z91" xr:uid="{E1FAB381-FC9B-43BE-A570-E83507EFF534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0460-AF25-4E19-BC97-E9675521368D}">
  <dimension ref="A1:U91"/>
  <sheetViews>
    <sheetView topLeftCell="E1" zoomScale="80" zoomScaleNormal="80" workbookViewId="0">
      <selection activeCell="Q7" sqref="Q7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7.10937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337</v>
      </c>
      <c r="C2">
        <v>5</v>
      </c>
      <c r="D2">
        <v>80</v>
      </c>
      <c r="E2" t="s">
        <v>338</v>
      </c>
      <c r="F2">
        <v>13408</v>
      </c>
      <c r="G2">
        <v>308391</v>
      </c>
      <c r="H2">
        <v>921493</v>
      </c>
      <c r="I2">
        <v>895382</v>
      </c>
      <c r="J2">
        <v>16817560</v>
      </c>
      <c r="K2">
        <v>97360855</v>
      </c>
      <c r="L2">
        <v>21102</v>
      </c>
      <c r="M2">
        <f>H2/L2</f>
        <v>43.668514832717278</v>
      </c>
      <c r="N2">
        <v>16951</v>
      </c>
      <c r="O2">
        <v>4151</v>
      </c>
      <c r="P2">
        <v>20.92</v>
      </c>
      <c r="Q2">
        <v>-0.25</v>
      </c>
      <c r="R2">
        <v>1619933</v>
      </c>
      <c r="S2">
        <v>2637260</v>
      </c>
      <c r="T2" t="s">
        <v>21</v>
      </c>
      <c r="U2">
        <v>94.34</v>
      </c>
    </row>
    <row r="3" spans="1:21" x14ac:dyDescent="0.3">
      <c r="A3">
        <v>2</v>
      </c>
      <c r="B3" t="s">
        <v>337</v>
      </c>
      <c r="C3">
        <v>5</v>
      </c>
      <c r="D3">
        <v>80</v>
      </c>
      <c r="E3" t="s">
        <v>339</v>
      </c>
      <c r="F3">
        <v>13408</v>
      </c>
      <c r="G3">
        <v>308391</v>
      </c>
      <c r="H3">
        <v>3999993</v>
      </c>
      <c r="I3">
        <v>3886085</v>
      </c>
      <c r="J3">
        <v>70749634</v>
      </c>
      <c r="K3">
        <v>574281269</v>
      </c>
      <c r="L3">
        <v>93787</v>
      </c>
      <c r="M3">
        <f t="shared" ref="M3:M66" si="0">H3/L3</f>
        <v>42.649759561559705</v>
      </c>
      <c r="N3">
        <v>72402</v>
      </c>
      <c r="O3">
        <v>21385</v>
      </c>
      <c r="P3">
        <v>40.31</v>
      </c>
      <c r="Q3">
        <v>-0.23</v>
      </c>
      <c r="R3">
        <v>4312011</v>
      </c>
      <c r="S3">
        <v>10000395</v>
      </c>
      <c r="T3" t="s">
        <v>21</v>
      </c>
      <c r="U3">
        <v>603.61</v>
      </c>
    </row>
    <row r="4" spans="1:21" x14ac:dyDescent="0.3">
      <c r="A4">
        <v>3</v>
      </c>
      <c r="B4" t="s">
        <v>337</v>
      </c>
      <c r="C4">
        <v>5</v>
      </c>
      <c r="D4">
        <v>80</v>
      </c>
      <c r="E4" t="s">
        <v>340</v>
      </c>
      <c r="F4">
        <v>13408</v>
      </c>
      <c r="G4">
        <v>308391</v>
      </c>
      <c r="H4">
        <v>5246049</v>
      </c>
      <c r="I4">
        <v>5099821</v>
      </c>
      <c r="J4">
        <v>106508197</v>
      </c>
      <c r="K4">
        <v>761967318</v>
      </c>
      <c r="L4">
        <v>170753</v>
      </c>
      <c r="M4">
        <f t="shared" si="0"/>
        <v>30.723026828225567</v>
      </c>
      <c r="N4">
        <v>148034</v>
      </c>
      <c r="O4">
        <v>22719</v>
      </c>
      <c r="P4">
        <v>35.520000000000003</v>
      </c>
      <c r="Q4">
        <v>-0.25</v>
      </c>
      <c r="R4">
        <v>4227445</v>
      </c>
      <c r="S4">
        <v>16548677</v>
      </c>
      <c r="T4" t="s">
        <v>21</v>
      </c>
      <c r="U4">
        <v>833.23</v>
      </c>
    </row>
    <row r="5" spans="1:21" x14ac:dyDescent="0.3">
      <c r="A5">
        <v>4</v>
      </c>
      <c r="B5" t="s">
        <v>337</v>
      </c>
      <c r="C5">
        <v>5</v>
      </c>
      <c r="D5">
        <v>80</v>
      </c>
      <c r="E5" t="s">
        <v>341</v>
      </c>
      <c r="F5">
        <v>13408</v>
      </c>
      <c r="G5">
        <v>308391</v>
      </c>
      <c r="H5">
        <v>7772047</v>
      </c>
      <c r="I5">
        <v>7574300</v>
      </c>
      <c r="J5">
        <v>179000015</v>
      </c>
      <c r="K5">
        <v>1115746294</v>
      </c>
      <c r="L5">
        <v>347582</v>
      </c>
      <c r="M5">
        <f t="shared" si="0"/>
        <v>22.360326484110224</v>
      </c>
      <c r="N5">
        <v>325610</v>
      </c>
      <c r="O5">
        <v>21972</v>
      </c>
      <c r="P5">
        <v>27.96</v>
      </c>
      <c r="Q5">
        <v>-0.27</v>
      </c>
      <c r="R5">
        <v>4633008</v>
      </c>
      <c r="S5">
        <v>31077279</v>
      </c>
      <c r="T5" t="s">
        <v>21</v>
      </c>
      <c r="U5">
        <v>1244.23</v>
      </c>
    </row>
    <row r="6" spans="1:21" x14ac:dyDescent="0.3">
      <c r="A6">
        <v>5</v>
      </c>
      <c r="B6" t="s">
        <v>337</v>
      </c>
      <c r="C6">
        <v>5</v>
      </c>
      <c r="D6">
        <v>80</v>
      </c>
      <c r="E6" t="s">
        <v>342</v>
      </c>
      <c r="F6">
        <v>89315</v>
      </c>
      <c r="G6">
        <v>5584002</v>
      </c>
      <c r="H6">
        <v>1261164</v>
      </c>
      <c r="I6">
        <v>1204304</v>
      </c>
      <c r="J6">
        <v>13552145</v>
      </c>
      <c r="K6">
        <v>2180388613</v>
      </c>
      <c r="L6">
        <v>56000</v>
      </c>
      <c r="M6">
        <f t="shared" si="0"/>
        <v>22.520785714285715</v>
      </c>
      <c r="N6">
        <v>47948</v>
      </c>
      <c r="O6">
        <v>8052</v>
      </c>
      <c r="P6">
        <v>124.56</v>
      </c>
      <c r="Q6">
        <v>-0.12</v>
      </c>
      <c r="R6">
        <v>140963</v>
      </c>
      <c r="S6">
        <v>2256214</v>
      </c>
      <c r="T6" t="s">
        <v>26</v>
      </c>
      <c r="U6">
        <v>1034.17</v>
      </c>
    </row>
    <row r="7" spans="1:21" x14ac:dyDescent="0.3">
      <c r="A7">
        <v>6</v>
      </c>
      <c r="B7" t="s">
        <v>337</v>
      </c>
      <c r="C7">
        <v>5</v>
      </c>
      <c r="D7">
        <v>80</v>
      </c>
      <c r="E7" t="s">
        <v>343</v>
      </c>
      <c r="F7">
        <v>448</v>
      </c>
      <c r="G7">
        <v>12700</v>
      </c>
      <c r="H7">
        <v>123363</v>
      </c>
      <c r="I7">
        <v>121938</v>
      </c>
      <c r="J7">
        <v>224649</v>
      </c>
      <c r="K7">
        <v>7096814</v>
      </c>
      <c r="L7">
        <v>8832</v>
      </c>
      <c r="M7">
        <f t="shared" si="0"/>
        <v>13.967730978260869</v>
      </c>
      <c r="N7">
        <v>8320</v>
      </c>
      <c r="O7">
        <v>512</v>
      </c>
      <c r="P7">
        <v>17.38</v>
      </c>
      <c r="Q7">
        <v>-0.11</v>
      </c>
      <c r="R7">
        <v>900</v>
      </c>
      <c r="S7">
        <v>35893</v>
      </c>
      <c r="T7" t="s">
        <v>21</v>
      </c>
      <c r="U7">
        <v>11.77</v>
      </c>
    </row>
    <row r="8" spans="1:21" x14ac:dyDescent="0.3">
      <c r="A8">
        <v>7</v>
      </c>
      <c r="B8" t="s">
        <v>337</v>
      </c>
      <c r="C8">
        <v>5</v>
      </c>
      <c r="D8">
        <v>80</v>
      </c>
      <c r="E8" t="s">
        <v>344</v>
      </c>
      <c r="F8">
        <v>689</v>
      </c>
      <c r="G8">
        <v>16922</v>
      </c>
      <c r="H8">
        <v>935282</v>
      </c>
      <c r="I8">
        <v>928178</v>
      </c>
      <c r="J8">
        <v>1550279</v>
      </c>
      <c r="K8">
        <v>94606335</v>
      </c>
      <c r="L8">
        <v>43171</v>
      </c>
      <c r="M8">
        <f t="shared" si="0"/>
        <v>21.664589655092538</v>
      </c>
      <c r="N8">
        <v>35897</v>
      </c>
      <c r="O8">
        <v>7274</v>
      </c>
      <c r="P8">
        <v>22.14</v>
      </c>
      <c r="Q8">
        <v>-7.0000000000000007E-2</v>
      </c>
      <c r="R8">
        <v>7855</v>
      </c>
      <c r="S8">
        <v>148224</v>
      </c>
      <c r="T8" t="s">
        <v>21</v>
      </c>
      <c r="U8">
        <v>191.42</v>
      </c>
    </row>
    <row r="9" spans="1:21" x14ac:dyDescent="0.3">
      <c r="A9">
        <v>8</v>
      </c>
      <c r="B9" t="s">
        <v>337</v>
      </c>
      <c r="C9">
        <v>5</v>
      </c>
      <c r="D9">
        <v>80</v>
      </c>
      <c r="E9" t="s">
        <v>345</v>
      </c>
      <c r="F9">
        <v>842</v>
      </c>
      <c r="G9">
        <v>19430</v>
      </c>
      <c r="H9">
        <v>4704220</v>
      </c>
      <c r="I9">
        <v>4668305</v>
      </c>
      <c r="J9">
        <v>7788171</v>
      </c>
      <c r="K9">
        <v>621668928</v>
      </c>
      <c r="L9">
        <v>244248</v>
      </c>
      <c r="M9">
        <f t="shared" si="0"/>
        <v>19.260014411581672</v>
      </c>
      <c r="N9">
        <v>210838</v>
      </c>
      <c r="O9">
        <v>33410</v>
      </c>
      <c r="P9">
        <v>24.57</v>
      </c>
      <c r="Q9">
        <v>-7.0000000000000007E-2</v>
      </c>
      <c r="R9">
        <v>34021</v>
      </c>
      <c r="S9">
        <v>798540</v>
      </c>
      <c r="T9" t="s">
        <v>21</v>
      </c>
      <c r="U9">
        <v>2292.34</v>
      </c>
    </row>
    <row r="10" spans="1:21" x14ac:dyDescent="0.3">
      <c r="A10">
        <v>9</v>
      </c>
      <c r="B10" t="s">
        <v>337</v>
      </c>
      <c r="C10">
        <v>5</v>
      </c>
      <c r="D10">
        <v>80</v>
      </c>
      <c r="E10" t="s">
        <v>346</v>
      </c>
      <c r="F10">
        <v>1164</v>
      </c>
      <c r="G10">
        <v>28980</v>
      </c>
      <c r="H10">
        <v>9436329</v>
      </c>
      <c r="I10">
        <v>9339400</v>
      </c>
      <c r="J10">
        <v>24926550</v>
      </c>
      <c r="K10">
        <v>646392629</v>
      </c>
      <c r="L10">
        <v>640141</v>
      </c>
      <c r="M10">
        <f t="shared" si="0"/>
        <v>14.741016432317256</v>
      </c>
      <c r="N10">
        <v>591507</v>
      </c>
      <c r="O10">
        <v>48634</v>
      </c>
      <c r="P10">
        <v>31.06</v>
      </c>
      <c r="Q10">
        <v>-0.11</v>
      </c>
      <c r="R10">
        <v>50506</v>
      </c>
      <c r="S10">
        <v>2128433</v>
      </c>
      <c r="T10" t="s">
        <v>31</v>
      </c>
      <c r="U10">
        <v>5000</v>
      </c>
    </row>
    <row r="11" spans="1:21" x14ac:dyDescent="0.3">
      <c r="A11">
        <v>10</v>
      </c>
      <c r="B11" t="s">
        <v>337</v>
      </c>
      <c r="C11">
        <v>5</v>
      </c>
      <c r="D11">
        <v>80</v>
      </c>
      <c r="E11" t="s">
        <v>347</v>
      </c>
      <c r="F11">
        <v>52436</v>
      </c>
      <c r="G11">
        <v>151783</v>
      </c>
      <c r="H11">
        <v>4324638</v>
      </c>
      <c r="I11">
        <v>4271528</v>
      </c>
      <c r="J11">
        <v>12949001</v>
      </c>
      <c r="K11">
        <v>612416382</v>
      </c>
      <c r="L11">
        <v>185092</v>
      </c>
      <c r="M11">
        <f t="shared" si="0"/>
        <v>23.364802368551857</v>
      </c>
      <c r="N11">
        <v>151980</v>
      </c>
      <c r="O11">
        <v>33112</v>
      </c>
      <c r="P11">
        <v>28.74</v>
      </c>
      <c r="Q11">
        <v>-0.1</v>
      </c>
      <c r="R11">
        <v>114438</v>
      </c>
      <c r="S11">
        <v>1781488</v>
      </c>
      <c r="T11" t="s">
        <v>26</v>
      </c>
      <c r="U11">
        <v>677.44</v>
      </c>
    </row>
    <row r="12" spans="1:21" x14ac:dyDescent="0.3">
      <c r="A12">
        <v>11</v>
      </c>
      <c r="B12" t="s">
        <v>337</v>
      </c>
      <c r="C12">
        <v>5</v>
      </c>
      <c r="D12">
        <v>80</v>
      </c>
      <c r="E12" t="s">
        <v>348</v>
      </c>
      <c r="F12">
        <v>49370</v>
      </c>
      <c r="G12">
        <v>144360</v>
      </c>
      <c r="H12">
        <v>4626031</v>
      </c>
      <c r="I12">
        <v>4560551</v>
      </c>
      <c r="J12">
        <v>19204161</v>
      </c>
      <c r="K12">
        <v>664330866</v>
      </c>
      <c r="L12">
        <v>208971</v>
      </c>
      <c r="M12">
        <f t="shared" si="0"/>
        <v>22.137191284915133</v>
      </c>
      <c r="N12">
        <v>176030</v>
      </c>
      <c r="O12">
        <v>32941</v>
      </c>
      <c r="P12">
        <v>25.44</v>
      </c>
      <c r="Q12">
        <v>-0.11</v>
      </c>
      <c r="R12">
        <v>189216</v>
      </c>
      <c r="S12">
        <v>3570244</v>
      </c>
      <c r="T12" t="s">
        <v>26</v>
      </c>
      <c r="U12">
        <v>610.52</v>
      </c>
    </row>
    <row r="13" spans="1:21" x14ac:dyDescent="0.3">
      <c r="A13">
        <v>12</v>
      </c>
      <c r="B13" t="s">
        <v>337</v>
      </c>
      <c r="C13">
        <v>5</v>
      </c>
      <c r="D13">
        <v>80</v>
      </c>
      <c r="E13" t="s">
        <v>349</v>
      </c>
      <c r="F13">
        <v>3295</v>
      </c>
      <c r="G13">
        <v>9585</v>
      </c>
      <c r="H13">
        <v>588399</v>
      </c>
      <c r="I13">
        <v>580724</v>
      </c>
      <c r="J13">
        <v>1309968</v>
      </c>
      <c r="K13">
        <v>32925138</v>
      </c>
      <c r="L13">
        <v>37566</v>
      </c>
      <c r="M13">
        <f t="shared" si="0"/>
        <v>15.663072991534898</v>
      </c>
      <c r="N13">
        <v>34549</v>
      </c>
      <c r="O13">
        <v>3017</v>
      </c>
      <c r="P13">
        <v>27.07</v>
      </c>
      <c r="Q13">
        <v>-0.1</v>
      </c>
      <c r="R13">
        <v>4306</v>
      </c>
      <c r="S13">
        <v>154055</v>
      </c>
      <c r="T13" t="s">
        <v>26</v>
      </c>
      <c r="U13">
        <v>37.119999999999997</v>
      </c>
    </row>
    <row r="14" spans="1:21" x14ac:dyDescent="0.3">
      <c r="A14">
        <v>13</v>
      </c>
      <c r="B14" t="s">
        <v>337</v>
      </c>
      <c r="C14">
        <v>5</v>
      </c>
      <c r="D14">
        <v>80</v>
      </c>
      <c r="E14" t="s">
        <v>350</v>
      </c>
      <c r="F14">
        <v>262253</v>
      </c>
      <c r="G14">
        <v>1120813</v>
      </c>
      <c r="H14">
        <v>254413</v>
      </c>
      <c r="I14">
        <v>204469</v>
      </c>
      <c r="J14">
        <v>1787310</v>
      </c>
      <c r="K14">
        <v>1950036095</v>
      </c>
      <c r="L14">
        <v>6288</v>
      </c>
      <c r="M14">
        <f t="shared" si="0"/>
        <v>40.460082697201017</v>
      </c>
      <c r="N14">
        <v>4403</v>
      </c>
      <c r="O14">
        <v>1885</v>
      </c>
      <c r="P14">
        <v>158.47999999999999</v>
      </c>
      <c r="Q14">
        <v>-0.09</v>
      </c>
      <c r="R14">
        <v>26235</v>
      </c>
      <c r="S14">
        <v>137947</v>
      </c>
      <c r="T14" t="s">
        <v>26</v>
      </c>
      <c r="U14">
        <v>368.81</v>
      </c>
    </row>
    <row r="15" spans="1:21" x14ac:dyDescent="0.3">
      <c r="A15">
        <v>14</v>
      </c>
      <c r="B15" t="s">
        <v>337</v>
      </c>
      <c r="C15">
        <v>5</v>
      </c>
      <c r="D15">
        <v>80</v>
      </c>
      <c r="E15" t="s">
        <v>351</v>
      </c>
      <c r="F15">
        <v>381708</v>
      </c>
      <c r="G15">
        <v>1618887</v>
      </c>
      <c r="H15">
        <v>129484</v>
      </c>
      <c r="I15">
        <v>97437</v>
      </c>
      <c r="J15">
        <v>1634487</v>
      </c>
      <c r="K15">
        <v>832314479</v>
      </c>
      <c r="L15">
        <v>4682</v>
      </c>
      <c r="M15">
        <f t="shared" si="0"/>
        <v>27.655702691157625</v>
      </c>
      <c r="N15">
        <v>4303</v>
      </c>
      <c r="O15">
        <v>379</v>
      </c>
      <c r="P15">
        <v>146.22999999999999</v>
      </c>
      <c r="Q15">
        <v>-0.2</v>
      </c>
      <c r="R15">
        <v>45612</v>
      </c>
      <c r="S15">
        <v>202667</v>
      </c>
      <c r="T15" t="s">
        <v>21</v>
      </c>
      <c r="U15">
        <v>181.06</v>
      </c>
    </row>
    <row r="16" spans="1:21" x14ac:dyDescent="0.3">
      <c r="A16">
        <v>15</v>
      </c>
      <c r="B16" t="s">
        <v>337</v>
      </c>
      <c r="C16">
        <v>5</v>
      </c>
      <c r="D16">
        <v>80</v>
      </c>
      <c r="E16" t="s">
        <v>352</v>
      </c>
      <c r="F16">
        <v>3114</v>
      </c>
      <c r="G16">
        <v>10580</v>
      </c>
      <c r="H16">
        <v>2654534</v>
      </c>
      <c r="I16">
        <v>2613945</v>
      </c>
      <c r="J16">
        <v>5381806</v>
      </c>
      <c r="K16">
        <v>297408717</v>
      </c>
      <c r="L16">
        <v>152540</v>
      </c>
      <c r="M16">
        <f t="shared" si="0"/>
        <v>17.40221581224597</v>
      </c>
      <c r="N16">
        <v>136921</v>
      </c>
      <c r="O16">
        <v>15619</v>
      </c>
      <c r="P16">
        <v>52.31</v>
      </c>
      <c r="Q16">
        <v>-0.08</v>
      </c>
      <c r="R16">
        <v>25022</v>
      </c>
      <c r="S16">
        <v>611639</v>
      </c>
      <c r="T16" t="s">
        <v>26</v>
      </c>
      <c r="U16">
        <v>440.52</v>
      </c>
    </row>
    <row r="17" spans="1:21" x14ac:dyDescent="0.3">
      <c r="A17">
        <v>16</v>
      </c>
      <c r="B17" t="s">
        <v>337</v>
      </c>
      <c r="C17">
        <v>5</v>
      </c>
      <c r="D17">
        <v>80</v>
      </c>
      <c r="E17" t="s">
        <v>353</v>
      </c>
      <c r="F17">
        <v>77262</v>
      </c>
      <c r="G17">
        <v>262886</v>
      </c>
      <c r="H17">
        <v>193506</v>
      </c>
      <c r="I17">
        <v>186216</v>
      </c>
      <c r="J17">
        <v>469764</v>
      </c>
      <c r="K17">
        <v>386476726</v>
      </c>
      <c r="L17">
        <v>8826</v>
      </c>
      <c r="M17">
        <f t="shared" si="0"/>
        <v>21.924541128484023</v>
      </c>
      <c r="N17">
        <v>7520</v>
      </c>
      <c r="O17">
        <v>1306</v>
      </c>
      <c r="P17">
        <v>59.16</v>
      </c>
      <c r="Q17">
        <v>-0.11</v>
      </c>
      <c r="R17">
        <v>3783</v>
      </c>
      <c r="S17">
        <v>46246</v>
      </c>
      <c r="T17" t="s">
        <v>21</v>
      </c>
      <c r="U17">
        <v>93.62</v>
      </c>
    </row>
    <row r="18" spans="1:21" x14ac:dyDescent="0.3">
      <c r="A18">
        <v>17</v>
      </c>
      <c r="B18" t="s">
        <v>337</v>
      </c>
      <c r="C18">
        <v>5</v>
      </c>
      <c r="D18">
        <v>80</v>
      </c>
      <c r="E18" t="s">
        <v>354</v>
      </c>
      <c r="F18">
        <v>13574</v>
      </c>
      <c r="G18">
        <v>1300429</v>
      </c>
      <c r="H18">
        <v>3776470</v>
      </c>
      <c r="I18">
        <v>3608323</v>
      </c>
      <c r="J18">
        <v>13211746</v>
      </c>
      <c r="K18">
        <v>1595853098</v>
      </c>
      <c r="L18">
        <v>135901</v>
      </c>
      <c r="M18">
        <f t="shared" si="0"/>
        <v>27.788390078071536</v>
      </c>
      <c r="N18">
        <v>107282</v>
      </c>
      <c r="O18">
        <v>28619</v>
      </c>
      <c r="P18">
        <v>84.38</v>
      </c>
      <c r="Q18">
        <v>-0.11</v>
      </c>
      <c r="R18">
        <v>113189</v>
      </c>
      <c r="S18">
        <v>1056839</v>
      </c>
      <c r="T18" t="s">
        <v>21</v>
      </c>
      <c r="U18">
        <v>1549.11</v>
      </c>
    </row>
    <row r="19" spans="1:21" x14ac:dyDescent="0.3">
      <c r="A19">
        <v>18</v>
      </c>
      <c r="B19" t="s">
        <v>337</v>
      </c>
      <c r="C19">
        <v>5</v>
      </c>
      <c r="D19">
        <v>80</v>
      </c>
      <c r="E19" t="s">
        <v>355</v>
      </c>
      <c r="F19">
        <v>8590</v>
      </c>
      <c r="G19">
        <v>65066</v>
      </c>
      <c r="H19">
        <v>12842702</v>
      </c>
      <c r="I19">
        <v>12446850</v>
      </c>
      <c r="J19">
        <v>202662871</v>
      </c>
      <c r="K19">
        <v>2265448402</v>
      </c>
      <c r="L19">
        <v>405967</v>
      </c>
      <c r="M19">
        <f t="shared" si="0"/>
        <v>31.634842240871794</v>
      </c>
      <c r="N19">
        <v>325595</v>
      </c>
      <c r="O19">
        <v>80372</v>
      </c>
      <c r="P19">
        <v>75.55</v>
      </c>
      <c r="Q19">
        <v>-0.21</v>
      </c>
      <c r="R19">
        <v>1445187</v>
      </c>
      <c r="S19">
        <v>18870036</v>
      </c>
      <c r="T19" t="s">
        <v>31</v>
      </c>
      <c r="U19">
        <v>5000</v>
      </c>
    </row>
    <row r="20" spans="1:21" x14ac:dyDescent="0.3">
      <c r="A20">
        <v>19</v>
      </c>
      <c r="B20" t="s">
        <v>337</v>
      </c>
      <c r="C20">
        <v>5</v>
      </c>
      <c r="D20">
        <v>80</v>
      </c>
      <c r="E20" t="s">
        <v>356</v>
      </c>
      <c r="F20">
        <v>8905</v>
      </c>
      <c r="G20">
        <v>67838</v>
      </c>
      <c r="H20">
        <v>12554778</v>
      </c>
      <c r="I20">
        <v>12170854</v>
      </c>
      <c r="J20">
        <v>197243696</v>
      </c>
      <c r="K20">
        <v>2324184717</v>
      </c>
      <c r="L20">
        <v>397804</v>
      </c>
      <c r="M20">
        <f t="shared" si="0"/>
        <v>31.560210555952178</v>
      </c>
      <c r="N20">
        <v>320306</v>
      </c>
      <c r="O20">
        <v>77498</v>
      </c>
      <c r="P20">
        <v>84.42</v>
      </c>
      <c r="Q20">
        <v>-0.21</v>
      </c>
      <c r="R20">
        <v>1394479</v>
      </c>
      <c r="S20">
        <v>21549065</v>
      </c>
      <c r="T20" t="s">
        <v>31</v>
      </c>
      <c r="U20">
        <v>5000</v>
      </c>
    </row>
    <row r="21" spans="1:21" x14ac:dyDescent="0.3">
      <c r="A21">
        <v>20</v>
      </c>
      <c r="B21" t="s">
        <v>337</v>
      </c>
      <c r="C21">
        <v>5</v>
      </c>
      <c r="D21">
        <v>80</v>
      </c>
      <c r="E21" t="s">
        <v>357</v>
      </c>
      <c r="F21">
        <v>1295022</v>
      </c>
      <c r="G21">
        <v>5034037</v>
      </c>
      <c r="H21">
        <v>1392748</v>
      </c>
      <c r="I21">
        <v>1347813</v>
      </c>
      <c r="J21">
        <v>6602757</v>
      </c>
      <c r="K21">
        <v>4686474631</v>
      </c>
      <c r="L21">
        <v>63300</v>
      </c>
      <c r="M21">
        <f t="shared" si="0"/>
        <v>22.002338072669826</v>
      </c>
      <c r="N21">
        <v>55674</v>
      </c>
      <c r="O21">
        <v>7626</v>
      </c>
      <c r="P21">
        <v>60.75</v>
      </c>
      <c r="Q21">
        <v>-0.16</v>
      </c>
      <c r="R21">
        <v>214921</v>
      </c>
      <c r="S21">
        <v>1048579</v>
      </c>
      <c r="T21" t="s">
        <v>26</v>
      </c>
      <c r="U21">
        <v>1483.81</v>
      </c>
    </row>
    <row r="22" spans="1:21" x14ac:dyDescent="0.3">
      <c r="A22">
        <v>21</v>
      </c>
      <c r="B22" t="s">
        <v>337</v>
      </c>
      <c r="C22">
        <v>5</v>
      </c>
      <c r="D22">
        <v>80</v>
      </c>
      <c r="E22" t="s">
        <v>358</v>
      </c>
      <c r="F22">
        <v>1458392</v>
      </c>
      <c r="G22">
        <v>5670187</v>
      </c>
      <c r="H22">
        <v>1626075</v>
      </c>
      <c r="I22">
        <v>1574071</v>
      </c>
      <c r="J22">
        <v>7855853</v>
      </c>
      <c r="K22">
        <v>6047985856</v>
      </c>
      <c r="L22">
        <v>81625</v>
      </c>
      <c r="M22">
        <f t="shared" si="0"/>
        <v>19.921286370597244</v>
      </c>
      <c r="N22">
        <v>74202</v>
      </c>
      <c r="O22">
        <v>7423</v>
      </c>
      <c r="P22">
        <v>37.549999999999997</v>
      </c>
      <c r="Q22">
        <v>-0.18</v>
      </c>
      <c r="R22">
        <v>275171</v>
      </c>
      <c r="S22">
        <v>1439427</v>
      </c>
      <c r="T22" t="s">
        <v>26</v>
      </c>
      <c r="U22">
        <v>1825.05</v>
      </c>
    </row>
    <row r="23" spans="1:21" x14ac:dyDescent="0.3">
      <c r="A23">
        <v>22</v>
      </c>
      <c r="B23" t="s">
        <v>337</v>
      </c>
      <c r="C23">
        <v>5</v>
      </c>
      <c r="D23">
        <v>80</v>
      </c>
      <c r="E23" t="s">
        <v>359</v>
      </c>
      <c r="F23">
        <v>1540071</v>
      </c>
      <c r="G23">
        <v>5988250</v>
      </c>
      <c r="H23">
        <v>1612359</v>
      </c>
      <c r="I23">
        <v>1564790</v>
      </c>
      <c r="J23">
        <v>7580439</v>
      </c>
      <c r="K23">
        <v>5917072905</v>
      </c>
      <c r="L23">
        <v>78790</v>
      </c>
      <c r="M23">
        <f t="shared" si="0"/>
        <v>20.464005584465035</v>
      </c>
      <c r="N23">
        <v>71421</v>
      </c>
      <c r="O23">
        <v>7369</v>
      </c>
      <c r="P23">
        <v>25.62</v>
      </c>
      <c r="Q23">
        <v>-0.18</v>
      </c>
      <c r="R23">
        <v>332050</v>
      </c>
      <c r="S23">
        <v>1560397</v>
      </c>
      <c r="T23" t="s">
        <v>26</v>
      </c>
      <c r="U23">
        <v>1767.5</v>
      </c>
    </row>
    <row r="24" spans="1:21" x14ac:dyDescent="0.3">
      <c r="A24">
        <v>23</v>
      </c>
      <c r="B24" t="s">
        <v>337</v>
      </c>
      <c r="C24">
        <v>5</v>
      </c>
      <c r="D24">
        <v>80</v>
      </c>
      <c r="E24" t="s">
        <v>360</v>
      </c>
      <c r="F24">
        <v>200003</v>
      </c>
      <c r="G24">
        <v>1008302</v>
      </c>
      <c r="H24">
        <v>150903</v>
      </c>
      <c r="I24">
        <v>112814</v>
      </c>
      <c r="J24">
        <v>1451760</v>
      </c>
      <c r="K24">
        <v>547992608</v>
      </c>
      <c r="L24">
        <v>5131</v>
      </c>
      <c r="M24">
        <f t="shared" si="0"/>
        <v>29.410056519197038</v>
      </c>
      <c r="N24">
        <v>4429</v>
      </c>
      <c r="O24">
        <v>702</v>
      </c>
      <c r="P24">
        <v>188.14</v>
      </c>
      <c r="Q24">
        <v>-0.13</v>
      </c>
      <c r="R24">
        <v>21427</v>
      </c>
      <c r="S24">
        <v>131563</v>
      </c>
      <c r="T24" t="s">
        <v>21</v>
      </c>
      <c r="U24">
        <v>126.86</v>
      </c>
    </row>
    <row r="25" spans="1:21" x14ac:dyDescent="0.3">
      <c r="A25">
        <v>24</v>
      </c>
      <c r="B25" t="s">
        <v>337</v>
      </c>
      <c r="C25">
        <v>5</v>
      </c>
      <c r="D25">
        <v>80</v>
      </c>
      <c r="E25" t="s">
        <v>361</v>
      </c>
      <c r="F25">
        <v>259258</v>
      </c>
      <c r="G25">
        <v>1373987</v>
      </c>
      <c r="H25">
        <v>592650</v>
      </c>
      <c r="I25">
        <v>470539</v>
      </c>
      <c r="J25">
        <v>4882979</v>
      </c>
      <c r="K25">
        <v>2565158731</v>
      </c>
      <c r="L25">
        <v>24172</v>
      </c>
      <c r="M25">
        <f t="shared" si="0"/>
        <v>24.51803739864306</v>
      </c>
      <c r="N25">
        <v>21379</v>
      </c>
      <c r="O25">
        <v>2793</v>
      </c>
      <c r="P25">
        <v>159.6</v>
      </c>
      <c r="Q25">
        <v>-0.12</v>
      </c>
      <c r="R25">
        <v>59186</v>
      </c>
      <c r="S25">
        <v>422119</v>
      </c>
      <c r="T25" t="s">
        <v>21</v>
      </c>
      <c r="U25">
        <v>630.48</v>
      </c>
    </row>
    <row r="26" spans="1:21" x14ac:dyDescent="0.3">
      <c r="A26">
        <v>25</v>
      </c>
      <c r="B26" t="s">
        <v>337</v>
      </c>
      <c r="C26">
        <v>5</v>
      </c>
      <c r="D26">
        <v>80</v>
      </c>
      <c r="E26" t="s">
        <v>362</v>
      </c>
      <c r="F26">
        <v>199996</v>
      </c>
      <c r="G26">
        <v>1008281</v>
      </c>
      <c r="H26">
        <v>558313</v>
      </c>
      <c r="I26">
        <v>428691</v>
      </c>
      <c r="J26">
        <v>5816628</v>
      </c>
      <c r="K26">
        <v>1935125387</v>
      </c>
      <c r="L26">
        <v>21064</v>
      </c>
      <c r="M26">
        <f t="shared" si="0"/>
        <v>26.505554500569691</v>
      </c>
      <c r="N26">
        <v>18671</v>
      </c>
      <c r="O26">
        <v>2393</v>
      </c>
      <c r="P26">
        <v>243.37</v>
      </c>
      <c r="Q26">
        <v>-0.13</v>
      </c>
      <c r="R26">
        <v>42472</v>
      </c>
      <c r="S26">
        <v>396165</v>
      </c>
      <c r="T26" t="s">
        <v>21</v>
      </c>
      <c r="U26">
        <v>499.81</v>
      </c>
    </row>
    <row r="27" spans="1:21" x14ac:dyDescent="0.3">
      <c r="A27">
        <v>26</v>
      </c>
      <c r="B27" t="s">
        <v>337</v>
      </c>
      <c r="C27">
        <v>5</v>
      </c>
      <c r="D27">
        <v>80</v>
      </c>
      <c r="E27" t="s">
        <v>363</v>
      </c>
      <c r="F27">
        <v>258781</v>
      </c>
      <c r="G27">
        <v>1358076</v>
      </c>
      <c r="H27">
        <v>1884660</v>
      </c>
      <c r="I27">
        <v>1522338</v>
      </c>
      <c r="J27">
        <v>18667969</v>
      </c>
      <c r="K27">
        <v>6590032224</v>
      </c>
      <c r="L27">
        <v>83318</v>
      </c>
      <c r="M27">
        <f t="shared" si="0"/>
        <v>22.620082095105499</v>
      </c>
      <c r="N27">
        <v>75634</v>
      </c>
      <c r="O27">
        <v>7684</v>
      </c>
      <c r="P27">
        <v>245.79</v>
      </c>
      <c r="Q27">
        <v>-0.13</v>
      </c>
      <c r="R27">
        <v>105496</v>
      </c>
      <c r="S27">
        <v>1280063</v>
      </c>
      <c r="T27" t="s">
        <v>26</v>
      </c>
      <c r="U27">
        <v>2172.42</v>
      </c>
    </row>
    <row r="28" spans="1:21" x14ac:dyDescent="0.3">
      <c r="A28">
        <v>27</v>
      </c>
      <c r="B28" t="s">
        <v>337</v>
      </c>
      <c r="C28">
        <v>5</v>
      </c>
      <c r="D28">
        <v>80</v>
      </c>
      <c r="E28" t="s">
        <v>364</v>
      </c>
      <c r="F28">
        <v>260342</v>
      </c>
      <c r="G28">
        <v>1377238</v>
      </c>
      <c r="H28">
        <v>937956</v>
      </c>
      <c r="I28">
        <v>829656</v>
      </c>
      <c r="J28">
        <v>8147510</v>
      </c>
      <c r="K28">
        <v>1821851114</v>
      </c>
      <c r="L28">
        <v>26634</v>
      </c>
      <c r="M28">
        <f t="shared" si="0"/>
        <v>35.216490200495606</v>
      </c>
      <c r="N28">
        <v>20062</v>
      </c>
      <c r="O28">
        <v>6572</v>
      </c>
      <c r="P28">
        <v>202.19</v>
      </c>
      <c r="Q28">
        <v>-0.13</v>
      </c>
      <c r="R28">
        <v>137677</v>
      </c>
      <c r="S28">
        <v>589764</v>
      </c>
      <c r="T28" t="s">
        <v>21</v>
      </c>
      <c r="U28">
        <v>607.91999999999996</v>
      </c>
    </row>
    <row r="29" spans="1:21" x14ac:dyDescent="0.3">
      <c r="A29">
        <v>28</v>
      </c>
      <c r="B29" t="s">
        <v>337</v>
      </c>
      <c r="C29">
        <v>5</v>
      </c>
      <c r="D29">
        <v>80</v>
      </c>
      <c r="E29" t="s">
        <v>365</v>
      </c>
      <c r="F29">
        <v>225926</v>
      </c>
      <c r="G29">
        <v>1195096</v>
      </c>
      <c r="H29">
        <v>789291</v>
      </c>
      <c r="I29">
        <v>707844</v>
      </c>
      <c r="J29">
        <v>5956631</v>
      </c>
      <c r="K29">
        <v>1177717780</v>
      </c>
      <c r="L29">
        <v>25420</v>
      </c>
      <c r="M29">
        <f t="shared" si="0"/>
        <v>31.05</v>
      </c>
      <c r="N29">
        <v>20509</v>
      </c>
      <c r="O29">
        <v>4911</v>
      </c>
      <c r="P29">
        <v>131.62</v>
      </c>
      <c r="Q29">
        <v>-0.15</v>
      </c>
      <c r="R29">
        <v>113726</v>
      </c>
      <c r="S29">
        <v>642504</v>
      </c>
      <c r="T29" t="s">
        <v>21</v>
      </c>
      <c r="U29">
        <v>401.38</v>
      </c>
    </row>
    <row r="30" spans="1:21" x14ac:dyDescent="0.3">
      <c r="A30">
        <v>29</v>
      </c>
      <c r="B30" t="s">
        <v>337</v>
      </c>
      <c r="C30">
        <v>5</v>
      </c>
      <c r="D30">
        <v>80</v>
      </c>
      <c r="E30" t="s">
        <v>366</v>
      </c>
      <c r="F30">
        <v>99736</v>
      </c>
      <c r="G30">
        <v>783852</v>
      </c>
      <c r="H30">
        <v>624596</v>
      </c>
      <c r="I30">
        <v>592474</v>
      </c>
      <c r="J30">
        <v>2299121</v>
      </c>
      <c r="K30">
        <v>2275445672</v>
      </c>
      <c r="L30">
        <v>32184</v>
      </c>
      <c r="M30">
        <f t="shared" si="0"/>
        <v>19.407034551329854</v>
      </c>
      <c r="N30">
        <v>28785</v>
      </c>
      <c r="O30">
        <v>3399</v>
      </c>
      <c r="P30">
        <v>90.74</v>
      </c>
      <c r="Q30">
        <v>-0.11</v>
      </c>
      <c r="R30">
        <v>15292</v>
      </c>
      <c r="S30">
        <v>213533</v>
      </c>
      <c r="T30" t="s">
        <v>26</v>
      </c>
      <c r="U30">
        <v>412.52</v>
      </c>
    </row>
    <row r="31" spans="1:21" x14ac:dyDescent="0.3">
      <c r="A31">
        <v>30</v>
      </c>
      <c r="B31" t="s">
        <v>337</v>
      </c>
      <c r="C31">
        <v>5</v>
      </c>
      <c r="D31">
        <v>80</v>
      </c>
      <c r="E31" t="s">
        <v>367</v>
      </c>
      <c r="F31">
        <v>25631</v>
      </c>
      <c r="G31">
        <v>141997</v>
      </c>
      <c r="H31">
        <v>1166380</v>
      </c>
      <c r="I31">
        <v>1137544</v>
      </c>
      <c r="J31">
        <v>3049749</v>
      </c>
      <c r="K31">
        <v>580749554</v>
      </c>
      <c r="L31">
        <v>50521</v>
      </c>
      <c r="M31">
        <f t="shared" si="0"/>
        <v>23.087033114942301</v>
      </c>
      <c r="N31">
        <v>42276</v>
      </c>
      <c r="O31">
        <v>8245</v>
      </c>
      <c r="P31">
        <v>76.28</v>
      </c>
      <c r="Q31">
        <v>-0.09</v>
      </c>
      <c r="R31">
        <v>11579</v>
      </c>
      <c r="S31">
        <v>266792</v>
      </c>
      <c r="T31" t="s">
        <v>26</v>
      </c>
      <c r="U31">
        <v>260.14</v>
      </c>
    </row>
    <row r="32" spans="1:21" x14ac:dyDescent="0.3">
      <c r="A32">
        <v>31</v>
      </c>
      <c r="B32" t="s">
        <v>337</v>
      </c>
      <c r="C32">
        <v>5</v>
      </c>
      <c r="D32">
        <v>80</v>
      </c>
      <c r="E32" t="s">
        <v>368</v>
      </c>
      <c r="F32">
        <v>520</v>
      </c>
      <c r="G32">
        <v>5760</v>
      </c>
      <c r="H32">
        <v>9436222</v>
      </c>
      <c r="I32">
        <v>9413640</v>
      </c>
      <c r="J32">
        <v>14724441</v>
      </c>
      <c r="K32">
        <v>342841973</v>
      </c>
      <c r="L32">
        <v>668444</v>
      </c>
      <c r="M32">
        <f t="shared" si="0"/>
        <v>14.116697883442741</v>
      </c>
      <c r="N32">
        <v>619766</v>
      </c>
      <c r="O32">
        <v>48678</v>
      </c>
      <c r="P32">
        <v>25.45</v>
      </c>
      <c r="Q32">
        <v>-0.05</v>
      </c>
      <c r="R32">
        <v>49154</v>
      </c>
      <c r="S32">
        <v>2011819</v>
      </c>
      <c r="T32" t="s">
        <v>31</v>
      </c>
      <c r="U32">
        <v>5000</v>
      </c>
    </row>
    <row r="33" spans="1:21" x14ac:dyDescent="0.3">
      <c r="A33">
        <v>32</v>
      </c>
      <c r="B33" t="s">
        <v>337</v>
      </c>
      <c r="C33">
        <v>5</v>
      </c>
      <c r="D33">
        <v>80</v>
      </c>
      <c r="E33" t="s">
        <v>369</v>
      </c>
      <c r="F33">
        <v>708</v>
      </c>
      <c r="G33">
        <v>2540</v>
      </c>
      <c r="H33">
        <v>17882319</v>
      </c>
      <c r="I33">
        <v>17828023</v>
      </c>
      <c r="J33">
        <v>28332446</v>
      </c>
      <c r="K33">
        <v>1023548989</v>
      </c>
      <c r="L33">
        <v>967084</v>
      </c>
      <c r="M33">
        <f t="shared" si="0"/>
        <v>18.490967692568589</v>
      </c>
      <c r="N33">
        <v>833388</v>
      </c>
      <c r="O33">
        <v>133696</v>
      </c>
      <c r="P33">
        <v>27.11</v>
      </c>
      <c r="Q33">
        <v>-0.05</v>
      </c>
      <c r="R33">
        <v>133903</v>
      </c>
      <c r="S33">
        <v>2183748</v>
      </c>
      <c r="T33" t="s">
        <v>31</v>
      </c>
      <c r="U33">
        <v>5000</v>
      </c>
    </row>
    <row r="34" spans="1:21" x14ac:dyDescent="0.3">
      <c r="A34">
        <v>33</v>
      </c>
      <c r="B34" t="s">
        <v>337</v>
      </c>
      <c r="C34">
        <v>5</v>
      </c>
      <c r="D34">
        <v>80</v>
      </c>
      <c r="E34" t="s">
        <v>370</v>
      </c>
      <c r="F34">
        <v>325041</v>
      </c>
      <c r="G34">
        <v>1161166</v>
      </c>
      <c r="H34">
        <v>312902</v>
      </c>
      <c r="I34">
        <v>309202</v>
      </c>
      <c r="J34">
        <v>2840718</v>
      </c>
      <c r="K34">
        <v>10538008704</v>
      </c>
      <c r="L34">
        <v>16343</v>
      </c>
      <c r="M34">
        <f t="shared" si="0"/>
        <v>19.145934039038121</v>
      </c>
      <c r="N34">
        <v>14329</v>
      </c>
      <c r="O34">
        <v>2014</v>
      </c>
      <c r="P34">
        <v>162.09</v>
      </c>
      <c r="Q34">
        <v>-0.09</v>
      </c>
      <c r="R34">
        <v>18807</v>
      </c>
      <c r="S34">
        <v>387936</v>
      </c>
      <c r="T34" t="s">
        <v>31</v>
      </c>
      <c r="U34">
        <v>5000</v>
      </c>
    </row>
    <row r="35" spans="1:21" x14ac:dyDescent="0.3">
      <c r="A35">
        <v>34</v>
      </c>
      <c r="B35" t="s">
        <v>337</v>
      </c>
      <c r="C35">
        <v>5</v>
      </c>
      <c r="D35">
        <v>80</v>
      </c>
      <c r="E35" t="s">
        <v>371</v>
      </c>
      <c r="F35">
        <v>57220</v>
      </c>
      <c r="G35">
        <v>558589</v>
      </c>
      <c r="H35">
        <v>190599</v>
      </c>
      <c r="I35">
        <v>184638</v>
      </c>
      <c r="J35">
        <v>996113</v>
      </c>
      <c r="K35">
        <v>161168654</v>
      </c>
      <c r="L35">
        <v>7530</v>
      </c>
      <c r="M35">
        <f t="shared" si="0"/>
        <v>25.311952191235061</v>
      </c>
      <c r="N35">
        <v>6336</v>
      </c>
      <c r="O35">
        <v>1194</v>
      </c>
      <c r="P35">
        <v>26.5</v>
      </c>
      <c r="Q35">
        <v>-0.15</v>
      </c>
      <c r="R35">
        <v>60276</v>
      </c>
      <c r="S35">
        <v>159447</v>
      </c>
      <c r="T35" t="s">
        <v>21</v>
      </c>
      <c r="U35">
        <v>72.2</v>
      </c>
    </row>
    <row r="36" spans="1:21" x14ac:dyDescent="0.3">
      <c r="A36">
        <v>35</v>
      </c>
      <c r="B36" t="s">
        <v>337</v>
      </c>
      <c r="C36">
        <v>5</v>
      </c>
      <c r="D36">
        <v>80</v>
      </c>
      <c r="E36" t="s">
        <v>372</v>
      </c>
      <c r="F36">
        <v>167075</v>
      </c>
      <c r="G36">
        <v>6549347</v>
      </c>
      <c r="H36">
        <v>1823698</v>
      </c>
      <c r="I36">
        <v>1799729</v>
      </c>
      <c r="J36">
        <v>3650335</v>
      </c>
      <c r="K36">
        <v>1231401916</v>
      </c>
      <c r="L36">
        <v>122116</v>
      </c>
      <c r="M36">
        <f t="shared" si="0"/>
        <v>14.934144583838318</v>
      </c>
      <c r="N36">
        <v>113794</v>
      </c>
      <c r="O36">
        <v>8322</v>
      </c>
      <c r="P36">
        <v>25.58</v>
      </c>
      <c r="Q36">
        <v>-0.1</v>
      </c>
      <c r="R36">
        <v>10931</v>
      </c>
      <c r="S36">
        <v>460582</v>
      </c>
      <c r="T36" t="s">
        <v>26</v>
      </c>
      <c r="U36">
        <v>1253.08</v>
      </c>
    </row>
    <row r="37" spans="1:21" x14ac:dyDescent="0.3">
      <c r="A37">
        <v>36</v>
      </c>
      <c r="B37" t="s">
        <v>337</v>
      </c>
      <c r="C37">
        <v>5</v>
      </c>
      <c r="D37">
        <v>80</v>
      </c>
      <c r="E37" t="s">
        <v>373</v>
      </c>
      <c r="F37">
        <v>1322728</v>
      </c>
      <c r="G37">
        <v>5284254</v>
      </c>
      <c r="H37">
        <v>131999</v>
      </c>
      <c r="I37">
        <v>126896</v>
      </c>
      <c r="J37">
        <v>1460606</v>
      </c>
      <c r="K37">
        <v>4699406429</v>
      </c>
      <c r="L37">
        <v>6363</v>
      </c>
      <c r="M37">
        <f t="shared" si="0"/>
        <v>20.744774477447745</v>
      </c>
      <c r="N37">
        <v>5882</v>
      </c>
      <c r="O37">
        <v>481</v>
      </c>
      <c r="P37">
        <v>17.95</v>
      </c>
      <c r="Q37">
        <v>-0.23</v>
      </c>
      <c r="R37">
        <v>20513</v>
      </c>
      <c r="S37">
        <v>241864</v>
      </c>
      <c r="T37" t="s">
        <v>21</v>
      </c>
      <c r="U37">
        <v>830.16</v>
      </c>
    </row>
    <row r="38" spans="1:21" x14ac:dyDescent="0.3">
      <c r="A38">
        <v>37</v>
      </c>
      <c r="B38" t="s">
        <v>337</v>
      </c>
      <c r="C38">
        <v>5</v>
      </c>
      <c r="D38">
        <v>80</v>
      </c>
      <c r="E38" t="s">
        <v>374</v>
      </c>
      <c r="F38">
        <v>26455</v>
      </c>
      <c r="G38">
        <v>76533</v>
      </c>
      <c r="H38">
        <v>6397116</v>
      </c>
      <c r="I38">
        <v>6311416</v>
      </c>
      <c r="J38">
        <v>15101854</v>
      </c>
      <c r="K38">
        <v>2057056708</v>
      </c>
      <c r="L38">
        <v>419178</v>
      </c>
      <c r="M38">
        <f t="shared" si="0"/>
        <v>15.261096717862102</v>
      </c>
      <c r="N38">
        <v>385798</v>
      </c>
      <c r="O38">
        <v>33380</v>
      </c>
      <c r="P38">
        <v>60.28</v>
      </c>
      <c r="Q38">
        <v>-0.1</v>
      </c>
      <c r="R38">
        <v>47614</v>
      </c>
      <c r="S38">
        <v>1518305</v>
      </c>
      <c r="T38" t="s">
        <v>26</v>
      </c>
      <c r="U38">
        <v>2308.83</v>
      </c>
    </row>
    <row r="39" spans="1:21" x14ac:dyDescent="0.3">
      <c r="A39">
        <v>38</v>
      </c>
      <c r="B39" t="s">
        <v>337</v>
      </c>
      <c r="C39">
        <v>5</v>
      </c>
      <c r="D39">
        <v>80</v>
      </c>
      <c r="E39" t="s">
        <v>375</v>
      </c>
      <c r="F39">
        <v>196289</v>
      </c>
      <c r="G39">
        <v>588609</v>
      </c>
      <c r="H39">
        <v>1019079</v>
      </c>
      <c r="I39">
        <v>1005733</v>
      </c>
      <c r="J39">
        <v>2696782</v>
      </c>
      <c r="K39">
        <v>1179649020</v>
      </c>
      <c r="L39">
        <v>38838</v>
      </c>
      <c r="M39">
        <f t="shared" si="0"/>
        <v>26.239224470879037</v>
      </c>
      <c r="N39">
        <v>30648</v>
      </c>
      <c r="O39">
        <v>8190</v>
      </c>
      <c r="P39">
        <v>15.48</v>
      </c>
      <c r="Q39">
        <v>-0.1</v>
      </c>
      <c r="R39">
        <v>21661</v>
      </c>
      <c r="S39">
        <v>265497</v>
      </c>
      <c r="T39" t="s">
        <v>26</v>
      </c>
      <c r="U39">
        <v>400.14</v>
      </c>
    </row>
    <row r="40" spans="1:21" x14ac:dyDescent="0.3">
      <c r="A40">
        <v>39</v>
      </c>
      <c r="B40" t="s">
        <v>337</v>
      </c>
      <c r="C40">
        <v>5</v>
      </c>
      <c r="D40">
        <v>80</v>
      </c>
      <c r="E40" t="s">
        <v>376</v>
      </c>
      <c r="F40">
        <v>51144</v>
      </c>
      <c r="G40">
        <v>152445</v>
      </c>
      <c r="H40">
        <v>565551</v>
      </c>
      <c r="I40">
        <v>554913</v>
      </c>
      <c r="J40">
        <v>1945344</v>
      </c>
      <c r="K40">
        <v>311317627</v>
      </c>
      <c r="L40">
        <v>36898</v>
      </c>
      <c r="M40">
        <f t="shared" si="0"/>
        <v>15.327416120114911</v>
      </c>
      <c r="N40">
        <v>34206</v>
      </c>
      <c r="O40">
        <v>2692</v>
      </c>
      <c r="P40">
        <v>26.01</v>
      </c>
      <c r="Q40">
        <v>-0.13</v>
      </c>
      <c r="R40">
        <v>39764</v>
      </c>
      <c r="S40">
        <v>286672</v>
      </c>
      <c r="T40" t="s">
        <v>26</v>
      </c>
      <c r="U40">
        <v>126.48</v>
      </c>
    </row>
    <row r="41" spans="1:21" x14ac:dyDescent="0.3">
      <c r="A41">
        <v>40</v>
      </c>
      <c r="B41" t="s">
        <v>337</v>
      </c>
      <c r="C41">
        <v>5</v>
      </c>
      <c r="D41">
        <v>80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</v>
      </c>
    </row>
    <row r="42" spans="1:21" x14ac:dyDescent="0.3">
      <c r="A42">
        <v>41</v>
      </c>
      <c r="B42" t="s">
        <v>337</v>
      </c>
      <c r="C42">
        <v>5</v>
      </c>
      <c r="D42">
        <v>80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0.39</v>
      </c>
    </row>
    <row r="43" spans="1:21" x14ac:dyDescent="0.3">
      <c r="A43">
        <v>42</v>
      </c>
      <c r="B43" t="s">
        <v>337</v>
      </c>
      <c r="C43">
        <v>5</v>
      </c>
      <c r="D43">
        <v>80</v>
      </c>
      <c r="E43" t="s">
        <v>379</v>
      </c>
      <c r="F43">
        <v>18607</v>
      </c>
      <c r="G43">
        <v>55722</v>
      </c>
      <c r="H43">
        <v>337783</v>
      </c>
      <c r="I43">
        <v>331394</v>
      </c>
      <c r="J43">
        <v>782960</v>
      </c>
      <c r="K43">
        <v>137823348</v>
      </c>
      <c r="L43">
        <v>17912</v>
      </c>
      <c r="M43">
        <f t="shared" si="0"/>
        <v>18.857916480571685</v>
      </c>
      <c r="N43">
        <v>15840</v>
      </c>
      <c r="O43">
        <v>2072</v>
      </c>
      <c r="P43">
        <v>33.229999999999997</v>
      </c>
      <c r="Q43">
        <v>-0.11</v>
      </c>
      <c r="R43">
        <v>3183</v>
      </c>
      <c r="S43">
        <v>98863</v>
      </c>
      <c r="T43" t="s">
        <v>26</v>
      </c>
      <c r="U43">
        <v>68.09</v>
      </c>
    </row>
    <row r="44" spans="1:21" x14ac:dyDescent="0.3">
      <c r="A44">
        <v>43</v>
      </c>
      <c r="B44" t="s">
        <v>337</v>
      </c>
      <c r="C44">
        <v>5</v>
      </c>
      <c r="D44">
        <v>80</v>
      </c>
      <c r="E44" t="s">
        <v>380</v>
      </c>
      <c r="F44">
        <v>229544</v>
      </c>
      <c r="G44">
        <v>1051601</v>
      </c>
      <c r="H44">
        <v>6257722</v>
      </c>
      <c r="I44">
        <v>6131903</v>
      </c>
      <c r="J44">
        <v>10967528</v>
      </c>
      <c r="K44">
        <v>1086521024</v>
      </c>
      <c r="L44">
        <v>365975</v>
      </c>
      <c r="M44">
        <f t="shared" si="0"/>
        <v>17.098769041601201</v>
      </c>
      <c r="N44">
        <v>332751</v>
      </c>
      <c r="O44">
        <v>33224</v>
      </c>
      <c r="P44">
        <v>25.45</v>
      </c>
      <c r="Q44">
        <v>-0.08</v>
      </c>
      <c r="R44">
        <v>35431</v>
      </c>
      <c r="S44">
        <v>1606502</v>
      </c>
      <c r="T44" t="s">
        <v>26</v>
      </c>
      <c r="U44">
        <v>825.73</v>
      </c>
    </row>
    <row r="45" spans="1:21" x14ac:dyDescent="0.3">
      <c r="A45">
        <v>44</v>
      </c>
      <c r="B45" t="s">
        <v>337</v>
      </c>
      <c r="C45">
        <v>5</v>
      </c>
      <c r="D45">
        <v>80</v>
      </c>
      <c r="E45" t="s">
        <v>381</v>
      </c>
      <c r="F45">
        <v>138808</v>
      </c>
      <c r="G45">
        <v>614789</v>
      </c>
      <c r="H45">
        <v>11209290</v>
      </c>
      <c r="I45">
        <v>11005051</v>
      </c>
      <c r="J45">
        <v>17116121</v>
      </c>
      <c r="K45">
        <v>1163053474</v>
      </c>
      <c r="L45">
        <v>593535</v>
      </c>
      <c r="M45">
        <f t="shared" si="0"/>
        <v>18.885642801182744</v>
      </c>
      <c r="N45">
        <v>523599</v>
      </c>
      <c r="O45">
        <v>69936</v>
      </c>
      <c r="P45">
        <v>27.35</v>
      </c>
      <c r="Q45">
        <v>-7.0000000000000007E-2</v>
      </c>
      <c r="R45">
        <v>72015</v>
      </c>
      <c r="S45">
        <v>2340750</v>
      </c>
      <c r="T45" t="s">
        <v>26</v>
      </c>
      <c r="U45">
        <v>2078.1999999999998</v>
      </c>
    </row>
    <row r="46" spans="1:21" x14ac:dyDescent="0.3">
      <c r="A46">
        <v>45</v>
      </c>
      <c r="B46" t="s">
        <v>337</v>
      </c>
      <c r="C46">
        <v>5</v>
      </c>
      <c r="D46">
        <v>80</v>
      </c>
      <c r="E46" t="s">
        <v>382</v>
      </c>
      <c r="F46">
        <v>2835</v>
      </c>
      <c r="G46">
        <v>9746</v>
      </c>
      <c r="H46">
        <v>3922889</v>
      </c>
      <c r="I46">
        <v>3858151</v>
      </c>
      <c r="J46">
        <v>7730495</v>
      </c>
      <c r="K46">
        <v>598356571</v>
      </c>
      <c r="L46">
        <v>172964</v>
      </c>
      <c r="M46">
        <f t="shared" si="0"/>
        <v>22.680378575888625</v>
      </c>
      <c r="N46">
        <v>141713</v>
      </c>
      <c r="O46">
        <v>31251</v>
      </c>
      <c r="P46">
        <v>25.36</v>
      </c>
      <c r="Q46">
        <v>-7.0000000000000007E-2</v>
      </c>
      <c r="R46">
        <v>31701</v>
      </c>
      <c r="S46">
        <v>558077</v>
      </c>
      <c r="T46" t="s">
        <v>26</v>
      </c>
      <c r="U46">
        <v>2156.0100000000002</v>
      </c>
    </row>
    <row r="47" spans="1:21" x14ac:dyDescent="0.3">
      <c r="A47">
        <v>46</v>
      </c>
      <c r="B47" t="s">
        <v>337</v>
      </c>
      <c r="C47">
        <v>5</v>
      </c>
      <c r="D47">
        <v>80</v>
      </c>
      <c r="E47" t="s">
        <v>383</v>
      </c>
      <c r="F47">
        <v>961</v>
      </c>
      <c r="G47">
        <v>146909</v>
      </c>
      <c r="H47">
        <v>10296417</v>
      </c>
      <c r="I47">
        <v>9938719</v>
      </c>
      <c r="J47">
        <v>24014519</v>
      </c>
      <c r="K47">
        <v>1267417032</v>
      </c>
      <c r="L47">
        <v>481926</v>
      </c>
      <c r="M47">
        <f t="shared" si="0"/>
        <v>21.365141121250982</v>
      </c>
      <c r="N47">
        <v>423690</v>
      </c>
      <c r="O47">
        <v>58236</v>
      </c>
      <c r="P47">
        <v>49.17</v>
      </c>
      <c r="Q47">
        <v>-0.08</v>
      </c>
      <c r="R47">
        <v>64673</v>
      </c>
      <c r="S47">
        <v>4605068</v>
      </c>
      <c r="T47" t="s">
        <v>31</v>
      </c>
      <c r="U47">
        <v>5000</v>
      </c>
    </row>
    <row r="48" spans="1:21" x14ac:dyDescent="0.3">
      <c r="A48">
        <v>47</v>
      </c>
      <c r="B48" t="s">
        <v>337</v>
      </c>
      <c r="C48">
        <v>5</v>
      </c>
      <c r="D48">
        <v>80</v>
      </c>
      <c r="E48" t="s">
        <v>384</v>
      </c>
      <c r="F48">
        <v>1052072</v>
      </c>
      <c r="G48">
        <v>4612280</v>
      </c>
      <c r="H48">
        <v>4943</v>
      </c>
      <c r="I48">
        <v>4773</v>
      </c>
      <c r="J48">
        <v>39503</v>
      </c>
      <c r="K48">
        <v>6985632</v>
      </c>
      <c r="L48">
        <v>224</v>
      </c>
      <c r="M48">
        <f t="shared" si="0"/>
        <v>22.066964285714285</v>
      </c>
      <c r="N48">
        <v>205</v>
      </c>
      <c r="O48">
        <v>19</v>
      </c>
      <c r="P48">
        <v>22.29</v>
      </c>
      <c r="Q48">
        <v>-0.22</v>
      </c>
      <c r="R48">
        <v>1484</v>
      </c>
      <c r="S48">
        <v>9382</v>
      </c>
      <c r="T48" t="s">
        <v>26</v>
      </c>
      <c r="U48">
        <v>40.17</v>
      </c>
    </row>
    <row r="49" spans="1:21" x14ac:dyDescent="0.3">
      <c r="A49">
        <v>48</v>
      </c>
      <c r="B49" t="s">
        <v>337</v>
      </c>
      <c r="C49">
        <v>5</v>
      </c>
      <c r="D49">
        <v>80</v>
      </c>
      <c r="E49" t="s">
        <v>385</v>
      </c>
      <c r="F49">
        <v>31435</v>
      </c>
      <c r="G49">
        <v>94348</v>
      </c>
      <c r="H49">
        <v>170307</v>
      </c>
      <c r="I49">
        <v>170192</v>
      </c>
      <c r="J49">
        <v>178586</v>
      </c>
      <c r="K49">
        <v>793101742</v>
      </c>
      <c r="L49">
        <v>9700</v>
      </c>
      <c r="M49">
        <f t="shared" si="0"/>
        <v>17.557422680412373</v>
      </c>
      <c r="N49">
        <v>8651</v>
      </c>
      <c r="O49">
        <v>1049</v>
      </c>
      <c r="P49">
        <v>35.32</v>
      </c>
      <c r="Q49">
        <v>-0.01</v>
      </c>
      <c r="R49">
        <v>1049</v>
      </c>
      <c r="S49">
        <v>46690</v>
      </c>
      <c r="T49" t="s">
        <v>21</v>
      </c>
      <c r="U49">
        <v>210.23</v>
      </c>
    </row>
    <row r="50" spans="1:21" x14ac:dyDescent="0.3">
      <c r="A50">
        <v>49</v>
      </c>
      <c r="B50" t="s">
        <v>337</v>
      </c>
      <c r="C50">
        <v>5</v>
      </c>
      <c r="D50">
        <v>80</v>
      </c>
      <c r="E50" t="s">
        <v>386</v>
      </c>
      <c r="F50">
        <v>2271</v>
      </c>
      <c r="G50">
        <v>30201</v>
      </c>
      <c r="H50">
        <v>11827404</v>
      </c>
      <c r="I50">
        <v>11759056</v>
      </c>
      <c r="J50">
        <v>17773854</v>
      </c>
      <c r="K50">
        <v>661673340</v>
      </c>
      <c r="L50">
        <v>669562</v>
      </c>
      <c r="M50">
        <f t="shared" si="0"/>
        <v>17.664389556157609</v>
      </c>
      <c r="N50">
        <v>591678</v>
      </c>
      <c r="O50">
        <v>77884</v>
      </c>
      <c r="P50">
        <v>22.11</v>
      </c>
      <c r="Q50">
        <v>-0.05</v>
      </c>
      <c r="R50">
        <v>78170</v>
      </c>
      <c r="S50">
        <v>1977020</v>
      </c>
      <c r="T50" t="s">
        <v>31</v>
      </c>
      <c r="U50">
        <v>5000</v>
      </c>
    </row>
    <row r="51" spans="1:21" x14ac:dyDescent="0.3">
      <c r="A51">
        <v>50</v>
      </c>
      <c r="B51" t="s">
        <v>337</v>
      </c>
      <c r="C51">
        <v>5</v>
      </c>
      <c r="D51">
        <v>80</v>
      </c>
      <c r="E51" t="s">
        <v>387</v>
      </c>
      <c r="F51">
        <v>2294</v>
      </c>
      <c r="G51">
        <v>30304</v>
      </c>
      <c r="H51">
        <v>13514399</v>
      </c>
      <c r="I51">
        <v>13441800</v>
      </c>
      <c r="J51">
        <v>19140861</v>
      </c>
      <c r="K51">
        <v>700781401</v>
      </c>
      <c r="L51">
        <v>690860</v>
      </c>
      <c r="M51">
        <f t="shared" si="0"/>
        <v>19.561704252670584</v>
      </c>
      <c r="N51">
        <v>592334</v>
      </c>
      <c r="O51">
        <v>98526</v>
      </c>
      <c r="P51">
        <v>22.65</v>
      </c>
      <c r="Q51">
        <v>-0.04</v>
      </c>
      <c r="R51">
        <v>98828</v>
      </c>
      <c r="S51">
        <v>1992546</v>
      </c>
      <c r="T51" t="s">
        <v>31</v>
      </c>
      <c r="U51">
        <v>5000</v>
      </c>
    </row>
    <row r="52" spans="1:21" x14ac:dyDescent="0.3">
      <c r="A52">
        <v>51</v>
      </c>
      <c r="B52" t="s">
        <v>337</v>
      </c>
      <c r="C52">
        <v>5</v>
      </c>
      <c r="D52">
        <v>80</v>
      </c>
      <c r="E52" t="s">
        <v>388</v>
      </c>
      <c r="F52">
        <v>163622</v>
      </c>
      <c r="G52">
        <v>488118</v>
      </c>
      <c r="H52">
        <v>6216105</v>
      </c>
      <c r="I52">
        <v>6072251</v>
      </c>
      <c r="J52">
        <v>20480292</v>
      </c>
      <c r="K52">
        <v>2224994715</v>
      </c>
      <c r="L52">
        <v>324839</v>
      </c>
      <c r="M52">
        <f t="shared" si="0"/>
        <v>19.135956581568099</v>
      </c>
      <c r="N52">
        <v>291983</v>
      </c>
      <c r="O52">
        <v>32856</v>
      </c>
      <c r="P52">
        <v>37.57</v>
      </c>
      <c r="Q52">
        <v>-0.15</v>
      </c>
      <c r="R52">
        <v>112321</v>
      </c>
      <c r="S52">
        <v>3266209</v>
      </c>
      <c r="T52" t="s">
        <v>26</v>
      </c>
      <c r="U52">
        <v>2587.14</v>
      </c>
    </row>
    <row r="53" spans="1:21" x14ac:dyDescent="0.3">
      <c r="A53">
        <v>52</v>
      </c>
      <c r="B53" t="s">
        <v>337</v>
      </c>
      <c r="C53">
        <v>5</v>
      </c>
      <c r="D53">
        <v>80</v>
      </c>
      <c r="E53" t="s">
        <v>389</v>
      </c>
      <c r="F53">
        <v>183325</v>
      </c>
      <c r="G53">
        <v>546912</v>
      </c>
      <c r="H53">
        <v>6488271</v>
      </c>
      <c r="I53">
        <v>6332340</v>
      </c>
      <c r="J53">
        <v>23915323</v>
      </c>
      <c r="K53">
        <v>2421186650</v>
      </c>
      <c r="L53">
        <v>342855</v>
      </c>
      <c r="M53">
        <f t="shared" si="0"/>
        <v>18.924242026512665</v>
      </c>
      <c r="N53">
        <v>310269</v>
      </c>
      <c r="O53">
        <v>32586</v>
      </c>
      <c r="P53">
        <v>37.880000000000003</v>
      </c>
      <c r="Q53">
        <v>-0.16</v>
      </c>
      <c r="R53">
        <v>164658</v>
      </c>
      <c r="S53">
        <v>3940889</v>
      </c>
      <c r="T53" t="s">
        <v>26</v>
      </c>
      <c r="U53">
        <v>2988.67</v>
      </c>
    </row>
    <row r="54" spans="1:21" x14ac:dyDescent="0.3">
      <c r="A54">
        <v>53</v>
      </c>
      <c r="B54" t="s">
        <v>337</v>
      </c>
      <c r="C54">
        <v>5</v>
      </c>
      <c r="D54">
        <v>80</v>
      </c>
      <c r="E54" t="s">
        <v>390</v>
      </c>
      <c r="F54">
        <v>152428</v>
      </c>
      <c r="G54">
        <v>429691</v>
      </c>
      <c r="H54">
        <v>1176</v>
      </c>
      <c r="I54">
        <v>1134</v>
      </c>
      <c r="J54">
        <v>52203</v>
      </c>
      <c r="K54">
        <v>1904000</v>
      </c>
      <c r="L54">
        <v>44</v>
      </c>
      <c r="M54">
        <f t="shared" si="0"/>
        <v>26.727272727272727</v>
      </c>
      <c r="N54">
        <v>42</v>
      </c>
      <c r="O54">
        <v>2</v>
      </c>
      <c r="P54">
        <v>17.61</v>
      </c>
      <c r="Q54">
        <v>-0.27</v>
      </c>
      <c r="R54">
        <v>3162</v>
      </c>
      <c r="S54">
        <v>9007</v>
      </c>
      <c r="T54" t="s">
        <v>21</v>
      </c>
      <c r="U54">
        <v>1.48</v>
      </c>
    </row>
    <row r="55" spans="1:21" x14ac:dyDescent="0.3">
      <c r="A55">
        <v>54</v>
      </c>
      <c r="B55" t="s">
        <v>337</v>
      </c>
      <c r="C55">
        <v>5</v>
      </c>
      <c r="D55">
        <v>80</v>
      </c>
      <c r="E55" t="s">
        <v>391</v>
      </c>
      <c r="F55">
        <v>2200</v>
      </c>
      <c r="G55">
        <v>9086</v>
      </c>
      <c r="H55">
        <v>590421</v>
      </c>
      <c r="I55">
        <v>571394</v>
      </c>
      <c r="J55">
        <v>1681047</v>
      </c>
      <c r="K55">
        <v>109739983</v>
      </c>
      <c r="L55">
        <v>35267</v>
      </c>
      <c r="M55">
        <f t="shared" si="0"/>
        <v>16.741458020245556</v>
      </c>
      <c r="N55">
        <v>32256</v>
      </c>
      <c r="O55">
        <v>3011</v>
      </c>
      <c r="P55">
        <v>24.98</v>
      </c>
      <c r="Q55">
        <v>-0.12</v>
      </c>
      <c r="R55">
        <v>6709</v>
      </c>
      <c r="S55">
        <v>166268</v>
      </c>
      <c r="T55" t="s">
        <v>21</v>
      </c>
      <c r="U55">
        <v>88.25</v>
      </c>
    </row>
    <row r="56" spans="1:21" x14ac:dyDescent="0.3">
      <c r="A56">
        <v>55</v>
      </c>
      <c r="B56" t="s">
        <v>337</v>
      </c>
      <c r="C56">
        <v>5</v>
      </c>
      <c r="D56">
        <v>80</v>
      </c>
      <c r="E56" t="s">
        <v>392</v>
      </c>
      <c r="F56">
        <v>2200</v>
      </c>
      <c r="G56">
        <v>9086</v>
      </c>
      <c r="H56">
        <v>2777134</v>
      </c>
      <c r="I56">
        <v>2705552</v>
      </c>
      <c r="J56">
        <v>6677134</v>
      </c>
      <c r="K56">
        <v>492045022</v>
      </c>
      <c r="L56">
        <v>152743</v>
      </c>
      <c r="M56">
        <f t="shared" si="0"/>
        <v>18.181743189540601</v>
      </c>
      <c r="N56">
        <v>135564</v>
      </c>
      <c r="O56">
        <v>17179</v>
      </c>
      <c r="P56">
        <v>28.48</v>
      </c>
      <c r="Q56">
        <v>-0.1</v>
      </c>
      <c r="R56">
        <v>21818</v>
      </c>
      <c r="S56">
        <v>555325</v>
      </c>
      <c r="T56" t="s">
        <v>21</v>
      </c>
      <c r="U56">
        <v>806.61</v>
      </c>
    </row>
    <row r="57" spans="1:21" x14ac:dyDescent="0.3">
      <c r="A57">
        <v>56</v>
      </c>
      <c r="B57" t="s">
        <v>337</v>
      </c>
      <c r="C57">
        <v>5</v>
      </c>
      <c r="D57">
        <v>80</v>
      </c>
      <c r="E57" t="s">
        <v>393</v>
      </c>
      <c r="F57">
        <v>2200</v>
      </c>
      <c r="G57">
        <v>9086</v>
      </c>
      <c r="H57">
        <v>2169809</v>
      </c>
      <c r="I57">
        <v>2105824</v>
      </c>
      <c r="J57">
        <v>6127483</v>
      </c>
      <c r="K57">
        <v>385194571</v>
      </c>
      <c r="L57">
        <v>144604</v>
      </c>
      <c r="M57">
        <f t="shared" si="0"/>
        <v>15.00517966307986</v>
      </c>
      <c r="N57">
        <v>134834</v>
      </c>
      <c r="O57">
        <v>9770</v>
      </c>
      <c r="P57">
        <v>29.34</v>
      </c>
      <c r="Q57">
        <v>-0.12</v>
      </c>
      <c r="R57">
        <v>14361</v>
      </c>
      <c r="S57">
        <v>563310</v>
      </c>
      <c r="T57" t="s">
        <v>21</v>
      </c>
      <c r="U57">
        <v>615.49</v>
      </c>
    </row>
    <row r="58" spans="1:21" x14ac:dyDescent="0.3">
      <c r="A58">
        <v>57</v>
      </c>
      <c r="B58" t="s">
        <v>337</v>
      </c>
      <c r="C58">
        <v>5</v>
      </c>
      <c r="D58">
        <v>80</v>
      </c>
      <c r="E58" t="s">
        <v>394</v>
      </c>
      <c r="F58">
        <v>2200</v>
      </c>
      <c r="G58">
        <v>9086</v>
      </c>
      <c r="H58">
        <v>4049198</v>
      </c>
      <c r="I58">
        <v>3949624</v>
      </c>
      <c r="J58">
        <v>8642566</v>
      </c>
      <c r="K58">
        <v>716243143</v>
      </c>
      <c r="L58">
        <v>167371</v>
      </c>
      <c r="M58">
        <f t="shared" si="0"/>
        <v>24.192948599219697</v>
      </c>
      <c r="N58">
        <v>134724</v>
      </c>
      <c r="O58">
        <v>32647</v>
      </c>
      <c r="P58">
        <v>30.38</v>
      </c>
      <c r="Q58">
        <v>-0.08</v>
      </c>
      <c r="R58">
        <v>40062</v>
      </c>
      <c r="S58">
        <v>566065</v>
      </c>
      <c r="T58" t="s">
        <v>21</v>
      </c>
      <c r="U58">
        <v>1213.5</v>
      </c>
    </row>
    <row r="59" spans="1:21" x14ac:dyDescent="0.3">
      <c r="A59">
        <v>58</v>
      </c>
      <c r="B59" t="s">
        <v>337</v>
      </c>
      <c r="C59">
        <v>5</v>
      </c>
      <c r="D59">
        <v>80</v>
      </c>
      <c r="E59" t="s">
        <v>395</v>
      </c>
      <c r="F59">
        <v>11313</v>
      </c>
      <c r="G59">
        <v>305160</v>
      </c>
      <c r="H59">
        <v>291411</v>
      </c>
      <c r="I59">
        <v>288168</v>
      </c>
      <c r="J59">
        <v>376167</v>
      </c>
      <c r="K59">
        <v>33398415</v>
      </c>
      <c r="L59">
        <v>13718</v>
      </c>
      <c r="M59">
        <f t="shared" si="0"/>
        <v>21.242965446858143</v>
      </c>
      <c r="N59">
        <v>11649</v>
      </c>
      <c r="O59">
        <v>2069</v>
      </c>
      <c r="P59">
        <v>26.13</v>
      </c>
      <c r="Q59">
        <v>-0.05</v>
      </c>
      <c r="R59">
        <v>2908</v>
      </c>
      <c r="S59">
        <v>61751</v>
      </c>
      <c r="T59" t="s">
        <v>26</v>
      </c>
      <c r="U59">
        <v>32.47</v>
      </c>
    </row>
    <row r="60" spans="1:21" x14ac:dyDescent="0.3">
      <c r="A60">
        <v>59</v>
      </c>
      <c r="B60" t="s">
        <v>337</v>
      </c>
      <c r="C60">
        <v>5</v>
      </c>
      <c r="D60">
        <v>80</v>
      </c>
      <c r="E60" t="s">
        <v>396</v>
      </c>
      <c r="F60">
        <v>252516</v>
      </c>
      <c r="G60">
        <v>750876</v>
      </c>
      <c r="H60">
        <v>701289</v>
      </c>
      <c r="I60">
        <v>681397</v>
      </c>
      <c r="J60">
        <v>7396277</v>
      </c>
      <c r="K60">
        <v>261283510</v>
      </c>
      <c r="L60">
        <v>28503</v>
      </c>
      <c r="M60">
        <f t="shared" si="0"/>
        <v>24.604041679823176</v>
      </c>
      <c r="N60">
        <v>24537</v>
      </c>
      <c r="O60">
        <v>3966</v>
      </c>
      <c r="P60">
        <v>21.12</v>
      </c>
      <c r="Q60">
        <v>-0.18</v>
      </c>
      <c r="R60">
        <v>206484</v>
      </c>
      <c r="S60">
        <v>1725099</v>
      </c>
      <c r="T60" t="s">
        <v>26</v>
      </c>
      <c r="U60">
        <v>128.80000000000001</v>
      </c>
    </row>
    <row r="61" spans="1:21" x14ac:dyDescent="0.3">
      <c r="A61">
        <v>60</v>
      </c>
      <c r="B61" t="s">
        <v>337</v>
      </c>
      <c r="C61">
        <v>5</v>
      </c>
      <c r="D61">
        <v>80</v>
      </c>
      <c r="E61" t="s">
        <v>397</v>
      </c>
      <c r="F61">
        <v>3612</v>
      </c>
      <c r="G61">
        <v>11612</v>
      </c>
      <c r="H61">
        <v>642234</v>
      </c>
      <c r="I61">
        <v>631057</v>
      </c>
      <c r="J61">
        <v>1047949</v>
      </c>
      <c r="K61">
        <v>129139537</v>
      </c>
      <c r="L61">
        <v>37149</v>
      </c>
      <c r="M61">
        <f t="shared" si="0"/>
        <v>17.288056206088992</v>
      </c>
      <c r="N61">
        <v>33474</v>
      </c>
      <c r="O61">
        <v>3675</v>
      </c>
      <c r="P61">
        <v>28.22</v>
      </c>
      <c r="Q61">
        <v>-0.08</v>
      </c>
      <c r="R61">
        <v>3958</v>
      </c>
      <c r="S61">
        <v>141043</v>
      </c>
      <c r="T61" t="s">
        <v>21</v>
      </c>
      <c r="U61">
        <v>82.66</v>
      </c>
    </row>
    <row r="62" spans="1:21" x14ac:dyDescent="0.3">
      <c r="A62">
        <v>61</v>
      </c>
      <c r="B62" t="s">
        <v>337</v>
      </c>
      <c r="C62">
        <v>5</v>
      </c>
      <c r="D62">
        <v>80</v>
      </c>
      <c r="E62" t="s">
        <v>398</v>
      </c>
      <c r="F62">
        <v>8300</v>
      </c>
      <c r="G62">
        <v>28853</v>
      </c>
      <c r="H62">
        <v>10935042</v>
      </c>
      <c r="I62">
        <v>10735832</v>
      </c>
      <c r="J62">
        <v>20068829</v>
      </c>
      <c r="K62">
        <v>3266144414</v>
      </c>
      <c r="L62">
        <v>601063</v>
      </c>
      <c r="M62">
        <f t="shared" si="0"/>
        <v>18.192838354714898</v>
      </c>
      <c r="N62">
        <v>534470</v>
      </c>
      <c r="O62">
        <v>66593</v>
      </c>
      <c r="P62">
        <v>44.17</v>
      </c>
      <c r="Q62">
        <v>-0.08</v>
      </c>
      <c r="R62">
        <v>68429</v>
      </c>
      <c r="S62">
        <v>2210486</v>
      </c>
      <c r="T62" t="s">
        <v>21</v>
      </c>
      <c r="U62">
        <v>4530.55</v>
      </c>
    </row>
    <row r="63" spans="1:21" x14ac:dyDescent="0.3">
      <c r="A63">
        <v>62</v>
      </c>
      <c r="B63" t="s">
        <v>337</v>
      </c>
      <c r="C63">
        <v>5</v>
      </c>
      <c r="D63">
        <v>80</v>
      </c>
      <c r="E63" t="s">
        <v>399</v>
      </c>
      <c r="F63">
        <v>7665</v>
      </c>
      <c r="G63">
        <v>26841</v>
      </c>
      <c r="H63">
        <v>2102687</v>
      </c>
      <c r="I63">
        <v>2049088</v>
      </c>
      <c r="J63">
        <v>6986046</v>
      </c>
      <c r="K63">
        <v>835348718</v>
      </c>
      <c r="L63">
        <v>143974</v>
      </c>
      <c r="M63">
        <f t="shared" si="0"/>
        <v>14.604630002639366</v>
      </c>
      <c r="N63">
        <v>135014</v>
      </c>
      <c r="O63">
        <v>8960</v>
      </c>
      <c r="P63">
        <v>65.819999999999993</v>
      </c>
      <c r="Q63">
        <v>-0.11</v>
      </c>
      <c r="R63">
        <v>9810</v>
      </c>
      <c r="S63">
        <v>538922</v>
      </c>
      <c r="T63" t="s">
        <v>21</v>
      </c>
      <c r="U63">
        <v>554.37</v>
      </c>
    </row>
    <row r="64" spans="1:21" x14ac:dyDescent="0.3">
      <c r="A64">
        <v>63</v>
      </c>
      <c r="B64" t="s">
        <v>337</v>
      </c>
      <c r="C64">
        <v>5</v>
      </c>
      <c r="D64">
        <v>80</v>
      </c>
      <c r="E64" t="s">
        <v>400</v>
      </c>
      <c r="F64">
        <v>3986</v>
      </c>
      <c r="G64">
        <v>13057</v>
      </c>
      <c r="H64">
        <v>1170</v>
      </c>
      <c r="I64">
        <v>1113</v>
      </c>
      <c r="J64">
        <v>3992</v>
      </c>
      <c r="K64">
        <v>1011250</v>
      </c>
      <c r="L64">
        <v>94</v>
      </c>
      <c r="M64">
        <f t="shared" si="0"/>
        <v>12.446808510638299</v>
      </c>
      <c r="N64">
        <v>92</v>
      </c>
      <c r="O64">
        <v>2</v>
      </c>
      <c r="P64">
        <v>31.29</v>
      </c>
      <c r="Q64">
        <v>-0.15</v>
      </c>
      <c r="R64">
        <v>51</v>
      </c>
      <c r="S64">
        <v>475</v>
      </c>
      <c r="T64" t="s">
        <v>21</v>
      </c>
      <c r="U64">
        <v>0.22</v>
      </c>
    </row>
    <row r="65" spans="1:21" x14ac:dyDescent="0.3">
      <c r="A65">
        <v>64</v>
      </c>
      <c r="B65" t="s">
        <v>337</v>
      </c>
      <c r="C65">
        <v>5</v>
      </c>
      <c r="D65">
        <v>80</v>
      </c>
      <c r="E65" t="s">
        <v>401</v>
      </c>
      <c r="F65">
        <v>3638</v>
      </c>
      <c r="G65">
        <v>11677</v>
      </c>
      <c r="H65">
        <v>8034</v>
      </c>
      <c r="I65">
        <v>7789</v>
      </c>
      <c r="J65">
        <v>22333</v>
      </c>
      <c r="K65">
        <v>4052840</v>
      </c>
      <c r="L65">
        <v>530</v>
      </c>
      <c r="M65">
        <f t="shared" si="0"/>
        <v>15.158490566037736</v>
      </c>
      <c r="N65">
        <v>493</v>
      </c>
      <c r="O65">
        <v>37</v>
      </c>
      <c r="P65">
        <v>36.869999999999997</v>
      </c>
      <c r="Q65">
        <v>-0.12</v>
      </c>
      <c r="R65">
        <v>138</v>
      </c>
      <c r="S65">
        <v>2133</v>
      </c>
      <c r="T65" t="s">
        <v>21</v>
      </c>
      <c r="U65">
        <v>1.01</v>
      </c>
    </row>
    <row r="66" spans="1:21" x14ac:dyDescent="0.3">
      <c r="A66">
        <v>65</v>
      </c>
      <c r="B66" t="s">
        <v>337</v>
      </c>
      <c r="C66">
        <v>5</v>
      </c>
      <c r="D66">
        <v>80</v>
      </c>
      <c r="E66" t="s">
        <v>402</v>
      </c>
      <c r="F66">
        <v>7351</v>
      </c>
      <c r="G66">
        <v>24835</v>
      </c>
      <c r="H66">
        <v>11711373</v>
      </c>
      <c r="I66">
        <v>11513765</v>
      </c>
      <c r="J66">
        <v>19336406</v>
      </c>
      <c r="K66">
        <v>2913566368</v>
      </c>
      <c r="L66">
        <v>603747</v>
      </c>
      <c r="M66">
        <f t="shared" si="0"/>
        <v>19.397815641319959</v>
      </c>
      <c r="N66">
        <v>527654</v>
      </c>
      <c r="O66">
        <v>76093</v>
      </c>
      <c r="P66">
        <v>40.24</v>
      </c>
      <c r="Q66">
        <v>-7.0000000000000007E-2</v>
      </c>
      <c r="R66">
        <v>77933</v>
      </c>
      <c r="S66">
        <v>2284071</v>
      </c>
      <c r="T66" t="s">
        <v>21</v>
      </c>
      <c r="U66">
        <v>4076.44</v>
      </c>
    </row>
    <row r="67" spans="1:21" x14ac:dyDescent="0.3">
      <c r="A67">
        <v>66</v>
      </c>
      <c r="B67" t="s">
        <v>337</v>
      </c>
      <c r="C67">
        <v>5</v>
      </c>
      <c r="D67">
        <v>80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0.02</v>
      </c>
    </row>
    <row r="68" spans="1:21" x14ac:dyDescent="0.3">
      <c r="A68">
        <v>67</v>
      </c>
      <c r="B68" t="s">
        <v>337</v>
      </c>
      <c r="C68">
        <v>5</v>
      </c>
      <c r="D68">
        <v>80</v>
      </c>
      <c r="E68" t="s">
        <v>404</v>
      </c>
      <c r="F68">
        <v>2940</v>
      </c>
      <c r="G68">
        <v>20028</v>
      </c>
      <c r="H68">
        <v>10645</v>
      </c>
      <c r="I68">
        <v>10397</v>
      </c>
      <c r="J68">
        <v>20204</v>
      </c>
      <c r="K68">
        <v>3064802</v>
      </c>
      <c r="L68">
        <v>530</v>
      </c>
      <c r="M68">
        <f t="shared" ref="M68:M91" si="1">H68/L68</f>
        <v>20.084905660377359</v>
      </c>
      <c r="N68">
        <v>461</v>
      </c>
      <c r="O68">
        <v>69</v>
      </c>
      <c r="P68">
        <v>18.04</v>
      </c>
      <c r="Q68">
        <v>-0.08</v>
      </c>
      <c r="R68">
        <v>164</v>
      </c>
      <c r="S68">
        <v>3154</v>
      </c>
      <c r="T68" t="s">
        <v>26</v>
      </c>
      <c r="U68">
        <v>0.94</v>
      </c>
    </row>
    <row r="69" spans="1:21" x14ac:dyDescent="0.3">
      <c r="A69">
        <v>68</v>
      </c>
      <c r="B69" t="s">
        <v>337</v>
      </c>
      <c r="C69">
        <v>5</v>
      </c>
      <c r="D69">
        <v>80</v>
      </c>
      <c r="E69" t="s">
        <v>405</v>
      </c>
      <c r="F69">
        <v>9072</v>
      </c>
      <c r="G69">
        <v>69944</v>
      </c>
      <c r="H69">
        <v>970497</v>
      </c>
      <c r="I69">
        <v>951492</v>
      </c>
      <c r="J69">
        <v>1659487</v>
      </c>
      <c r="K69">
        <v>371478694</v>
      </c>
      <c r="L69">
        <v>38332</v>
      </c>
      <c r="M69">
        <f t="shared" si="1"/>
        <v>25.318193676301785</v>
      </c>
      <c r="N69">
        <v>30702</v>
      </c>
      <c r="O69">
        <v>7630</v>
      </c>
      <c r="P69">
        <v>28.51</v>
      </c>
      <c r="Q69">
        <v>-0.06</v>
      </c>
      <c r="R69">
        <v>8243</v>
      </c>
      <c r="S69">
        <v>196221</v>
      </c>
      <c r="T69" t="s">
        <v>26</v>
      </c>
      <c r="U69">
        <v>231.28</v>
      </c>
    </row>
    <row r="70" spans="1:21" x14ac:dyDescent="0.3">
      <c r="A70">
        <v>69</v>
      </c>
      <c r="B70" t="s">
        <v>337</v>
      </c>
      <c r="C70">
        <v>5</v>
      </c>
      <c r="D70">
        <v>80</v>
      </c>
      <c r="E70" t="s">
        <v>406</v>
      </c>
      <c r="F70">
        <v>16281</v>
      </c>
      <c r="G70">
        <v>130806</v>
      </c>
      <c r="H70">
        <v>111481</v>
      </c>
      <c r="I70">
        <v>108188</v>
      </c>
      <c r="J70">
        <v>468107</v>
      </c>
      <c r="K70">
        <v>100818077</v>
      </c>
      <c r="L70">
        <v>6767</v>
      </c>
      <c r="M70">
        <f t="shared" si="1"/>
        <v>16.474213092951086</v>
      </c>
      <c r="N70">
        <v>6258</v>
      </c>
      <c r="O70">
        <v>509</v>
      </c>
      <c r="P70">
        <v>37.380000000000003</v>
      </c>
      <c r="Q70">
        <v>-0.12</v>
      </c>
      <c r="R70">
        <v>1082</v>
      </c>
      <c r="S70">
        <v>66907</v>
      </c>
      <c r="T70" t="s">
        <v>21</v>
      </c>
      <c r="U70">
        <v>36.24</v>
      </c>
    </row>
    <row r="71" spans="1:21" x14ac:dyDescent="0.3">
      <c r="A71">
        <v>70</v>
      </c>
      <c r="B71" t="s">
        <v>337</v>
      </c>
      <c r="C71">
        <v>5</v>
      </c>
      <c r="D71">
        <v>80</v>
      </c>
      <c r="E71" t="s">
        <v>407</v>
      </c>
      <c r="F71">
        <v>249327</v>
      </c>
      <c r="G71">
        <v>746442</v>
      </c>
      <c r="H71">
        <v>1503794</v>
      </c>
      <c r="I71">
        <v>1430307</v>
      </c>
      <c r="J71">
        <v>13811566</v>
      </c>
      <c r="K71">
        <v>2473818329</v>
      </c>
      <c r="L71">
        <v>66724</v>
      </c>
      <c r="M71">
        <f t="shared" si="1"/>
        <v>22.537527726155506</v>
      </c>
      <c r="N71">
        <v>59388</v>
      </c>
      <c r="O71">
        <v>7336</v>
      </c>
      <c r="P71">
        <v>85.36</v>
      </c>
      <c r="Q71">
        <v>-0.16</v>
      </c>
      <c r="R71">
        <v>427955</v>
      </c>
      <c r="S71">
        <v>1747255</v>
      </c>
      <c r="T71" t="s">
        <v>26</v>
      </c>
      <c r="U71">
        <v>852.64</v>
      </c>
    </row>
    <row r="72" spans="1:21" x14ac:dyDescent="0.3">
      <c r="A72">
        <v>71</v>
      </c>
      <c r="B72" t="s">
        <v>337</v>
      </c>
      <c r="C72">
        <v>5</v>
      </c>
      <c r="D72">
        <v>80</v>
      </c>
      <c r="E72" t="s">
        <v>408</v>
      </c>
      <c r="F72">
        <v>40042</v>
      </c>
      <c r="G72">
        <v>119355</v>
      </c>
      <c r="H72">
        <v>514520</v>
      </c>
      <c r="I72">
        <v>488640</v>
      </c>
      <c r="J72">
        <v>3579181</v>
      </c>
      <c r="K72">
        <v>76149577</v>
      </c>
      <c r="L72">
        <v>30868</v>
      </c>
      <c r="M72">
        <f t="shared" si="1"/>
        <v>16.668394453803291</v>
      </c>
      <c r="N72">
        <v>28847</v>
      </c>
      <c r="O72">
        <v>2021</v>
      </c>
      <c r="P72">
        <v>83.67</v>
      </c>
      <c r="Q72">
        <v>-0.12</v>
      </c>
      <c r="R72">
        <v>28161</v>
      </c>
      <c r="S72">
        <v>454850</v>
      </c>
      <c r="T72" t="s">
        <v>26</v>
      </c>
      <c r="U72">
        <v>74.92</v>
      </c>
    </row>
    <row r="73" spans="1:21" x14ac:dyDescent="0.3">
      <c r="A73">
        <v>72</v>
      </c>
      <c r="B73" t="s">
        <v>337</v>
      </c>
      <c r="C73">
        <v>5</v>
      </c>
      <c r="D73">
        <v>80</v>
      </c>
      <c r="E73" t="s">
        <v>409</v>
      </c>
      <c r="F73">
        <v>748</v>
      </c>
      <c r="G73">
        <v>3763</v>
      </c>
      <c r="H73">
        <v>288</v>
      </c>
      <c r="I73">
        <v>279</v>
      </c>
      <c r="J73">
        <v>1098</v>
      </c>
      <c r="K73">
        <v>10157</v>
      </c>
      <c r="L73">
        <v>23</v>
      </c>
      <c r="M73">
        <f t="shared" si="1"/>
        <v>12.521739130434783</v>
      </c>
      <c r="N73">
        <v>23</v>
      </c>
      <c r="O73">
        <v>0</v>
      </c>
      <c r="P73">
        <v>2.97</v>
      </c>
      <c r="Q73">
        <v>-0.28999999999999998</v>
      </c>
      <c r="R73">
        <v>0</v>
      </c>
      <c r="S73">
        <v>314</v>
      </c>
      <c r="T73" t="s">
        <v>26</v>
      </c>
      <c r="U73">
        <v>0.02</v>
      </c>
    </row>
    <row r="74" spans="1:21" x14ac:dyDescent="0.3">
      <c r="A74">
        <v>73</v>
      </c>
      <c r="B74" t="s">
        <v>337</v>
      </c>
      <c r="C74">
        <v>5</v>
      </c>
      <c r="D74">
        <v>80</v>
      </c>
      <c r="E74" t="s">
        <v>410</v>
      </c>
      <c r="F74">
        <v>3328</v>
      </c>
      <c r="G74">
        <v>17780</v>
      </c>
      <c r="H74">
        <v>7578</v>
      </c>
      <c r="I74">
        <v>7243</v>
      </c>
      <c r="J74">
        <v>89725</v>
      </c>
      <c r="K74">
        <v>696979</v>
      </c>
      <c r="L74">
        <v>317</v>
      </c>
      <c r="M74">
        <f t="shared" si="1"/>
        <v>23.905362776025235</v>
      </c>
      <c r="N74">
        <v>299</v>
      </c>
      <c r="O74">
        <v>18</v>
      </c>
      <c r="P74">
        <v>6.3</v>
      </c>
      <c r="Q74">
        <v>-0.28999999999999998</v>
      </c>
      <c r="R74">
        <v>8679</v>
      </c>
      <c r="S74">
        <v>20345</v>
      </c>
      <c r="T74" t="s">
        <v>21</v>
      </c>
      <c r="U74">
        <v>0.36</v>
      </c>
    </row>
    <row r="75" spans="1:21" x14ac:dyDescent="0.3">
      <c r="A75">
        <v>74</v>
      </c>
      <c r="B75" t="s">
        <v>337</v>
      </c>
      <c r="C75">
        <v>5</v>
      </c>
      <c r="D75">
        <v>80</v>
      </c>
      <c r="E75" t="s">
        <v>411</v>
      </c>
      <c r="F75">
        <v>3893</v>
      </c>
      <c r="G75">
        <v>25257</v>
      </c>
      <c r="H75">
        <v>24</v>
      </c>
      <c r="I75">
        <v>23</v>
      </c>
      <c r="J75">
        <v>37</v>
      </c>
      <c r="K75">
        <v>680</v>
      </c>
      <c r="L75">
        <v>1</v>
      </c>
      <c r="M75">
        <f t="shared" si="1"/>
        <v>24</v>
      </c>
      <c r="N75">
        <v>1</v>
      </c>
      <c r="O75">
        <v>0</v>
      </c>
      <c r="P75">
        <v>1.57</v>
      </c>
      <c r="Q75">
        <v>-0.3</v>
      </c>
      <c r="R75">
        <v>0</v>
      </c>
      <c r="S75">
        <v>11</v>
      </c>
      <c r="T75" t="s">
        <v>26</v>
      </c>
      <c r="U75">
        <v>0.05</v>
      </c>
    </row>
    <row r="76" spans="1:21" x14ac:dyDescent="0.3">
      <c r="A76">
        <v>75</v>
      </c>
      <c r="B76" t="s">
        <v>337</v>
      </c>
      <c r="C76">
        <v>5</v>
      </c>
      <c r="D76">
        <v>80</v>
      </c>
      <c r="E76" t="s">
        <v>412</v>
      </c>
      <c r="F76">
        <v>5291</v>
      </c>
      <c r="G76">
        <v>41200</v>
      </c>
      <c r="H76">
        <v>592553</v>
      </c>
      <c r="I76">
        <v>577933</v>
      </c>
      <c r="J76">
        <v>1473080</v>
      </c>
      <c r="K76">
        <v>45753805</v>
      </c>
      <c r="L76">
        <v>32391</v>
      </c>
      <c r="M76">
        <f t="shared" si="1"/>
        <v>18.293754437961162</v>
      </c>
      <c r="N76">
        <v>29409</v>
      </c>
      <c r="O76">
        <v>2982</v>
      </c>
      <c r="P76">
        <v>23.63</v>
      </c>
      <c r="Q76">
        <v>-0.14000000000000001</v>
      </c>
      <c r="R76">
        <v>21860</v>
      </c>
      <c r="S76">
        <v>214352</v>
      </c>
      <c r="T76" t="s">
        <v>26</v>
      </c>
      <c r="U76">
        <v>70.05</v>
      </c>
    </row>
    <row r="77" spans="1:21" x14ac:dyDescent="0.3">
      <c r="A77">
        <v>76</v>
      </c>
      <c r="B77" t="s">
        <v>337</v>
      </c>
      <c r="C77">
        <v>5</v>
      </c>
      <c r="D77">
        <v>80</v>
      </c>
      <c r="E77" t="s">
        <v>413</v>
      </c>
      <c r="F77">
        <v>22022</v>
      </c>
      <c r="G77">
        <v>169452</v>
      </c>
      <c r="H77">
        <v>2481605</v>
      </c>
      <c r="I77">
        <v>2384739</v>
      </c>
      <c r="J77">
        <v>30681063</v>
      </c>
      <c r="K77">
        <v>297777672</v>
      </c>
      <c r="L77">
        <v>93924</v>
      </c>
      <c r="M77">
        <f t="shared" si="1"/>
        <v>26.421415186746732</v>
      </c>
      <c r="N77">
        <v>84296</v>
      </c>
      <c r="O77">
        <v>9628</v>
      </c>
      <c r="P77">
        <v>16.350000000000001</v>
      </c>
      <c r="Q77">
        <v>-0.25</v>
      </c>
      <c r="R77">
        <v>1784155</v>
      </c>
      <c r="S77">
        <v>6482685</v>
      </c>
      <c r="T77" t="s">
        <v>21</v>
      </c>
      <c r="U77">
        <v>320.95</v>
      </c>
    </row>
    <row r="78" spans="1:21" x14ac:dyDescent="0.3">
      <c r="A78">
        <v>77</v>
      </c>
      <c r="B78" t="s">
        <v>337</v>
      </c>
      <c r="C78">
        <v>5</v>
      </c>
      <c r="D78">
        <v>80</v>
      </c>
      <c r="E78" t="s">
        <v>414</v>
      </c>
      <c r="F78">
        <v>324116</v>
      </c>
      <c r="G78">
        <v>1430857</v>
      </c>
      <c r="H78">
        <v>13498</v>
      </c>
      <c r="I78">
        <v>11729</v>
      </c>
      <c r="J78">
        <v>365742</v>
      </c>
      <c r="K78">
        <v>209222779</v>
      </c>
      <c r="L78">
        <v>308</v>
      </c>
      <c r="M78">
        <f t="shared" si="1"/>
        <v>43.824675324675326</v>
      </c>
      <c r="N78">
        <v>234</v>
      </c>
      <c r="O78">
        <v>74</v>
      </c>
      <c r="P78">
        <v>3196.94</v>
      </c>
      <c r="Q78">
        <v>-0.11</v>
      </c>
      <c r="R78">
        <v>1458</v>
      </c>
      <c r="S78">
        <v>16745</v>
      </c>
      <c r="T78" t="s">
        <v>21</v>
      </c>
      <c r="U78">
        <v>87.5</v>
      </c>
    </row>
    <row r="79" spans="1:21" x14ac:dyDescent="0.3">
      <c r="A79">
        <v>78</v>
      </c>
      <c r="B79" t="s">
        <v>337</v>
      </c>
      <c r="C79">
        <v>5</v>
      </c>
      <c r="D79">
        <v>80</v>
      </c>
      <c r="E79" t="s">
        <v>415</v>
      </c>
      <c r="F79">
        <v>189456</v>
      </c>
      <c r="G79">
        <v>835269</v>
      </c>
      <c r="H79">
        <v>50554</v>
      </c>
      <c r="I79">
        <v>43377</v>
      </c>
      <c r="J79">
        <v>610958</v>
      </c>
      <c r="K79">
        <v>125613579</v>
      </c>
      <c r="L79">
        <v>1480</v>
      </c>
      <c r="M79">
        <f t="shared" si="1"/>
        <v>34.158108108108109</v>
      </c>
      <c r="N79">
        <v>1150</v>
      </c>
      <c r="O79">
        <v>330</v>
      </c>
      <c r="P79">
        <v>350</v>
      </c>
      <c r="Q79">
        <v>-0.15</v>
      </c>
      <c r="R79">
        <v>9270</v>
      </c>
      <c r="S79">
        <v>52830</v>
      </c>
      <c r="T79" t="s">
        <v>21</v>
      </c>
      <c r="U79">
        <v>41.86</v>
      </c>
    </row>
    <row r="80" spans="1:21" x14ac:dyDescent="0.3">
      <c r="A80">
        <v>79</v>
      </c>
      <c r="B80" t="s">
        <v>337</v>
      </c>
      <c r="C80">
        <v>5</v>
      </c>
      <c r="D80">
        <v>80</v>
      </c>
      <c r="E80" t="s">
        <v>416</v>
      </c>
      <c r="F80">
        <v>252328</v>
      </c>
      <c r="G80">
        <v>1169811</v>
      </c>
      <c r="H80">
        <v>5530148</v>
      </c>
      <c r="I80">
        <v>5219101</v>
      </c>
      <c r="J80">
        <v>74263274</v>
      </c>
      <c r="K80">
        <v>9365336389</v>
      </c>
      <c r="L80">
        <v>251259</v>
      </c>
      <c r="M80">
        <f t="shared" si="1"/>
        <v>22.009750894495323</v>
      </c>
      <c r="N80">
        <v>218436</v>
      </c>
      <c r="O80">
        <v>32823</v>
      </c>
      <c r="P80">
        <v>231.14</v>
      </c>
      <c r="Q80">
        <v>-0.13</v>
      </c>
      <c r="R80">
        <v>89982</v>
      </c>
      <c r="S80">
        <v>3389384</v>
      </c>
      <c r="T80" t="s">
        <v>31</v>
      </c>
      <c r="U80">
        <v>5000</v>
      </c>
    </row>
    <row r="81" spans="1:21" x14ac:dyDescent="0.3">
      <c r="A81">
        <v>80</v>
      </c>
      <c r="B81" t="s">
        <v>337</v>
      </c>
      <c r="C81">
        <v>5</v>
      </c>
      <c r="D81">
        <v>80</v>
      </c>
      <c r="E81" t="s">
        <v>417</v>
      </c>
      <c r="F81">
        <v>53752</v>
      </c>
      <c r="G81">
        <v>135726</v>
      </c>
      <c r="H81">
        <v>701753</v>
      </c>
      <c r="I81">
        <v>682749</v>
      </c>
      <c r="J81">
        <v>4003091</v>
      </c>
      <c r="K81">
        <v>194768597</v>
      </c>
      <c r="L81">
        <v>31128</v>
      </c>
      <c r="M81">
        <f t="shared" si="1"/>
        <v>22.54410819840658</v>
      </c>
      <c r="N81">
        <v>27075</v>
      </c>
      <c r="O81">
        <v>4053</v>
      </c>
      <c r="P81">
        <v>19.09</v>
      </c>
      <c r="Q81">
        <v>-0.16</v>
      </c>
      <c r="R81">
        <v>102725</v>
      </c>
      <c r="S81">
        <v>596775</v>
      </c>
      <c r="T81" t="s">
        <v>26</v>
      </c>
      <c r="U81">
        <v>66.14</v>
      </c>
    </row>
    <row r="82" spans="1:21" x14ac:dyDescent="0.3">
      <c r="A82">
        <v>81</v>
      </c>
      <c r="B82" t="s">
        <v>337</v>
      </c>
      <c r="C82">
        <v>5</v>
      </c>
      <c r="D82">
        <v>80</v>
      </c>
      <c r="E82" t="s">
        <v>418</v>
      </c>
      <c r="F82">
        <v>276895</v>
      </c>
      <c r="G82">
        <v>1356467</v>
      </c>
      <c r="H82">
        <v>1217816</v>
      </c>
      <c r="I82">
        <v>1211721</v>
      </c>
      <c r="J82">
        <v>5668105</v>
      </c>
      <c r="K82">
        <v>66149528</v>
      </c>
      <c r="L82">
        <v>67246</v>
      </c>
      <c r="M82">
        <f t="shared" si="1"/>
        <v>18.109865270796774</v>
      </c>
      <c r="N82">
        <v>58917</v>
      </c>
      <c r="O82">
        <v>8329</v>
      </c>
      <c r="P82">
        <v>15.12</v>
      </c>
      <c r="Q82">
        <v>-0.09</v>
      </c>
      <c r="R82">
        <v>24800</v>
      </c>
      <c r="S82">
        <v>512251</v>
      </c>
      <c r="T82" t="s">
        <v>26</v>
      </c>
      <c r="U82">
        <v>139.41</v>
      </c>
    </row>
    <row r="83" spans="1:21" x14ac:dyDescent="0.3">
      <c r="A83">
        <v>82</v>
      </c>
      <c r="B83" t="s">
        <v>337</v>
      </c>
      <c r="C83">
        <v>5</v>
      </c>
      <c r="D83">
        <v>80</v>
      </c>
      <c r="E83" t="s">
        <v>419</v>
      </c>
      <c r="F83">
        <v>279119</v>
      </c>
      <c r="G83">
        <v>1356467</v>
      </c>
      <c r="H83">
        <v>1122022</v>
      </c>
      <c r="I83">
        <v>1116456</v>
      </c>
      <c r="J83">
        <v>4874331</v>
      </c>
      <c r="K83">
        <v>59546742</v>
      </c>
      <c r="L83">
        <v>56715</v>
      </c>
      <c r="M83">
        <f t="shared" si="1"/>
        <v>19.783514061535747</v>
      </c>
      <c r="N83">
        <v>48379</v>
      </c>
      <c r="O83">
        <v>8336</v>
      </c>
      <c r="P83">
        <v>14.4</v>
      </c>
      <c r="Q83">
        <v>-0.08</v>
      </c>
      <c r="R83">
        <v>25717</v>
      </c>
      <c r="S83">
        <v>419838</v>
      </c>
      <c r="T83" t="s">
        <v>26</v>
      </c>
      <c r="U83">
        <v>131.69</v>
      </c>
    </row>
    <row r="84" spans="1:21" x14ac:dyDescent="0.3">
      <c r="A84">
        <v>83</v>
      </c>
      <c r="B84" t="s">
        <v>337</v>
      </c>
      <c r="C84">
        <v>5</v>
      </c>
      <c r="D84">
        <v>80</v>
      </c>
      <c r="E84" t="s">
        <v>420</v>
      </c>
      <c r="F84">
        <v>670867</v>
      </c>
      <c r="G84">
        <v>3355019</v>
      </c>
      <c r="H84">
        <v>491450</v>
      </c>
      <c r="I84">
        <v>482425</v>
      </c>
      <c r="J84">
        <v>1255237</v>
      </c>
      <c r="K84">
        <v>840722828</v>
      </c>
      <c r="L84">
        <v>29663</v>
      </c>
      <c r="M84">
        <f t="shared" si="1"/>
        <v>16.567778039982471</v>
      </c>
      <c r="N84">
        <v>27689</v>
      </c>
      <c r="O84">
        <v>1974</v>
      </c>
      <c r="P84">
        <v>25.58</v>
      </c>
      <c r="Q84">
        <v>-0.16</v>
      </c>
      <c r="R84">
        <v>13259</v>
      </c>
      <c r="S84">
        <v>311611</v>
      </c>
      <c r="T84" t="s">
        <v>26</v>
      </c>
      <c r="U84">
        <v>297.7</v>
      </c>
    </row>
    <row r="85" spans="1:21" x14ac:dyDescent="0.3">
      <c r="A85">
        <v>84</v>
      </c>
      <c r="B85" t="s">
        <v>337</v>
      </c>
      <c r="C85">
        <v>5</v>
      </c>
      <c r="D85">
        <v>80</v>
      </c>
      <c r="E85" t="s">
        <v>421</v>
      </c>
      <c r="F85">
        <v>250567</v>
      </c>
      <c r="G85">
        <v>1108439</v>
      </c>
      <c r="H85">
        <v>400233</v>
      </c>
      <c r="I85">
        <v>393119</v>
      </c>
      <c r="J85">
        <v>862036</v>
      </c>
      <c r="K85">
        <v>177337778</v>
      </c>
      <c r="L85">
        <v>21870</v>
      </c>
      <c r="M85">
        <f t="shared" si="1"/>
        <v>18.300548696844992</v>
      </c>
      <c r="N85">
        <v>19867</v>
      </c>
      <c r="O85">
        <v>2003</v>
      </c>
      <c r="P85">
        <v>23.05</v>
      </c>
      <c r="Q85">
        <v>-0.15</v>
      </c>
      <c r="R85">
        <v>9926</v>
      </c>
      <c r="S85">
        <v>143083</v>
      </c>
      <c r="T85" t="s">
        <v>26</v>
      </c>
      <c r="U85">
        <v>77.36</v>
      </c>
    </row>
    <row r="86" spans="1:21" x14ac:dyDescent="0.3">
      <c r="A86">
        <v>85</v>
      </c>
      <c r="B86" t="s">
        <v>337</v>
      </c>
      <c r="C86">
        <v>5</v>
      </c>
      <c r="D86">
        <v>80</v>
      </c>
      <c r="E86" t="s">
        <v>422</v>
      </c>
      <c r="F86">
        <v>482210</v>
      </c>
      <c r="G86">
        <v>2306140</v>
      </c>
      <c r="H86">
        <v>2049460</v>
      </c>
      <c r="I86">
        <v>1653146</v>
      </c>
      <c r="J86">
        <v>78320948</v>
      </c>
      <c r="K86">
        <v>7686111039</v>
      </c>
      <c r="L86">
        <v>79866</v>
      </c>
      <c r="M86">
        <f t="shared" si="1"/>
        <v>25.661232564545614</v>
      </c>
      <c r="N86">
        <v>73563</v>
      </c>
      <c r="O86">
        <v>6303</v>
      </c>
      <c r="P86">
        <v>754.81</v>
      </c>
      <c r="Q86">
        <v>-0.22</v>
      </c>
      <c r="R86">
        <v>872322</v>
      </c>
      <c r="S86">
        <v>9402883</v>
      </c>
      <c r="T86" t="s">
        <v>21</v>
      </c>
      <c r="U86">
        <v>2344.88</v>
      </c>
    </row>
    <row r="87" spans="1:21" x14ac:dyDescent="0.3">
      <c r="A87">
        <v>86</v>
      </c>
      <c r="B87" t="s">
        <v>337</v>
      </c>
      <c r="C87">
        <v>5</v>
      </c>
      <c r="D87">
        <v>80</v>
      </c>
      <c r="E87" t="s">
        <v>423</v>
      </c>
      <c r="F87">
        <v>1260306</v>
      </c>
      <c r="G87">
        <v>6039417</v>
      </c>
      <c r="H87">
        <v>2663500</v>
      </c>
      <c r="I87">
        <v>2043415</v>
      </c>
      <c r="J87">
        <v>118622220</v>
      </c>
      <c r="K87">
        <v>17515975589</v>
      </c>
      <c r="L87">
        <v>74302</v>
      </c>
      <c r="M87">
        <f t="shared" si="1"/>
        <v>35.846948938117414</v>
      </c>
      <c r="N87">
        <v>63340</v>
      </c>
      <c r="O87">
        <v>10962</v>
      </c>
      <c r="P87">
        <v>1173.05</v>
      </c>
      <c r="Q87">
        <v>-0.18</v>
      </c>
      <c r="R87">
        <v>2920076</v>
      </c>
      <c r="S87">
        <v>10983820</v>
      </c>
      <c r="T87" t="s">
        <v>31</v>
      </c>
      <c r="U87">
        <v>5000</v>
      </c>
    </row>
    <row r="88" spans="1:21" x14ac:dyDescent="0.3">
      <c r="A88">
        <v>87</v>
      </c>
      <c r="B88" t="s">
        <v>337</v>
      </c>
      <c r="C88">
        <v>5</v>
      </c>
      <c r="D88">
        <v>80</v>
      </c>
      <c r="E88" t="s">
        <v>424</v>
      </c>
      <c r="F88">
        <v>151669</v>
      </c>
      <c r="G88">
        <v>2465730</v>
      </c>
      <c r="H88">
        <v>370465</v>
      </c>
      <c r="I88">
        <v>357105</v>
      </c>
      <c r="J88">
        <v>10988269</v>
      </c>
      <c r="K88">
        <v>620261163</v>
      </c>
      <c r="L88">
        <v>18715</v>
      </c>
      <c r="M88">
        <f t="shared" si="1"/>
        <v>19.795084157093239</v>
      </c>
      <c r="N88">
        <v>16844</v>
      </c>
      <c r="O88">
        <v>1871</v>
      </c>
      <c r="P88">
        <v>60.36</v>
      </c>
      <c r="Q88">
        <v>-0.15</v>
      </c>
      <c r="R88">
        <v>479069</v>
      </c>
      <c r="S88">
        <v>1768814</v>
      </c>
      <c r="T88" t="s">
        <v>26</v>
      </c>
      <c r="U88">
        <v>218.19</v>
      </c>
    </row>
    <row r="89" spans="1:21" x14ac:dyDescent="0.3">
      <c r="A89">
        <v>88</v>
      </c>
      <c r="B89" t="s">
        <v>337</v>
      </c>
      <c r="C89">
        <v>5</v>
      </c>
      <c r="D89">
        <v>80</v>
      </c>
      <c r="E89" t="s">
        <v>425</v>
      </c>
      <c r="F89">
        <v>154309</v>
      </c>
      <c r="G89">
        <v>3230737</v>
      </c>
      <c r="H89">
        <v>1054664</v>
      </c>
      <c r="I89">
        <v>1025271</v>
      </c>
      <c r="J89">
        <v>15172423</v>
      </c>
      <c r="K89">
        <v>1519632657</v>
      </c>
      <c r="L89">
        <v>38134</v>
      </c>
      <c r="M89">
        <f t="shared" si="1"/>
        <v>27.656789216971731</v>
      </c>
      <c r="N89">
        <v>30187</v>
      </c>
      <c r="O89">
        <v>7947</v>
      </c>
      <c r="P89">
        <v>66.44</v>
      </c>
      <c r="Q89">
        <v>-0.12</v>
      </c>
      <c r="R89">
        <v>316372</v>
      </c>
      <c r="S89">
        <v>2421610</v>
      </c>
      <c r="T89" t="s">
        <v>26</v>
      </c>
      <c r="U89">
        <v>506.31</v>
      </c>
    </row>
    <row r="90" spans="1:21" x14ac:dyDescent="0.3">
      <c r="A90">
        <v>89</v>
      </c>
      <c r="B90" t="s">
        <v>337</v>
      </c>
      <c r="C90">
        <v>5</v>
      </c>
      <c r="D90">
        <v>80</v>
      </c>
      <c r="E90" t="s">
        <v>426</v>
      </c>
      <c r="F90">
        <v>841</v>
      </c>
      <c r="G90">
        <v>120147</v>
      </c>
      <c r="H90">
        <v>9447886</v>
      </c>
      <c r="I90">
        <v>9144666</v>
      </c>
      <c r="J90">
        <v>19689488</v>
      </c>
      <c r="K90">
        <v>1104263325</v>
      </c>
      <c r="L90">
        <v>469770</v>
      </c>
      <c r="M90">
        <f t="shared" si="1"/>
        <v>20.111727015347935</v>
      </c>
      <c r="N90">
        <v>421682</v>
      </c>
      <c r="O90">
        <v>48088</v>
      </c>
      <c r="P90">
        <v>44.94</v>
      </c>
      <c r="Q90">
        <v>-7.0000000000000007E-2</v>
      </c>
      <c r="R90">
        <v>50219</v>
      </c>
      <c r="S90">
        <v>4315114</v>
      </c>
      <c r="T90" t="s">
        <v>31</v>
      </c>
      <c r="U90">
        <v>5000</v>
      </c>
    </row>
    <row r="91" spans="1:21" x14ac:dyDescent="0.3">
      <c r="A91">
        <v>90</v>
      </c>
      <c r="B91" t="s">
        <v>337</v>
      </c>
      <c r="C91">
        <v>5</v>
      </c>
      <c r="D91">
        <v>80</v>
      </c>
      <c r="E91" t="s">
        <v>427</v>
      </c>
      <c r="F91">
        <v>1089</v>
      </c>
      <c r="G91">
        <v>177375</v>
      </c>
      <c r="H91">
        <v>10456223</v>
      </c>
      <c r="I91">
        <v>10073369</v>
      </c>
      <c r="J91">
        <v>25728830</v>
      </c>
      <c r="K91">
        <v>1402420944</v>
      </c>
      <c r="L91">
        <v>483671</v>
      </c>
      <c r="M91">
        <f t="shared" si="1"/>
        <v>21.618461722948037</v>
      </c>
      <c r="N91">
        <v>423495</v>
      </c>
      <c r="O91">
        <v>60176</v>
      </c>
      <c r="P91">
        <v>52.74</v>
      </c>
      <c r="Q91">
        <v>-0.08</v>
      </c>
      <c r="R91">
        <v>67044</v>
      </c>
      <c r="S91">
        <v>4803765</v>
      </c>
      <c r="T91" t="s">
        <v>31</v>
      </c>
      <c r="U91">
        <v>5000</v>
      </c>
    </row>
  </sheetData>
  <autoFilter ref="A1:U91" xr:uid="{1889F4C3-F39A-4DF6-8B9B-9E36CBFCF00B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F567-57E1-4F79-B37F-979AFFFF57BC}">
  <dimension ref="A1:U91"/>
  <sheetViews>
    <sheetView zoomScale="80" zoomScaleNormal="80" workbookViewId="0">
      <selection activeCell="Q7" sqref="Q7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5.4414062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464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337</v>
      </c>
      <c r="C2">
        <v>5</v>
      </c>
      <c r="D2">
        <v>160</v>
      </c>
      <c r="E2" t="s">
        <v>338</v>
      </c>
      <c r="F2">
        <v>13408</v>
      </c>
      <c r="G2">
        <v>308391</v>
      </c>
      <c r="H2">
        <v>2940304</v>
      </c>
      <c r="I2">
        <v>2851705</v>
      </c>
      <c r="J2">
        <v>54666469</v>
      </c>
      <c r="K2">
        <v>403318914</v>
      </c>
      <c r="L2">
        <v>76730</v>
      </c>
      <c r="M2">
        <f>H2/L2</f>
        <v>38.320135540205918</v>
      </c>
      <c r="N2">
        <v>69096</v>
      </c>
      <c r="O2">
        <v>7634</v>
      </c>
      <c r="P2">
        <v>39.47</v>
      </c>
      <c r="Q2">
        <v>-0.24</v>
      </c>
      <c r="R2">
        <v>1710185</v>
      </c>
      <c r="S2">
        <v>9764172</v>
      </c>
      <c r="T2" t="s">
        <v>21</v>
      </c>
      <c r="U2">
        <v>424.91</v>
      </c>
    </row>
    <row r="3" spans="1:21" x14ac:dyDescent="0.3">
      <c r="A3">
        <v>2</v>
      </c>
      <c r="B3" t="s">
        <v>337</v>
      </c>
      <c r="C3">
        <v>5</v>
      </c>
      <c r="D3">
        <v>160</v>
      </c>
      <c r="E3" t="s">
        <v>339</v>
      </c>
      <c r="F3">
        <v>13408</v>
      </c>
      <c r="G3">
        <v>308391</v>
      </c>
      <c r="H3">
        <v>3260490</v>
      </c>
      <c r="I3">
        <v>3166159</v>
      </c>
      <c r="J3">
        <v>57487912</v>
      </c>
      <c r="K3">
        <v>441233700</v>
      </c>
      <c r="L3">
        <v>79540</v>
      </c>
      <c r="M3">
        <f t="shared" ref="M3:M66" si="0">H3/L3</f>
        <v>40.991828011063618</v>
      </c>
      <c r="N3">
        <v>70666</v>
      </c>
      <c r="O3">
        <v>8874</v>
      </c>
      <c r="P3">
        <v>36.590000000000003</v>
      </c>
      <c r="Q3">
        <v>-0.23</v>
      </c>
      <c r="R3">
        <v>2117441</v>
      </c>
      <c r="S3">
        <v>9494280</v>
      </c>
      <c r="T3" t="s">
        <v>21</v>
      </c>
      <c r="U3">
        <v>482.88</v>
      </c>
    </row>
    <row r="4" spans="1:21" x14ac:dyDescent="0.3">
      <c r="A4">
        <v>3</v>
      </c>
      <c r="B4" t="s">
        <v>337</v>
      </c>
      <c r="C4">
        <v>5</v>
      </c>
      <c r="D4">
        <v>160</v>
      </c>
      <c r="E4" t="s">
        <v>340</v>
      </c>
      <c r="F4">
        <v>13408</v>
      </c>
      <c r="G4">
        <v>308391</v>
      </c>
      <c r="H4">
        <v>3813820</v>
      </c>
      <c r="I4">
        <v>3706317</v>
      </c>
      <c r="J4">
        <v>60711942</v>
      </c>
      <c r="K4">
        <v>582772663</v>
      </c>
      <c r="L4">
        <v>82429</v>
      </c>
      <c r="M4">
        <f t="shared" si="0"/>
        <v>46.267939681422803</v>
      </c>
      <c r="N4">
        <v>70537</v>
      </c>
      <c r="O4">
        <v>11892</v>
      </c>
      <c r="P4">
        <v>47.13</v>
      </c>
      <c r="Q4">
        <v>-0.21</v>
      </c>
      <c r="R4">
        <v>2292034</v>
      </c>
      <c r="S4">
        <v>9412675</v>
      </c>
      <c r="T4" t="s">
        <v>21</v>
      </c>
      <c r="U4">
        <v>700.39</v>
      </c>
    </row>
    <row r="5" spans="1:21" x14ac:dyDescent="0.3">
      <c r="A5">
        <v>4</v>
      </c>
      <c r="B5" t="s">
        <v>337</v>
      </c>
      <c r="C5">
        <v>5</v>
      </c>
      <c r="D5">
        <v>160</v>
      </c>
      <c r="E5" t="s">
        <v>341</v>
      </c>
      <c r="F5">
        <v>13408</v>
      </c>
      <c r="G5">
        <v>308391</v>
      </c>
      <c r="H5">
        <v>4644887</v>
      </c>
      <c r="I5">
        <v>4520802</v>
      </c>
      <c r="J5">
        <v>76099048</v>
      </c>
      <c r="K5">
        <v>778635985</v>
      </c>
      <c r="L5">
        <v>125833</v>
      </c>
      <c r="M5">
        <f t="shared" si="0"/>
        <v>36.913107054588224</v>
      </c>
      <c r="N5">
        <v>112262</v>
      </c>
      <c r="O5">
        <v>13571</v>
      </c>
      <c r="P5">
        <v>54.45</v>
      </c>
      <c r="Q5">
        <v>-0.21</v>
      </c>
      <c r="R5">
        <v>2305694</v>
      </c>
      <c r="S5">
        <v>12172700</v>
      </c>
      <c r="T5" t="s">
        <v>21</v>
      </c>
      <c r="U5">
        <v>937.22</v>
      </c>
    </row>
    <row r="6" spans="1:21" x14ac:dyDescent="0.3">
      <c r="A6">
        <v>5</v>
      </c>
      <c r="B6" t="s">
        <v>337</v>
      </c>
      <c r="C6">
        <v>5</v>
      </c>
      <c r="D6">
        <v>160</v>
      </c>
      <c r="E6" t="s">
        <v>342</v>
      </c>
      <c r="F6">
        <v>89315</v>
      </c>
      <c r="G6">
        <v>5584002</v>
      </c>
      <c r="H6">
        <v>1261337</v>
      </c>
      <c r="I6">
        <v>1208986</v>
      </c>
      <c r="J6">
        <v>13254269</v>
      </c>
      <c r="K6">
        <v>2021640472</v>
      </c>
      <c r="L6">
        <v>52131</v>
      </c>
      <c r="M6">
        <f t="shared" si="0"/>
        <v>24.195526654006255</v>
      </c>
      <c r="N6">
        <v>47988</v>
      </c>
      <c r="O6">
        <v>4143</v>
      </c>
      <c r="P6">
        <v>126.36</v>
      </c>
      <c r="Q6">
        <v>-0.12</v>
      </c>
      <c r="R6">
        <v>84174</v>
      </c>
      <c r="S6">
        <v>2227751</v>
      </c>
      <c r="T6" t="s">
        <v>26</v>
      </c>
      <c r="U6">
        <v>1175.53</v>
      </c>
    </row>
    <row r="7" spans="1:21" x14ac:dyDescent="0.3">
      <c r="A7">
        <v>6</v>
      </c>
      <c r="B7" t="s">
        <v>337</v>
      </c>
      <c r="C7">
        <v>5</v>
      </c>
      <c r="D7">
        <v>160</v>
      </c>
      <c r="E7" t="s">
        <v>343</v>
      </c>
      <c r="F7">
        <v>448</v>
      </c>
      <c r="G7">
        <v>12700</v>
      </c>
      <c r="H7">
        <v>82216</v>
      </c>
      <c r="I7">
        <v>81347</v>
      </c>
      <c r="J7">
        <v>141009</v>
      </c>
      <c r="K7">
        <v>4749977</v>
      </c>
      <c r="L7">
        <v>4433</v>
      </c>
      <c r="M7">
        <f t="shared" si="0"/>
        <v>18.546356868937515</v>
      </c>
      <c r="N7">
        <v>4173</v>
      </c>
      <c r="O7">
        <v>260</v>
      </c>
      <c r="P7">
        <v>18.190000000000001</v>
      </c>
      <c r="Q7">
        <v>-0.09</v>
      </c>
      <c r="R7">
        <v>454</v>
      </c>
      <c r="S7">
        <v>17397</v>
      </c>
      <c r="T7" t="s">
        <v>21</v>
      </c>
      <c r="U7">
        <v>7.24</v>
      </c>
    </row>
    <row r="8" spans="1:21" x14ac:dyDescent="0.3">
      <c r="A8">
        <v>7</v>
      </c>
      <c r="B8" t="s">
        <v>337</v>
      </c>
      <c r="C8">
        <v>5</v>
      </c>
      <c r="D8">
        <v>160</v>
      </c>
      <c r="E8" t="s">
        <v>344</v>
      </c>
      <c r="F8">
        <v>689</v>
      </c>
      <c r="G8">
        <v>16922</v>
      </c>
      <c r="H8">
        <v>1344939</v>
      </c>
      <c r="I8">
        <v>1335552</v>
      </c>
      <c r="J8">
        <v>2167865</v>
      </c>
      <c r="K8">
        <v>142971325</v>
      </c>
      <c r="L8">
        <v>74372</v>
      </c>
      <c r="M8">
        <f t="shared" si="0"/>
        <v>18.083942881729683</v>
      </c>
      <c r="N8">
        <v>70155</v>
      </c>
      <c r="O8">
        <v>4217</v>
      </c>
      <c r="P8">
        <v>22.51</v>
      </c>
      <c r="Q8">
        <v>-7.0000000000000007E-2</v>
      </c>
      <c r="R8">
        <v>4950</v>
      </c>
      <c r="S8">
        <v>276875</v>
      </c>
      <c r="T8" t="s">
        <v>21</v>
      </c>
      <c r="U8">
        <v>407.53</v>
      </c>
    </row>
    <row r="9" spans="1:21" x14ac:dyDescent="0.3">
      <c r="A9">
        <v>8</v>
      </c>
      <c r="B9" t="s">
        <v>337</v>
      </c>
      <c r="C9">
        <v>5</v>
      </c>
      <c r="D9">
        <v>160</v>
      </c>
      <c r="E9" t="s">
        <v>345</v>
      </c>
      <c r="F9">
        <v>842</v>
      </c>
      <c r="G9">
        <v>19430</v>
      </c>
      <c r="H9">
        <v>597474</v>
      </c>
      <c r="I9">
        <v>590607</v>
      </c>
      <c r="J9">
        <v>1250514</v>
      </c>
      <c r="K9">
        <v>49997963</v>
      </c>
      <c r="L9">
        <v>36887</v>
      </c>
      <c r="M9">
        <f t="shared" si="0"/>
        <v>16.19741372299184</v>
      </c>
      <c r="N9">
        <v>35301</v>
      </c>
      <c r="O9">
        <v>1586</v>
      </c>
      <c r="P9">
        <v>22.8</v>
      </c>
      <c r="Q9">
        <v>-0.11</v>
      </c>
      <c r="R9">
        <v>2173</v>
      </c>
      <c r="S9">
        <v>157963</v>
      </c>
      <c r="T9" t="s">
        <v>21</v>
      </c>
      <c r="U9">
        <v>95.83</v>
      </c>
    </row>
    <row r="10" spans="1:21" x14ac:dyDescent="0.3">
      <c r="A10">
        <v>9</v>
      </c>
      <c r="B10" t="s">
        <v>337</v>
      </c>
      <c r="C10">
        <v>5</v>
      </c>
      <c r="D10">
        <v>160</v>
      </c>
      <c r="E10" t="s">
        <v>346</v>
      </c>
      <c r="F10">
        <v>1164</v>
      </c>
      <c r="G10">
        <v>28980</v>
      </c>
      <c r="H10">
        <v>8723087</v>
      </c>
      <c r="I10">
        <v>8629046</v>
      </c>
      <c r="J10">
        <v>24085586</v>
      </c>
      <c r="K10">
        <v>665861163</v>
      </c>
      <c r="L10">
        <v>610982</v>
      </c>
      <c r="M10">
        <f t="shared" si="0"/>
        <v>14.277158737900626</v>
      </c>
      <c r="N10">
        <v>590809</v>
      </c>
      <c r="O10">
        <v>20173</v>
      </c>
      <c r="P10">
        <v>31.17</v>
      </c>
      <c r="Q10">
        <v>-0.12</v>
      </c>
      <c r="R10">
        <v>21396</v>
      </c>
      <c r="S10">
        <v>2146652</v>
      </c>
      <c r="T10" t="s">
        <v>31</v>
      </c>
      <c r="U10">
        <v>4992.5600000000004</v>
      </c>
    </row>
    <row r="11" spans="1:21" x14ac:dyDescent="0.3">
      <c r="A11">
        <v>10</v>
      </c>
      <c r="B11" t="s">
        <v>337</v>
      </c>
      <c r="C11">
        <v>5</v>
      </c>
      <c r="D11">
        <v>160</v>
      </c>
      <c r="E11" t="s">
        <v>347</v>
      </c>
      <c r="F11">
        <v>52436</v>
      </c>
      <c r="G11">
        <v>151783</v>
      </c>
      <c r="H11">
        <v>3798624</v>
      </c>
      <c r="I11">
        <v>3751988</v>
      </c>
      <c r="J11">
        <v>11293249</v>
      </c>
      <c r="K11">
        <v>541859945</v>
      </c>
      <c r="L11">
        <v>143936</v>
      </c>
      <c r="M11">
        <f t="shared" si="0"/>
        <v>26.391062694530902</v>
      </c>
      <c r="N11">
        <v>128934</v>
      </c>
      <c r="O11">
        <v>15002</v>
      </c>
      <c r="P11">
        <v>26.97</v>
      </c>
      <c r="Q11">
        <v>-0.1</v>
      </c>
      <c r="R11">
        <v>80315</v>
      </c>
      <c r="S11">
        <v>1581734</v>
      </c>
      <c r="T11" t="s">
        <v>26</v>
      </c>
      <c r="U11">
        <v>567</v>
      </c>
    </row>
    <row r="12" spans="1:21" x14ac:dyDescent="0.3">
      <c r="A12">
        <v>11</v>
      </c>
      <c r="B12" t="s">
        <v>337</v>
      </c>
      <c r="C12">
        <v>5</v>
      </c>
      <c r="D12">
        <v>160</v>
      </c>
      <c r="E12" t="s">
        <v>348</v>
      </c>
      <c r="F12">
        <v>49370</v>
      </c>
      <c r="G12">
        <v>144360</v>
      </c>
      <c r="H12">
        <v>4487310</v>
      </c>
      <c r="I12">
        <v>4421795</v>
      </c>
      <c r="J12">
        <v>18041313</v>
      </c>
      <c r="K12">
        <v>604724202</v>
      </c>
      <c r="L12">
        <v>178356</v>
      </c>
      <c r="M12">
        <f t="shared" si="0"/>
        <v>25.159288165242547</v>
      </c>
      <c r="N12">
        <v>161600</v>
      </c>
      <c r="O12">
        <v>16756</v>
      </c>
      <c r="P12">
        <v>23.9</v>
      </c>
      <c r="Q12">
        <v>-0.1</v>
      </c>
      <c r="R12">
        <v>139281</v>
      </c>
      <c r="S12">
        <v>3475317</v>
      </c>
      <c r="T12" t="s">
        <v>26</v>
      </c>
      <c r="U12">
        <v>526.73</v>
      </c>
    </row>
    <row r="13" spans="1:21" x14ac:dyDescent="0.3">
      <c r="A13">
        <v>12</v>
      </c>
      <c r="B13" t="s">
        <v>337</v>
      </c>
      <c r="C13">
        <v>5</v>
      </c>
      <c r="D13">
        <v>160</v>
      </c>
      <c r="E13" t="s">
        <v>349</v>
      </c>
      <c r="F13">
        <v>3295</v>
      </c>
      <c r="G13">
        <v>9585</v>
      </c>
      <c r="H13">
        <v>377860</v>
      </c>
      <c r="I13">
        <v>372429</v>
      </c>
      <c r="J13">
        <v>882052</v>
      </c>
      <c r="K13">
        <v>23703459</v>
      </c>
      <c r="L13">
        <v>21540</v>
      </c>
      <c r="M13">
        <f t="shared" si="0"/>
        <v>17.542246982358403</v>
      </c>
      <c r="N13">
        <v>20490</v>
      </c>
      <c r="O13">
        <v>1050</v>
      </c>
      <c r="P13">
        <v>26.7</v>
      </c>
      <c r="Q13">
        <v>-0.1</v>
      </c>
      <c r="R13">
        <v>1701</v>
      </c>
      <c r="S13">
        <v>98404</v>
      </c>
      <c r="T13" t="s">
        <v>26</v>
      </c>
      <c r="U13">
        <v>21.58</v>
      </c>
    </row>
    <row r="14" spans="1:21" x14ac:dyDescent="0.3">
      <c r="A14">
        <v>13</v>
      </c>
      <c r="B14" t="s">
        <v>337</v>
      </c>
      <c r="C14">
        <v>5</v>
      </c>
      <c r="D14">
        <v>160</v>
      </c>
      <c r="E14" t="s">
        <v>350</v>
      </c>
      <c r="F14">
        <v>262253</v>
      </c>
      <c r="G14">
        <v>1120813</v>
      </c>
      <c r="H14">
        <v>420437</v>
      </c>
      <c r="I14">
        <v>325368</v>
      </c>
      <c r="J14">
        <v>2950779</v>
      </c>
      <c r="K14">
        <v>3099979697</v>
      </c>
      <c r="L14">
        <v>16913</v>
      </c>
      <c r="M14">
        <f t="shared" si="0"/>
        <v>24.85880683497901</v>
      </c>
      <c r="N14">
        <v>15921</v>
      </c>
      <c r="O14">
        <v>992</v>
      </c>
      <c r="P14">
        <v>170.27</v>
      </c>
      <c r="Q14">
        <v>-0.11</v>
      </c>
      <c r="R14">
        <v>16407</v>
      </c>
      <c r="S14">
        <v>240402</v>
      </c>
      <c r="T14" t="s">
        <v>26</v>
      </c>
      <c r="U14">
        <v>636.5</v>
      </c>
    </row>
    <row r="15" spans="1:21" x14ac:dyDescent="0.3">
      <c r="A15">
        <v>14</v>
      </c>
      <c r="B15" t="s">
        <v>337</v>
      </c>
      <c r="C15">
        <v>5</v>
      </c>
      <c r="D15">
        <v>160</v>
      </c>
      <c r="E15" t="s">
        <v>351</v>
      </c>
      <c r="F15">
        <v>381708</v>
      </c>
      <c r="G15">
        <v>1618887</v>
      </c>
      <c r="H15">
        <v>517822</v>
      </c>
      <c r="I15">
        <v>407105</v>
      </c>
      <c r="J15">
        <v>5230779</v>
      </c>
      <c r="K15">
        <v>4537054704</v>
      </c>
      <c r="L15">
        <v>21840</v>
      </c>
      <c r="M15">
        <f t="shared" si="0"/>
        <v>23.709798534798534</v>
      </c>
      <c r="N15">
        <v>20834</v>
      </c>
      <c r="O15">
        <v>1006</v>
      </c>
      <c r="P15">
        <v>202.24</v>
      </c>
      <c r="Q15">
        <v>-0.15</v>
      </c>
      <c r="R15">
        <v>46476</v>
      </c>
      <c r="S15">
        <v>463151</v>
      </c>
      <c r="T15" t="s">
        <v>21</v>
      </c>
      <c r="U15">
        <v>1015.78</v>
      </c>
    </row>
    <row r="16" spans="1:21" x14ac:dyDescent="0.3">
      <c r="A16">
        <v>15</v>
      </c>
      <c r="B16" t="s">
        <v>337</v>
      </c>
      <c r="C16">
        <v>5</v>
      </c>
      <c r="D16">
        <v>160</v>
      </c>
      <c r="E16" t="s">
        <v>352</v>
      </c>
      <c r="F16">
        <v>3114</v>
      </c>
      <c r="G16">
        <v>10580</v>
      </c>
      <c r="H16">
        <v>2580076</v>
      </c>
      <c r="I16">
        <v>2540829</v>
      </c>
      <c r="J16">
        <v>5215755</v>
      </c>
      <c r="K16">
        <v>289252709</v>
      </c>
      <c r="L16">
        <v>144054</v>
      </c>
      <c r="M16">
        <f t="shared" si="0"/>
        <v>17.910478015188747</v>
      </c>
      <c r="N16">
        <v>136562</v>
      </c>
      <c r="O16">
        <v>7492</v>
      </c>
      <c r="P16">
        <v>54.1</v>
      </c>
      <c r="Q16">
        <v>-0.08</v>
      </c>
      <c r="R16">
        <v>9338</v>
      </c>
      <c r="S16">
        <v>611094</v>
      </c>
      <c r="T16" t="s">
        <v>26</v>
      </c>
      <c r="U16">
        <v>464.75</v>
      </c>
    </row>
    <row r="17" spans="1:21" x14ac:dyDescent="0.3">
      <c r="A17">
        <v>16</v>
      </c>
      <c r="B17" t="s">
        <v>337</v>
      </c>
      <c r="C17">
        <v>5</v>
      </c>
      <c r="D17">
        <v>160</v>
      </c>
      <c r="E17" t="s">
        <v>353</v>
      </c>
      <c r="F17">
        <v>77262</v>
      </c>
      <c r="G17">
        <v>262886</v>
      </c>
      <c r="H17">
        <v>1700489</v>
      </c>
      <c r="I17">
        <v>1645892</v>
      </c>
      <c r="J17">
        <v>3753018</v>
      </c>
      <c r="K17">
        <v>2868106681</v>
      </c>
      <c r="L17">
        <v>97609</v>
      </c>
      <c r="M17">
        <f t="shared" si="0"/>
        <v>17.421436547859315</v>
      </c>
      <c r="N17">
        <v>93405</v>
      </c>
      <c r="O17">
        <v>4204</v>
      </c>
      <c r="P17">
        <v>54.45</v>
      </c>
      <c r="Q17">
        <v>-0.1</v>
      </c>
      <c r="R17">
        <v>5417</v>
      </c>
      <c r="S17">
        <v>496195</v>
      </c>
      <c r="T17" t="s">
        <v>21</v>
      </c>
      <c r="U17">
        <v>902.34</v>
      </c>
    </row>
    <row r="18" spans="1:21" x14ac:dyDescent="0.3">
      <c r="A18">
        <v>17</v>
      </c>
      <c r="B18" t="s">
        <v>337</v>
      </c>
      <c r="C18">
        <v>5</v>
      </c>
      <c r="D18">
        <v>160</v>
      </c>
      <c r="E18" t="s">
        <v>354</v>
      </c>
      <c r="F18">
        <v>13574</v>
      </c>
      <c r="G18">
        <v>1300429</v>
      </c>
      <c r="H18">
        <v>2601540</v>
      </c>
      <c r="I18">
        <v>2468636</v>
      </c>
      <c r="J18">
        <v>10649901</v>
      </c>
      <c r="K18">
        <v>1097919833</v>
      </c>
      <c r="L18">
        <v>115548</v>
      </c>
      <c r="M18">
        <f t="shared" si="0"/>
        <v>22.514799044552912</v>
      </c>
      <c r="N18">
        <v>107950</v>
      </c>
      <c r="O18">
        <v>7598</v>
      </c>
      <c r="P18">
        <v>82.71</v>
      </c>
      <c r="Q18">
        <v>-0.13</v>
      </c>
      <c r="R18">
        <v>14129</v>
      </c>
      <c r="S18">
        <v>1040200</v>
      </c>
      <c r="T18" t="s">
        <v>21</v>
      </c>
      <c r="U18">
        <v>1176.8900000000001</v>
      </c>
    </row>
    <row r="19" spans="1:21" x14ac:dyDescent="0.3">
      <c r="A19">
        <v>18</v>
      </c>
      <c r="B19" t="s">
        <v>337</v>
      </c>
      <c r="C19">
        <v>5</v>
      </c>
      <c r="D19">
        <v>160</v>
      </c>
      <c r="E19" t="s">
        <v>355</v>
      </c>
      <c r="F19">
        <v>8590</v>
      </c>
      <c r="G19">
        <v>65066</v>
      </c>
      <c r="H19">
        <v>13603324</v>
      </c>
      <c r="I19">
        <v>13205165</v>
      </c>
      <c r="J19">
        <v>187546925</v>
      </c>
      <c r="K19">
        <v>2272750268</v>
      </c>
      <c r="L19">
        <v>374029</v>
      </c>
      <c r="M19">
        <f t="shared" si="0"/>
        <v>36.369703953436769</v>
      </c>
      <c r="N19">
        <v>325193</v>
      </c>
      <c r="O19">
        <v>48836</v>
      </c>
      <c r="P19">
        <v>75.95</v>
      </c>
      <c r="Q19">
        <v>-0.19</v>
      </c>
      <c r="R19">
        <v>432792</v>
      </c>
      <c r="S19">
        <v>18980451</v>
      </c>
      <c r="T19" t="s">
        <v>31</v>
      </c>
      <c r="U19">
        <v>4995.34</v>
      </c>
    </row>
    <row r="20" spans="1:21" x14ac:dyDescent="0.3">
      <c r="A20">
        <v>19</v>
      </c>
      <c r="B20" t="s">
        <v>337</v>
      </c>
      <c r="C20">
        <v>5</v>
      </c>
      <c r="D20">
        <v>160</v>
      </c>
      <c r="E20" t="s">
        <v>356</v>
      </c>
      <c r="F20">
        <v>8905</v>
      </c>
      <c r="G20">
        <v>67838</v>
      </c>
      <c r="H20">
        <v>13090800</v>
      </c>
      <c r="I20">
        <v>12708069</v>
      </c>
      <c r="J20">
        <v>181459433</v>
      </c>
      <c r="K20">
        <v>2333265521</v>
      </c>
      <c r="L20">
        <v>365887</v>
      </c>
      <c r="M20">
        <f t="shared" si="0"/>
        <v>35.77825940795929</v>
      </c>
      <c r="N20">
        <v>320185</v>
      </c>
      <c r="O20">
        <v>45702</v>
      </c>
      <c r="P20">
        <v>88.59</v>
      </c>
      <c r="Q20">
        <v>-0.2</v>
      </c>
      <c r="R20">
        <v>446537</v>
      </c>
      <c r="S20">
        <v>21608742</v>
      </c>
      <c r="T20" t="s">
        <v>31</v>
      </c>
      <c r="U20">
        <v>4994.0200000000004</v>
      </c>
    </row>
    <row r="21" spans="1:21" x14ac:dyDescent="0.3">
      <c r="A21">
        <v>20</v>
      </c>
      <c r="B21" t="s">
        <v>337</v>
      </c>
      <c r="C21">
        <v>5</v>
      </c>
      <c r="D21">
        <v>160</v>
      </c>
      <c r="E21" t="s">
        <v>357</v>
      </c>
      <c r="F21">
        <v>1295022</v>
      </c>
      <c r="G21">
        <v>5034037</v>
      </c>
      <c r="H21">
        <v>1426122</v>
      </c>
      <c r="I21">
        <v>1382567</v>
      </c>
      <c r="J21">
        <v>6527190</v>
      </c>
      <c r="K21">
        <v>4638509111</v>
      </c>
      <c r="L21">
        <v>62385</v>
      </c>
      <c r="M21">
        <f t="shared" si="0"/>
        <v>22.860014426544844</v>
      </c>
      <c r="N21">
        <v>58336</v>
      </c>
      <c r="O21">
        <v>4049</v>
      </c>
      <c r="P21">
        <v>54.03</v>
      </c>
      <c r="Q21">
        <v>-0.16</v>
      </c>
      <c r="R21">
        <v>111645</v>
      </c>
      <c r="S21">
        <v>1158518</v>
      </c>
      <c r="T21" t="s">
        <v>26</v>
      </c>
      <c r="U21">
        <v>1511.84</v>
      </c>
    </row>
    <row r="22" spans="1:21" x14ac:dyDescent="0.3">
      <c r="A22">
        <v>21</v>
      </c>
      <c r="B22" t="s">
        <v>337</v>
      </c>
      <c r="C22">
        <v>5</v>
      </c>
      <c r="D22">
        <v>160</v>
      </c>
      <c r="E22" t="s">
        <v>358</v>
      </c>
      <c r="F22">
        <v>1458392</v>
      </c>
      <c r="G22">
        <v>5670187</v>
      </c>
      <c r="H22">
        <v>1595142</v>
      </c>
      <c r="I22">
        <v>1544333</v>
      </c>
      <c r="J22">
        <v>7661555</v>
      </c>
      <c r="K22">
        <v>5798605422</v>
      </c>
      <c r="L22">
        <v>75049</v>
      </c>
      <c r="M22">
        <f t="shared" si="0"/>
        <v>21.254673613239351</v>
      </c>
      <c r="N22">
        <v>71054</v>
      </c>
      <c r="O22">
        <v>3995</v>
      </c>
      <c r="P22">
        <v>43.31</v>
      </c>
      <c r="Q22">
        <v>-0.17</v>
      </c>
      <c r="R22">
        <v>218262</v>
      </c>
      <c r="S22">
        <v>1395819</v>
      </c>
      <c r="T22" t="s">
        <v>26</v>
      </c>
      <c r="U22">
        <v>1819.77</v>
      </c>
    </row>
    <row r="23" spans="1:21" x14ac:dyDescent="0.3">
      <c r="A23">
        <v>22</v>
      </c>
      <c r="B23" t="s">
        <v>337</v>
      </c>
      <c r="C23">
        <v>5</v>
      </c>
      <c r="D23">
        <v>160</v>
      </c>
      <c r="E23" t="s">
        <v>359</v>
      </c>
      <c r="F23">
        <v>1540071</v>
      </c>
      <c r="G23">
        <v>5988250</v>
      </c>
      <c r="H23">
        <v>1690817</v>
      </c>
      <c r="I23">
        <v>1642651</v>
      </c>
      <c r="J23">
        <v>7651496</v>
      </c>
      <c r="K23">
        <v>5857177105</v>
      </c>
      <c r="L23">
        <v>81959</v>
      </c>
      <c r="M23">
        <f t="shared" si="0"/>
        <v>20.630034529459852</v>
      </c>
      <c r="N23">
        <v>77939</v>
      </c>
      <c r="O23">
        <v>4020</v>
      </c>
      <c r="P23">
        <v>27.21</v>
      </c>
      <c r="Q23">
        <v>-0.18</v>
      </c>
      <c r="R23">
        <v>123133</v>
      </c>
      <c r="S23">
        <v>1673631</v>
      </c>
      <c r="T23" t="s">
        <v>26</v>
      </c>
      <c r="U23">
        <v>1809.97</v>
      </c>
    </row>
    <row r="24" spans="1:21" x14ac:dyDescent="0.3">
      <c r="A24">
        <v>23</v>
      </c>
      <c r="B24" t="s">
        <v>337</v>
      </c>
      <c r="C24">
        <v>5</v>
      </c>
      <c r="D24">
        <v>160</v>
      </c>
      <c r="E24" t="s">
        <v>360</v>
      </c>
      <c r="F24">
        <v>200003</v>
      </c>
      <c r="G24">
        <v>1008302</v>
      </c>
      <c r="H24">
        <v>423546</v>
      </c>
      <c r="I24">
        <v>349459</v>
      </c>
      <c r="J24">
        <v>2955922</v>
      </c>
      <c r="K24">
        <v>1165202672</v>
      </c>
      <c r="L24">
        <v>18858</v>
      </c>
      <c r="M24">
        <f t="shared" si="0"/>
        <v>22.459751829462299</v>
      </c>
      <c r="N24">
        <v>17845</v>
      </c>
      <c r="O24">
        <v>1013</v>
      </c>
      <c r="P24">
        <v>188.13</v>
      </c>
      <c r="Q24">
        <v>-0.11</v>
      </c>
      <c r="R24">
        <v>11349</v>
      </c>
      <c r="S24">
        <v>258515</v>
      </c>
      <c r="T24" t="s">
        <v>21</v>
      </c>
      <c r="U24">
        <v>340.75</v>
      </c>
    </row>
    <row r="25" spans="1:21" x14ac:dyDescent="0.3">
      <c r="A25">
        <v>24</v>
      </c>
      <c r="B25" t="s">
        <v>337</v>
      </c>
      <c r="C25">
        <v>5</v>
      </c>
      <c r="D25">
        <v>160</v>
      </c>
      <c r="E25" t="s">
        <v>361</v>
      </c>
      <c r="F25">
        <v>259258</v>
      </c>
      <c r="G25">
        <v>1373987</v>
      </c>
      <c r="H25">
        <v>523317</v>
      </c>
      <c r="I25">
        <v>407454</v>
      </c>
      <c r="J25">
        <v>4460590</v>
      </c>
      <c r="K25">
        <v>2231444100</v>
      </c>
      <c r="L25">
        <v>22538</v>
      </c>
      <c r="M25">
        <f t="shared" si="0"/>
        <v>23.219318484337563</v>
      </c>
      <c r="N25">
        <v>21479</v>
      </c>
      <c r="O25">
        <v>1059</v>
      </c>
      <c r="P25">
        <v>190.51</v>
      </c>
      <c r="Q25">
        <v>-0.13</v>
      </c>
      <c r="R25">
        <v>22260</v>
      </c>
      <c r="S25">
        <v>381346</v>
      </c>
      <c r="T25" t="s">
        <v>21</v>
      </c>
      <c r="U25">
        <v>572.44000000000005</v>
      </c>
    </row>
    <row r="26" spans="1:21" x14ac:dyDescent="0.3">
      <c r="A26">
        <v>25</v>
      </c>
      <c r="B26" t="s">
        <v>337</v>
      </c>
      <c r="C26">
        <v>5</v>
      </c>
      <c r="D26">
        <v>160</v>
      </c>
      <c r="E26" t="s">
        <v>362</v>
      </c>
      <c r="F26">
        <v>199996</v>
      </c>
      <c r="G26">
        <v>1008281</v>
      </c>
      <c r="H26">
        <v>558699</v>
      </c>
      <c r="I26">
        <v>432129</v>
      </c>
      <c r="J26">
        <v>5951352</v>
      </c>
      <c r="K26">
        <v>1848330216</v>
      </c>
      <c r="L26">
        <v>20074</v>
      </c>
      <c r="M26">
        <f t="shared" si="0"/>
        <v>27.831971704692638</v>
      </c>
      <c r="N26">
        <v>18796</v>
      </c>
      <c r="O26">
        <v>1278</v>
      </c>
      <c r="P26">
        <v>274.89999999999998</v>
      </c>
      <c r="Q26">
        <v>-0.13</v>
      </c>
      <c r="R26">
        <v>22610</v>
      </c>
      <c r="S26">
        <v>416105</v>
      </c>
      <c r="T26" t="s">
        <v>21</v>
      </c>
      <c r="U26">
        <v>494.78</v>
      </c>
    </row>
    <row r="27" spans="1:21" x14ac:dyDescent="0.3">
      <c r="A27">
        <v>26</v>
      </c>
      <c r="B27" t="s">
        <v>337</v>
      </c>
      <c r="C27">
        <v>5</v>
      </c>
      <c r="D27">
        <v>160</v>
      </c>
      <c r="E27" t="s">
        <v>363</v>
      </c>
      <c r="F27">
        <v>258781</v>
      </c>
      <c r="G27">
        <v>1358076</v>
      </c>
      <c r="H27">
        <v>1971287</v>
      </c>
      <c r="I27">
        <v>1608536</v>
      </c>
      <c r="J27">
        <v>18889539</v>
      </c>
      <c r="K27">
        <v>7022309622</v>
      </c>
      <c r="L27">
        <v>87558</v>
      </c>
      <c r="M27">
        <f t="shared" si="0"/>
        <v>22.514070673153796</v>
      </c>
      <c r="N27">
        <v>83473</v>
      </c>
      <c r="O27">
        <v>4085</v>
      </c>
      <c r="P27">
        <v>257.08</v>
      </c>
      <c r="Q27">
        <v>-0.12</v>
      </c>
      <c r="R27">
        <v>32270</v>
      </c>
      <c r="S27">
        <v>1329390</v>
      </c>
      <c r="T27" t="s">
        <v>26</v>
      </c>
      <c r="U27">
        <v>2398.7399999999998</v>
      </c>
    </row>
    <row r="28" spans="1:21" x14ac:dyDescent="0.3">
      <c r="A28">
        <v>27</v>
      </c>
      <c r="B28" t="s">
        <v>337</v>
      </c>
      <c r="C28">
        <v>5</v>
      </c>
      <c r="D28">
        <v>160</v>
      </c>
      <c r="E28" t="s">
        <v>364</v>
      </c>
      <c r="F28">
        <v>260342</v>
      </c>
      <c r="G28">
        <v>1377238</v>
      </c>
      <c r="H28">
        <v>1660921</v>
      </c>
      <c r="I28">
        <v>1482502</v>
      </c>
      <c r="J28">
        <v>12541984</v>
      </c>
      <c r="K28">
        <v>3006782282</v>
      </c>
      <c r="L28">
        <v>68720</v>
      </c>
      <c r="M28">
        <f t="shared" si="0"/>
        <v>24.169397555296857</v>
      </c>
      <c r="N28">
        <v>64653</v>
      </c>
      <c r="O28">
        <v>4067</v>
      </c>
      <c r="P28">
        <v>187.91</v>
      </c>
      <c r="Q28">
        <v>-0.13</v>
      </c>
      <c r="R28">
        <v>61154</v>
      </c>
      <c r="S28">
        <v>1180991</v>
      </c>
      <c r="T28" t="s">
        <v>21</v>
      </c>
      <c r="U28">
        <v>1100.77</v>
      </c>
    </row>
    <row r="29" spans="1:21" x14ac:dyDescent="0.3">
      <c r="A29">
        <v>28</v>
      </c>
      <c r="B29" t="s">
        <v>337</v>
      </c>
      <c r="C29">
        <v>5</v>
      </c>
      <c r="D29">
        <v>160</v>
      </c>
      <c r="E29" t="s">
        <v>365</v>
      </c>
      <c r="F29">
        <v>225926</v>
      </c>
      <c r="G29">
        <v>1195096</v>
      </c>
      <c r="H29">
        <v>177612</v>
      </c>
      <c r="I29">
        <v>152664</v>
      </c>
      <c r="J29">
        <v>1489386</v>
      </c>
      <c r="K29">
        <v>249260188</v>
      </c>
      <c r="L29">
        <v>4996</v>
      </c>
      <c r="M29">
        <f t="shared" si="0"/>
        <v>35.55084067253803</v>
      </c>
      <c r="N29">
        <v>4487</v>
      </c>
      <c r="O29">
        <v>509</v>
      </c>
      <c r="P29">
        <v>103.98</v>
      </c>
      <c r="Q29">
        <v>-0.18</v>
      </c>
      <c r="R29">
        <v>35040</v>
      </c>
      <c r="S29">
        <v>242483</v>
      </c>
      <c r="T29" t="s">
        <v>21</v>
      </c>
      <c r="U29">
        <v>82.98</v>
      </c>
    </row>
    <row r="30" spans="1:21" x14ac:dyDescent="0.3">
      <c r="A30">
        <v>29</v>
      </c>
      <c r="B30" t="s">
        <v>337</v>
      </c>
      <c r="C30">
        <v>5</v>
      </c>
      <c r="D30">
        <v>160</v>
      </c>
      <c r="E30" t="s">
        <v>366</v>
      </c>
      <c r="F30">
        <v>99736</v>
      </c>
      <c r="G30">
        <v>783852</v>
      </c>
      <c r="H30">
        <v>578102</v>
      </c>
      <c r="I30">
        <v>548928</v>
      </c>
      <c r="J30">
        <v>2094285</v>
      </c>
      <c r="K30">
        <v>2132391993</v>
      </c>
      <c r="L30">
        <v>30215</v>
      </c>
      <c r="M30">
        <f t="shared" si="0"/>
        <v>19.132947211649842</v>
      </c>
      <c r="N30">
        <v>28759</v>
      </c>
      <c r="O30">
        <v>1456</v>
      </c>
      <c r="P30">
        <v>86.75</v>
      </c>
      <c r="Q30">
        <v>-0.11</v>
      </c>
      <c r="R30">
        <v>4527</v>
      </c>
      <c r="S30">
        <v>209329</v>
      </c>
      <c r="T30" t="s">
        <v>26</v>
      </c>
      <c r="U30">
        <v>389.28</v>
      </c>
    </row>
    <row r="31" spans="1:21" x14ac:dyDescent="0.3">
      <c r="A31">
        <v>30</v>
      </c>
      <c r="B31" t="s">
        <v>337</v>
      </c>
      <c r="C31">
        <v>5</v>
      </c>
      <c r="D31">
        <v>160</v>
      </c>
      <c r="E31" t="s">
        <v>367</v>
      </c>
      <c r="F31">
        <v>25631</v>
      </c>
      <c r="G31">
        <v>141997</v>
      </c>
      <c r="H31">
        <v>860936</v>
      </c>
      <c r="I31">
        <v>840842</v>
      </c>
      <c r="J31">
        <v>2299535</v>
      </c>
      <c r="K31">
        <v>439241661</v>
      </c>
      <c r="L31">
        <v>33499</v>
      </c>
      <c r="M31">
        <f t="shared" si="0"/>
        <v>25.70034926415714</v>
      </c>
      <c r="N31">
        <v>30297</v>
      </c>
      <c r="O31">
        <v>3202</v>
      </c>
      <c r="P31">
        <v>62.34</v>
      </c>
      <c r="Q31">
        <v>-0.09</v>
      </c>
      <c r="R31">
        <v>4672</v>
      </c>
      <c r="S31">
        <v>190958</v>
      </c>
      <c r="T31" t="s">
        <v>26</v>
      </c>
      <c r="U31">
        <v>170.98</v>
      </c>
    </row>
    <row r="32" spans="1:21" x14ac:dyDescent="0.3">
      <c r="A32">
        <v>31</v>
      </c>
      <c r="B32" t="s">
        <v>337</v>
      </c>
      <c r="C32">
        <v>5</v>
      </c>
      <c r="D32">
        <v>160</v>
      </c>
      <c r="E32" t="s">
        <v>368</v>
      </c>
      <c r="F32">
        <v>520</v>
      </c>
      <c r="G32">
        <v>5760</v>
      </c>
      <c r="H32">
        <v>9949701</v>
      </c>
      <c r="I32">
        <v>9934361</v>
      </c>
      <c r="J32">
        <v>13827296</v>
      </c>
      <c r="K32">
        <v>578532113</v>
      </c>
      <c r="L32">
        <v>631949</v>
      </c>
      <c r="M32">
        <f t="shared" si="0"/>
        <v>15.744468303613107</v>
      </c>
      <c r="N32">
        <v>604177</v>
      </c>
      <c r="O32">
        <v>27772</v>
      </c>
      <c r="P32">
        <v>26.12</v>
      </c>
      <c r="Q32">
        <v>-0.04</v>
      </c>
      <c r="R32">
        <v>28224</v>
      </c>
      <c r="S32">
        <v>2273435</v>
      </c>
      <c r="T32" t="s">
        <v>31</v>
      </c>
      <c r="U32">
        <v>4996.4399999999996</v>
      </c>
    </row>
    <row r="33" spans="1:21" x14ac:dyDescent="0.3">
      <c r="A33">
        <v>32</v>
      </c>
      <c r="B33" t="s">
        <v>337</v>
      </c>
      <c r="C33">
        <v>5</v>
      </c>
      <c r="D33">
        <v>160</v>
      </c>
      <c r="E33" t="s">
        <v>369</v>
      </c>
      <c r="F33">
        <v>708</v>
      </c>
      <c r="G33">
        <v>2540</v>
      </c>
      <c r="H33">
        <v>2538540</v>
      </c>
      <c r="I33">
        <v>2526613</v>
      </c>
      <c r="J33">
        <v>4526863</v>
      </c>
      <c r="K33">
        <v>118896152</v>
      </c>
      <c r="L33">
        <v>162520</v>
      </c>
      <c r="M33">
        <f t="shared" si="0"/>
        <v>15.619862170809746</v>
      </c>
      <c r="N33">
        <v>155262</v>
      </c>
      <c r="O33">
        <v>7258</v>
      </c>
      <c r="P33">
        <v>22.52</v>
      </c>
      <c r="Q33">
        <v>-7.0000000000000007E-2</v>
      </c>
      <c r="R33">
        <v>7614</v>
      </c>
      <c r="S33">
        <v>470266</v>
      </c>
      <c r="T33" t="s">
        <v>21</v>
      </c>
      <c r="U33">
        <v>349.62</v>
      </c>
    </row>
    <row r="34" spans="1:21" x14ac:dyDescent="0.3">
      <c r="A34">
        <v>33</v>
      </c>
      <c r="B34" t="s">
        <v>337</v>
      </c>
      <c r="C34">
        <v>5</v>
      </c>
      <c r="D34">
        <v>160</v>
      </c>
      <c r="E34" t="s">
        <v>370</v>
      </c>
      <c r="F34">
        <v>325041</v>
      </c>
      <c r="G34">
        <v>1161166</v>
      </c>
      <c r="H34">
        <v>307128</v>
      </c>
      <c r="I34">
        <v>304512</v>
      </c>
      <c r="J34">
        <v>1817742</v>
      </c>
      <c r="K34">
        <v>11190505301</v>
      </c>
      <c r="L34">
        <v>14455</v>
      </c>
      <c r="M34">
        <f t="shared" si="0"/>
        <v>21.247180906260809</v>
      </c>
      <c r="N34">
        <v>13405</v>
      </c>
      <c r="O34">
        <v>1050</v>
      </c>
      <c r="P34">
        <v>172.23</v>
      </c>
      <c r="Q34">
        <v>-0.06</v>
      </c>
      <c r="R34">
        <v>3108</v>
      </c>
      <c r="S34">
        <v>261895</v>
      </c>
      <c r="T34" t="s">
        <v>31</v>
      </c>
      <c r="U34">
        <v>4997.34</v>
      </c>
    </row>
    <row r="35" spans="1:21" x14ac:dyDescent="0.3">
      <c r="A35">
        <v>34</v>
      </c>
      <c r="B35" t="s">
        <v>337</v>
      </c>
      <c r="C35">
        <v>5</v>
      </c>
      <c r="D35">
        <v>160</v>
      </c>
      <c r="E35" t="s">
        <v>371</v>
      </c>
      <c r="F35">
        <v>57220</v>
      </c>
      <c r="G35">
        <v>558589</v>
      </c>
      <c r="H35">
        <v>223873</v>
      </c>
      <c r="I35">
        <v>217082</v>
      </c>
      <c r="J35">
        <v>999450</v>
      </c>
      <c r="K35">
        <v>191953987</v>
      </c>
      <c r="L35">
        <v>7143</v>
      </c>
      <c r="M35">
        <f t="shared" si="0"/>
        <v>31.341593168136637</v>
      </c>
      <c r="N35">
        <v>6321</v>
      </c>
      <c r="O35">
        <v>822</v>
      </c>
      <c r="P35">
        <v>28.18</v>
      </c>
      <c r="Q35">
        <v>-0.13</v>
      </c>
      <c r="R35">
        <v>53295</v>
      </c>
      <c r="S35">
        <v>162365</v>
      </c>
      <c r="T35" t="s">
        <v>21</v>
      </c>
      <c r="U35">
        <v>83.92</v>
      </c>
    </row>
    <row r="36" spans="1:21" x14ac:dyDescent="0.3">
      <c r="A36">
        <v>35</v>
      </c>
      <c r="B36" t="s">
        <v>337</v>
      </c>
      <c r="C36">
        <v>5</v>
      </c>
      <c r="D36">
        <v>160</v>
      </c>
      <c r="E36" t="s">
        <v>372</v>
      </c>
      <c r="F36">
        <v>167075</v>
      </c>
      <c r="G36">
        <v>6549347</v>
      </c>
      <c r="H36">
        <v>1520985</v>
      </c>
      <c r="I36">
        <v>1501703</v>
      </c>
      <c r="J36">
        <v>2898729</v>
      </c>
      <c r="K36">
        <v>1011138526</v>
      </c>
      <c r="L36">
        <v>87849</v>
      </c>
      <c r="M36">
        <f t="shared" si="0"/>
        <v>17.313629068059967</v>
      </c>
      <c r="N36">
        <v>83637</v>
      </c>
      <c r="O36">
        <v>4212</v>
      </c>
      <c r="P36">
        <v>25.57</v>
      </c>
      <c r="Q36">
        <v>-0.09</v>
      </c>
      <c r="R36">
        <v>5731</v>
      </c>
      <c r="S36">
        <v>338597</v>
      </c>
      <c r="T36" t="s">
        <v>26</v>
      </c>
      <c r="U36">
        <v>1019.34</v>
      </c>
    </row>
    <row r="37" spans="1:21" x14ac:dyDescent="0.3">
      <c r="A37">
        <v>36</v>
      </c>
      <c r="B37" t="s">
        <v>337</v>
      </c>
      <c r="C37">
        <v>5</v>
      </c>
      <c r="D37">
        <v>160</v>
      </c>
      <c r="E37" t="s">
        <v>373</v>
      </c>
      <c r="F37">
        <v>1322728</v>
      </c>
      <c r="G37">
        <v>5284254</v>
      </c>
      <c r="H37">
        <v>49802</v>
      </c>
      <c r="I37">
        <v>47885</v>
      </c>
      <c r="J37">
        <v>426553</v>
      </c>
      <c r="K37">
        <v>1360855596</v>
      </c>
      <c r="L37">
        <v>1670</v>
      </c>
      <c r="M37">
        <f t="shared" si="0"/>
        <v>29.821556886227544</v>
      </c>
      <c r="N37">
        <v>1508</v>
      </c>
      <c r="O37">
        <v>162</v>
      </c>
      <c r="P37">
        <v>18.190000000000001</v>
      </c>
      <c r="Q37">
        <v>-0.18</v>
      </c>
      <c r="R37">
        <v>10132</v>
      </c>
      <c r="S37">
        <v>54013</v>
      </c>
      <c r="T37" t="s">
        <v>21</v>
      </c>
      <c r="U37">
        <v>293.86</v>
      </c>
    </row>
    <row r="38" spans="1:21" x14ac:dyDescent="0.3">
      <c r="A38">
        <v>37</v>
      </c>
      <c r="B38" t="s">
        <v>337</v>
      </c>
      <c r="C38">
        <v>5</v>
      </c>
      <c r="D38">
        <v>160</v>
      </c>
      <c r="E38" t="s">
        <v>374</v>
      </c>
      <c r="F38">
        <v>26455</v>
      </c>
      <c r="G38">
        <v>76533</v>
      </c>
      <c r="H38">
        <v>6681368</v>
      </c>
      <c r="I38">
        <v>6593237</v>
      </c>
      <c r="J38">
        <v>16121831</v>
      </c>
      <c r="K38">
        <v>2357077232</v>
      </c>
      <c r="L38">
        <v>434505</v>
      </c>
      <c r="M38">
        <f t="shared" si="0"/>
        <v>15.376964591891923</v>
      </c>
      <c r="N38">
        <v>417630</v>
      </c>
      <c r="O38">
        <v>16875</v>
      </c>
      <c r="P38">
        <v>65.040000000000006</v>
      </c>
      <c r="Q38">
        <v>-0.1</v>
      </c>
      <c r="R38">
        <v>27544</v>
      </c>
      <c r="S38">
        <v>1635215</v>
      </c>
      <c r="T38" t="s">
        <v>26</v>
      </c>
      <c r="U38">
        <v>2651.39</v>
      </c>
    </row>
    <row r="39" spans="1:21" x14ac:dyDescent="0.3">
      <c r="A39">
        <v>38</v>
      </c>
      <c r="B39" t="s">
        <v>337</v>
      </c>
      <c r="C39">
        <v>5</v>
      </c>
      <c r="D39">
        <v>160</v>
      </c>
      <c r="E39" t="s">
        <v>375</v>
      </c>
      <c r="F39">
        <v>196289</v>
      </c>
      <c r="G39">
        <v>588609</v>
      </c>
      <c r="H39">
        <v>992917</v>
      </c>
      <c r="I39">
        <v>979580</v>
      </c>
      <c r="J39">
        <v>2614395</v>
      </c>
      <c r="K39">
        <v>1155688915</v>
      </c>
      <c r="L39">
        <v>34561</v>
      </c>
      <c r="M39">
        <f t="shared" si="0"/>
        <v>28.72940597783629</v>
      </c>
      <c r="N39">
        <v>30538</v>
      </c>
      <c r="O39">
        <v>4023</v>
      </c>
      <c r="P39">
        <v>16.14</v>
      </c>
      <c r="Q39">
        <v>-0.1</v>
      </c>
      <c r="R39">
        <v>6908</v>
      </c>
      <c r="S39">
        <v>263726</v>
      </c>
      <c r="T39" t="s">
        <v>26</v>
      </c>
      <c r="U39">
        <v>413.44</v>
      </c>
    </row>
    <row r="40" spans="1:21" x14ac:dyDescent="0.3">
      <c r="A40">
        <v>39</v>
      </c>
      <c r="B40" t="s">
        <v>337</v>
      </c>
      <c r="C40">
        <v>5</v>
      </c>
      <c r="D40">
        <v>160</v>
      </c>
      <c r="E40" t="s">
        <v>376</v>
      </c>
      <c r="F40">
        <v>51144</v>
      </c>
      <c r="G40">
        <v>152445</v>
      </c>
      <c r="H40">
        <v>587867</v>
      </c>
      <c r="I40">
        <v>577021</v>
      </c>
      <c r="J40">
        <v>1902494</v>
      </c>
      <c r="K40">
        <v>327218055</v>
      </c>
      <c r="L40">
        <v>35915</v>
      </c>
      <c r="M40">
        <f t="shared" si="0"/>
        <v>16.368286231379646</v>
      </c>
      <c r="N40">
        <v>34403</v>
      </c>
      <c r="O40">
        <v>1512</v>
      </c>
      <c r="P40">
        <v>25.39</v>
      </c>
      <c r="Q40">
        <v>-0.12</v>
      </c>
      <c r="R40">
        <v>23033</v>
      </c>
      <c r="S40">
        <v>305599</v>
      </c>
      <c r="T40" t="s">
        <v>26</v>
      </c>
      <c r="U40">
        <v>128.88999999999999</v>
      </c>
    </row>
    <row r="41" spans="1:21" x14ac:dyDescent="0.3">
      <c r="A41">
        <v>40</v>
      </c>
      <c r="B41" t="s">
        <v>337</v>
      </c>
      <c r="C41">
        <v>5</v>
      </c>
      <c r="D41">
        <v>160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</v>
      </c>
    </row>
    <row r="42" spans="1:21" x14ac:dyDescent="0.3">
      <c r="A42">
        <v>41</v>
      </c>
      <c r="B42" t="s">
        <v>337</v>
      </c>
      <c r="C42">
        <v>5</v>
      </c>
      <c r="D42">
        <v>160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0.37</v>
      </c>
    </row>
    <row r="43" spans="1:21" x14ac:dyDescent="0.3">
      <c r="A43">
        <v>42</v>
      </c>
      <c r="B43" t="s">
        <v>337</v>
      </c>
      <c r="C43">
        <v>5</v>
      </c>
      <c r="D43">
        <v>160</v>
      </c>
      <c r="E43" t="s">
        <v>379</v>
      </c>
      <c r="F43">
        <v>18607</v>
      </c>
      <c r="G43">
        <v>55722</v>
      </c>
      <c r="H43">
        <v>383082</v>
      </c>
      <c r="I43">
        <v>375742</v>
      </c>
      <c r="J43">
        <v>918595</v>
      </c>
      <c r="K43">
        <v>157132160</v>
      </c>
      <c r="L43">
        <v>21164</v>
      </c>
      <c r="M43">
        <f t="shared" si="0"/>
        <v>18.100642600642601</v>
      </c>
      <c r="N43">
        <v>20115</v>
      </c>
      <c r="O43">
        <v>1049</v>
      </c>
      <c r="P43">
        <v>36.880000000000003</v>
      </c>
      <c r="Q43">
        <v>-0.12</v>
      </c>
      <c r="R43">
        <v>2983</v>
      </c>
      <c r="S43">
        <v>110760</v>
      </c>
      <c r="T43" t="s">
        <v>26</v>
      </c>
      <c r="U43">
        <v>81.66</v>
      </c>
    </row>
    <row r="44" spans="1:21" x14ac:dyDescent="0.3">
      <c r="A44">
        <v>43</v>
      </c>
      <c r="B44" t="s">
        <v>337</v>
      </c>
      <c r="C44">
        <v>5</v>
      </c>
      <c r="D44">
        <v>160</v>
      </c>
      <c r="E44" t="s">
        <v>380</v>
      </c>
      <c r="F44">
        <v>229544</v>
      </c>
      <c r="G44">
        <v>1051601</v>
      </c>
      <c r="H44">
        <v>8130363</v>
      </c>
      <c r="I44">
        <v>7958840</v>
      </c>
      <c r="J44">
        <v>14741808</v>
      </c>
      <c r="K44">
        <v>1388299564</v>
      </c>
      <c r="L44">
        <v>524199</v>
      </c>
      <c r="M44">
        <f t="shared" si="0"/>
        <v>15.510069649121803</v>
      </c>
      <c r="N44">
        <v>507361</v>
      </c>
      <c r="O44">
        <v>16838</v>
      </c>
      <c r="P44">
        <v>28.3</v>
      </c>
      <c r="Q44">
        <v>-0.09</v>
      </c>
      <c r="R44">
        <v>18631</v>
      </c>
      <c r="S44">
        <v>2442924</v>
      </c>
      <c r="T44" t="s">
        <v>26</v>
      </c>
      <c r="U44">
        <v>1235.8900000000001</v>
      </c>
    </row>
    <row r="45" spans="1:21" x14ac:dyDescent="0.3">
      <c r="A45">
        <v>44</v>
      </c>
      <c r="B45" t="s">
        <v>337</v>
      </c>
      <c r="C45">
        <v>5</v>
      </c>
      <c r="D45">
        <v>160</v>
      </c>
      <c r="E45" t="s">
        <v>381</v>
      </c>
      <c r="F45">
        <v>138808</v>
      </c>
      <c r="G45">
        <v>614789</v>
      </c>
      <c r="H45">
        <v>9686216</v>
      </c>
      <c r="I45">
        <v>9503745</v>
      </c>
      <c r="J45">
        <v>15417797</v>
      </c>
      <c r="K45">
        <v>1011869951</v>
      </c>
      <c r="L45">
        <v>551577</v>
      </c>
      <c r="M45">
        <f t="shared" si="0"/>
        <v>17.560949785795998</v>
      </c>
      <c r="N45">
        <v>525520</v>
      </c>
      <c r="O45">
        <v>26057</v>
      </c>
      <c r="P45">
        <v>27.71</v>
      </c>
      <c r="Q45">
        <v>-7.0000000000000007E-2</v>
      </c>
      <c r="R45">
        <v>27116</v>
      </c>
      <c r="S45">
        <v>2345174</v>
      </c>
      <c r="T45" t="s">
        <v>26</v>
      </c>
      <c r="U45">
        <v>1676.19</v>
      </c>
    </row>
    <row r="46" spans="1:21" x14ac:dyDescent="0.3">
      <c r="A46">
        <v>45</v>
      </c>
      <c r="B46" t="s">
        <v>337</v>
      </c>
      <c r="C46">
        <v>5</v>
      </c>
      <c r="D46">
        <v>160</v>
      </c>
      <c r="E46" t="s">
        <v>382</v>
      </c>
      <c r="F46">
        <v>2835</v>
      </c>
      <c r="G46">
        <v>9746</v>
      </c>
      <c r="H46">
        <v>3799499</v>
      </c>
      <c r="I46">
        <v>3733281</v>
      </c>
      <c r="J46">
        <v>7569148</v>
      </c>
      <c r="K46">
        <v>557552730</v>
      </c>
      <c r="L46">
        <v>156290</v>
      </c>
      <c r="M46">
        <f t="shared" si="0"/>
        <v>24.310570094055922</v>
      </c>
      <c r="N46">
        <v>141249</v>
      </c>
      <c r="O46">
        <v>15041</v>
      </c>
      <c r="P46">
        <v>25.97</v>
      </c>
      <c r="Q46">
        <v>-7.0000000000000007E-2</v>
      </c>
      <c r="R46">
        <v>15674</v>
      </c>
      <c r="S46">
        <v>562787</v>
      </c>
      <c r="T46" t="s">
        <v>26</v>
      </c>
      <c r="U46">
        <v>1902.77</v>
      </c>
    </row>
    <row r="47" spans="1:21" x14ac:dyDescent="0.3">
      <c r="A47">
        <v>46</v>
      </c>
      <c r="B47" t="s">
        <v>337</v>
      </c>
      <c r="C47">
        <v>5</v>
      </c>
      <c r="D47">
        <v>160</v>
      </c>
      <c r="E47" t="s">
        <v>383</v>
      </c>
      <c r="F47">
        <v>961</v>
      </c>
      <c r="G47">
        <v>146909</v>
      </c>
      <c r="H47">
        <v>2471008</v>
      </c>
      <c r="I47">
        <v>2386078</v>
      </c>
      <c r="J47">
        <v>5994811</v>
      </c>
      <c r="K47">
        <v>309007377</v>
      </c>
      <c r="L47">
        <v>114456</v>
      </c>
      <c r="M47">
        <f t="shared" si="0"/>
        <v>21.589152163276719</v>
      </c>
      <c r="N47">
        <v>107664</v>
      </c>
      <c r="O47">
        <v>6792</v>
      </c>
      <c r="P47">
        <v>45.97</v>
      </c>
      <c r="Q47">
        <v>-0.09</v>
      </c>
      <c r="R47">
        <v>7561</v>
      </c>
      <c r="S47">
        <v>1204227</v>
      </c>
      <c r="T47" t="s">
        <v>21</v>
      </c>
      <c r="U47">
        <v>548.22</v>
      </c>
    </row>
    <row r="48" spans="1:21" x14ac:dyDescent="0.3">
      <c r="A48">
        <v>47</v>
      </c>
      <c r="B48" t="s">
        <v>337</v>
      </c>
      <c r="C48">
        <v>5</v>
      </c>
      <c r="D48">
        <v>160</v>
      </c>
      <c r="E48" t="s">
        <v>384</v>
      </c>
      <c r="F48">
        <v>1052072</v>
      </c>
      <c r="G48">
        <v>4612280</v>
      </c>
      <c r="H48">
        <v>5266</v>
      </c>
      <c r="I48">
        <v>5044</v>
      </c>
      <c r="J48">
        <v>33842</v>
      </c>
      <c r="K48">
        <v>5041346</v>
      </c>
      <c r="L48">
        <v>208</v>
      </c>
      <c r="M48">
        <f t="shared" si="0"/>
        <v>25.317307692307693</v>
      </c>
      <c r="N48">
        <v>198</v>
      </c>
      <c r="O48">
        <v>10</v>
      </c>
      <c r="P48">
        <v>21.36</v>
      </c>
      <c r="Q48">
        <v>-0.22</v>
      </c>
      <c r="R48">
        <v>920</v>
      </c>
      <c r="S48">
        <v>10444</v>
      </c>
      <c r="T48" t="s">
        <v>26</v>
      </c>
      <c r="U48">
        <v>42.61</v>
      </c>
    </row>
    <row r="49" spans="1:21" x14ac:dyDescent="0.3">
      <c r="A49">
        <v>48</v>
      </c>
      <c r="B49" t="s">
        <v>337</v>
      </c>
      <c r="C49">
        <v>5</v>
      </c>
      <c r="D49">
        <v>160</v>
      </c>
      <c r="E49" t="s">
        <v>385</v>
      </c>
      <c r="F49">
        <v>31435</v>
      </c>
      <c r="G49">
        <v>94348</v>
      </c>
      <c r="H49">
        <v>564886</v>
      </c>
      <c r="I49">
        <v>564650</v>
      </c>
      <c r="J49">
        <v>581084</v>
      </c>
      <c r="K49">
        <v>2082858372</v>
      </c>
      <c r="L49">
        <v>36294</v>
      </c>
      <c r="M49">
        <f t="shared" si="0"/>
        <v>15.564170386289744</v>
      </c>
      <c r="N49">
        <v>34905</v>
      </c>
      <c r="O49">
        <v>1389</v>
      </c>
      <c r="P49">
        <v>32.840000000000003</v>
      </c>
      <c r="Q49">
        <v>-0.01</v>
      </c>
      <c r="R49">
        <v>1389</v>
      </c>
      <c r="S49">
        <v>184898</v>
      </c>
      <c r="T49" t="s">
        <v>21</v>
      </c>
      <c r="U49">
        <v>584.19000000000005</v>
      </c>
    </row>
    <row r="50" spans="1:21" x14ac:dyDescent="0.3">
      <c r="A50">
        <v>49</v>
      </c>
      <c r="B50" t="s">
        <v>337</v>
      </c>
      <c r="C50">
        <v>5</v>
      </c>
      <c r="D50">
        <v>160</v>
      </c>
      <c r="E50" t="s">
        <v>386</v>
      </c>
      <c r="F50">
        <v>2271</v>
      </c>
      <c r="G50">
        <v>30201</v>
      </c>
      <c r="H50">
        <v>12856462</v>
      </c>
      <c r="I50">
        <v>12784252</v>
      </c>
      <c r="J50">
        <v>18569267</v>
      </c>
      <c r="K50">
        <v>711176326</v>
      </c>
      <c r="L50">
        <v>635432</v>
      </c>
      <c r="M50">
        <f t="shared" si="0"/>
        <v>20.23263228795528</v>
      </c>
      <c r="N50">
        <v>589709</v>
      </c>
      <c r="O50">
        <v>45723</v>
      </c>
      <c r="P50">
        <v>21.8</v>
      </c>
      <c r="Q50">
        <v>-0.05</v>
      </c>
      <c r="R50">
        <v>46101</v>
      </c>
      <c r="S50">
        <v>1993536</v>
      </c>
      <c r="T50" t="s">
        <v>31</v>
      </c>
      <c r="U50">
        <v>4997.22</v>
      </c>
    </row>
    <row r="51" spans="1:21" x14ac:dyDescent="0.3">
      <c r="A51">
        <v>50</v>
      </c>
      <c r="B51" t="s">
        <v>337</v>
      </c>
      <c r="C51">
        <v>5</v>
      </c>
      <c r="D51">
        <v>160</v>
      </c>
      <c r="E51" t="s">
        <v>387</v>
      </c>
      <c r="F51">
        <v>2294</v>
      </c>
      <c r="G51">
        <v>30304</v>
      </c>
      <c r="H51">
        <v>14446987</v>
      </c>
      <c r="I51">
        <v>14370524</v>
      </c>
      <c r="J51">
        <v>20077348</v>
      </c>
      <c r="K51">
        <v>745730410</v>
      </c>
      <c r="L51">
        <v>648529</v>
      </c>
      <c r="M51">
        <f t="shared" si="0"/>
        <v>22.276547386469996</v>
      </c>
      <c r="N51">
        <v>592968</v>
      </c>
      <c r="O51">
        <v>55561</v>
      </c>
      <c r="P51">
        <v>22.45</v>
      </c>
      <c r="Q51">
        <v>-0.04</v>
      </c>
      <c r="R51">
        <v>55958</v>
      </c>
      <c r="S51">
        <v>1987387</v>
      </c>
      <c r="T51" t="s">
        <v>31</v>
      </c>
      <c r="U51">
        <v>4997.26</v>
      </c>
    </row>
    <row r="52" spans="1:21" x14ac:dyDescent="0.3">
      <c r="A52">
        <v>51</v>
      </c>
      <c r="B52" t="s">
        <v>337</v>
      </c>
      <c r="C52">
        <v>5</v>
      </c>
      <c r="D52">
        <v>160</v>
      </c>
      <c r="E52" t="s">
        <v>388</v>
      </c>
      <c r="F52">
        <v>163622</v>
      </c>
      <c r="G52">
        <v>488118</v>
      </c>
      <c r="H52">
        <v>5613996</v>
      </c>
      <c r="I52">
        <v>5489466</v>
      </c>
      <c r="J52">
        <v>17518320</v>
      </c>
      <c r="K52">
        <v>1858211038</v>
      </c>
      <c r="L52">
        <v>257976</v>
      </c>
      <c r="M52">
        <f t="shared" si="0"/>
        <v>21.761698762675596</v>
      </c>
      <c r="N52">
        <v>241166</v>
      </c>
      <c r="O52">
        <v>16810</v>
      </c>
      <c r="P52">
        <v>35.28</v>
      </c>
      <c r="Q52">
        <v>-0.14000000000000001</v>
      </c>
      <c r="R52">
        <v>44024</v>
      </c>
      <c r="S52">
        <v>2775911</v>
      </c>
      <c r="T52" t="s">
        <v>26</v>
      </c>
      <c r="U52">
        <v>1953.94</v>
      </c>
    </row>
    <row r="53" spans="1:21" x14ac:dyDescent="0.3">
      <c r="A53">
        <v>52</v>
      </c>
      <c r="B53" t="s">
        <v>337</v>
      </c>
      <c r="C53">
        <v>5</v>
      </c>
      <c r="D53">
        <v>160</v>
      </c>
      <c r="E53" t="s">
        <v>389</v>
      </c>
      <c r="F53">
        <v>183325</v>
      </c>
      <c r="G53">
        <v>546912</v>
      </c>
      <c r="H53">
        <v>10449940</v>
      </c>
      <c r="I53">
        <v>10219679</v>
      </c>
      <c r="J53">
        <v>33341987</v>
      </c>
      <c r="K53">
        <v>3772348772</v>
      </c>
      <c r="L53">
        <v>486187</v>
      </c>
      <c r="M53">
        <f t="shared" si="0"/>
        <v>21.493663960574839</v>
      </c>
      <c r="N53">
        <v>455448</v>
      </c>
      <c r="O53">
        <v>30739</v>
      </c>
      <c r="P53">
        <v>38.979999999999997</v>
      </c>
      <c r="Q53">
        <v>-0.14000000000000001</v>
      </c>
      <c r="R53">
        <v>73857</v>
      </c>
      <c r="S53">
        <v>5293264</v>
      </c>
      <c r="T53" t="s">
        <v>31</v>
      </c>
      <c r="U53">
        <v>4997.47</v>
      </c>
    </row>
    <row r="54" spans="1:21" x14ac:dyDescent="0.3">
      <c r="A54">
        <v>53</v>
      </c>
      <c r="B54" t="s">
        <v>337</v>
      </c>
      <c r="C54">
        <v>5</v>
      </c>
      <c r="D54">
        <v>160</v>
      </c>
      <c r="E54" t="s">
        <v>390</v>
      </c>
      <c r="F54">
        <v>152428</v>
      </c>
      <c r="G54">
        <v>429691</v>
      </c>
      <c r="H54">
        <v>1197</v>
      </c>
      <c r="I54">
        <v>1154</v>
      </c>
      <c r="J54">
        <v>46556</v>
      </c>
      <c r="K54">
        <v>1761993</v>
      </c>
      <c r="L54">
        <v>42</v>
      </c>
      <c r="M54">
        <f t="shared" si="0"/>
        <v>28.5</v>
      </c>
      <c r="N54">
        <v>42</v>
      </c>
      <c r="O54">
        <v>0</v>
      </c>
      <c r="P54">
        <v>17.489999999999998</v>
      </c>
      <c r="Q54">
        <v>-0.28000000000000003</v>
      </c>
      <c r="R54">
        <v>6070</v>
      </c>
      <c r="S54">
        <v>9007</v>
      </c>
      <c r="T54" t="s">
        <v>21</v>
      </c>
      <c r="U54">
        <v>1.42</v>
      </c>
    </row>
    <row r="55" spans="1:21" x14ac:dyDescent="0.3">
      <c r="A55">
        <v>54</v>
      </c>
      <c r="B55" t="s">
        <v>337</v>
      </c>
      <c r="C55">
        <v>5</v>
      </c>
      <c r="D55">
        <v>160</v>
      </c>
      <c r="E55" t="s">
        <v>391</v>
      </c>
      <c r="F55">
        <v>2200</v>
      </c>
      <c r="G55">
        <v>9086</v>
      </c>
      <c r="H55">
        <v>769990</v>
      </c>
      <c r="I55">
        <v>747541</v>
      </c>
      <c r="J55">
        <v>1882290</v>
      </c>
      <c r="K55">
        <v>153855470</v>
      </c>
      <c r="L55">
        <v>34754</v>
      </c>
      <c r="M55">
        <f t="shared" si="0"/>
        <v>22.155435345571732</v>
      </c>
      <c r="N55">
        <v>32112</v>
      </c>
      <c r="O55">
        <v>2642</v>
      </c>
      <c r="P55">
        <v>26.61</v>
      </c>
      <c r="Q55">
        <v>-0.1</v>
      </c>
      <c r="R55">
        <v>4645</v>
      </c>
      <c r="S55">
        <v>167883</v>
      </c>
      <c r="T55" t="s">
        <v>21</v>
      </c>
      <c r="U55">
        <v>115.5</v>
      </c>
    </row>
    <row r="56" spans="1:21" x14ac:dyDescent="0.3">
      <c r="A56">
        <v>55</v>
      </c>
      <c r="B56" t="s">
        <v>337</v>
      </c>
      <c r="C56">
        <v>5</v>
      </c>
      <c r="D56">
        <v>160</v>
      </c>
      <c r="E56" t="s">
        <v>392</v>
      </c>
      <c r="F56">
        <v>2200</v>
      </c>
      <c r="G56">
        <v>9086</v>
      </c>
      <c r="H56">
        <v>723071</v>
      </c>
      <c r="I56">
        <v>702264</v>
      </c>
      <c r="J56">
        <v>1873504</v>
      </c>
      <c r="K56">
        <v>138527729</v>
      </c>
      <c r="L56">
        <v>34962</v>
      </c>
      <c r="M56">
        <f t="shared" si="0"/>
        <v>20.681625765116411</v>
      </c>
      <c r="N56">
        <v>32607</v>
      </c>
      <c r="O56">
        <v>2355</v>
      </c>
      <c r="P56">
        <v>27.19</v>
      </c>
      <c r="Q56">
        <v>-0.1</v>
      </c>
      <c r="R56">
        <v>4378</v>
      </c>
      <c r="S56">
        <v>161870</v>
      </c>
      <c r="T56" t="s">
        <v>21</v>
      </c>
      <c r="U56">
        <v>103.72</v>
      </c>
    </row>
    <row r="57" spans="1:21" x14ac:dyDescent="0.3">
      <c r="A57">
        <v>56</v>
      </c>
      <c r="B57" t="s">
        <v>337</v>
      </c>
      <c r="C57">
        <v>5</v>
      </c>
      <c r="D57">
        <v>160</v>
      </c>
      <c r="E57" t="s">
        <v>393</v>
      </c>
      <c r="F57">
        <v>2200</v>
      </c>
      <c r="G57">
        <v>9086</v>
      </c>
      <c r="H57">
        <v>1275092</v>
      </c>
      <c r="I57">
        <v>1238845</v>
      </c>
      <c r="J57">
        <v>3211247</v>
      </c>
      <c r="K57">
        <v>232254291</v>
      </c>
      <c r="L57">
        <v>61713</v>
      </c>
      <c r="M57">
        <f t="shared" si="0"/>
        <v>20.66164341386742</v>
      </c>
      <c r="N57">
        <v>57509</v>
      </c>
      <c r="O57">
        <v>4204</v>
      </c>
      <c r="P57">
        <v>31.31</v>
      </c>
      <c r="Q57">
        <v>-0.1</v>
      </c>
      <c r="R57">
        <v>6864</v>
      </c>
      <c r="S57">
        <v>263750</v>
      </c>
      <c r="T57" t="s">
        <v>21</v>
      </c>
      <c r="U57">
        <v>226.64</v>
      </c>
    </row>
    <row r="58" spans="1:21" x14ac:dyDescent="0.3">
      <c r="A58">
        <v>57</v>
      </c>
      <c r="B58" t="s">
        <v>337</v>
      </c>
      <c r="C58">
        <v>5</v>
      </c>
      <c r="D58">
        <v>160</v>
      </c>
      <c r="E58" t="s">
        <v>394</v>
      </c>
      <c r="F58">
        <v>2200</v>
      </c>
      <c r="G58">
        <v>9086</v>
      </c>
      <c r="H58">
        <v>3754737</v>
      </c>
      <c r="I58">
        <v>3661079</v>
      </c>
      <c r="J58">
        <v>8226680</v>
      </c>
      <c r="K58">
        <v>663796437</v>
      </c>
      <c r="L58">
        <v>149364</v>
      </c>
      <c r="M58">
        <f t="shared" si="0"/>
        <v>25.138165823089903</v>
      </c>
      <c r="N58">
        <v>134618</v>
      </c>
      <c r="O58">
        <v>14746</v>
      </c>
      <c r="P58">
        <v>30.5</v>
      </c>
      <c r="Q58">
        <v>-0.08</v>
      </c>
      <c r="R58">
        <v>16343</v>
      </c>
      <c r="S58">
        <v>568863</v>
      </c>
      <c r="T58" t="s">
        <v>21</v>
      </c>
      <c r="U58">
        <v>1005.98</v>
      </c>
    </row>
    <row r="59" spans="1:21" x14ac:dyDescent="0.3">
      <c r="A59">
        <v>58</v>
      </c>
      <c r="B59" t="s">
        <v>337</v>
      </c>
      <c r="C59">
        <v>5</v>
      </c>
      <c r="D59">
        <v>160</v>
      </c>
      <c r="E59" t="s">
        <v>395</v>
      </c>
      <c r="F59">
        <v>11313</v>
      </c>
      <c r="G59">
        <v>305160</v>
      </c>
      <c r="H59">
        <v>265347</v>
      </c>
      <c r="I59">
        <v>262486</v>
      </c>
      <c r="J59">
        <v>336989</v>
      </c>
      <c r="K59">
        <v>30056033</v>
      </c>
      <c r="L59">
        <v>10252</v>
      </c>
      <c r="M59">
        <f t="shared" si="0"/>
        <v>25.882461958642217</v>
      </c>
      <c r="N59">
        <v>9202</v>
      </c>
      <c r="O59">
        <v>1050</v>
      </c>
      <c r="P59">
        <v>25.44</v>
      </c>
      <c r="Q59">
        <v>-0.05</v>
      </c>
      <c r="R59">
        <v>1503</v>
      </c>
      <c r="S59">
        <v>48707</v>
      </c>
      <c r="T59" t="s">
        <v>26</v>
      </c>
      <c r="U59">
        <v>28.38</v>
      </c>
    </row>
    <row r="60" spans="1:21" x14ac:dyDescent="0.3">
      <c r="A60">
        <v>59</v>
      </c>
      <c r="B60" t="s">
        <v>337</v>
      </c>
      <c r="C60">
        <v>5</v>
      </c>
      <c r="D60">
        <v>160</v>
      </c>
      <c r="E60" t="s">
        <v>396</v>
      </c>
      <c r="F60">
        <v>252516</v>
      </c>
      <c r="G60">
        <v>750876</v>
      </c>
      <c r="H60">
        <v>908846</v>
      </c>
      <c r="I60">
        <v>887250</v>
      </c>
      <c r="J60">
        <v>7469771</v>
      </c>
      <c r="K60">
        <v>263924411</v>
      </c>
      <c r="L60">
        <v>29489</v>
      </c>
      <c r="M60">
        <f t="shared" si="0"/>
        <v>30.819831123469768</v>
      </c>
      <c r="N60">
        <v>26124</v>
      </c>
      <c r="O60">
        <v>3365</v>
      </c>
      <c r="P60">
        <v>23.83</v>
      </c>
      <c r="Q60">
        <v>-0.15</v>
      </c>
      <c r="R60">
        <v>128187</v>
      </c>
      <c r="S60">
        <v>1544080</v>
      </c>
      <c r="T60" t="s">
        <v>26</v>
      </c>
      <c r="U60">
        <v>140.81</v>
      </c>
    </row>
    <row r="61" spans="1:21" x14ac:dyDescent="0.3">
      <c r="A61">
        <v>60</v>
      </c>
      <c r="B61" t="s">
        <v>337</v>
      </c>
      <c r="C61">
        <v>5</v>
      </c>
      <c r="D61">
        <v>160</v>
      </c>
      <c r="E61" t="s">
        <v>397</v>
      </c>
      <c r="F61">
        <v>3612</v>
      </c>
      <c r="G61">
        <v>11612</v>
      </c>
      <c r="H61">
        <v>524748</v>
      </c>
      <c r="I61">
        <v>514792</v>
      </c>
      <c r="J61">
        <v>897529</v>
      </c>
      <c r="K61">
        <v>106225418</v>
      </c>
      <c r="L61">
        <v>34413</v>
      </c>
      <c r="M61">
        <f t="shared" si="0"/>
        <v>15.248539796007323</v>
      </c>
      <c r="N61">
        <v>33279</v>
      </c>
      <c r="O61">
        <v>1134</v>
      </c>
      <c r="P61">
        <v>26.5</v>
      </c>
      <c r="Q61">
        <v>-0.09</v>
      </c>
      <c r="R61">
        <v>1647</v>
      </c>
      <c r="S61">
        <v>143365</v>
      </c>
      <c r="T61" t="s">
        <v>21</v>
      </c>
      <c r="U61">
        <v>59.75</v>
      </c>
    </row>
    <row r="62" spans="1:21" x14ac:dyDescent="0.3">
      <c r="A62">
        <v>61</v>
      </c>
      <c r="B62" t="s">
        <v>337</v>
      </c>
      <c r="C62">
        <v>5</v>
      </c>
      <c r="D62">
        <v>160</v>
      </c>
      <c r="E62" t="s">
        <v>398</v>
      </c>
      <c r="F62">
        <v>8300</v>
      </c>
      <c r="G62">
        <v>28853</v>
      </c>
      <c r="H62">
        <v>8495055</v>
      </c>
      <c r="I62">
        <v>8324846</v>
      </c>
      <c r="J62">
        <v>17546594</v>
      </c>
      <c r="K62">
        <v>2735771713</v>
      </c>
      <c r="L62">
        <v>550735</v>
      </c>
      <c r="M62">
        <f t="shared" si="0"/>
        <v>15.424941214921876</v>
      </c>
      <c r="N62">
        <v>532024</v>
      </c>
      <c r="O62">
        <v>18711</v>
      </c>
      <c r="P62">
        <v>43.14</v>
      </c>
      <c r="Q62">
        <v>-0.1</v>
      </c>
      <c r="R62">
        <v>19341</v>
      </c>
      <c r="S62">
        <v>2217419</v>
      </c>
      <c r="T62" t="s">
        <v>21</v>
      </c>
      <c r="U62">
        <v>3344.91</v>
      </c>
    </row>
    <row r="63" spans="1:21" x14ac:dyDescent="0.3">
      <c r="A63">
        <v>62</v>
      </c>
      <c r="B63" t="s">
        <v>337</v>
      </c>
      <c r="C63">
        <v>5</v>
      </c>
      <c r="D63">
        <v>160</v>
      </c>
      <c r="E63" t="s">
        <v>399</v>
      </c>
      <c r="F63">
        <v>7665</v>
      </c>
      <c r="G63">
        <v>26841</v>
      </c>
      <c r="H63">
        <v>149171</v>
      </c>
      <c r="I63">
        <v>144582</v>
      </c>
      <c r="J63">
        <v>578156</v>
      </c>
      <c r="K63">
        <v>83525896</v>
      </c>
      <c r="L63">
        <v>8417</v>
      </c>
      <c r="M63">
        <f t="shared" si="0"/>
        <v>17.722585244148746</v>
      </c>
      <c r="N63">
        <v>8023</v>
      </c>
      <c r="O63">
        <v>394</v>
      </c>
      <c r="P63">
        <v>85.69</v>
      </c>
      <c r="Q63">
        <v>-0.11</v>
      </c>
      <c r="R63">
        <v>907</v>
      </c>
      <c r="S63">
        <v>39031</v>
      </c>
      <c r="T63" t="s">
        <v>21</v>
      </c>
      <c r="U63">
        <v>30.58</v>
      </c>
    </row>
    <row r="64" spans="1:21" x14ac:dyDescent="0.3">
      <c r="A64">
        <v>63</v>
      </c>
      <c r="B64" t="s">
        <v>337</v>
      </c>
      <c r="C64">
        <v>5</v>
      </c>
      <c r="D64">
        <v>160</v>
      </c>
      <c r="E64" t="s">
        <v>400</v>
      </c>
      <c r="F64">
        <v>3986</v>
      </c>
      <c r="G64">
        <v>13057</v>
      </c>
      <c r="H64">
        <v>55083</v>
      </c>
      <c r="I64">
        <v>53960</v>
      </c>
      <c r="J64">
        <v>97575</v>
      </c>
      <c r="K64">
        <v>19091207</v>
      </c>
      <c r="L64">
        <v>2247</v>
      </c>
      <c r="M64">
        <f t="shared" si="0"/>
        <v>24.514018691588785</v>
      </c>
      <c r="N64">
        <v>2037</v>
      </c>
      <c r="O64">
        <v>210</v>
      </c>
      <c r="P64">
        <v>40.340000000000003</v>
      </c>
      <c r="Q64">
        <v>-7.0000000000000007E-2</v>
      </c>
      <c r="R64">
        <v>363</v>
      </c>
      <c r="S64">
        <v>8582</v>
      </c>
      <c r="T64" t="s">
        <v>21</v>
      </c>
      <c r="U64">
        <v>6.64</v>
      </c>
    </row>
    <row r="65" spans="1:21" x14ac:dyDescent="0.3">
      <c r="A65">
        <v>64</v>
      </c>
      <c r="B65" t="s">
        <v>337</v>
      </c>
      <c r="C65">
        <v>5</v>
      </c>
      <c r="D65">
        <v>160</v>
      </c>
      <c r="E65" t="s">
        <v>401</v>
      </c>
      <c r="F65">
        <v>3638</v>
      </c>
      <c r="G65">
        <v>11677</v>
      </c>
      <c r="H65">
        <v>837053</v>
      </c>
      <c r="I65">
        <v>823079</v>
      </c>
      <c r="J65">
        <v>1322362</v>
      </c>
      <c r="K65">
        <v>151858196</v>
      </c>
      <c r="L65">
        <v>37275</v>
      </c>
      <c r="M65">
        <f t="shared" si="0"/>
        <v>22.456150234741784</v>
      </c>
      <c r="N65">
        <v>34215</v>
      </c>
      <c r="O65">
        <v>3060</v>
      </c>
      <c r="P65">
        <v>28.38</v>
      </c>
      <c r="Q65">
        <v>-7.0000000000000007E-2</v>
      </c>
      <c r="R65">
        <v>3492</v>
      </c>
      <c r="S65">
        <v>134965</v>
      </c>
      <c r="T65" t="s">
        <v>21</v>
      </c>
      <c r="U65">
        <v>101.17</v>
      </c>
    </row>
    <row r="66" spans="1:21" x14ac:dyDescent="0.3">
      <c r="A66">
        <v>65</v>
      </c>
      <c r="B66" t="s">
        <v>337</v>
      </c>
      <c r="C66">
        <v>5</v>
      </c>
      <c r="D66">
        <v>160</v>
      </c>
      <c r="E66" t="s">
        <v>402</v>
      </c>
      <c r="F66">
        <v>7351</v>
      </c>
      <c r="G66">
        <v>24835</v>
      </c>
      <c r="H66">
        <v>2749039</v>
      </c>
      <c r="I66">
        <v>2695060</v>
      </c>
      <c r="J66">
        <v>5379813</v>
      </c>
      <c r="K66">
        <v>825205872</v>
      </c>
      <c r="L66">
        <v>141968</v>
      </c>
      <c r="M66">
        <f t="shared" si="0"/>
        <v>19.363793249182915</v>
      </c>
      <c r="N66">
        <v>133432</v>
      </c>
      <c r="O66">
        <v>8536</v>
      </c>
      <c r="P66">
        <v>44.35</v>
      </c>
      <c r="Q66">
        <v>-0.08</v>
      </c>
      <c r="R66">
        <v>9230</v>
      </c>
      <c r="S66">
        <v>555092</v>
      </c>
      <c r="T66" t="s">
        <v>21</v>
      </c>
      <c r="U66">
        <v>657.91</v>
      </c>
    </row>
    <row r="67" spans="1:21" x14ac:dyDescent="0.3">
      <c r="A67">
        <v>66</v>
      </c>
      <c r="B67" t="s">
        <v>337</v>
      </c>
      <c r="C67">
        <v>5</v>
      </c>
      <c r="D67">
        <v>160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0.01</v>
      </c>
    </row>
    <row r="68" spans="1:21" x14ac:dyDescent="0.3">
      <c r="A68">
        <v>67</v>
      </c>
      <c r="B68" t="s">
        <v>337</v>
      </c>
      <c r="C68">
        <v>5</v>
      </c>
      <c r="D68">
        <v>160</v>
      </c>
      <c r="E68" t="s">
        <v>404</v>
      </c>
      <c r="F68">
        <v>2940</v>
      </c>
      <c r="G68">
        <v>20028</v>
      </c>
      <c r="H68">
        <v>9818</v>
      </c>
      <c r="I68">
        <v>9572</v>
      </c>
      <c r="J68">
        <v>18829</v>
      </c>
      <c r="K68">
        <v>2976579</v>
      </c>
      <c r="L68">
        <v>487</v>
      </c>
      <c r="M68">
        <f t="shared" ref="M68:M91" si="1">H68/L68</f>
        <v>20.160164271047229</v>
      </c>
      <c r="N68">
        <v>457</v>
      </c>
      <c r="O68">
        <v>30</v>
      </c>
      <c r="P68">
        <v>16.97</v>
      </c>
      <c r="Q68">
        <v>-0.09</v>
      </c>
      <c r="R68">
        <v>175</v>
      </c>
      <c r="S68">
        <v>2962</v>
      </c>
      <c r="T68" t="s">
        <v>26</v>
      </c>
      <c r="U68">
        <v>0.89</v>
      </c>
    </row>
    <row r="69" spans="1:21" x14ac:dyDescent="0.3">
      <c r="A69">
        <v>68</v>
      </c>
      <c r="B69" t="s">
        <v>337</v>
      </c>
      <c r="C69">
        <v>5</v>
      </c>
      <c r="D69">
        <v>160</v>
      </c>
      <c r="E69" t="s">
        <v>405</v>
      </c>
      <c r="F69">
        <v>9072</v>
      </c>
      <c r="G69">
        <v>69944</v>
      </c>
      <c r="H69">
        <v>975086</v>
      </c>
      <c r="I69">
        <v>956719</v>
      </c>
      <c r="J69">
        <v>1655104</v>
      </c>
      <c r="K69">
        <v>378276731</v>
      </c>
      <c r="L69">
        <v>34679</v>
      </c>
      <c r="M69">
        <f t="shared" si="1"/>
        <v>28.117477435912225</v>
      </c>
      <c r="N69">
        <v>30775</v>
      </c>
      <c r="O69">
        <v>3904</v>
      </c>
      <c r="P69">
        <v>28.81</v>
      </c>
      <c r="Q69">
        <v>-0.06</v>
      </c>
      <c r="R69">
        <v>4448</v>
      </c>
      <c r="S69">
        <v>193916</v>
      </c>
      <c r="T69" t="s">
        <v>26</v>
      </c>
      <c r="U69">
        <v>216.52</v>
      </c>
    </row>
    <row r="70" spans="1:21" x14ac:dyDescent="0.3">
      <c r="A70">
        <v>69</v>
      </c>
      <c r="B70" t="s">
        <v>337</v>
      </c>
      <c r="C70">
        <v>5</v>
      </c>
      <c r="D70">
        <v>160</v>
      </c>
      <c r="E70" t="s">
        <v>406</v>
      </c>
      <c r="F70">
        <v>16281</v>
      </c>
      <c r="G70">
        <v>130806</v>
      </c>
      <c r="H70">
        <v>109522</v>
      </c>
      <c r="I70">
        <v>106009</v>
      </c>
      <c r="J70">
        <v>470258</v>
      </c>
      <c r="K70">
        <v>104763343</v>
      </c>
      <c r="L70">
        <v>6297</v>
      </c>
      <c r="M70">
        <f t="shared" si="1"/>
        <v>17.392726695251707</v>
      </c>
      <c r="N70">
        <v>6039</v>
      </c>
      <c r="O70">
        <v>258</v>
      </c>
      <c r="P70">
        <v>35.9</v>
      </c>
      <c r="Q70">
        <v>-0.12</v>
      </c>
      <c r="R70">
        <v>1237</v>
      </c>
      <c r="S70">
        <v>67324</v>
      </c>
      <c r="T70" t="s">
        <v>21</v>
      </c>
      <c r="U70">
        <v>34.22</v>
      </c>
    </row>
    <row r="71" spans="1:21" x14ac:dyDescent="0.3">
      <c r="A71">
        <v>70</v>
      </c>
      <c r="B71" t="s">
        <v>337</v>
      </c>
      <c r="C71">
        <v>5</v>
      </c>
      <c r="D71">
        <v>160</v>
      </c>
      <c r="E71" t="s">
        <v>407</v>
      </c>
      <c r="F71">
        <v>249327</v>
      </c>
      <c r="G71">
        <v>746442</v>
      </c>
      <c r="H71">
        <v>1446665</v>
      </c>
      <c r="I71">
        <v>1374110</v>
      </c>
      <c r="J71">
        <v>12420732</v>
      </c>
      <c r="K71">
        <v>2317324280</v>
      </c>
      <c r="L71">
        <v>58873</v>
      </c>
      <c r="M71">
        <f t="shared" si="1"/>
        <v>24.572639410255974</v>
      </c>
      <c r="N71">
        <v>54954</v>
      </c>
      <c r="O71">
        <v>3919</v>
      </c>
      <c r="P71">
        <v>90.65</v>
      </c>
      <c r="Q71">
        <v>-0.15</v>
      </c>
      <c r="R71">
        <v>348419</v>
      </c>
      <c r="S71">
        <v>1583574</v>
      </c>
      <c r="T71" t="s">
        <v>26</v>
      </c>
      <c r="U71">
        <v>766.39</v>
      </c>
    </row>
    <row r="72" spans="1:21" x14ac:dyDescent="0.3">
      <c r="A72">
        <v>71</v>
      </c>
      <c r="B72" t="s">
        <v>337</v>
      </c>
      <c r="C72">
        <v>5</v>
      </c>
      <c r="D72">
        <v>160</v>
      </c>
      <c r="E72" t="s">
        <v>408</v>
      </c>
      <c r="F72">
        <v>40042</v>
      </c>
      <c r="G72">
        <v>119355</v>
      </c>
      <c r="H72">
        <v>524374</v>
      </c>
      <c r="I72">
        <v>497571</v>
      </c>
      <c r="J72">
        <v>3631990</v>
      </c>
      <c r="K72">
        <v>73361878</v>
      </c>
      <c r="L72">
        <v>30132</v>
      </c>
      <c r="M72">
        <f t="shared" si="1"/>
        <v>17.402562060268153</v>
      </c>
      <c r="N72">
        <v>29025</v>
      </c>
      <c r="O72">
        <v>1107</v>
      </c>
      <c r="P72">
        <v>81.290000000000006</v>
      </c>
      <c r="Q72">
        <v>-0.12</v>
      </c>
      <c r="R72">
        <v>19991</v>
      </c>
      <c r="S72">
        <v>469657</v>
      </c>
      <c r="T72" t="s">
        <v>26</v>
      </c>
      <c r="U72">
        <v>69.28</v>
      </c>
    </row>
    <row r="73" spans="1:21" x14ac:dyDescent="0.3">
      <c r="A73">
        <v>72</v>
      </c>
      <c r="B73" t="s">
        <v>337</v>
      </c>
      <c r="C73">
        <v>5</v>
      </c>
      <c r="D73">
        <v>160</v>
      </c>
      <c r="E73" t="s">
        <v>409</v>
      </c>
      <c r="F73">
        <v>748</v>
      </c>
      <c r="G73">
        <v>3763</v>
      </c>
      <c r="H73">
        <v>288</v>
      </c>
      <c r="I73">
        <v>279</v>
      </c>
      <c r="J73">
        <v>1098</v>
      </c>
      <c r="K73">
        <v>10157</v>
      </c>
      <c r="L73">
        <v>23</v>
      </c>
      <c r="M73">
        <f t="shared" si="1"/>
        <v>12.521739130434783</v>
      </c>
      <c r="N73">
        <v>23</v>
      </c>
      <c r="O73">
        <v>0</v>
      </c>
      <c r="P73">
        <v>2.97</v>
      </c>
      <c r="Q73">
        <v>-0.28999999999999998</v>
      </c>
      <c r="R73">
        <v>0</v>
      </c>
      <c r="S73">
        <v>314</v>
      </c>
      <c r="T73" t="s">
        <v>26</v>
      </c>
      <c r="U73">
        <v>0</v>
      </c>
    </row>
    <row r="74" spans="1:21" x14ac:dyDescent="0.3">
      <c r="A74">
        <v>73</v>
      </c>
      <c r="B74" t="s">
        <v>337</v>
      </c>
      <c r="C74">
        <v>5</v>
      </c>
      <c r="D74">
        <v>160</v>
      </c>
      <c r="E74" t="s">
        <v>410</v>
      </c>
      <c r="F74">
        <v>3328</v>
      </c>
      <c r="G74">
        <v>17780</v>
      </c>
      <c r="H74">
        <v>8408</v>
      </c>
      <c r="I74">
        <v>8099</v>
      </c>
      <c r="J74">
        <v>80590</v>
      </c>
      <c r="K74">
        <v>698936</v>
      </c>
      <c r="L74">
        <v>301</v>
      </c>
      <c r="M74">
        <f t="shared" si="1"/>
        <v>27.933554817275748</v>
      </c>
      <c r="N74">
        <v>285</v>
      </c>
      <c r="O74">
        <v>16</v>
      </c>
      <c r="P74">
        <v>7.52</v>
      </c>
      <c r="Q74">
        <v>-0.26</v>
      </c>
      <c r="R74">
        <v>8046</v>
      </c>
      <c r="S74">
        <v>18927</v>
      </c>
      <c r="T74" t="s">
        <v>21</v>
      </c>
      <c r="U74">
        <v>0.48</v>
      </c>
    </row>
    <row r="75" spans="1:21" x14ac:dyDescent="0.3">
      <c r="A75">
        <v>74</v>
      </c>
      <c r="B75" t="s">
        <v>337</v>
      </c>
      <c r="C75">
        <v>5</v>
      </c>
      <c r="D75">
        <v>160</v>
      </c>
      <c r="E75" t="s">
        <v>411</v>
      </c>
      <c r="F75">
        <v>3893</v>
      </c>
      <c r="G75">
        <v>25257</v>
      </c>
      <c r="H75">
        <v>24</v>
      </c>
      <c r="I75">
        <v>23</v>
      </c>
      <c r="J75">
        <v>37</v>
      </c>
      <c r="K75">
        <v>680</v>
      </c>
      <c r="L75">
        <v>1</v>
      </c>
      <c r="M75">
        <f t="shared" si="1"/>
        <v>24</v>
      </c>
      <c r="N75">
        <v>1</v>
      </c>
      <c r="O75">
        <v>0</v>
      </c>
      <c r="P75">
        <v>1.57</v>
      </c>
      <c r="Q75">
        <v>-0.3</v>
      </c>
      <c r="R75">
        <v>0</v>
      </c>
      <c r="S75">
        <v>11</v>
      </c>
      <c r="T75" t="s">
        <v>26</v>
      </c>
      <c r="U75">
        <v>0.01</v>
      </c>
    </row>
    <row r="76" spans="1:21" x14ac:dyDescent="0.3">
      <c r="A76">
        <v>75</v>
      </c>
      <c r="B76" t="s">
        <v>337</v>
      </c>
      <c r="C76">
        <v>5</v>
      </c>
      <c r="D76">
        <v>160</v>
      </c>
      <c r="E76" t="s">
        <v>412</v>
      </c>
      <c r="F76">
        <v>5291</v>
      </c>
      <c r="G76">
        <v>41200</v>
      </c>
      <c r="H76">
        <v>523348</v>
      </c>
      <c r="I76">
        <v>509852</v>
      </c>
      <c r="J76">
        <v>1294455</v>
      </c>
      <c r="K76">
        <v>41640817</v>
      </c>
      <c r="L76">
        <v>30679</v>
      </c>
      <c r="M76">
        <f t="shared" si="1"/>
        <v>17.058835033736433</v>
      </c>
      <c r="N76">
        <v>29566</v>
      </c>
      <c r="O76">
        <v>1113</v>
      </c>
      <c r="P76">
        <v>24.39</v>
      </c>
      <c r="Q76">
        <v>-0.14000000000000001</v>
      </c>
      <c r="R76">
        <v>8821</v>
      </c>
      <c r="S76">
        <v>208343</v>
      </c>
      <c r="T76" t="s">
        <v>26</v>
      </c>
      <c r="U76">
        <v>58.22</v>
      </c>
    </row>
    <row r="77" spans="1:21" x14ac:dyDescent="0.3">
      <c r="A77">
        <v>76</v>
      </c>
      <c r="B77" t="s">
        <v>337</v>
      </c>
      <c r="C77">
        <v>5</v>
      </c>
      <c r="D77">
        <v>160</v>
      </c>
      <c r="E77" t="s">
        <v>413</v>
      </c>
      <c r="F77">
        <v>22022</v>
      </c>
      <c r="G77">
        <v>169452</v>
      </c>
      <c r="H77">
        <v>9589092</v>
      </c>
      <c r="I77">
        <v>9248699</v>
      </c>
      <c r="J77">
        <v>106775035</v>
      </c>
      <c r="K77">
        <v>1181856858</v>
      </c>
      <c r="L77">
        <v>378745</v>
      </c>
      <c r="M77">
        <f t="shared" si="1"/>
        <v>25.318068885397828</v>
      </c>
      <c r="N77">
        <v>356414</v>
      </c>
      <c r="O77">
        <v>22331</v>
      </c>
      <c r="P77">
        <v>21.48</v>
      </c>
      <c r="Q77">
        <v>-0.23</v>
      </c>
      <c r="R77">
        <v>1850892</v>
      </c>
      <c r="S77">
        <v>23209892</v>
      </c>
      <c r="T77" t="s">
        <v>21</v>
      </c>
      <c r="U77">
        <v>2050.33</v>
      </c>
    </row>
    <row r="78" spans="1:21" x14ac:dyDescent="0.3">
      <c r="A78">
        <v>77</v>
      </c>
      <c r="B78" t="s">
        <v>337</v>
      </c>
      <c r="C78">
        <v>5</v>
      </c>
      <c r="D78">
        <v>160</v>
      </c>
      <c r="E78" t="s">
        <v>414</v>
      </c>
      <c r="F78">
        <v>324116</v>
      </c>
      <c r="G78">
        <v>1430857</v>
      </c>
      <c r="H78">
        <v>343667</v>
      </c>
      <c r="I78">
        <v>324621</v>
      </c>
      <c r="J78">
        <v>11939153</v>
      </c>
      <c r="K78">
        <v>1673481410</v>
      </c>
      <c r="L78">
        <v>13818</v>
      </c>
      <c r="M78">
        <f t="shared" si="1"/>
        <v>24.87096540743957</v>
      </c>
      <c r="N78">
        <v>12783</v>
      </c>
      <c r="O78">
        <v>1035</v>
      </c>
      <c r="P78">
        <v>9518.39</v>
      </c>
      <c r="Q78">
        <v>-0.15</v>
      </c>
      <c r="R78">
        <v>6228</v>
      </c>
      <c r="S78">
        <v>768719</v>
      </c>
      <c r="T78" t="s">
        <v>21</v>
      </c>
      <c r="U78">
        <v>2039.84</v>
      </c>
    </row>
    <row r="79" spans="1:21" x14ac:dyDescent="0.3">
      <c r="A79">
        <v>78</v>
      </c>
      <c r="B79" t="s">
        <v>337</v>
      </c>
      <c r="C79">
        <v>5</v>
      </c>
      <c r="D79">
        <v>160</v>
      </c>
      <c r="E79" t="s">
        <v>415</v>
      </c>
      <c r="F79">
        <v>189456</v>
      </c>
      <c r="G79">
        <v>835269</v>
      </c>
      <c r="H79">
        <v>956762</v>
      </c>
      <c r="I79">
        <v>880852</v>
      </c>
      <c r="J79">
        <v>9657502</v>
      </c>
      <c r="K79">
        <v>1542325934</v>
      </c>
      <c r="L79">
        <v>26267</v>
      </c>
      <c r="M79">
        <f t="shared" si="1"/>
        <v>36.424486998895951</v>
      </c>
      <c r="N79">
        <v>22496</v>
      </c>
      <c r="O79">
        <v>3771</v>
      </c>
      <c r="P79">
        <v>407.75</v>
      </c>
      <c r="Q79">
        <v>-0.1</v>
      </c>
      <c r="R79">
        <v>9603</v>
      </c>
      <c r="S79">
        <v>500363</v>
      </c>
      <c r="T79" t="s">
        <v>21</v>
      </c>
      <c r="U79">
        <v>666.72</v>
      </c>
    </row>
    <row r="80" spans="1:21" x14ac:dyDescent="0.3">
      <c r="A80">
        <v>79</v>
      </c>
      <c r="B80" t="s">
        <v>337</v>
      </c>
      <c r="C80">
        <v>5</v>
      </c>
      <c r="D80">
        <v>160</v>
      </c>
      <c r="E80" t="s">
        <v>416</v>
      </c>
      <c r="F80">
        <v>252328</v>
      </c>
      <c r="G80">
        <v>1169811</v>
      </c>
      <c r="H80">
        <v>1225182</v>
      </c>
      <c r="I80">
        <v>1130065</v>
      </c>
      <c r="J80">
        <v>13995831</v>
      </c>
      <c r="K80">
        <v>2450113041</v>
      </c>
      <c r="L80">
        <v>40545</v>
      </c>
      <c r="M80">
        <f t="shared" si="1"/>
        <v>30.217832038475766</v>
      </c>
      <c r="N80">
        <v>36372</v>
      </c>
      <c r="O80">
        <v>4173</v>
      </c>
      <c r="P80">
        <v>290.5</v>
      </c>
      <c r="Q80">
        <v>-0.13</v>
      </c>
      <c r="R80">
        <v>18862</v>
      </c>
      <c r="S80">
        <v>1074721</v>
      </c>
      <c r="T80" t="s">
        <v>21</v>
      </c>
      <c r="U80">
        <v>918.97</v>
      </c>
    </row>
    <row r="81" spans="1:21" x14ac:dyDescent="0.3">
      <c r="A81">
        <v>80</v>
      </c>
      <c r="B81" t="s">
        <v>337</v>
      </c>
      <c r="C81">
        <v>5</v>
      </c>
      <c r="D81">
        <v>160</v>
      </c>
      <c r="E81" t="s">
        <v>417</v>
      </c>
      <c r="F81">
        <v>53752</v>
      </c>
      <c r="G81">
        <v>135726</v>
      </c>
      <c r="H81">
        <v>906634</v>
      </c>
      <c r="I81">
        <v>884764</v>
      </c>
      <c r="J81">
        <v>4652366</v>
      </c>
      <c r="K81">
        <v>231952906</v>
      </c>
      <c r="L81">
        <v>30570</v>
      </c>
      <c r="M81">
        <f t="shared" si="1"/>
        <v>29.657638207392868</v>
      </c>
      <c r="N81">
        <v>27175</v>
      </c>
      <c r="O81">
        <v>3395</v>
      </c>
      <c r="P81">
        <v>19.5</v>
      </c>
      <c r="Q81">
        <v>-0.14000000000000001</v>
      </c>
      <c r="R81">
        <v>60952</v>
      </c>
      <c r="S81">
        <v>613150</v>
      </c>
      <c r="T81" t="s">
        <v>26</v>
      </c>
      <c r="U81">
        <v>79.7</v>
      </c>
    </row>
    <row r="82" spans="1:21" x14ac:dyDescent="0.3">
      <c r="A82">
        <v>81</v>
      </c>
      <c r="B82" t="s">
        <v>337</v>
      </c>
      <c r="C82">
        <v>5</v>
      </c>
      <c r="D82">
        <v>160</v>
      </c>
      <c r="E82" t="s">
        <v>418</v>
      </c>
      <c r="F82">
        <v>276895</v>
      </c>
      <c r="G82">
        <v>1356467</v>
      </c>
      <c r="H82">
        <v>1202932</v>
      </c>
      <c r="I82">
        <v>1196786</v>
      </c>
      <c r="J82">
        <v>5612707</v>
      </c>
      <c r="K82">
        <v>63553044</v>
      </c>
      <c r="L82">
        <v>61372</v>
      </c>
      <c r="M82">
        <f t="shared" si="1"/>
        <v>19.600664798279347</v>
      </c>
      <c r="N82">
        <v>57156</v>
      </c>
      <c r="O82">
        <v>4216</v>
      </c>
      <c r="P82">
        <v>14.82</v>
      </c>
      <c r="Q82">
        <v>-0.08</v>
      </c>
      <c r="R82">
        <v>31531</v>
      </c>
      <c r="S82">
        <v>665231</v>
      </c>
      <c r="T82" t="s">
        <v>26</v>
      </c>
      <c r="U82">
        <v>134.01</v>
      </c>
    </row>
    <row r="83" spans="1:21" x14ac:dyDescent="0.3">
      <c r="A83">
        <v>82</v>
      </c>
      <c r="B83" t="s">
        <v>337</v>
      </c>
      <c r="C83">
        <v>5</v>
      </c>
      <c r="D83">
        <v>160</v>
      </c>
      <c r="E83" t="s">
        <v>419</v>
      </c>
      <c r="F83">
        <v>279119</v>
      </c>
      <c r="G83">
        <v>1356467</v>
      </c>
      <c r="H83">
        <v>1203244</v>
      </c>
      <c r="I83">
        <v>1196534</v>
      </c>
      <c r="J83">
        <v>5744951</v>
      </c>
      <c r="K83">
        <v>63622116</v>
      </c>
      <c r="L83">
        <v>61410</v>
      </c>
      <c r="M83">
        <f t="shared" si="1"/>
        <v>19.593616674808661</v>
      </c>
      <c r="N83">
        <v>57192</v>
      </c>
      <c r="O83">
        <v>4218</v>
      </c>
      <c r="P83">
        <v>16.2</v>
      </c>
      <c r="Q83">
        <v>-0.08</v>
      </c>
      <c r="R83">
        <v>31875</v>
      </c>
      <c r="S83">
        <v>660795</v>
      </c>
      <c r="T83" t="s">
        <v>26</v>
      </c>
      <c r="U83">
        <v>134.28</v>
      </c>
    </row>
    <row r="84" spans="1:21" x14ac:dyDescent="0.3">
      <c r="A84">
        <v>83</v>
      </c>
      <c r="B84" t="s">
        <v>337</v>
      </c>
      <c r="C84">
        <v>5</v>
      </c>
      <c r="D84">
        <v>160</v>
      </c>
      <c r="E84" t="s">
        <v>420</v>
      </c>
      <c r="F84">
        <v>670867</v>
      </c>
      <c r="G84">
        <v>3355019</v>
      </c>
      <c r="H84">
        <v>594265</v>
      </c>
      <c r="I84">
        <v>583487</v>
      </c>
      <c r="J84">
        <v>1699944</v>
      </c>
      <c r="K84">
        <v>1145793148</v>
      </c>
      <c r="L84">
        <v>30695</v>
      </c>
      <c r="M84">
        <f t="shared" si="1"/>
        <v>19.360319270239454</v>
      </c>
      <c r="N84">
        <v>29147</v>
      </c>
      <c r="O84">
        <v>1548</v>
      </c>
      <c r="P84">
        <v>23.96</v>
      </c>
      <c r="Q84">
        <v>-0.14000000000000001</v>
      </c>
      <c r="R84">
        <v>9161</v>
      </c>
      <c r="S84">
        <v>286851</v>
      </c>
      <c r="T84" t="s">
        <v>26</v>
      </c>
      <c r="U84">
        <v>382.86</v>
      </c>
    </row>
    <row r="85" spans="1:21" x14ac:dyDescent="0.3">
      <c r="A85">
        <v>84</v>
      </c>
      <c r="B85" t="s">
        <v>337</v>
      </c>
      <c r="C85">
        <v>5</v>
      </c>
      <c r="D85">
        <v>160</v>
      </c>
      <c r="E85" t="s">
        <v>421</v>
      </c>
      <c r="F85">
        <v>250567</v>
      </c>
      <c r="G85">
        <v>1108439</v>
      </c>
      <c r="H85">
        <v>418599</v>
      </c>
      <c r="I85">
        <v>410569</v>
      </c>
      <c r="J85">
        <v>940307</v>
      </c>
      <c r="K85">
        <v>231126864</v>
      </c>
      <c r="L85">
        <v>22525</v>
      </c>
      <c r="M85">
        <f t="shared" si="1"/>
        <v>18.583751387347391</v>
      </c>
      <c r="N85">
        <v>21483</v>
      </c>
      <c r="O85">
        <v>1042</v>
      </c>
      <c r="P85">
        <v>25.97</v>
      </c>
      <c r="Q85">
        <v>-0.14000000000000001</v>
      </c>
      <c r="R85">
        <v>3414</v>
      </c>
      <c r="S85">
        <v>175615</v>
      </c>
      <c r="T85" t="s">
        <v>26</v>
      </c>
      <c r="U85">
        <v>89.19</v>
      </c>
    </row>
    <row r="86" spans="1:21" x14ac:dyDescent="0.3">
      <c r="A86">
        <v>85</v>
      </c>
      <c r="B86" t="s">
        <v>337</v>
      </c>
      <c r="C86">
        <v>5</v>
      </c>
      <c r="D86">
        <v>160</v>
      </c>
      <c r="E86" t="s">
        <v>422</v>
      </c>
      <c r="F86">
        <v>482210</v>
      </c>
      <c r="G86">
        <v>2306140</v>
      </c>
      <c r="H86">
        <v>187718</v>
      </c>
      <c r="I86">
        <v>153150</v>
      </c>
      <c r="J86">
        <v>6328934</v>
      </c>
      <c r="K86">
        <v>641064498</v>
      </c>
      <c r="L86">
        <v>5310</v>
      </c>
      <c r="M86">
        <f t="shared" si="1"/>
        <v>35.351789077212807</v>
      </c>
      <c r="N86">
        <v>4741</v>
      </c>
      <c r="O86">
        <v>569</v>
      </c>
      <c r="P86">
        <v>858.07</v>
      </c>
      <c r="Q86">
        <v>-0.14000000000000001</v>
      </c>
      <c r="R86">
        <v>41433</v>
      </c>
      <c r="S86">
        <v>644885</v>
      </c>
      <c r="T86" t="s">
        <v>21</v>
      </c>
      <c r="U86">
        <v>241.78</v>
      </c>
    </row>
    <row r="87" spans="1:21" x14ac:dyDescent="0.3">
      <c r="A87">
        <v>86</v>
      </c>
      <c r="B87" t="s">
        <v>337</v>
      </c>
      <c r="C87">
        <v>5</v>
      </c>
      <c r="D87">
        <v>160</v>
      </c>
      <c r="E87" t="s">
        <v>423</v>
      </c>
      <c r="F87">
        <v>1260306</v>
      </c>
      <c r="G87">
        <v>6039417</v>
      </c>
      <c r="H87">
        <v>2662301</v>
      </c>
      <c r="I87">
        <v>2042785</v>
      </c>
      <c r="J87">
        <v>113874054</v>
      </c>
      <c r="K87">
        <v>17136254399</v>
      </c>
      <c r="L87">
        <v>69955</v>
      </c>
      <c r="M87">
        <f t="shared" si="1"/>
        <v>38.057336859409624</v>
      </c>
      <c r="N87">
        <v>63580</v>
      </c>
      <c r="O87">
        <v>6375</v>
      </c>
      <c r="P87">
        <v>1323.32</v>
      </c>
      <c r="Q87">
        <v>-0.17</v>
      </c>
      <c r="R87">
        <v>1548125</v>
      </c>
      <c r="S87">
        <v>11124200</v>
      </c>
      <c r="T87" t="s">
        <v>31</v>
      </c>
      <c r="U87">
        <v>4997.5600000000004</v>
      </c>
    </row>
    <row r="88" spans="1:21" x14ac:dyDescent="0.3">
      <c r="A88">
        <v>87</v>
      </c>
      <c r="B88" t="s">
        <v>337</v>
      </c>
      <c r="C88">
        <v>5</v>
      </c>
      <c r="D88">
        <v>160</v>
      </c>
      <c r="E88" t="s">
        <v>424</v>
      </c>
      <c r="F88">
        <v>151669</v>
      </c>
      <c r="G88">
        <v>2465730</v>
      </c>
      <c r="H88">
        <v>366911</v>
      </c>
      <c r="I88">
        <v>354838</v>
      </c>
      <c r="J88">
        <v>9957594</v>
      </c>
      <c r="K88">
        <v>588177137</v>
      </c>
      <c r="L88">
        <v>17635</v>
      </c>
      <c r="M88">
        <f t="shared" si="1"/>
        <v>20.805840657782817</v>
      </c>
      <c r="N88">
        <v>16654</v>
      </c>
      <c r="O88">
        <v>981</v>
      </c>
      <c r="P88">
        <v>60.69</v>
      </c>
      <c r="Q88">
        <v>-0.14000000000000001</v>
      </c>
      <c r="R88">
        <v>379191</v>
      </c>
      <c r="S88">
        <v>1664039</v>
      </c>
      <c r="T88" t="s">
        <v>26</v>
      </c>
      <c r="U88">
        <v>210.97</v>
      </c>
    </row>
    <row r="89" spans="1:21" x14ac:dyDescent="0.3">
      <c r="A89">
        <v>88</v>
      </c>
      <c r="B89" t="s">
        <v>337</v>
      </c>
      <c r="C89">
        <v>5</v>
      </c>
      <c r="D89">
        <v>160</v>
      </c>
      <c r="E89" t="s">
        <v>425</v>
      </c>
      <c r="F89">
        <v>154309</v>
      </c>
      <c r="G89">
        <v>3230737</v>
      </c>
      <c r="H89">
        <v>1108808</v>
      </c>
      <c r="I89">
        <v>1071894</v>
      </c>
      <c r="J89">
        <v>15554843</v>
      </c>
      <c r="K89">
        <v>1662131646</v>
      </c>
      <c r="L89">
        <v>38765</v>
      </c>
      <c r="M89">
        <f t="shared" si="1"/>
        <v>28.603327744099058</v>
      </c>
      <c r="N89">
        <v>34648</v>
      </c>
      <c r="O89">
        <v>4117</v>
      </c>
      <c r="P89">
        <v>84.15</v>
      </c>
      <c r="Q89">
        <v>-0.12</v>
      </c>
      <c r="R89">
        <v>142590</v>
      </c>
      <c r="S89">
        <v>2741186</v>
      </c>
      <c r="T89" t="s">
        <v>26</v>
      </c>
      <c r="U89">
        <v>514.91</v>
      </c>
    </row>
    <row r="90" spans="1:21" x14ac:dyDescent="0.3">
      <c r="A90">
        <v>89</v>
      </c>
      <c r="B90" t="s">
        <v>337</v>
      </c>
      <c r="C90">
        <v>5</v>
      </c>
      <c r="D90">
        <v>160</v>
      </c>
      <c r="E90" t="s">
        <v>426</v>
      </c>
      <c r="F90">
        <v>841</v>
      </c>
      <c r="G90">
        <v>120147</v>
      </c>
      <c r="H90">
        <v>10237830</v>
      </c>
      <c r="I90">
        <v>9898894</v>
      </c>
      <c r="J90">
        <v>21613791</v>
      </c>
      <c r="K90">
        <v>1139005908</v>
      </c>
      <c r="L90">
        <v>451105</v>
      </c>
      <c r="M90">
        <f t="shared" si="1"/>
        <v>22.695004488977066</v>
      </c>
      <c r="N90">
        <v>421793</v>
      </c>
      <c r="O90">
        <v>29312</v>
      </c>
      <c r="P90">
        <v>45.23</v>
      </c>
      <c r="Q90">
        <v>-7.0000000000000007E-2</v>
      </c>
      <c r="R90">
        <v>30225</v>
      </c>
      <c r="S90">
        <v>4401968</v>
      </c>
      <c r="T90" t="s">
        <v>31</v>
      </c>
      <c r="U90">
        <v>4950.1899999999996</v>
      </c>
    </row>
    <row r="91" spans="1:21" x14ac:dyDescent="0.3">
      <c r="A91">
        <v>90</v>
      </c>
      <c r="B91" t="s">
        <v>337</v>
      </c>
      <c r="C91">
        <v>5</v>
      </c>
      <c r="D91">
        <v>160</v>
      </c>
      <c r="E91" t="s">
        <v>427</v>
      </c>
      <c r="F91">
        <v>1089</v>
      </c>
      <c r="G91">
        <v>177375</v>
      </c>
      <c r="H91">
        <v>11322819</v>
      </c>
      <c r="I91">
        <v>10915597</v>
      </c>
      <c r="J91">
        <v>26748863</v>
      </c>
      <c r="K91">
        <v>1506100517</v>
      </c>
      <c r="L91">
        <v>459850</v>
      </c>
      <c r="M91">
        <f t="shared" si="1"/>
        <v>24.622853104273133</v>
      </c>
      <c r="N91">
        <v>423862</v>
      </c>
      <c r="O91">
        <v>35988</v>
      </c>
      <c r="P91">
        <v>54.52</v>
      </c>
      <c r="Q91">
        <v>-0.08</v>
      </c>
      <c r="R91">
        <v>37177</v>
      </c>
      <c r="S91">
        <v>4832575</v>
      </c>
      <c r="T91" t="s">
        <v>31</v>
      </c>
      <c r="U91">
        <v>4996.47</v>
      </c>
    </row>
  </sheetData>
  <autoFilter ref="A1:U91" xr:uid="{71EF932F-53C8-4EEF-9102-FC2E7DDB3708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74CB-B51C-4E85-809A-6FFD388D84BF}">
  <sheetPr filterMode="1"/>
  <dimension ref="A1:U91"/>
  <sheetViews>
    <sheetView topLeftCell="A8" zoomScale="80" zoomScaleNormal="80" workbookViewId="0">
      <selection activeCell="Q2" sqref="Q2:Q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3.664062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337</v>
      </c>
      <c r="C2">
        <v>5</v>
      </c>
      <c r="D2">
        <v>320</v>
      </c>
      <c r="E2" t="s">
        <v>338</v>
      </c>
      <c r="F2">
        <v>13408</v>
      </c>
      <c r="G2">
        <v>308391</v>
      </c>
      <c r="H2">
        <v>2321357</v>
      </c>
      <c r="I2">
        <v>2248872</v>
      </c>
      <c r="J2">
        <v>49689185</v>
      </c>
      <c r="K2">
        <v>318289496</v>
      </c>
      <c r="L2">
        <v>73456</v>
      </c>
      <c r="M2">
        <f>H2/L2</f>
        <v>31.602006643432805</v>
      </c>
      <c r="N2">
        <v>71078</v>
      </c>
      <c r="O2">
        <v>2378</v>
      </c>
      <c r="P2">
        <v>29.56</v>
      </c>
      <c r="Q2">
        <v>-0.27</v>
      </c>
      <c r="R2">
        <v>996299</v>
      </c>
      <c r="S2">
        <v>9761536</v>
      </c>
      <c r="T2" t="s">
        <v>21</v>
      </c>
      <c r="U2">
        <v>316.62</v>
      </c>
    </row>
    <row r="3" spans="1:21" x14ac:dyDescent="0.3">
      <c r="A3">
        <v>2</v>
      </c>
      <c r="B3" t="s">
        <v>337</v>
      </c>
      <c r="C3">
        <v>5</v>
      </c>
      <c r="D3">
        <v>320</v>
      </c>
      <c r="E3" t="s">
        <v>339</v>
      </c>
      <c r="F3">
        <v>13408</v>
      </c>
      <c r="G3">
        <v>308391</v>
      </c>
      <c r="H3">
        <v>3733572</v>
      </c>
      <c r="I3">
        <v>3632281</v>
      </c>
      <c r="J3">
        <v>56000493</v>
      </c>
      <c r="K3">
        <v>570721310</v>
      </c>
      <c r="L3">
        <v>77084</v>
      </c>
      <c r="M3">
        <f t="shared" ref="M3:M66" si="0">H3/L3</f>
        <v>48.435109750402155</v>
      </c>
      <c r="N3">
        <v>70659</v>
      </c>
      <c r="O3">
        <v>6425</v>
      </c>
      <c r="P3">
        <v>52.51</v>
      </c>
      <c r="Q3">
        <v>-0.2</v>
      </c>
      <c r="R3">
        <v>1407431</v>
      </c>
      <c r="S3">
        <v>9662401</v>
      </c>
      <c r="T3" t="s">
        <v>21</v>
      </c>
      <c r="U3">
        <v>612.41999999999996</v>
      </c>
    </row>
    <row r="4" spans="1:21" x14ac:dyDescent="0.3">
      <c r="A4">
        <v>3</v>
      </c>
      <c r="B4" t="s">
        <v>337</v>
      </c>
      <c r="C4">
        <v>5</v>
      </c>
      <c r="D4">
        <v>320</v>
      </c>
      <c r="E4" t="s">
        <v>340</v>
      </c>
      <c r="F4">
        <v>13408</v>
      </c>
      <c r="G4">
        <v>308391</v>
      </c>
      <c r="H4">
        <v>3309621</v>
      </c>
      <c r="I4">
        <v>3212399</v>
      </c>
      <c r="J4">
        <v>52488998</v>
      </c>
      <c r="K4">
        <v>504283495</v>
      </c>
      <c r="L4">
        <v>75531</v>
      </c>
      <c r="M4">
        <f t="shared" si="0"/>
        <v>43.818048218612226</v>
      </c>
      <c r="N4">
        <v>70376</v>
      </c>
      <c r="O4">
        <v>5155</v>
      </c>
      <c r="P4">
        <v>51.3</v>
      </c>
      <c r="Q4">
        <v>-0.21</v>
      </c>
      <c r="R4">
        <v>1348769</v>
      </c>
      <c r="S4">
        <v>9224278</v>
      </c>
      <c r="T4" t="s">
        <v>21</v>
      </c>
      <c r="U4">
        <v>534.58000000000004</v>
      </c>
    </row>
    <row r="5" spans="1:21" x14ac:dyDescent="0.3">
      <c r="A5">
        <v>4</v>
      </c>
      <c r="B5" t="s">
        <v>337</v>
      </c>
      <c r="C5">
        <v>5</v>
      </c>
      <c r="D5">
        <v>320</v>
      </c>
      <c r="E5" t="s">
        <v>341</v>
      </c>
      <c r="F5">
        <v>13408</v>
      </c>
      <c r="G5">
        <v>308391</v>
      </c>
      <c r="H5">
        <v>3968038</v>
      </c>
      <c r="I5">
        <v>3860858</v>
      </c>
      <c r="J5">
        <v>55832578</v>
      </c>
      <c r="K5">
        <v>700535038</v>
      </c>
      <c r="L5">
        <v>77522</v>
      </c>
      <c r="M5">
        <f t="shared" si="0"/>
        <v>51.185960114548131</v>
      </c>
      <c r="N5">
        <v>70371</v>
      </c>
      <c r="O5">
        <v>7151</v>
      </c>
      <c r="P5">
        <v>61.19</v>
      </c>
      <c r="Q5">
        <v>-0.19</v>
      </c>
      <c r="R5">
        <v>1330296</v>
      </c>
      <c r="S5">
        <v>9283318</v>
      </c>
      <c r="T5" t="s">
        <v>21</v>
      </c>
      <c r="U5">
        <v>766.14</v>
      </c>
    </row>
    <row r="6" spans="1:21" hidden="1" x14ac:dyDescent="0.3">
      <c r="A6">
        <v>5</v>
      </c>
      <c r="B6" t="s">
        <v>337</v>
      </c>
      <c r="C6">
        <v>5</v>
      </c>
      <c r="D6">
        <v>320</v>
      </c>
      <c r="E6" t="s">
        <v>342</v>
      </c>
      <c r="F6">
        <v>89315</v>
      </c>
      <c r="G6">
        <v>5584002</v>
      </c>
      <c r="H6">
        <v>1235636</v>
      </c>
      <c r="I6">
        <v>1187868</v>
      </c>
      <c r="J6">
        <v>13444683</v>
      </c>
      <c r="K6">
        <v>1893730045</v>
      </c>
      <c r="L6">
        <v>47782</v>
      </c>
      <c r="M6">
        <f t="shared" si="0"/>
        <v>25.859863546942364</v>
      </c>
      <c r="N6">
        <v>45681</v>
      </c>
      <c r="O6">
        <v>2101</v>
      </c>
      <c r="P6">
        <v>142.66999999999999</v>
      </c>
      <c r="Q6">
        <v>-0.11</v>
      </c>
      <c r="R6">
        <v>41799</v>
      </c>
      <c r="S6">
        <v>2200828</v>
      </c>
      <c r="T6" t="s">
        <v>26</v>
      </c>
      <c r="U6">
        <v>978.31</v>
      </c>
    </row>
    <row r="7" spans="1:21" x14ac:dyDescent="0.3">
      <c r="A7">
        <v>6</v>
      </c>
      <c r="B7" t="s">
        <v>337</v>
      </c>
      <c r="C7">
        <v>5</v>
      </c>
      <c r="D7">
        <v>320</v>
      </c>
      <c r="E7" t="s">
        <v>343</v>
      </c>
      <c r="F7">
        <v>448</v>
      </c>
      <c r="G7">
        <v>12700</v>
      </c>
      <c r="H7">
        <v>95081</v>
      </c>
      <c r="I7">
        <v>94113</v>
      </c>
      <c r="J7">
        <v>162633</v>
      </c>
      <c r="K7">
        <v>5438905</v>
      </c>
      <c r="L7">
        <v>5683</v>
      </c>
      <c r="M7">
        <f t="shared" si="0"/>
        <v>16.730775998592293</v>
      </c>
      <c r="N7">
        <v>5553</v>
      </c>
      <c r="O7">
        <v>130</v>
      </c>
      <c r="P7">
        <v>17.8</v>
      </c>
      <c r="Q7">
        <v>-0.09</v>
      </c>
      <c r="R7">
        <v>769</v>
      </c>
      <c r="S7">
        <v>22558</v>
      </c>
      <c r="T7" t="s">
        <v>21</v>
      </c>
      <c r="U7">
        <v>8.36</v>
      </c>
    </row>
    <row r="8" spans="1:21" x14ac:dyDescent="0.3">
      <c r="A8">
        <v>7</v>
      </c>
      <c r="B8" t="s">
        <v>337</v>
      </c>
      <c r="C8">
        <v>5</v>
      </c>
      <c r="D8">
        <v>320</v>
      </c>
      <c r="E8" t="s">
        <v>344</v>
      </c>
      <c r="F8">
        <v>689</v>
      </c>
      <c r="G8">
        <v>16922</v>
      </c>
      <c r="H8">
        <v>1342166</v>
      </c>
      <c r="I8">
        <v>1332839</v>
      </c>
      <c r="J8">
        <v>2201137</v>
      </c>
      <c r="K8">
        <v>136572088</v>
      </c>
      <c r="L8">
        <v>72307</v>
      </c>
      <c r="M8">
        <f t="shared" si="0"/>
        <v>18.5620479345015</v>
      </c>
      <c r="N8">
        <v>70187</v>
      </c>
      <c r="O8">
        <v>2120</v>
      </c>
      <c r="P8">
        <v>22.55</v>
      </c>
      <c r="Q8">
        <v>-7.0000000000000007E-2</v>
      </c>
      <c r="R8">
        <v>3182</v>
      </c>
      <c r="S8">
        <v>271379</v>
      </c>
      <c r="T8" t="s">
        <v>21</v>
      </c>
      <c r="U8">
        <v>356.16</v>
      </c>
    </row>
    <row r="9" spans="1:21" x14ac:dyDescent="0.3">
      <c r="A9">
        <v>8</v>
      </c>
      <c r="B9" t="s">
        <v>337</v>
      </c>
      <c r="C9">
        <v>5</v>
      </c>
      <c r="D9">
        <v>320</v>
      </c>
      <c r="E9" t="s">
        <v>345</v>
      </c>
      <c r="F9">
        <v>842</v>
      </c>
      <c r="G9">
        <v>19430</v>
      </c>
      <c r="H9">
        <v>1012590</v>
      </c>
      <c r="I9">
        <v>1004494</v>
      </c>
      <c r="J9">
        <v>1694179</v>
      </c>
      <c r="K9">
        <v>109694886</v>
      </c>
      <c r="L9">
        <v>37352</v>
      </c>
      <c r="M9">
        <f t="shared" si="0"/>
        <v>27.109391732705078</v>
      </c>
      <c r="N9">
        <v>35265</v>
      </c>
      <c r="O9">
        <v>2087</v>
      </c>
      <c r="P9">
        <v>23.62</v>
      </c>
      <c r="Q9">
        <v>-0.06</v>
      </c>
      <c r="R9">
        <v>3148</v>
      </c>
      <c r="S9">
        <v>158419</v>
      </c>
      <c r="T9" t="s">
        <v>21</v>
      </c>
      <c r="U9">
        <v>196.94</v>
      </c>
    </row>
    <row r="10" spans="1:21" hidden="1" x14ac:dyDescent="0.3">
      <c r="A10">
        <v>9</v>
      </c>
      <c r="B10" t="s">
        <v>337</v>
      </c>
      <c r="C10">
        <v>5</v>
      </c>
      <c r="D10">
        <v>320</v>
      </c>
      <c r="E10" t="s">
        <v>346</v>
      </c>
      <c r="F10">
        <v>1164</v>
      </c>
      <c r="G10">
        <v>28980</v>
      </c>
      <c r="H10">
        <v>9058519</v>
      </c>
      <c r="I10">
        <v>8962898</v>
      </c>
      <c r="J10">
        <v>24118076</v>
      </c>
      <c r="K10">
        <v>835390966</v>
      </c>
      <c r="L10">
        <v>601512</v>
      </c>
      <c r="M10">
        <f t="shared" si="0"/>
        <v>15.059581521233159</v>
      </c>
      <c r="N10">
        <v>590330</v>
      </c>
      <c r="O10">
        <v>11182</v>
      </c>
      <c r="P10">
        <v>32.159999999999997</v>
      </c>
      <c r="Q10">
        <v>-0.11</v>
      </c>
      <c r="R10">
        <v>12831</v>
      </c>
      <c r="S10">
        <v>2151641</v>
      </c>
      <c r="T10" t="s">
        <v>31</v>
      </c>
      <c r="U10">
        <v>5000</v>
      </c>
    </row>
    <row r="11" spans="1:21" hidden="1" x14ac:dyDescent="0.3">
      <c r="A11">
        <v>10</v>
      </c>
      <c r="B11" t="s">
        <v>337</v>
      </c>
      <c r="C11">
        <v>5</v>
      </c>
      <c r="D11">
        <v>320</v>
      </c>
      <c r="E11" t="s">
        <v>347</v>
      </c>
      <c r="F11">
        <v>52436</v>
      </c>
      <c r="G11">
        <v>151783</v>
      </c>
      <c r="H11">
        <v>4610680</v>
      </c>
      <c r="I11">
        <v>4554243</v>
      </c>
      <c r="J11">
        <v>13335501</v>
      </c>
      <c r="K11">
        <v>653224410</v>
      </c>
      <c r="L11">
        <v>189125</v>
      </c>
      <c r="M11">
        <f t="shared" si="0"/>
        <v>24.379008592200925</v>
      </c>
      <c r="N11">
        <v>180653</v>
      </c>
      <c r="O11">
        <v>8472</v>
      </c>
      <c r="P11">
        <v>30.12</v>
      </c>
      <c r="Q11">
        <v>-0.1</v>
      </c>
      <c r="R11">
        <v>78405</v>
      </c>
      <c r="S11">
        <v>1991013</v>
      </c>
      <c r="T11" t="s">
        <v>26</v>
      </c>
      <c r="U11">
        <v>743.09</v>
      </c>
    </row>
    <row r="12" spans="1:21" hidden="1" x14ac:dyDescent="0.3">
      <c r="A12">
        <v>11</v>
      </c>
      <c r="B12" t="s">
        <v>337</v>
      </c>
      <c r="C12">
        <v>5</v>
      </c>
      <c r="D12">
        <v>320</v>
      </c>
      <c r="E12" t="s">
        <v>348</v>
      </c>
      <c r="F12">
        <v>49370</v>
      </c>
      <c r="G12">
        <v>144360</v>
      </c>
      <c r="H12">
        <v>4509426</v>
      </c>
      <c r="I12">
        <v>4445519</v>
      </c>
      <c r="J12">
        <v>18029365</v>
      </c>
      <c r="K12">
        <v>619052751</v>
      </c>
      <c r="L12">
        <v>172681</v>
      </c>
      <c r="M12">
        <f t="shared" si="0"/>
        <v>26.114199014367532</v>
      </c>
      <c r="N12">
        <v>164264</v>
      </c>
      <c r="O12">
        <v>8417</v>
      </c>
      <c r="P12">
        <v>24.91</v>
      </c>
      <c r="Q12">
        <v>-0.1</v>
      </c>
      <c r="R12">
        <v>207013</v>
      </c>
      <c r="S12">
        <v>3537624</v>
      </c>
      <c r="T12" t="s">
        <v>26</v>
      </c>
      <c r="U12">
        <v>532.16</v>
      </c>
    </row>
    <row r="13" spans="1:21" hidden="1" x14ac:dyDescent="0.3">
      <c r="A13">
        <v>12</v>
      </c>
      <c r="B13" t="s">
        <v>337</v>
      </c>
      <c r="C13">
        <v>5</v>
      </c>
      <c r="D13">
        <v>320</v>
      </c>
      <c r="E13" t="s">
        <v>349</v>
      </c>
      <c r="F13">
        <v>3295</v>
      </c>
      <c r="G13">
        <v>9585</v>
      </c>
      <c r="H13">
        <v>326933</v>
      </c>
      <c r="I13">
        <v>321692</v>
      </c>
      <c r="J13">
        <v>836153</v>
      </c>
      <c r="K13">
        <v>25041041</v>
      </c>
      <c r="L13">
        <v>16455</v>
      </c>
      <c r="M13">
        <f t="shared" si="0"/>
        <v>19.868307505317532</v>
      </c>
      <c r="N13">
        <v>15927</v>
      </c>
      <c r="O13">
        <v>528</v>
      </c>
      <c r="P13">
        <v>33.35</v>
      </c>
      <c r="Q13">
        <v>-0.1</v>
      </c>
      <c r="R13">
        <v>1876</v>
      </c>
      <c r="S13">
        <v>69984</v>
      </c>
      <c r="T13" t="s">
        <v>26</v>
      </c>
      <c r="U13">
        <v>21.7</v>
      </c>
    </row>
    <row r="14" spans="1:21" hidden="1" x14ac:dyDescent="0.3">
      <c r="A14">
        <v>13</v>
      </c>
      <c r="B14" t="s">
        <v>337</v>
      </c>
      <c r="C14">
        <v>5</v>
      </c>
      <c r="D14">
        <v>320</v>
      </c>
      <c r="E14" t="s">
        <v>350</v>
      </c>
      <c r="F14">
        <v>262253</v>
      </c>
      <c r="G14">
        <v>1120813</v>
      </c>
      <c r="H14">
        <v>341210</v>
      </c>
      <c r="I14">
        <v>276117</v>
      </c>
      <c r="J14">
        <v>2118860</v>
      </c>
      <c r="K14">
        <v>2652573036</v>
      </c>
      <c r="L14">
        <v>11085</v>
      </c>
      <c r="M14">
        <f t="shared" si="0"/>
        <v>30.781235904375283</v>
      </c>
      <c r="N14">
        <v>10566</v>
      </c>
      <c r="O14">
        <v>519</v>
      </c>
      <c r="P14">
        <v>168.23</v>
      </c>
      <c r="Q14">
        <v>-0.09</v>
      </c>
      <c r="R14">
        <v>9048</v>
      </c>
      <c r="S14">
        <v>189884</v>
      </c>
      <c r="T14" t="s">
        <v>26</v>
      </c>
      <c r="U14">
        <v>519.88</v>
      </c>
    </row>
    <row r="15" spans="1:21" x14ac:dyDescent="0.3">
      <c r="A15">
        <v>14</v>
      </c>
      <c r="B15" t="s">
        <v>337</v>
      </c>
      <c r="C15">
        <v>5</v>
      </c>
      <c r="D15">
        <v>320</v>
      </c>
      <c r="E15" t="s">
        <v>351</v>
      </c>
      <c r="F15">
        <v>381708</v>
      </c>
      <c r="G15">
        <v>1618887</v>
      </c>
      <c r="H15">
        <v>550291</v>
      </c>
      <c r="I15">
        <v>430437</v>
      </c>
      <c r="J15">
        <v>5317602</v>
      </c>
      <c r="K15">
        <v>4605246803</v>
      </c>
      <c r="L15">
        <v>21212</v>
      </c>
      <c r="M15">
        <f t="shared" si="0"/>
        <v>25.942438242504242</v>
      </c>
      <c r="N15">
        <v>20590</v>
      </c>
      <c r="O15">
        <v>622</v>
      </c>
      <c r="P15">
        <v>239.23</v>
      </c>
      <c r="Q15">
        <v>-0.14000000000000001</v>
      </c>
      <c r="R15">
        <v>23705</v>
      </c>
      <c r="S15">
        <v>460303</v>
      </c>
      <c r="T15" t="s">
        <v>21</v>
      </c>
      <c r="U15">
        <v>1020.77</v>
      </c>
    </row>
    <row r="16" spans="1:21" hidden="1" x14ac:dyDescent="0.3">
      <c r="A16">
        <v>15</v>
      </c>
      <c r="B16" t="s">
        <v>337</v>
      </c>
      <c r="C16">
        <v>5</v>
      </c>
      <c r="D16">
        <v>320</v>
      </c>
      <c r="E16" t="s">
        <v>352</v>
      </c>
      <c r="F16">
        <v>3114</v>
      </c>
      <c r="G16">
        <v>10580</v>
      </c>
      <c r="H16">
        <v>2777956</v>
      </c>
      <c r="I16">
        <v>2735577</v>
      </c>
      <c r="J16">
        <v>5608603</v>
      </c>
      <c r="K16">
        <v>306989567</v>
      </c>
      <c r="L16">
        <v>141119</v>
      </c>
      <c r="M16">
        <f t="shared" si="0"/>
        <v>19.685201850920144</v>
      </c>
      <c r="N16">
        <v>136734</v>
      </c>
      <c r="O16">
        <v>4385</v>
      </c>
      <c r="P16">
        <v>52.31</v>
      </c>
      <c r="Q16">
        <v>-0.08</v>
      </c>
      <c r="R16">
        <v>5908</v>
      </c>
      <c r="S16">
        <v>612693</v>
      </c>
      <c r="T16" t="s">
        <v>26</v>
      </c>
      <c r="U16">
        <v>463.53</v>
      </c>
    </row>
    <row r="17" spans="1:21" x14ac:dyDescent="0.3">
      <c r="A17">
        <v>16</v>
      </c>
      <c r="B17" t="s">
        <v>337</v>
      </c>
      <c r="C17">
        <v>5</v>
      </c>
      <c r="D17">
        <v>320</v>
      </c>
      <c r="E17" t="s">
        <v>353</v>
      </c>
      <c r="F17">
        <v>77262</v>
      </c>
      <c r="G17">
        <v>262886</v>
      </c>
      <c r="H17">
        <v>177700</v>
      </c>
      <c r="I17">
        <v>170719</v>
      </c>
      <c r="J17">
        <v>415828</v>
      </c>
      <c r="K17">
        <v>343384491</v>
      </c>
      <c r="L17">
        <v>7718</v>
      </c>
      <c r="M17">
        <f t="shared" si="0"/>
        <v>23.024099507644468</v>
      </c>
      <c r="N17">
        <v>7431</v>
      </c>
      <c r="O17">
        <v>287</v>
      </c>
      <c r="P17">
        <v>54.32</v>
      </c>
      <c r="Q17">
        <v>-0.11</v>
      </c>
      <c r="R17">
        <v>2078</v>
      </c>
      <c r="S17">
        <v>46951</v>
      </c>
      <c r="T17" t="s">
        <v>21</v>
      </c>
      <c r="U17">
        <v>80.23</v>
      </c>
    </row>
    <row r="18" spans="1:21" x14ac:dyDescent="0.3">
      <c r="A18">
        <v>17</v>
      </c>
      <c r="B18" t="s">
        <v>337</v>
      </c>
      <c r="C18">
        <v>5</v>
      </c>
      <c r="D18">
        <v>320</v>
      </c>
      <c r="E18" t="s">
        <v>354</v>
      </c>
      <c r="F18">
        <v>13574</v>
      </c>
      <c r="G18">
        <v>1300429</v>
      </c>
      <c r="H18">
        <v>3196508</v>
      </c>
      <c r="I18">
        <v>3047249</v>
      </c>
      <c r="J18">
        <v>11382707</v>
      </c>
      <c r="K18">
        <v>1318286163</v>
      </c>
      <c r="L18">
        <v>112448</v>
      </c>
      <c r="M18">
        <f t="shared" si="0"/>
        <v>28.426543824701195</v>
      </c>
      <c r="N18">
        <v>106767</v>
      </c>
      <c r="O18">
        <v>5681</v>
      </c>
      <c r="P18">
        <v>87.55</v>
      </c>
      <c r="Q18">
        <v>-0.11</v>
      </c>
      <c r="R18">
        <v>8750</v>
      </c>
      <c r="S18">
        <v>1060487</v>
      </c>
      <c r="T18" t="s">
        <v>21</v>
      </c>
      <c r="U18">
        <v>1289.48</v>
      </c>
    </row>
    <row r="19" spans="1:21" hidden="1" x14ac:dyDescent="0.3">
      <c r="A19">
        <v>18</v>
      </c>
      <c r="B19" t="s">
        <v>337</v>
      </c>
      <c r="C19">
        <v>5</v>
      </c>
      <c r="D19">
        <v>320</v>
      </c>
      <c r="E19" t="s">
        <v>355</v>
      </c>
      <c r="F19">
        <v>8590</v>
      </c>
      <c r="G19">
        <v>65066</v>
      </c>
      <c r="H19">
        <v>14646578</v>
      </c>
      <c r="I19">
        <v>14242149</v>
      </c>
      <c r="J19">
        <v>176770640</v>
      </c>
      <c r="K19">
        <v>2435827922</v>
      </c>
      <c r="L19">
        <v>353569</v>
      </c>
      <c r="M19">
        <f t="shared" si="0"/>
        <v>41.424949585512302</v>
      </c>
      <c r="N19">
        <v>325106</v>
      </c>
      <c r="O19">
        <v>28463</v>
      </c>
      <c r="P19">
        <v>96.14</v>
      </c>
      <c r="Q19">
        <v>-0.17</v>
      </c>
      <c r="R19">
        <v>77600</v>
      </c>
      <c r="S19">
        <v>18957345</v>
      </c>
      <c r="T19" t="s">
        <v>31</v>
      </c>
      <c r="U19">
        <v>5000</v>
      </c>
    </row>
    <row r="20" spans="1:21" hidden="1" x14ac:dyDescent="0.3">
      <c r="A20">
        <v>19</v>
      </c>
      <c r="B20" t="s">
        <v>337</v>
      </c>
      <c r="C20">
        <v>5</v>
      </c>
      <c r="D20">
        <v>320</v>
      </c>
      <c r="E20" t="s">
        <v>356</v>
      </c>
      <c r="F20">
        <v>8905</v>
      </c>
      <c r="G20">
        <v>67838</v>
      </c>
      <c r="H20">
        <v>14929702</v>
      </c>
      <c r="I20">
        <v>14520890</v>
      </c>
      <c r="J20">
        <v>174613295</v>
      </c>
      <c r="K20">
        <v>2621736335</v>
      </c>
      <c r="L20">
        <v>349067</v>
      </c>
      <c r="M20">
        <f t="shared" si="0"/>
        <v>42.770304841190949</v>
      </c>
      <c r="N20">
        <v>319731</v>
      </c>
      <c r="O20">
        <v>29336</v>
      </c>
      <c r="P20">
        <v>107.93</v>
      </c>
      <c r="Q20">
        <v>-0.17</v>
      </c>
      <c r="R20">
        <v>84130</v>
      </c>
      <c r="S20">
        <v>21695469</v>
      </c>
      <c r="T20" t="s">
        <v>31</v>
      </c>
      <c r="U20">
        <v>5000</v>
      </c>
    </row>
    <row r="21" spans="1:21" hidden="1" x14ac:dyDescent="0.3">
      <c r="A21">
        <v>20</v>
      </c>
      <c r="B21" t="s">
        <v>337</v>
      </c>
      <c r="C21">
        <v>5</v>
      </c>
      <c r="D21">
        <v>320</v>
      </c>
      <c r="E21" t="s">
        <v>357</v>
      </c>
      <c r="F21">
        <v>1295022</v>
      </c>
      <c r="G21">
        <v>5034037</v>
      </c>
      <c r="H21">
        <v>1369316</v>
      </c>
      <c r="I21">
        <v>1328677</v>
      </c>
      <c r="J21">
        <v>5720157</v>
      </c>
      <c r="K21">
        <v>4180618236</v>
      </c>
      <c r="L21">
        <v>55891</v>
      </c>
      <c r="M21">
        <f t="shared" si="0"/>
        <v>24.499758458428012</v>
      </c>
      <c r="N21">
        <v>53800</v>
      </c>
      <c r="O21">
        <v>2091</v>
      </c>
      <c r="P21">
        <v>47.17</v>
      </c>
      <c r="Q21">
        <v>-0.15</v>
      </c>
      <c r="R21">
        <v>56702</v>
      </c>
      <c r="S21">
        <v>1026702</v>
      </c>
      <c r="T21" t="s">
        <v>26</v>
      </c>
      <c r="U21">
        <v>1280.48</v>
      </c>
    </row>
    <row r="22" spans="1:21" hidden="1" x14ac:dyDescent="0.3">
      <c r="A22">
        <v>21</v>
      </c>
      <c r="B22" t="s">
        <v>337</v>
      </c>
      <c r="C22">
        <v>5</v>
      </c>
      <c r="D22">
        <v>320</v>
      </c>
      <c r="E22" t="s">
        <v>358</v>
      </c>
      <c r="F22">
        <v>1458392</v>
      </c>
      <c r="G22">
        <v>5670187</v>
      </c>
      <c r="H22">
        <v>1613277</v>
      </c>
      <c r="I22">
        <v>1562285</v>
      </c>
      <c r="J22">
        <v>7120770</v>
      </c>
      <c r="K22">
        <v>5534558369</v>
      </c>
      <c r="L22">
        <v>74267</v>
      </c>
      <c r="M22">
        <f t="shared" si="0"/>
        <v>21.72266282467314</v>
      </c>
      <c r="N22">
        <v>72179</v>
      </c>
      <c r="O22">
        <v>2088</v>
      </c>
      <c r="P22">
        <v>46.11</v>
      </c>
      <c r="Q22">
        <v>-0.16</v>
      </c>
      <c r="R22">
        <v>57965</v>
      </c>
      <c r="S22">
        <v>1484409</v>
      </c>
      <c r="T22" t="s">
        <v>26</v>
      </c>
      <c r="U22">
        <v>1714.14</v>
      </c>
    </row>
    <row r="23" spans="1:21" hidden="1" x14ac:dyDescent="0.3">
      <c r="A23">
        <v>22</v>
      </c>
      <c r="B23" t="s">
        <v>337</v>
      </c>
      <c r="C23">
        <v>5</v>
      </c>
      <c r="D23">
        <v>320</v>
      </c>
      <c r="E23" t="s">
        <v>359</v>
      </c>
      <c r="F23">
        <v>1540071</v>
      </c>
      <c r="G23">
        <v>5988250</v>
      </c>
      <c r="H23">
        <v>1667000</v>
      </c>
      <c r="I23">
        <v>1619106</v>
      </c>
      <c r="J23">
        <v>7198767</v>
      </c>
      <c r="K23">
        <v>5690595429</v>
      </c>
      <c r="L23">
        <v>77812</v>
      </c>
      <c r="M23">
        <f t="shared" si="0"/>
        <v>21.423430833290496</v>
      </c>
      <c r="N23">
        <v>75748</v>
      </c>
      <c r="O23">
        <v>2064</v>
      </c>
      <c r="P23">
        <v>27.35</v>
      </c>
      <c r="Q23">
        <v>-0.17</v>
      </c>
      <c r="R23">
        <v>136138</v>
      </c>
      <c r="S23">
        <v>1682511</v>
      </c>
      <c r="T23" t="s">
        <v>26</v>
      </c>
      <c r="U23">
        <v>1742.7</v>
      </c>
    </row>
    <row r="24" spans="1:21" x14ac:dyDescent="0.3">
      <c r="A24">
        <v>23</v>
      </c>
      <c r="B24" t="s">
        <v>337</v>
      </c>
      <c r="C24">
        <v>5</v>
      </c>
      <c r="D24">
        <v>320</v>
      </c>
      <c r="E24" t="s">
        <v>360</v>
      </c>
      <c r="F24">
        <v>200003</v>
      </c>
      <c r="G24">
        <v>1008302</v>
      </c>
      <c r="H24">
        <v>247026</v>
      </c>
      <c r="I24">
        <v>192450</v>
      </c>
      <c r="J24">
        <v>1749532</v>
      </c>
      <c r="K24">
        <v>981336754</v>
      </c>
      <c r="L24">
        <v>4792</v>
      </c>
      <c r="M24">
        <f t="shared" si="0"/>
        <v>51.549666110183637</v>
      </c>
      <c r="N24">
        <v>4304</v>
      </c>
      <c r="O24">
        <v>488</v>
      </c>
      <c r="P24">
        <v>251.28</v>
      </c>
      <c r="Q24">
        <v>-0.09</v>
      </c>
      <c r="R24">
        <v>8609</v>
      </c>
      <c r="S24">
        <v>130552</v>
      </c>
      <c r="T24" t="s">
        <v>21</v>
      </c>
      <c r="U24">
        <v>228.22</v>
      </c>
    </row>
    <row r="25" spans="1:21" x14ac:dyDescent="0.3">
      <c r="A25">
        <v>24</v>
      </c>
      <c r="B25" t="s">
        <v>337</v>
      </c>
      <c r="C25">
        <v>5</v>
      </c>
      <c r="D25">
        <v>320</v>
      </c>
      <c r="E25" t="s">
        <v>361</v>
      </c>
      <c r="F25">
        <v>259258</v>
      </c>
      <c r="G25">
        <v>1373987</v>
      </c>
      <c r="H25">
        <v>596835</v>
      </c>
      <c r="I25">
        <v>478643</v>
      </c>
      <c r="J25">
        <v>4719151</v>
      </c>
      <c r="K25">
        <v>2475257630</v>
      </c>
      <c r="L25">
        <v>22904</v>
      </c>
      <c r="M25">
        <f t="shared" si="0"/>
        <v>26.058112120153684</v>
      </c>
      <c r="N25">
        <v>22138</v>
      </c>
      <c r="O25">
        <v>766</v>
      </c>
      <c r="P25">
        <v>198</v>
      </c>
      <c r="Q25">
        <v>-0.12</v>
      </c>
      <c r="R25">
        <v>27271</v>
      </c>
      <c r="S25">
        <v>404121</v>
      </c>
      <c r="T25" t="s">
        <v>21</v>
      </c>
      <c r="U25">
        <v>637.77</v>
      </c>
    </row>
    <row r="26" spans="1:21" x14ac:dyDescent="0.3">
      <c r="A26">
        <v>25</v>
      </c>
      <c r="B26" t="s">
        <v>337</v>
      </c>
      <c r="C26">
        <v>5</v>
      </c>
      <c r="D26">
        <v>320</v>
      </c>
      <c r="E26" t="s">
        <v>362</v>
      </c>
      <c r="F26">
        <v>199996</v>
      </c>
      <c r="G26">
        <v>1008281</v>
      </c>
      <c r="H26">
        <v>149121</v>
      </c>
      <c r="I26">
        <v>112640</v>
      </c>
      <c r="J26">
        <v>1615794</v>
      </c>
      <c r="K26">
        <v>378455458</v>
      </c>
      <c r="L26">
        <v>4639</v>
      </c>
      <c r="M26">
        <f t="shared" si="0"/>
        <v>32.145074369476177</v>
      </c>
      <c r="N26">
        <v>4453</v>
      </c>
      <c r="O26">
        <v>186</v>
      </c>
      <c r="P26">
        <v>245.15</v>
      </c>
      <c r="Q26">
        <v>-0.15</v>
      </c>
      <c r="R26">
        <v>18602</v>
      </c>
      <c r="S26">
        <v>165650</v>
      </c>
      <c r="T26" t="s">
        <v>21</v>
      </c>
      <c r="U26">
        <v>102.81</v>
      </c>
    </row>
    <row r="27" spans="1:21" hidden="1" x14ac:dyDescent="0.3">
      <c r="A27">
        <v>26</v>
      </c>
      <c r="B27" t="s">
        <v>337</v>
      </c>
      <c r="C27">
        <v>5</v>
      </c>
      <c r="D27">
        <v>320</v>
      </c>
      <c r="E27" t="s">
        <v>363</v>
      </c>
      <c r="F27">
        <v>258781</v>
      </c>
      <c r="G27">
        <v>1358076</v>
      </c>
      <c r="H27">
        <v>2184419</v>
      </c>
      <c r="I27">
        <v>1776668</v>
      </c>
      <c r="J27">
        <v>21392665</v>
      </c>
      <c r="K27">
        <v>7443364871</v>
      </c>
      <c r="L27">
        <v>89280</v>
      </c>
      <c r="M27">
        <f t="shared" si="0"/>
        <v>24.467058691756272</v>
      </c>
      <c r="N27">
        <v>86773</v>
      </c>
      <c r="O27">
        <v>2507</v>
      </c>
      <c r="P27">
        <v>277.75</v>
      </c>
      <c r="Q27">
        <v>-0.12</v>
      </c>
      <c r="R27">
        <v>20351</v>
      </c>
      <c r="S27">
        <v>1462099</v>
      </c>
      <c r="T27" t="s">
        <v>26</v>
      </c>
      <c r="U27">
        <v>2631.51</v>
      </c>
    </row>
    <row r="28" spans="1:21" x14ac:dyDescent="0.3">
      <c r="A28">
        <v>27</v>
      </c>
      <c r="B28" t="s">
        <v>337</v>
      </c>
      <c r="C28">
        <v>5</v>
      </c>
      <c r="D28">
        <v>320</v>
      </c>
      <c r="E28" t="s">
        <v>364</v>
      </c>
      <c r="F28">
        <v>260342</v>
      </c>
      <c r="G28">
        <v>1377238</v>
      </c>
      <c r="H28">
        <v>1923573</v>
      </c>
      <c r="I28">
        <v>1726524</v>
      </c>
      <c r="J28">
        <v>14222357</v>
      </c>
      <c r="K28">
        <v>3244526538</v>
      </c>
      <c r="L28">
        <v>86096</v>
      </c>
      <c r="M28">
        <f t="shared" si="0"/>
        <v>22.342187790373536</v>
      </c>
      <c r="N28">
        <v>84009</v>
      </c>
      <c r="O28">
        <v>2087</v>
      </c>
      <c r="P28">
        <v>186.13</v>
      </c>
      <c r="Q28">
        <v>-0.13</v>
      </c>
      <c r="R28">
        <v>31185</v>
      </c>
      <c r="S28">
        <v>1423303</v>
      </c>
      <c r="T28" t="s">
        <v>21</v>
      </c>
      <c r="U28">
        <v>1246.17</v>
      </c>
    </row>
    <row r="29" spans="1:21" x14ac:dyDescent="0.3">
      <c r="A29">
        <v>28</v>
      </c>
      <c r="B29" t="s">
        <v>337</v>
      </c>
      <c r="C29">
        <v>5</v>
      </c>
      <c r="D29">
        <v>320</v>
      </c>
      <c r="E29" t="s">
        <v>365</v>
      </c>
      <c r="F29">
        <v>225926</v>
      </c>
      <c r="G29">
        <v>1195096</v>
      </c>
      <c r="H29">
        <v>728334</v>
      </c>
      <c r="I29">
        <v>651755</v>
      </c>
      <c r="J29">
        <v>5076262</v>
      </c>
      <c r="K29">
        <v>946393445</v>
      </c>
      <c r="L29">
        <v>21687</v>
      </c>
      <c r="M29">
        <f t="shared" si="0"/>
        <v>33.583898187854473</v>
      </c>
      <c r="N29">
        <v>20503</v>
      </c>
      <c r="O29">
        <v>1184</v>
      </c>
      <c r="P29">
        <v>140.85</v>
      </c>
      <c r="Q29">
        <v>-0.13</v>
      </c>
      <c r="R29">
        <v>26183</v>
      </c>
      <c r="S29">
        <v>611855</v>
      </c>
      <c r="T29" t="s">
        <v>21</v>
      </c>
      <c r="U29">
        <v>332.39</v>
      </c>
    </row>
    <row r="30" spans="1:21" hidden="1" x14ac:dyDescent="0.3">
      <c r="A30">
        <v>29</v>
      </c>
      <c r="B30" t="s">
        <v>337</v>
      </c>
      <c r="C30">
        <v>5</v>
      </c>
      <c r="D30">
        <v>320</v>
      </c>
      <c r="E30" t="s">
        <v>366</v>
      </c>
      <c r="F30">
        <v>99736</v>
      </c>
      <c r="G30">
        <v>783852</v>
      </c>
      <c r="H30">
        <v>648185</v>
      </c>
      <c r="I30">
        <v>615345</v>
      </c>
      <c r="J30">
        <v>2314854</v>
      </c>
      <c r="K30">
        <v>2386406726</v>
      </c>
      <c r="L30">
        <v>29347</v>
      </c>
      <c r="M30">
        <f t="shared" si="0"/>
        <v>22.086925409752276</v>
      </c>
      <c r="N30">
        <v>28395</v>
      </c>
      <c r="O30">
        <v>952</v>
      </c>
      <c r="P30">
        <v>92.58</v>
      </c>
      <c r="Q30">
        <v>-0.1</v>
      </c>
      <c r="R30">
        <v>4149</v>
      </c>
      <c r="S30">
        <v>215627</v>
      </c>
      <c r="T30" t="s">
        <v>26</v>
      </c>
      <c r="U30">
        <v>437.59</v>
      </c>
    </row>
    <row r="31" spans="1:21" hidden="1" x14ac:dyDescent="0.3">
      <c r="A31">
        <v>30</v>
      </c>
      <c r="B31" t="s">
        <v>337</v>
      </c>
      <c r="C31">
        <v>5</v>
      </c>
      <c r="D31">
        <v>320</v>
      </c>
      <c r="E31" t="s">
        <v>367</v>
      </c>
      <c r="F31">
        <v>25631</v>
      </c>
      <c r="G31">
        <v>141997</v>
      </c>
      <c r="H31">
        <v>1094834</v>
      </c>
      <c r="I31">
        <v>1066761</v>
      </c>
      <c r="J31">
        <v>2980522</v>
      </c>
      <c r="K31">
        <v>567845076</v>
      </c>
      <c r="L31">
        <v>38305</v>
      </c>
      <c r="M31">
        <f t="shared" si="0"/>
        <v>28.582012792063701</v>
      </c>
      <c r="N31">
        <v>36190</v>
      </c>
      <c r="O31">
        <v>2115</v>
      </c>
      <c r="P31">
        <v>82.69</v>
      </c>
      <c r="Q31">
        <v>-0.08</v>
      </c>
      <c r="R31">
        <v>3628</v>
      </c>
      <c r="S31">
        <v>230456</v>
      </c>
      <c r="T31" t="s">
        <v>26</v>
      </c>
      <c r="U31">
        <v>232.23</v>
      </c>
    </row>
    <row r="32" spans="1:21" hidden="1" x14ac:dyDescent="0.3">
      <c r="A32">
        <v>31</v>
      </c>
      <c r="B32" t="s">
        <v>337</v>
      </c>
      <c r="C32">
        <v>5</v>
      </c>
      <c r="D32">
        <v>320</v>
      </c>
      <c r="E32" t="s">
        <v>368</v>
      </c>
      <c r="F32">
        <v>520</v>
      </c>
      <c r="G32">
        <v>5760</v>
      </c>
      <c r="H32">
        <v>10746943</v>
      </c>
      <c r="I32">
        <v>10720932</v>
      </c>
      <c r="J32">
        <v>16030625</v>
      </c>
      <c r="K32">
        <v>365205640</v>
      </c>
      <c r="L32">
        <v>637188</v>
      </c>
      <c r="M32">
        <f t="shared" si="0"/>
        <v>16.866204322743052</v>
      </c>
      <c r="N32">
        <v>620755</v>
      </c>
      <c r="O32">
        <v>16433</v>
      </c>
      <c r="P32">
        <v>25.48</v>
      </c>
      <c r="Q32">
        <v>-0.05</v>
      </c>
      <c r="R32">
        <v>17401</v>
      </c>
      <c r="S32">
        <v>1991864</v>
      </c>
      <c r="T32" t="s">
        <v>31</v>
      </c>
      <c r="U32">
        <v>5000</v>
      </c>
    </row>
    <row r="33" spans="1:21" x14ac:dyDescent="0.3">
      <c r="A33">
        <v>32</v>
      </c>
      <c r="B33" t="s">
        <v>337</v>
      </c>
      <c r="C33">
        <v>5</v>
      </c>
      <c r="D33">
        <v>320</v>
      </c>
      <c r="E33" t="s">
        <v>369</v>
      </c>
      <c r="F33">
        <v>708</v>
      </c>
      <c r="G33">
        <v>2540</v>
      </c>
      <c r="H33">
        <v>3937780</v>
      </c>
      <c r="I33">
        <v>3923909</v>
      </c>
      <c r="J33">
        <v>5818789</v>
      </c>
      <c r="K33">
        <v>205295471</v>
      </c>
      <c r="L33">
        <v>162899</v>
      </c>
      <c r="M33">
        <f t="shared" si="0"/>
        <v>24.173137956647984</v>
      </c>
      <c r="N33">
        <v>154901</v>
      </c>
      <c r="O33">
        <v>7998</v>
      </c>
      <c r="P33">
        <v>22.63</v>
      </c>
      <c r="Q33">
        <v>-0.05</v>
      </c>
      <c r="R33">
        <v>8791</v>
      </c>
      <c r="S33">
        <v>475865</v>
      </c>
      <c r="T33" t="s">
        <v>21</v>
      </c>
      <c r="U33">
        <v>548.58000000000004</v>
      </c>
    </row>
    <row r="34" spans="1:21" hidden="1" x14ac:dyDescent="0.3">
      <c r="A34">
        <v>33</v>
      </c>
      <c r="B34" t="s">
        <v>337</v>
      </c>
      <c r="C34">
        <v>5</v>
      </c>
      <c r="D34">
        <v>320</v>
      </c>
      <c r="E34" t="s">
        <v>370</v>
      </c>
      <c r="F34">
        <v>325041</v>
      </c>
      <c r="G34">
        <v>1161166</v>
      </c>
      <c r="H34">
        <v>959083</v>
      </c>
      <c r="I34">
        <v>950571</v>
      </c>
      <c r="J34">
        <v>3629977</v>
      </c>
      <c r="K34">
        <v>9827326310</v>
      </c>
      <c r="L34">
        <v>34630</v>
      </c>
      <c r="M34">
        <f t="shared" si="0"/>
        <v>27.695148714987006</v>
      </c>
      <c r="N34">
        <v>32708</v>
      </c>
      <c r="O34">
        <v>1922</v>
      </c>
      <c r="P34">
        <v>95.71</v>
      </c>
      <c r="Q34">
        <v>-0.05</v>
      </c>
      <c r="R34">
        <v>3792</v>
      </c>
      <c r="S34">
        <v>383682</v>
      </c>
      <c r="T34" t="s">
        <v>31</v>
      </c>
      <c r="U34">
        <v>5000</v>
      </c>
    </row>
    <row r="35" spans="1:21" x14ac:dyDescent="0.3">
      <c r="A35">
        <v>34</v>
      </c>
      <c r="B35" t="s">
        <v>337</v>
      </c>
      <c r="C35">
        <v>5</v>
      </c>
      <c r="D35">
        <v>320</v>
      </c>
      <c r="E35" t="s">
        <v>371</v>
      </c>
      <c r="F35">
        <v>57220</v>
      </c>
      <c r="G35">
        <v>558589</v>
      </c>
      <c r="H35">
        <v>60775</v>
      </c>
      <c r="I35">
        <v>58127</v>
      </c>
      <c r="J35">
        <v>494428</v>
      </c>
      <c r="K35">
        <v>44571820</v>
      </c>
      <c r="L35">
        <v>1277</v>
      </c>
      <c r="M35">
        <f t="shared" si="0"/>
        <v>47.592012529365704</v>
      </c>
      <c r="N35">
        <v>1169</v>
      </c>
      <c r="O35">
        <v>108</v>
      </c>
      <c r="P35">
        <v>26.13</v>
      </c>
      <c r="Q35">
        <v>-0.17</v>
      </c>
      <c r="R35">
        <v>60386</v>
      </c>
      <c r="S35">
        <v>96872</v>
      </c>
      <c r="T35" t="s">
        <v>21</v>
      </c>
      <c r="U35">
        <v>24.64</v>
      </c>
    </row>
    <row r="36" spans="1:21" hidden="1" x14ac:dyDescent="0.3">
      <c r="A36">
        <v>35</v>
      </c>
      <c r="B36" t="s">
        <v>337</v>
      </c>
      <c r="C36">
        <v>5</v>
      </c>
      <c r="D36">
        <v>320</v>
      </c>
      <c r="E36" t="s">
        <v>372</v>
      </c>
      <c r="F36">
        <v>167075</v>
      </c>
      <c r="G36">
        <v>6549347</v>
      </c>
      <c r="H36">
        <v>1374558</v>
      </c>
      <c r="I36">
        <v>1357017</v>
      </c>
      <c r="J36">
        <v>2473958</v>
      </c>
      <c r="K36">
        <v>892697526</v>
      </c>
      <c r="L36">
        <v>70408</v>
      </c>
      <c r="M36">
        <f t="shared" si="0"/>
        <v>19.522753096239065</v>
      </c>
      <c r="N36">
        <v>68290</v>
      </c>
      <c r="O36">
        <v>2118</v>
      </c>
      <c r="P36">
        <v>25.31</v>
      </c>
      <c r="Q36">
        <v>-0.08</v>
      </c>
      <c r="R36">
        <v>7822</v>
      </c>
      <c r="S36">
        <v>279536</v>
      </c>
      <c r="T36" t="s">
        <v>26</v>
      </c>
      <c r="U36">
        <v>905</v>
      </c>
    </row>
    <row r="37" spans="1:21" x14ac:dyDescent="0.3">
      <c r="A37">
        <v>36</v>
      </c>
      <c r="B37" t="s">
        <v>337</v>
      </c>
      <c r="C37">
        <v>5</v>
      </c>
      <c r="D37">
        <v>320</v>
      </c>
      <c r="E37" t="s">
        <v>373</v>
      </c>
      <c r="F37">
        <v>1322728</v>
      </c>
      <c r="G37">
        <v>5284254</v>
      </c>
      <c r="H37">
        <v>48138</v>
      </c>
      <c r="I37">
        <v>46448</v>
      </c>
      <c r="J37">
        <v>418100</v>
      </c>
      <c r="K37">
        <v>1333745823</v>
      </c>
      <c r="L37">
        <v>1561</v>
      </c>
      <c r="M37">
        <f t="shared" si="0"/>
        <v>30.837924407431135</v>
      </c>
      <c r="N37">
        <v>1480</v>
      </c>
      <c r="O37">
        <v>81</v>
      </c>
      <c r="P37">
        <v>22.37</v>
      </c>
      <c r="Q37">
        <v>-0.17</v>
      </c>
      <c r="R37">
        <v>3935</v>
      </c>
      <c r="S37">
        <v>75102</v>
      </c>
      <c r="T37" t="s">
        <v>21</v>
      </c>
      <c r="U37">
        <v>291</v>
      </c>
    </row>
    <row r="38" spans="1:21" hidden="1" x14ac:dyDescent="0.3">
      <c r="A38">
        <v>37</v>
      </c>
      <c r="B38" t="s">
        <v>337</v>
      </c>
      <c r="C38">
        <v>5</v>
      </c>
      <c r="D38">
        <v>320</v>
      </c>
      <c r="E38" t="s">
        <v>374</v>
      </c>
      <c r="F38">
        <v>26455</v>
      </c>
      <c r="G38">
        <v>76533</v>
      </c>
      <c r="H38">
        <v>6279943</v>
      </c>
      <c r="I38">
        <v>6195797</v>
      </c>
      <c r="J38">
        <v>15793367</v>
      </c>
      <c r="K38">
        <v>2228514999</v>
      </c>
      <c r="L38">
        <v>382794</v>
      </c>
      <c r="M38">
        <f t="shared" si="0"/>
        <v>16.405541884146565</v>
      </c>
      <c r="N38">
        <v>374312</v>
      </c>
      <c r="O38">
        <v>8482</v>
      </c>
      <c r="P38">
        <v>66.290000000000006</v>
      </c>
      <c r="Q38">
        <v>-0.1</v>
      </c>
      <c r="R38">
        <v>14109</v>
      </c>
      <c r="S38">
        <v>1472977</v>
      </c>
      <c r="T38" t="s">
        <v>26</v>
      </c>
      <c r="U38">
        <v>2492.58</v>
      </c>
    </row>
    <row r="39" spans="1:21" hidden="1" x14ac:dyDescent="0.3">
      <c r="A39">
        <v>38</v>
      </c>
      <c r="B39" t="s">
        <v>337</v>
      </c>
      <c r="C39">
        <v>5</v>
      </c>
      <c r="D39">
        <v>320</v>
      </c>
      <c r="E39" t="s">
        <v>375</v>
      </c>
      <c r="F39">
        <v>196289</v>
      </c>
      <c r="G39">
        <v>588609</v>
      </c>
      <c r="H39">
        <v>1186628</v>
      </c>
      <c r="I39">
        <v>1170257</v>
      </c>
      <c r="J39">
        <v>3044523</v>
      </c>
      <c r="K39">
        <v>1388311783</v>
      </c>
      <c r="L39">
        <v>47791</v>
      </c>
      <c r="M39">
        <f t="shared" si="0"/>
        <v>24.829528572325334</v>
      </c>
      <c r="N39">
        <v>45673</v>
      </c>
      <c r="O39">
        <v>2118</v>
      </c>
      <c r="P39">
        <v>16.98</v>
      </c>
      <c r="Q39">
        <v>-0.1</v>
      </c>
      <c r="R39">
        <v>5237</v>
      </c>
      <c r="S39">
        <v>366243</v>
      </c>
      <c r="T39" t="s">
        <v>26</v>
      </c>
      <c r="U39">
        <v>501.51</v>
      </c>
    </row>
    <row r="40" spans="1:21" hidden="1" x14ac:dyDescent="0.3">
      <c r="A40">
        <v>39</v>
      </c>
      <c r="B40" t="s">
        <v>337</v>
      </c>
      <c r="C40">
        <v>5</v>
      </c>
      <c r="D40">
        <v>320</v>
      </c>
      <c r="E40" t="s">
        <v>376</v>
      </c>
      <c r="F40">
        <v>51144</v>
      </c>
      <c r="G40">
        <v>152445</v>
      </c>
      <c r="H40">
        <v>591430</v>
      </c>
      <c r="I40">
        <v>580389</v>
      </c>
      <c r="J40">
        <v>1902444</v>
      </c>
      <c r="K40">
        <v>322657799</v>
      </c>
      <c r="L40">
        <v>34967</v>
      </c>
      <c r="M40">
        <f t="shared" si="0"/>
        <v>16.913947436154089</v>
      </c>
      <c r="N40">
        <v>34201</v>
      </c>
      <c r="O40">
        <v>766</v>
      </c>
      <c r="P40">
        <v>26.72</v>
      </c>
      <c r="Q40">
        <v>-0.12</v>
      </c>
      <c r="R40">
        <v>28915</v>
      </c>
      <c r="S40">
        <v>299785</v>
      </c>
      <c r="T40" t="s">
        <v>26</v>
      </c>
      <c r="U40">
        <v>124.92</v>
      </c>
    </row>
    <row r="41" spans="1:21" x14ac:dyDescent="0.3">
      <c r="A41">
        <v>40</v>
      </c>
      <c r="B41" t="s">
        <v>337</v>
      </c>
      <c r="C41">
        <v>5</v>
      </c>
      <c r="D41">
        <v>320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0.19</v>
      </c>
    </row>
    <row r="42" spans="1:21" x14ac:dyDescent="0.3">
      <c r="A42">
        <v>41</v>
      </c>
      <c r="B42" t="s">
        <v>337</v>
      </c>
      <c r="C42">
        <v>5</v>
      </c>
      <c r="D42">
        <v>320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0.38</v>
      </c>
    </row>
    <row r="43" spans="1:21" hidden="1" x14ac:dyDescent="0.3">
      <c r="A43">
        <v>42</v>
      </c>
      <c r="B43" t="s">
        <v>337</v>
      </c>
      <c r="C43">
        <v>5</v>
      </c>
      <c r="D43">
        <v>320</v>
      </c>
      <c r="E43" t="s">
        <v>379</v>
      </c>
      <c r="F43">
        <v>18607</v>
      </c>
      <c r="G43">
        <v>55722</v>
      </c>
      <c r="H43">
        <v>331743</v>
      </c>
      <c r="I43">
        <v>325573</v>
      </c>
      <c r="J43">
        <v>759560</v>
      </c>
      <c r="K43">
        <v>132940994</v>
      </c>
      <c r="L43">
        <v>15684</v>
      </c>
      <c r="M43">
        <f t="shared" si="0"/>
        <v>21.151683244070391</v>
      </c>
      <c r="N43">
        <v>15156</v>
      </c>
      <c r="O43">
        <v>528</v>
      </c>
      <c r="P43">
        <v>30.4</v>
      </c>
      <c r="Q43">
        <v>-0.1</v>
      </c>
      <c r="R43">
        <v>15783</v>
      </c>
      <c r="S43">
        <v>91466</v>
      </c>
      <c r="T43" t="s">
        <v>26</v>
      </c>
      <c r="U43">
        <v>62.91</v>
      </c>
    </row>
    <row r="44" spans="1:21" hidden="1" x14ac:dyDescent="0.3">
      <c r="A44">
        <v>43</v>
      </c>
      <c r="B44" t="s">
        <v>337</v>
      </c>
      <c r="C44">
        <v>5</v>
      </c>
      <c r="D44">
        <v>320</v>
      </c>
      <c r="E44" t="s">
        <v>380</v>
      </c>
      <c r="F44">
        <v>229544</v>
      </c>
      <c r="G44">
        <v>1051601</v>
      </c>
      <c r="H44">
        <v>7402939</v>
      </c>
      <c r="I44">
        <v>7246787</v>
      </c>
      <c r="J44">
        <v>13206690</v>
      </c>
      <c r="K44">
        <v>1270741193</v>
      </c>
      <c r="L44">
        <v>446524</v>
      </c>
      <c r="M44">
        <f t="shared" si="0"/>
        <v>16.579039424532613</v>
      </c>
      <c r="N44">
        <v>438049</v>
      </c>
      <c r="O44">
        <v>8475</v>
      </c>
      <c r="P44">
        <v>27.15</v>
      </c>
      <c r="Q44">
        <v>-0.08</v>
      </c>
      <c r="R44">
        <v>10317</v>
      </c>
      <c r="S44">
        <v>2131999</v>
      </c>
      <c r="T44" t="s">
        <v>26</v>
      </c>
      <c r="U44">
        <v>1076.52</v>
      </c>
    </row>
    <row r="45" spans="1:21" hidden="1" x14ac:dyDescent="0.3">
      <c r="A45">
        <v>44</v>
      </c>
      <c r="B45" t="s">
        <v>337</v>
      </c>
      <c r="C45">
        <v>5</v>
      </c>
      <c r="D45">
        <v>320</v>
      </c>
      <c r="E45" t="s">
        <v>381</v>
      </c>
      <c r="F45">
        <v>138808</v>
      </c>
      <c r="G45">
        <v>614789</v>
      </c>
      <c r="H45">
        <v>10541495</v>
      </c>
      <c r="I45">
        <v>10352522</v>
      </c>
      <c r="J45">
        <v>16527765</v>
      </c>
      <c r="K45">
        <v>1051578254</v>
      </c>
      <c r="L45">
        <v>542670</v>
      </c>
      <c r="M45">
        <f t="shared" si="0"/>
        <v>19.425240016953214</v>
      </c>
      <c r="N45">
        <v>526900</v>
      </c>
      <c r="O45">
        <v>15770</v>
      </c>
      <c r="P45">
        <v>28.43</v>
      </c>
      <c r="Q45">
        <v>-7.0000000000000007E-2</v>
      </c>
      <c r="R45">
        <v>18024</v>
      </c>
      <c r="S45">
        <v>2295368</v>
      </c>
      <c r="T45" t="s">
        <v>26</v>
      </c>
      <c r="U45">
        <v>1932.39</v>
      </c>
    </row>
    <row r="46" spans="1:21" hidden="1" x14ac:dyDescent="0.3">
      <c r="A46">
        <v>45</v>
      </c>
      <c r="B46" t="s">
        <v>337</v>
      </c>
      <c r="C46">
        <v>5</v>
      </c>
      <c r="D46">
        <v>320</v>
      </c>
      <c r="E46" t="s">
        <v>382</v>
      </c>
      <c r="F46">
        <v>2835</v>
      </c>
      <c r="G46">
        <v>9746</v>
      </c>
      <c r="H46">
        <v>3789743</v>
      </c>
      <c r="I46">
        <v>3726085</v>
      </c>
      <c r="J46">
        <v>7585997</v>
      </c>
      <c r="K46">
        <v>554672016</v>
      </c>
      <c r="L46">
        <v>149395</v>
      </c>
      <c r="M46">
        <f t="shared" si="0"/>
        <v>25.36726798085612</v>
      </c>
      <c r="N46">
        <v>141861</v>
      </c>
      <c r="O46">
        <v>7534</v>
      </c>
      <c r="P46">
        <v>26.26</v>
      </c>
      <c r="Q46">
        <v>-7.0000000000000007E-2</v>
      </c>
      <c r="R46">
        <v>8711</v>
      </c>
      <c r="S46">
        <v>558376</v>
      </c>
      <c r="T46" t="s">
        <v>26</v>
      </c>
      <c r="U46">
        <v>1959.22</v>
      </c>
    </row>
    <row r="47" spans="1:21" hidden="1" x14ac:dyDescent="0.3">
      <c r="A47">
        <v>46</v>
      </c>
      <c r="B47" t="s">
        <v>337</v>
      </c>
      <c r="C47">
        <v>5</v>
      </c>
      <c r="D47">
        <v>320</v>
      </c>
      <c r="E47" t="s">
        <v>383</v>
      </c>
      <c r="F47">
        <v>961</v>
      </c>
      <c r="G47">
        <v>146909</v>
      </c>
      <c r="H47">
        <v>10818983</v>
      </c>
      <c r="I47">
        <v>10447020</v>
      </c>
      <c r="J47">
        <v>24083493</v>
      </c>
      <c r="K47">
        <v>1306256063</v>
      </c>
      <c r="L47">
        <v>439925</v>
      </c>
      <c r="M47">
        <f t="shared" si="0"/>
        <v>24.592789680059102</v>
      </c>
      <c r="N47">
        <v>423334</v>
      </c>
      <c r="O47">
        <v>16591</v>
      </c>
      <c r="P47">
        <v>51.4</v>
      </c>
      <c r="Q47">
        <v>-7.0000000000000007E-2</v>
      </c>
      <c r="R47">
        <v>18166</v>
      </c>
      <c r="S47">
        <v>4654055</v>
      </c>
      <c r="T47" t="s">
        <v>31</v>
      </c>
      <c r="U47">
        <v>5000</v>
      </c>
    </row>
    <row r="48" spans="1:21" hidden="1" x14ac:dyDescent="0.3">
      <c r="A48">
        <v>47</v>
      </c>
      <c r="B48" t="s">
        <v>337</v>
      </c>
      <c r="C48">
        <v>5</v>
      </c>
      <c r="D48">
        <v>320</v>
      </c>
      <c r="E48" t="s">
        <v>384</v>
      </c>
      <c r="F48">
        <v>1052072</v>
      </c>
      <c r="G48">
        <v>4612280</v>
      </c>
      <c r="H48">
        <v>4959</v>
      </c>
      <c r="I48">
        <v>4796</v>
      </c>
      <c r="J48">
        <v>33146</v>
      </c>
      <c r="K48">
        <v>4877999</v>
      </c>
      <c r="L48">
        <v>210</v>
      </c>
      <c r="M48">
        <f t="shared" si="0"/>
        <v>23.614285714285714</v>
      </c>
      <c r="N48">
        <v>205</v>
      </c>
      <c r="O48">
        <v>5</v>
      </c>
      <c r="P48">
        <v>21.86</v>
      </c>
      <c r="Q48">
        <v>-0.21</v>
      </c>
      <c r="R48">
        <v>981</v>
      </c>
      <c r="S48">
        <v>8912</v>
      </c>
      <c r="T48" t="s">
        <v>26</v>
      </c>
      <c r="U48">
        <v>37.64</v>
      </c>
    </row>
    <row r="49" spans="1:21" x14ac:dyDescent="0.3">
      <c r="A49">
        <v>48</v>
      </c>
      <c r="B49" t="s">
        <v>337</v>
      </c>
      <c r="C49">
        <v>5</v>
      </c>
      <c r="D49">
        <v>320</v>
      </c>
      <c r="E49" t="s">
        <v>385</v>
      </c>
      <c r="F49">
        <v>31435</v>
      </c>
      <c r="G49">
        <v>94348</v>
      </c>
      <c r="H49">
        <v>362195</v>
      </c>
      <c r="I49">
        <v>362061</v>
      </c>
      <c r="J49">
        <v>370242</v>
      </c>
      <c r="K49">
        <v>1477616039</v>
      </c>
      <c r="L49">
        <v>19994</v>
      </c>
      <c r="M49">
        <f t="shared" si="0"/>
        <v>18.115184555366611</v>
      </c>
      <c r="N49">
        <v>19463</v>
      </c>
      <c r="O49">
        <v>531</v>
      </c>
      <c r="P49">
        <v>30.11</v>
      </c>
      <c r="Q49">
        <v>0</v>
      </c>
      <c r="R49">
        <v>531</v>
      </c>
      <c r="S49">
        <v>106588</v>
      </c>
      <c r="T49" t="s">
        <v>21</v>
      </c>
      <c r="U49">
        <v>397.97</v>
      </c>
    </row>
    <row r="50" spans="1:21" hidden="1" x14ac:dyDescent="0.3">
      <c r="A50">
        <v>49</v>
      </c>
      <c r="B50" t="s">
        <v>337</v>
      </c>
      <c r="C50">
        <v>5</v>
      </c>
      <c r="D50">
        <v>320</v>
      </c>
      <c r="E50" t="s">
        <v>386</v>
      </c>
      <c r="F50">
        <v>2271</v>
      </c>
      <c r="G50">
        <v>30201</v>
      </c>
      <c r="H50">
        <v>12833616</v>
      </c>
      <c r="I50">
        <v>12761910</v>
      </c>
      <c r="J50">
        <v>18488988</v>
      </c>
      <c r="K50">
        <v>712951566</v>
      </c>
      <c r="L50">
        <v>611514</v>
      </c>
      <c r="M50">
        <f t="shared" si="0"/>
        <v>20.986626634876714</v>
      </c>
      <c r="N50">
        <v>588598</v>
      </c>
      <c r="O50">
        <v>22916</v>
      </c>
      <c r="P50">
        <v>21.69</v>
      </c>
      <c r="Q50">
        <v>-0.05</v>
      </c>
      <c r="R50">
        <v>23625</v>
      </c>
      <c r="S50">
        <v>2001562</v>
      </c>
      <c r="T50" t="s">
        <v>31</v>
      </c>
      <c r="U50">
        <v>5000</v>
      </c>
    </row>
    <row r="51" spans="1:21" hidden="1" x14ac:dyDescent="0.3">
      <c r="A51">
        <v>50</v>
      </c>
      <c r="B51" t="s">
        <v>337</v>
      </c>
      <c r="C51">
        <v>5</v>
      </c>
      <c r="D51">
        <v>320</v>
      </c>
      <c r="E51" t="s">
        <v>387</v>
      </c>
      <c r="F51">
        <v>2294</v>
      </c>
      <c r="G51">
        <v>30304</v>
      </c>
      <c r="H51">
        <v>15173362</v>
      </c>
      <c r="I51">
        <v>15093944</v>
      </c>
      <c r="J51">
        <v>20744103</v>
      </c>
      <c r="K51">
        <v>783632042</v>
      </c>
      <c r="L51">
        <v>623215</v>
      </c>
      <c r="M51">
        <f t="shared" si="0"/>
        <v>24.346913986345001</v>
      </c>
      <c r="N51">
        <v>593025</v>
      </c>
      <c r="O51">
        <v>30190</v>
      </c>
      <c r="P51">
        <v>22.14</v>
      </c>
      <c r="Q51">
        <v>-0.04</v>
      </c>
      <c r="R51">
        <v>30896</v>
      </c>
      <c r="S51">
        <v>1989777</v>
      </c>
      <c r="T51" t="s">
        <v>31</v>
      </c>
      <c r="U51">
        <v>5000</v>
      </c>
    </row>
    <row r="52" spans="1:21" hidden="1" x14ac:dyDescent="0.3">
      <c r="A52">
        <v>51</v>
      </c>
      <c r="B52" t="s">
        <v>337</v>
      </c>
      <c r="C52">
        <v>5</v>
      </c>
      <c r="D52">
        <v>320</v>
      </c>
      <c r="E52" t="s">
        <v>388</v>
      </c>
      <c r="F52">
        <v>163622</v>
      </c>
      <c r="G52">
        <v>488118</v>
      </c>
      <c r="H52">
        <v>6492673</v>
      </c>
      <c r="I52">
        <v>6344930</v>
      </c>
      <c r="J52">
        <v>20695566</v>
      </c>
      <c r="K52">
        <v>2365661478</v>
      </c>
      <c r="L52">
        <v>326310</v>
      </c>
      <c r="M52">
        <f t="shared" si="0"/>
        <v>19.897254144831603</v>
      </c>
      <c r="N52">
        <v>317838</v>
      </c>
      <c r="O52">
        <v>8472</v>
      </c>
      <c r="P52">
        <v>38.1</v>
      </c>
      <c r="Q52">
        <v>-0.14000000000000001</v>
      </c>
      <c r="R52">
        <v>26241</v>
      </c>
      <c r="S52">
        <v>3370984</v>
      </c>
      <c r="T52" t="s">
        <v>26</v>
      </c>
      <c r="U52">
        <v>2621.12</v>
      </c>
    </row>
    <row r="53" spans="1:21" hidden="1" x14ac:dyDescent="0.3">
      <c r="A53">
        <v>52</v>
      </c>
      <c r="B53" t="s">
        <v>337</v>
      </c>
      <c r="C53">
        <v>5</v>
      </c>
      <c r="D53">
        <v>320</v>
      </c>
      <c r="E53" t="s">
        <v>389</v>
      </c>
      <c r="F53">
        <v>183325</v>
      </c>
      <c r="G53">
        <v>546912</v>
      </c>
      <c r="H53">
        <v>5082965</v>
      </c>
      <c r="I53">
        <v>4964411</v>
      </c>
      <c r="J53">
        <v>17224371</v>
      </c>
      <c r="K53">
        <v>2124755861</v>
      </c>
      <c r="L53">
        <v>195279</v>
      </c>
      <c r="M53">
        <f t="shared" si="0"/>
        <v>26.029245336160059</v>
      </c>
      <c r="N53">
        <v>186814</v>
      </c>
      <c r="O53">
        <v>8465</v>
      </c>
      <c r="P53">
        <v>42.8</v>
      </c>
      <c r="Q53">
        <v>-0.14000000000000001</v>
      </c>
      <c r="R53">
        <v>38512</v>
      </c>
      <c r="S53">
        <v>2995624</v>
      </c>
      <c r="T53" t="s">
        <v>26</v>
      </c>
      <c r="U53">
        <v>1709.09</v>
      </c>
    </row>
    <row r="54" spans="1:21" x14ac:dyDescent="0.3">
      <c r="A54">
        <v>53</v>
      </c>
      <c r="B54" t="s">
        <v>337</v>
      </c>
      <c r="C54">
        <v>5</v>
      </c>
      <c r="D54">
        <v>320</v>
      </c>
      <c r="E54" t="s">
        <v>390</v>
      </c>
      <c r="F54">
        <v>152428</v>
      </c>
      <c r="G54">
        <v>429691</v>
      </c>
      <c r="H54">
        <v>1197</v>
      </c>
      <c r="I54">
        <v>1154</v>
      </c>
      <c r="J54">
        <v>46556</v>
      </c>
      <c r="K54">
        <v>1761993</v>
      </c>
      <c r="L54">
        <v>42</v>
      </c>
      <c r="M54">
        <f t="shared" si="0"/>
        <v>28.5</v>
      </c>
      <c r="N54">
        <v>42</v>
      </c>
      <c r="O54">
        <v>0</v>
      </c>
      <c r="P54">
        <v>17.489999999999998</v>
      </c>
      <c r="Q54">
        <v>-0.28000000000000003</v>
      </c>
      <c r="R54">
        <v>6070</v>
      </c>
      <c r="S54">
        <v>9007</v>
      </c>
      <c r="T54" t="s">
        <v>21</v>
      </c>
      <c r="U54">
        <v>1.41</v>
      </c>
    </row>
    <row r="55" spans="1:21" x14ac:dyDescent="0.3">
      <c r="A55">
        <v>54</v>
      </c>
      <c r="B55" t="s">
        <v>337</v>
      </c>
      <c r="C55">
        <v>5</v>
      </c>
      <c r="D55">
        <v>320</v>
      </c>
      <c r="E55" t="s">
        <v>391</v>
      </c>
      <c r="F55">
        <v>2200</v>
      </c>
      <c r="G55">
        <v>9086</v>
      </c>
      <c r="H55">
        <v>2420458</v>
      </c>
      <c r="I55">
        <v>2351422</v>
      </c>
      <c r="J55">
        <v>6061494</v>
      </c>
      <c r="K55">
        <v>439405847</v>
      </c>
      <c r="L55">
        <v>137196</v>
      </c>
      <c r="M55">
        <f t="shared" si="0"/>
        <v>17.64233651126855</v>
      </c>
      <c r="N55">
        <v>133923</v>
      </c>
      <c r="O55">
        <v>3273</v>
      </c>
      <c r="P55">
        <v>27.59</v>
      </c>
      <c r="Q55">
        <v>-0.1</v>
      </c>
      <c r="R55">
        <v>6038</v>
      </c>
      <c r="S55">
        <v>575366</v>
      </c>
      <c r="T55" t="s">
        <v>21</v>
      </c>
      <c r="U55">
        <v>593.44000000000005</v>
      </c>
    </row>
    <row r="56" spans="1:21" x14ac:dyDescent="0.3">
      <c r="A56">
        <v>55</v>
      </c>
      <c r="B56" t="s">
        <v>337</v>
      </c>
      <c r="C56">
        <v>5</v>
      </c>
      <c r="D56">
        <v>320</v>
      </c>
      <c r="E56" t="s">
        <v>392</v>
      </c>
      <c r="F56">
        <v>2200</v>
      </c>
      <c r="G56">
        <v>9086</v>
      </c>
      <c r="H56">
        <v>168046</v>
      </c>
      <c r="I56">
        <v>162709</v>
      </c>
      <c r="J56">
        <v>504213</v>
      </c>
      <c r="K56">
        <v>32470138</v>
      </c>
      <c r="L56">
        <v>7843</v>
      </c>
      <c r="M56">
        <f t="shared" si="0"/>
        <v>21.426239959199286</v>
      </c>
      <c r="N56">
        <v>7587</v>
      </c>
      <c r="O56">
        <v>256</v>
      </c>
      <c r="P56">
        <v>24.9</v>
      </c>
      <c r="Q56">
        <v>-0.12</v>
      </c>
      <c r="R56">
        <v>2191</v>
      </c>
      <c r="S56">
        <v>55129</v>
      </c>
      <c r="T56" t="s">
        <v>21</v>
      </c>
      <c r="U56">
        <v>15.81</v>
      </c>
    </row>
    <row r="57" spans="1:21" x14ac:dyDescent="0.3">
      <c r="A57">
        <v>56</v>
      </c>
      <c r="B57" t="s">
        <v>337</v>
      </c>
      <c r="C57">
        <v>5</v>
      </c>
      <c r="D57">
        <v>320</v>
      </c>
      <c r="E57" t="s">
        <v>393</v>
      </c>
      <c r="F57">
        <v>2200</v>
      </c>
      <c r="G57">
        <v>9086</v>
      </c>
      <c r="H57">
        <v>496069</v>
      </c>
      <c r="I57">
        <v>478939</v>
      </c>
      <c r="J57">
        <v>1604048</v>
      </c>
      <c r="K57">
        <v>98303704</v>
      </c>
      <c r="L57">
        <v>31469</v>
      </c>
      <c r="M57">
        <f t="shared" si="0"/>
        <v>15.763735739934539</v>
      </c>
      <c r="N57">
        <v>30943</v>
      </c>
      <c r="O57">
        <v>526</v>
      </c>
      <c r="P57">
        <v>27.21</v>
      </c>
      <c r="Q57">
        <v>-0.13</v>
      </c>
      <c r="R57">
        <v>2908</v>
      </c>
      <c r="S57">
        <v>158168</v>
      </c>
      <c r="T57" t="s">
        <v>21</v>
      </c>
      <c r="U57">
        <v>66.64</v>
      </c>
    </row>
    <row r="58" spans="1:21" x14ac:dyDescent="0.3">
      <c r="A58">
        <v>57</v>
      </c>
      <c r="B58" t="s">
        <v>337</v>
      </c>
      <c r="C58">
        <v>5</v>
      </c>
      <c r="D58">
        <v>320</v>
      </c>
      <c r="E58" t="s">
        <v>394</v>
      </c>
      <c r="F58">
        <v>2200</v>
      </c>
      <c r="G58">
        <v>9086</v>
      </c>
      <c r="H58">
        <v>2859865</v>
      </c>
      <c r="I58">
        <v>2781949</v>
      </c>
      <c r="J58">
        <v>7182543</v>
      </c>
      <c r="K58">
        <v>509080421</v>
      </c>
      <c r="L58">
        <v>139392</v>
      </c>
      <c r="M58">
        <f t="shared" si="0"/>
        <v>20.51670827594123</v>
      </c>
      <c r="N58">
        <v>134752</v>
      </c>
      <c r="O58">
        <v>4640</v>
      </c>
      <c r="P58">
        <v>29.96</v>
      </c>
      <c r="Q58">
        <v>-0.09</v>
      </c>
      <c r="R58">
        <v>6896</v>
      </c>
      <c r="S58">
        <v>569786</v>
      </c>
      <c r="T58" t="s">
        <v>21</v>
      </c>
      <c r="U58">
        <v>724.16</v>
      </c>
    </row>
    <row r="59" spans="1:21" hidden="1" x14ac:dyDescent="0.3">
      <c r="A59">
        <v>58</v>
      </c>
      <c r="B59" t="s">
        <v>337</v>
      </c>
      <c r="C59">
        <v>5</v>
      </c>
      <c r="D59">
        <v>320</v>
      </c>
      <c r="E59" t="s">
        <v>395</v>
      </c>
      <c r="F59">
        <v>11313</v>
      </c>
      <c r="G59">
        <v>305160</v>
      </c>
      <c r="H59">
        <v>235031</v>
      </c>
      <c r="I59">
        <v>232533</v>
      </c>
      <c r="J59">
        <v>286420</v>
      </c>
      <c r="K59">
        <v>27525508</v>
      </c>
      <c r="L59">
        <v>8609</v>
      </c>
      <c r="M59">
        <f t="shared" si="0"/>
        <v>27.300615634800788</v>
      </c>
      <c r="N59">
        <v>8142</v>
      </c>
      <c r="O59">
        <v>467</v>
      </c>
      <c r="P59">
        <v>28.23</v>
      </c>
      <c r="Q59">
        <v>-0.04</v>
      </c>
      <c r="R59">
        <v>982</v>
      </c>
      <c r="S59">
        <v>43785</v>
      </c>
      <c r="T59" t="s">
        <v>26</v>
      </c>
      <c r="U59">
        <v>25.75</v>
      </c>
    </row>
    <row r="60" spans="1:21" hidden="1" x14ac:dyDescent="0.3">
      <c r="A60">
        <v>59</v>
      </c>
      <c r="B60" t="s">
        <v>337</v>
      </c>
      <c r="C60">
        <v>5</v>
      </c>
      <c r="D60">
        <v>320</v>
      </c>
      <c r="E60" t="s">
        <v>396</v>
      </c>
      <c r="F60">
        <v>252516</v>
      </c>
      <c r="G60">
        <v>750876</v>
      </c>
      <c r="H60">
        <v>1037372</v>
      </c>
      <c r="I60">
        <v>1014309</v>
      </c>
      <c r="J60">
        <v>7359353</v>
      </c>
      <c r="K60">
        <v>267700527</v>
      </c>
      <c r="L60">
        <v>30000</v>
      </c>
      <c r="M60">
        <f t="shared" si="0"/>
        <v>34.57906666666667</v>
      </c>
      <c r="N60">
        <v>27911</v>
      </c>
      <c r="O60">
        <v>2089</v>
      </c>
      <c r="P60">
        <v>25.45</v>
      </c>
      <c r="Q60">
        <v>-0.13</v>
      </c>
      <c r="R60">
        <v>55467</v>
      </c>
      <c r="S60">
        <v>1428543</v>
      </c>
      <c r="T60" t="s">
        <v>26</v>
      </c>
      <c r="U60">
        <v>144.05000000000001</v>
      </c>
    </row>
    <row r="61" spans="1:21" x14ac:dyDescent="0.3">
      <c r="A61">
        <v>60</v>
      </c>
      <c r="B61" t="s">
        <v>337</v>
      </c>
      <c r="C61">
        <v>5</v>
      </c>
      <c r="D61">
        <v>320</v>
      </c>
      <c r="E61" t="s">
        <v>397</v>
      </c>
      <c r="F61">
        <v>3612</v>
      </c>
      <c r="G61">
        <v>11612</v>
      </c>
      <c r="H61">
        <v>185865</v>
      </c>
      <c r="I61">
        <v>182234</v>
      </c>
      <c r="J61">
        <v>338887</v>
      </c>
      <c r="K61">
        <v>44906830</v>
      </c>
      <c r="L61">
        <v>8666</v>
      </c>
      <c r="M61">
        <f t="shared" si="0"/>
        <v>21.447611354719594</v>
      </c>
      <c r="N61">
        <v>8353</v>
      </c>
      <c r="O61">
        <v>313</v>
      </c>
      <c r="P61">
        <v>32.44</v>
      </c>
      <c r="Q61">
        <v>-0.08</v>
      </c>
      <c r="R61">
        <v>1137</v>
      </c>
      <c r="S61">
        <v>34388</v>
      </c>
      <c r="T61" t="s">
        <v>21</v>
      </c>
      <c r="U61">
        <v>19.78</v>
      </c>
    </row>
    <row r="62" spans="1:21" x14ac:dyDescent="0.3">
      <c r="A62">
        <v>61</v>
      </c>
      <c r="B62" t="s">
        <v>337</v>
      </c>
      <c r="C62">
        <v>5</v>
      </c>
      <c r="D62">
        <v>320</v>
      </c>
      <c r="E62" t="s">
        <v>398</v>
      </c>
      <c r="F62">
        <v>8300</v>
      </c>
      <c r="G62">
        <v>28853</v>
      </c>
      <c r="H62">
        <v>8008970</v>
      </c>
      <c r="I62">
        <v>7849501</v>
      </c>
      <c r="J62">
        <v>16670268</v>
      </c>
      <c r="K62">
        <v>2636453700</v>
      </c>
      <c r="L62">
        <v>523156</v>
      </c>
      <c r="M62">
        <f t="shared" si="0"/>
        <v>15.308951823165557</v>
      </c>
      <c r="N62">
        <v>514681</v>
      </c>
      <c r="O62">
        <v>8475</v>
      </c>
      <c r="P62">
        <v>43.64</v>
      </c>
      <c r="Q62">
        <v>-0.1</v>
      </c>
      <c r="R62">
        <v>9490</v>
      </c>
      <c r="S62">
        <v>2143116</v>
      </c>
      <c r="T62" t="s">
        <v>21</v>
      </c>
      <c r="U62">
        <v>3082.16</v>
      </c>
    </row>
    <row r="63" spans="1:21" x14ac:dyDescent="0.3">
      <c r="A63">
        <v>62</v>
      </c>
      <c r="B63" t="s">
        <v>337</v>
      </c>
      <c r="C63">
        <v>5</v>
      </c>
      <c r="D63">
        <v>320</v>
      </c>
      <c r="E63" t="s">
        <v>399</v>
      </c>
      <c r="F63">
        <v>7665</v>
      </c>
      <c r="G63">
        <v>26841</v>
      </c>
      <c r="H63">
        <v>764697</v>
      </c>
      <c r="I63">
        <v>745262</v>
      </c>
      <c r="J63">
        <v>2255545</v>
      </c>
      <c r="K63">
        <v>330240526</v>
      </c>
      <c r="L63">
        <v>34158</v>
      </c>
      <c r="M63">
        <f t="shared" si="0"/>
        <v>22.387054277182504</v>
      </c>
      <c r="N63">
        <v>32844</v>
      </c>
      <c r="O63">
        <v>1314</v>
      </c>
      <c r="P63">
        <v>80.34</v>
      </c>
      <c r="Q63">
        <v>-0.09</v>
      </c>
      <c r="R63">
        <v>2303</v>
      </c>
      <c r="S63">
        <v>143745</v>
      </c>
      <c r="T63" t="s">
        <v>21</v>
      </c>
      <c r="U63">
        <v>158.66</v>
      </c>
    </row>
    <row r="64" spans="1:21" x14ac:dyDescent="0.3">
      <c r="A64">
        <v>63</v>
      </c>
      <c r="B64" t="s">
        <v>337</v>
      </c>
      <c r="C64">
        <v>5</v>
      </c>
      <c r="D64">
        <v>320</v>
      </c>
      <c r="E64" t="s">
        <v>400</v>
      </c>
      <c r="F64">
        <v>3986</v>
      </c>
      <c r="G64">
        <v>13057</v>
      </c>
      <c r="H64">
        <v>55743</v>
      </c>
      <c r="I64">
        <v>54679</v>
      </c>
      <c r="J64">
        <v>96579</v>
      </c>
      <c r="K64">
        <v>19670227</v>
      </c>
      <c r="L64">
        <v>2195</v>
      </c>
      <c r="M64">
        <f t="shared" si="0"/>
        <v>25.395444191343962</v>
      </c>
      <c r="N64">
        <v>2087</v>
      </c>
      <c r="O64">
        <v>108</v>
      </c>
      <c r="P64">
        <v>39.86</v>
      </c>
      <c r="Q64">
        <v>-7.0000000000000007E-2</v>
      </c>
      <c r="R64">
        <v>484</v>
      </c>
      <c r="S64">
        <v>8480</v>
      </c>
      <c r="T64" t="s">
        <v>21</v>
      </c>
      <c r="U64">
        <v>6.7</v>
      </c>
    </row>
    <row r="65" spans="1:21" x14ac:dyDescent="0.3">
      <c r="A65">
        <v>64</v>
      </c>
      <c r="B65" t="s">
        <v>337</v>
      </c>
      <c r="C65">
        <v>5</v>
      </c>
      <c r="D65">
        <v>320</v>
      </c>
      <c r="E65" t="s">
        <v>401</v>
      </c>
      <c r="F65">
        <v>3638</v>
      </c>
      <c r="G65">
        <v>11677</v>
      </c>
      <c r="H65">
        <v>962189</v>
      </c>
      <c r="I65">
        <v>946375</v>
      </c>
      <c r="J65">
        <v>1475610</v>
      </c>
      <c r="K65">
        <v>167555373</v>
      </c>
      <c r="L65">
        <v>36236</v>
      </c>
      <c r="M65">
        <f t="shared" si="0"/>
        <v>26.553399933767523</v>
      </c>
      <c r="N65">
        <v>34306</v>
      </c>
      <c r="O65">
        <v>1930</v>
      </c>
      <c r="P65">
        <v>29.43</v>
      </c>
      <c r="Q65">
        <v>-0.06</v>
      </c>
      <c r="R65">
        <v>2691</v>
      </c>
      <c r="S65">
        <v>133277</v>
      </c>
      <c r="T65" t="s">
        <v>21</v>
      </c>
      <c r="U65">
        <v>125.94</v>
      </c>
    </row>
    <row r="66" spans="1:21" x14ac:dyDescent="0.3">
      <c r="A66">
        <v>65</v>
      </c>
      <c r="B66" t="s">
        <v>337</v>
      </c>
      <c r="C66">
        <v>5</v>
      </c>
      <c r="D66">
        <v>320</v>
      </c>
      <c r="E66" t="s">
        <v>402</v>
      </c>
      <c r="F66">
        <v>7351</v>
      </c>
      <c r="G66">
        <v>24835</v>
      </c>
      <c r="H66">
        <v>11217405</v>
      </c>
      <c r="I66">
        <v>11026577</v>
      </c>
      <c r="J66">
        <v>18653122</v>
      </c>
      <c r="K66">
        <v>2779031695</v>
      </c>
      <c r="L66">
        <v>546237</v>
      </c>
      <c r="M66">
        <f t="shared" si="0"/>
        <v>20.535783917969674</v>
      </c>
      <c r="N66">
        <v>528366</v>
      </c>
      <c r="O66">
        <v>17871</v>
      </c>
      <c r="P66">
        <v>42.35</v>
      </c>
      <c r="Q66">
        <v>-7.0000000000000007E-2</v>
      </c>
      <c r="R66">
        <v>18776</v>
      </c>
      <c r="S66">
        <v>2275430</v>
      </c>
      <c r="T66" t="s">
        <v>21</v>
      </c>
      <c r="U66">
        <v>3895.84</v>
      </c>
    </row>
    <row r="67" spans="1:21" x14ac:dyDescent="0.3">
      <c r="A67">
        <v>66</v>
      </c>
      <c r="B67" t="s">
        <v>337</v>
      </c>
      <c r="C67">
        <v>5</v>
      </c>
      <c r="D67">
        <v>320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0.01</v>
      </c>
    </row>
    <row r="68" spans="1:21" hidden="1" x14ac:dyDescent="0.3">
      <c r="A68">
        <v>67</v>
      </c>
      <c r="B68" t="s">
        <v>337</v>
      </c>
      <c r="C68">
        <v>5</v>
      </c>
      <c r="D68">
        <v>320</v>
      </c>
      <c r="E68" t="s">
        <v>404</v>
      </c>
      <c r="F68">
        <v>2940</v>
      </c>
      <c r="G68">
        <v>20028</v>
      </c>
      <c r="H68">
        <v>9564</v>
      </c>
      <c r="I68">
        <v>9323</v>
      </c>
      <c r="J68">
        <v>17573</v>
      </c>
      <c r="K68">
        <v>2856467</v>
      </c>
      <c r="L68">
        <v>459</v>
      </c>
      <c r="M68">
        <f t="shared" ref="M68:M91" si="1">H68/L68</f>
        <v>20.836601307189543</v>
      </c>
      <c r="N68">
        <v>445</v>
      </c>
      <c r="O68">
        <v>14</v>
      </c>
      <c r="P68">
        <v>16.89</v>
      </c>
      <c r="Q68">
        <v>-0.08</v>
      </c>
      <c r="R68">
        <v>353</v>
      </c>
      <c r="S68">
        <v>3170</v>
      </c>
      <c r="T68" t="s">
        <v>26</v>
      </c>
      <c r="U68">
        <v>0.86</v>
      </c>
    </row>
    <row r="69" spans="1:21" hidden="1" x14ac:dyDescent="0.3">
      <c r="A69">
        <v>68</v>
      </c>
      <c r="B69" t="s">
        <v>337</v>
      </c>
      <c r="C69">
        <v>5</v>
      </c>
      <c r="D69">
        <v>320</v>
      </c>
      <c r="E69" t="s">
        <v>405</v>
      </c>
      <c r="F69">
        <v>9072</v>
      </c>
      <c r="G69">
        <v>69944</v>
      </c>
      <c r="H69">
        <v>1030824</v>
      </c>
      <c r="I69">
        <v>1011252</v>
      </c>
      <c r="J69">
        <v>1730823</v>
      </c>
      <c r="K69">
        <v>381623482</v>
      </c>
      <c r="L69">
        <v>33693</v>
      </c>
      <c r="M69">
        <f t="shared" si="1"/>
        <v>30.594604220461225</v>
      </c>
      <c r="N69">
        <v>31578</v>
      </c>
      <c r="O69">
        <v>2115</v>
      </c>
      <c r="P69">
        <v>30.18</v>
      </c>
      <c r="Q69">
        <v>-0.06</v>
      </c>
      <c r="R69">
        <v>3141</v>
      </c>
      <c r="S69">
        <v>202493</v>
      </c>
      <c r="T69" t="s">
        <v>26</v>
      </c>
      <c r="U69">
        <v>227.38</v>
      </c>
    </row>
    <row r="70" spans="1:21" x14ac:dyDescent="0.3">
      <c r="A70">
        <v>69</v>
      </c>
      <c r="B70" t="s">
        <v>337</v>
      </c>
      <c r="C70">
        <v>5</v>
      </c>
      <c r="D70">
        <v>320</v>
      </c>
      <c r="E70" t="s">
        <v>406</v>
      </c>
      <c r="F70">
        <v>16281</v>
      </c>
      <c r="G70">
        <v>130806</v>
      </c>
      <c r="H70">
        <v>107629</v>
      </c>
      <c r="I70">
        <v>104136</v>
      </c>
      <c r="J70">
        <v>464710</v>
      </c>
      <c r="K70">
        <v>91432450</v>
      </c>
      <c r="L70">
        <v>5996</v>
      </c>
      <c r="M70">
        <f t="shared" si="1"/>
        <v>17.950133422281521</v>
      </c>
      <c r="N70">
        <v>5865</v>
      </c>
      <c r="O70">
        <v>131</v>
      </c>
      <c r="P70">
        <v>39.090000000000003</v>
      </c>
      <c r="Q70">
        <v>-0.12</v>
      </c>
      <c r="R70">
        <v>1196</v>
      </c>
      <c r="S70">
        <v>65056</v>
      </c>
      <c r="T70" t="s">
        <v>21</v>
      </c>
      <c r="U70">
        <v>33.450000000000003</v>
      </c>
    </row>
    <row r="71" spans="1:21" hidden="1" x14ac:dyDescent="0.3">
      <c r="A71">
        <v>70</v>
      </c>
      <c r="B71" t="s">
        <v>337</v>
      </c>
      <c r="C71">
        <v>5</v>
      </c>
      <c r="D71">
        <v>320</v>
      </c>
      <c r="E71" t="s">
        <v>407</v>
      </c>
      <c r="F71">
        <v>249327</v>
      </c>
      <c r="G71">
        <v>746442</v>
      </c>
      <c r="H71">
        <v>1520804</v>
      </c>
      <c r="I71">
        <v>1446973</v>
      </c>
      <c r="J71">
        <v>12821780</v>
      </c>
      <c r="K71">
        <v>2328018549</v>
      </c>
      <c r="L71">
        <v>62423</v>
      </c>
      <c r="M71">
        <f t="shared" si="1"/>
        <v>24.362879067010557</v>
      </c>
      <c r="N71">
        <v>60398</v>
      </c>
      <c r="O71">
        <v>2025</v>
      </c>
      <c r="P71">
        <v>92.06</v>
      </c>
      <c r="Q71">
        <v>-0.15</v>
      </c>
      <c r="R71">
        <v>338038</v>
      </c>
      <c r="S71">
        <v>1715564</v>
      </c>
      <c r="T71" t="s">
        <v>26</v>
      </c>
      <c r="U71">
        <v>821.58</v>
      </c>
    </row>
    <row r="72" spans="1:21" hidden="1" x14ac:dyDescent="0.3">
      <c r="A72">
        <v>71</v>
      </c>
      <c r="B72" t="s">
        <v>337</v>
      </c>
      <c r="C72">
        <v>5</v>
      </c>
      <c r="D72">
        <v>320</v>
      </c>
      <c r="E72" t="s">
        <v>408</v>
      </c>
      <c r="F72">
        <v>40042</v>
      </c>
      <c r="G72">
        <v>119355</v>
      </c>
      <c r="H72">
        <v>476134</v>
      </c>
      <c r="I72">
        <v>449564</v>
      </c>
      <c r="J72">
        <v>3275009</v>
      </c>
      <c r="K72">
        <v>66902968</v>
      </c>
      <c r="L72">
        <v>25984</v>
      </c>
      <c r="M72">
        <f t="shared" si="1"/>
        <v>18.324122536945811</v>
      </c>
      <c r="N72">
        <v>25465</v>
      </c>
      <c r="O72">
        <v>519</v>
      </c>
      <c r="P72">
        <v>86.65</v>
      </c>
      <c r="Q72">
        <v>-0.12</v>
      </c>
      <c r="R72">
        <v>11516</v>
      </c>
      <c r="S72">
        <v>418844</v>
      </c>
      <c r="T72" t="s">
        <v>26</v>
      </c>
      <c r="U72">
        <v>66.64</v>
      </c>
    </row>
    <row r="73" spans="1:21" hidden="1" x14ac:dyDescent="0.3">
      <c r="A73">
        <v>72</v>
      </c>
      <c r="B73" t="s">
        <v>337</v>
      </c>
      <c r="C73">
        <v>5</v>
      </c>
      <c r="D73">
        <v>320</v>
      </c>
      <c r="E73" t="s">
        <v>409</v>
      </c>
      <c r="F73">
        <v>748</v>
      </c>
      <c r="G73">
        <v>3763</v>
      </c>
      <c r="H73">
        <v>288</v>
      </c>
      <c r="I73">
        <v>279</v>
      </c>
      <c r="J73">
        <v>1098</v>
      </c>
      <c r="K73">
        <v>10157</v>
      </c>
      <c r="L73">
        <v>23</v>
      </c>
      <c r="M73">
        <f t="shared" si="1"/>
        <v>12.521739130434783</v>
      </c>
      <c r="N73">
        <v>23</v>
      </c>
      <c r="O73">
        <v>0</v>
      </c>
      <c r="P73">
        <v>2.97</v>
      </c>
      <c r="Q73">
        <v>-0.28999999999999998</v>
      </c>
      <c r="R73">
        <v>0</v>
      </c>
      <c r="S73">
        <v>314</v>
      </c>
      <c r="T73" t="s">
        <v>26</v>
      </c>
      <c r="U73">
        <v>0</v>
      </c>
    </row>
    <row r="74" spans="1:21" x14ac:dyDescent="0.3">
      <c r="A74">
        <v>73</v>
      </c>
      <c r="B74" t="s">
        <v>337</v>
      </c>
      <c r="C74">
        <v>5</v>
      </c>
      <c r="D74">
        <v>320</v>
      </c>
      <c r="E74" t="s">
        <v>410</v>
      </c>
      <c r="F74">
        <v>3328</v>
      </c>
      <c r="G74">
        <v>17780</v>
      </c>
      <c r="H74">
        <v>8332</v>
      </c>
      <c r="I74">
        <v>8008</v>
      </c>
      <c r="J74">
        <v>82125</v>
      </c>
      <c r="K74">
        <v>693238</v>
      </c>
      <c r="L74">
        <v>309</v>
      </c>
      <c r="M74">
        <f t="shared" si="1"/>
        <v>26.964401294498384</v>
      </c>
      <c r="N74">
        <v>302</v>
      </c>
      <c r="O74">
        <v>7</v>
      </c>
      <c r="P74">
        <v>7.19</v>
      </c>
      <c r="Q74">
        <v>-0.26</v>
      </c>
      <c r="R74">
        <v>8759</v>
      </c>
      <c r="S74">
        <v>18226</v>
      </c>
      <c r="T74" t="s">
        <v>21</v>
      </c>
      <c r="U74">
        <v>0.38</v>
      </c>
    </row>
    <row r="75" spans="1:21" hidden="1" x14ac:dyDescent="0.3">
      <c r="A75">
        <v>74</v>
      </c>
      <c r="B75" t="s">
        <v>337</v>
      </c>
      <c r="C75">
        <v>5</v>
      </c>
      <c r="D75">
        <v>320</v>
      </c>
      <c r="E75" t="s">
        <v>411</v>
      </c>
      <c r="F75">
        <v>3893</v>
      </c>
      <c r="G75">
        <v>25257</v>
      </c>
      <c r="H75">
        <v>24</v>
      </c>
      <c r="I75">
        <v>23</v>
      </c>
      <c r="J75">
        <v>37</v>
      </c>
      <c r="K75">
        <v>680</v>
      </c>
      <c r="L75">
        <v>1</v>
      </c>
      <c r="M75">
        <f t="shared" si="1"/>
        <v>24</v>
      </c>
      <c r="N75">
        <v>1</v>
      </c>
      <c r="O75">
        <v>0</v>
      </c>
      <c r="P75">
        <v>1.57</v>
      </c>
      <c r="Q75">
        <v>-0.3</v>
      </c>
      <c r="R75">
        <v>0</v>
      </c>
      <c r="S75">
        <v>11</v>
      </c>
      <c r="T75" t="s">
        <v>26</v>
      </c>
      <c r="U75">
        <v>0.05</v>
      </c>
    </row>
    <row r="76" spans="1:21" hidden="1" x14ac:dyDescent="0.3">
      <c r="A76">
        <v>75</v>
      </c>
      <c r="B76" t="s">
        <v>337</v>
      </c>
      <c r="C76">
        <v>5</v>
      </c>
      <c r="D76">
        <v>320</v>
      </c>
      <c r="E76" t="s">
        <v>412</v>
      </c>
      <c r="F76">
        <v>5291</v>
      </c>
      <c r="G76">
        <v>41200</v>
      </c>
      <c r="H76">
        <v>524734</v>
      </c>
      <c r="I76">
        <v>511014</v>
      </c>
      <c r="J76">
        <v>1265273</v>
      </c>
      <c r="K76">
        <v>41062338</v>
      </c>
      <c r="L76">
        <v>29928</v>
      </c>
      <c r="M76">
        <f t="shared" si="1"/>
        <v>17.533213044640469</v>
      </c>
      <c r="N76">
        <v>29363</v>
      </c>
      <c r="O76">
        <v>565</v>
      </c>
      <c r="P76">
        <v>22.75</v>
      </c>
      <c r="Q76">
        <v>-0.14000000000000001</v>
      </c>
      <c r="R76">
        <v>14584</v>
      </c>
      <c r="S76">
        <v>214658</v>
      </c>
      <c r="T76" t="s">
        <v>26</v>
      </c>
      <c r="U76">
        <v>53.28</v>
      </c>
    </row>
    <row r="77" spans="1:21" x14ac:dyDescent="0.3">
      <c r="A77">
        <v>76</v>
      </c>
      <c r="B77" t="s">
        <v>337</v>
      </c>
      <c r="C77">
        <v>5</v>
      </c>
      <c r="D77">
        <v>320</v>
      </c>
      <c r="E77" t="s">
        <v>413</v>
      </c>
      <c r="F77">
        <v>22022</v>
      </c>
      <c r="G77">
        <v>169452</v>
      </c>
      <c r="H77">
        <v>10368640</v>
      </c>
      <c r="I77">
        <v>10018503</v>
      </c>
      <c r="J77">
        <v>105161742</v>
      </c>
      <c r="K77">
        <v>1210210948</v>
      </c>
      <c r="L77">
        <v>370793</v>
      </c>
      <c r="M77">
        <f t="shared" si="1"/>
        <v>27.963418942644548</v>
      </c>
      <c r="N77">
        <v>356215</v>
      </c>
      <c r="O77">
        <v>14578</v>
      </c>
      <c r="P77">
        <v>24.01</v>
      </c>
      <c r="Q77">
        <v>-0.21</v>
      </c>
      <c r="R77">
        <v>939308</v>
      </c>
      <c r="S77">
        <v>23402952</v>
      </c>
      <c r="T77" t="s">
        <v>21</v>
      </c>
      <c r="U77">
        <v>2252.89</v>
      </c>
    </row>
    <row r="78" spans="1:21" x14ac:dyDescent="0.3">
      <c r="A78">
        <v>77</v>
      </c>
      <c r="B78" t="s">
        <v>337</v>
      </c>
      <c r="C78">
        <v>5</v>
      </c>
      <c r="D78">
        <v>320</v>
      </c>
      <c r="E78" t="s">
        <v>414</v>
      </c>
      <c r="F78">
        <v>324116</v>
      </c>
      <c r="G78">
        <v>1430857</v>
      </c>
      <c r="H78">
        <v>235854</v>
      </c>
      <c r="I78">
        <v>219783</v>
      </c>
      <c r="J78">
        <v>5385351</v>
      </c>
      <c r="K78">
        <v>927002892</v>
      </c>
      <c r="L78">
        <v>6353</v>
      </c>
      <c r="M78">
        <f t="shared" si="1"/>
        <v>37.124822918306315</v>
      </c>
      <c r="N78">
        <v>5893</v>
      </c>
      <c r="O78">
        <v>460</v>
      </c>
      <c r="P78">
        <v>10452.26</v>
      </c>
      <c r="Q78">
        <v>-0.11</v>
      </c>
      <c r="R78">
        <v>8949</v>
      </c>
      <c r="S78">
        <v>290203</v>
      </c>
      <c r="T78" t="s">
        <v>21</v>
      </c>
      <c r="U78">
        <v>1511.14</v>
      </c>
    </row>
    <row r="79" spans="1:21" x14ac:dyDescent="0.3">
      <c r="A79">
        <v>78</v>
      </c>
      <c r="B79" t="s">
        <v>337</v>
      </c>
      <c r="C79">
        <v>5</v>
      </c>
      <c r="D79">
        <v>320</v>
      </c>
      <c r="E79" t="s">
        <v>415</v>
      </c>
      <c r="F79">
        <v>189456</v>
      </c>
      <c r="G79">
        <v>835269</v>
      </c>
      <c r="H79">
        <v>157637</v>
      </c>
      <c r="I79">
        <v>134661</v>
      </c>
      <c r="J79">
        <v>2016611</v>
      </c>
      <c r="K79">
        <v>371670023</v>
      </c>
      <c r="L79">
        <v>5274</v>
      </c>
      <c r="M79">
        <f t="shared" si="1"/>
        <v>29.889457717102768</v>
      </c>
      <c r="N79">
        <v>5052</v>
      </c>
      <c r="O79">
        <v>222</v>
      </c>
      <c r="P79">
        <v>395.6</v>
      </c>
      <c r="Q79">
        <v>-0.15</v>
      </c>
      <c r="R79">
        <v>4132</v>
      </c>
      <c r="S79">
        <v>164955</v>
      </c>
      <c r="T79" t="s">
        <v>21</v>
      </c>
      <c r="U79">
        <v>116.44</v>
      </c>
    </row>
    <row r="80" spans="1:21" x14ac:dyDescent="0.3">
      <c r="A80">
        <v>79</v>
      </c>
      <c r="B80" t="s">
        <v>337</v>
      </c>
      <c r="C80">
        <v>5</v>
      </c>
      <c r="D80">
        <v>320</v>
      </c>
      <c r="E80" t="s">
        <v>416</v>
      </c>
      <c r="F80">
        <v>252328</v>
      </c>
      <c r="G80">
        <v>1169811</v>
      </c>
      <c r="H80">
        <v>254797</v>
      </c>
      <c r="I80">
        <v>230342</v>
      </c>
      <c r="J80">
        <v>2000756</v>
      </c>
      <c r="K80">
        <v>465816313</v>
      </c>
      <c r="L80">
        <v>5531</v>
      </c>
      <c r="M80">
        <f t="shared" si="1"/>
        <v>46.067076478032902</v>
      </c>
      <c r="N80">
        <v>5014</v>
      </c>
      <c r="O80">
        <v>517</v>
      </c>
      <c r="P80">
        <v>366.86</v>
      </c>
      <c r="Q80">
        <v>-0.12</v>
      </c>
      <c r="R80">
        <v>14457</v>
      </c>
      <c r="S80">
        <v>256230</v>
      </c>
      <c r="T80" t="s">
        <v>21</v>
      </c>
      <c r="U80">
        <v>174.23</v>
      </c>
    </row>
    <row r="81" spans="1:21" hidden="1" x14ac:dyDescent="0.3">
      <c r="A81">
        <v>80</v>
      </c>
      <c r="B81" t="s">
        <v>337</v>
      </c>
      <c r="C81">
        <v>5</v>
      </c>
      <c r="D81">
        <v>320</v>
      </c>
      <c r="E81" t="s">
        <v>417</v>
      </c>
      <c r="F81">
        <v>53752</v>
      </c>
      <c r="G81">
        <v>135726</v>
      </c>
      <c r="H81">
        <v>851410</v>
      </c>
      <c r="I81">
        <v>830838</v>
      </c>
      <c r="J81">
        <v>4354738</v>
      </c>
      <c r="K81">
        <v>224329547</v>
      </c>
      <c r="L81">
        <v>28545</v>
      </c>
      <c r="M81">
        <f t="shared" si="1"/>
        <v>29.82693991942547</v>
      </c>
      <c r="N81">
        <v>26978</v>
      </c>
      <c r="O81">
        <v>1567</v>
      </c>
      <c r="P81">
        <v>20.329999999999998</v>
      </c>
      <c r="Q81">
        <v>-0.14000000000000001</v>
      </c>
      <c r="R81">
        <v>26830</v>
      </c>
      <c r="S81">
        <v>618474</v>
      </c>
      <c r="T81" t="s">
        <v>26</v>
      </c>
      <c r="U81">
        <v>76.34</v>
      </c>
    </row>
    <row r="82" spans="1:21" hidden="1" x14ac:dyDescent="0.3">
      <c r="A82">
        <v>81</v>
      </c>
      <c r="B82" t="s">
        <v>337</v>
      </c>
      <c r="C82">
        <v>5</v>
      </c>
      <c r="D82">
        <v>320</v>
      </c>
      <c r="E82" t="s">
        <v>418</v>
      </c>
      <c r="F82">
        <v>276895</v>
      </c>
      <c r="G82">
        <v>1356467</v>
      </c>
      <c r="H82">
        <v>1210720</v>
      </c>
      <c r="I82">
        <v>1204532</v>
      </c>
      <c r="J82">
        <v>5451136</v>
      </c>
      <c r="K82">
        <v>64046270</v>
      </c>
      <c r="L82">
        <v>59950</v>
      </c>
      <c r="M82">
        <f t="shared" si="1"/>
        <v>20.195496246872395</v>
      </c>
      <c r="N82">
        <v>57830</v>
      </c>
      <c r="O82">
        <v>2120</v>
      </c>
      <c r="P82">
        <v>14.98</v>
      </c>
      <c r="Q82">
        <v>-0.08</v>
      </c>
      <c r="R82">
        <v>29685</v>
      </c>
      <c r="S82">
        <v>701308</v>
      </c>
      <c r="T82" t="s">
        <v>26</v>
      </c>
      <c r="U82">
        <v>135.34</v>
      </c>
    </row>
    <row r="83" spans="1:21" hidden="1" x14ac:dyDescent="0.3">
      <c r="A83">
        <v>82</v>
      </c>
      <c r="B83" t="s">
        <v>337</v>
      </c>
      <c r="C83">
        <v>5</v>
      </c>
      <c r="D83">
        <v>320</v>
      </c>
      <c r="E83" t="s">
        <v>419</v>
      </c>
      <c r="F83">
        <v>279119</v>
      </c>
      <c r="G83">
        <v>1356467</v>
      </c>
      <c r="H83">
        <v>1204558</v>
      </c>
      <c r="I83">
        <v>1198506</v>
      </c>
      <c r="J83">
        <v>5476322</v>
      </c>
      <c r="K83">
        <v>62413393</v>
      </c>
      <c r="L83">
        <v>59438</v>
      </c>
      <c r="M83">
        <f t="shared" si="1"/>
        <v>20.265789562232914</v>
      </c>
      <c r="N83">
        <v>57318</v>
      </c>
      <c r="O83">
        <v>2120</v>
      </c>
      <c r="P83">
        <v>14.92</v>
      </c>
      <c r="Q83">
        <v>-0.08</v>
      </c>
      <c r="R83">
        <v>31308</v>
      </c>
      <c r="S83">
        <v>681598</v>
      </c>
      <c r="T83" t="s">
        <v>26</v>
      </c>
      <c r="U83">
        <v>137.53</v>
      </c>
    </row>
    <row r="84" spans="1:21" hidden="1" x14ac:dyDescent="0.3">
      <c r="A84">
        <v>83</v>
      </c>
      <c r="B84" t="s">
        <v>337</v>
      </c>
      <c r="C84">
        <v>5</v>
      </c>
      <c r="D84">
        <v>320</v>
      </c>
      <c r="E84" t="s">
        <v>420</v>
      </c>
      <c r="F84">
        <v>670867</v>
      </c>
      <c r="G84">
        <v>3355019</v>
      </c>
      <c r="H84">
        <v>562557</v>
      </c>
      <c r="I84">
        <v>551944</v>
      </c>
      <c r="J84">
        <v>1319830</v>
      </c>
      <c r="K84">
        <v>1139748354</v>
      </c>
      <c r="L84">
        <v>29410</v>
      </c>
      <c r="M84">
        <f t="shared" si="1"/>
        <v>19.128085685141109</v>
      </c>
      <c r="N84">
        <v>28725</v>
      </c>
      <c r="O84">
        <v>685</v>
      </c>
      <c r="P84">
        <v>25.78</v>
      </c>
      <c r="Q84">
        <v>-0.15</v>
      </c>
      <c r="R84">
        <v>3625</v>
      </c>
      <c r="S84">
        <v>240746</v>
      </c>
      <c r="T84" t="s">
        <v>26</v>
      </c>
      <c r="U84">
        <v>373.62</v>
      </c>
    </row>
    <row r="85" spans="1:21" hidden="1" x14ac:dyDescent="0.3">
      <c r="A85">
        <v>84</v>
      </c>
      <c r="B85" t="s">
        <v>337</v>
      </c>
      <c r="C85">
        <v>5</v>
      </c>
      <c r="D85">
        <v>320</v>
      </c>
      <c r="E85" t="s">
        <v>421</v>
      </c>
      <c r="F85">
        <v>250567</v>
      </c>
      <c r="G85">
        <v>1108439</v>
      </c>
      <c r="H85">
        <v>370021</v>
      </c>
      <c r="I85">
        <v>363335</v>
      </c>
      <c r="J85">
        <v>764778</v>
      </c>
      <c r="K85">
        <v>177405072</v>
      </c>
      <c r="L85">
        <v>17766</v>
      </c>
      <c r="M85">
        <f t="shared" si="1"/>
        <v>20.827479455139031</v>
      </c>
      <c r="N85">
        <v>17240</v>
      </c>
      <c r="O85">
        <v>526</v>
      </c>
      <c r="P85">
        <v>25.08</v>
      </c>
      <c r="Q85">
        <v>-0.13</v>
      </c>
      <c r="R85">
        <v>4042</v>
      </c>
      <c r="S85">
        <v>130678</v>
      </c>
      <c r="T85" t="s">
        <v>26</v>
      </c>
      <c r="U85">
        <v>73.84</v>
      </c>
    </row>
    <row r="86" spans="1:21" x14ac:dyDescent="0.3">
      <c r="A86">
        <v>85</v>
      </c>
      <c r="B86" t="s">
        <v>337</v>
      </c>
      <c r="C86">
        <v>5</v>
      </c>
      <c r="D86">
        <v>320</v>
      </c>
      <c r="E86" t="s">
        <v>422</v>
      </c>
      <c r="F86">
        <v>482210</v>
      </c>
      <c r="G86">
        <v>2306140</v>
      </c>
      <c r="H86">
        <v>661790</v>
      </c>
      <c r="I86">
        <v>546861</v>
      </c>
      <c r="J86">
        <v>20930071</v>
      </c>
      <c r="K86">
        <v>2235654267</v>
      </c>
      <c r="L86">
        <v>20157</v>
      </c>
      <c r="M86">
        <f t="shared" si="1"/>
        <v>32.831770600783848</v>
      </c>
      <c r="N86">
        <v>19191</v>
      </c>
      <c r="O86">
        <v>966</v>
      </c>
      <c r="P86">
        <v>1023.13</v>
      </c>
      <c r="Q86">
        <v>-0.15</v>
      </c>
      <c r="R86">
        <v>58621</v>
      </c>
      <c r="S86">
        <v>2324214</v>
      </c>
      <c r="T86" t="s">
        <v>21</v>
      </c>
      <c r="U86">
        <v>809.28</v>
      </c>
    </row>
    <row r="87" spans="1:21" hidden="1" x14ac:dyDescent="0.3">
      <c r="A87">
        <v>86</v>
      </c>
      <c r="B87" t="s">
        <v>337</v>
      </c>
      <c r="C87">
        <v>5</v>
      </c>
      <c r="D87">
        <v>320</v>
      </c>
      <c r="E87" t="s">
        <v>423</v>
      </c>
      <c r="F87">
        <v>1260306</v>
      </c>
      <c r="G87">
        <v>6039417</v>
      </c>
      <c r="H87">
        <v>2690523</v>
      </c>
      <c r="I87">
        <v>2078208</v>
      </c>
      <c r="J87">
        <v>105660293</v>
      </c>
      <c r="K87">
        <v>16402140257</v>
      </c>
      <c r="L87">
        <v>67479</v>
      </c>
      <c r="M87">
        <f t="shared" si="1"/>
        <v>39.872004623660693</v>
      </c>
      <c r="N87">
        <v>63756</v>
      </c>
      <c r="O87">
        <v>3723</v>
      </c>
      <c r="P87">
        <v>1437.73</v>
      </c>
      <c r="Q87">
        <v>-0.16</v>
      </c>
      <c r="R87">
        <v>570637</v>
      </c>
      <c r="S87">
        <v>11128311</v>
      </c>
      <c r="T87" t="s">
        <v>31</v>
      </c>
      <c r="U87">
        <v>5000</v>
      </c>
    </row>
    <row r="88" spans="1:21" hidden="1" x14ac:dyDescent="0.3">
      <c r="A88">
        <v>87</v>
      </c>
      <c r="B88" t="s">
        <v>337</v>
      </c>
      <c r="C88">
        <v>5</v>
      </c>
      <c r="D88">
        <v>320</v>
      </c>
      <c r="E88" t="s">
        <v>424</v>
      </c>
      <c r="F88">
        <v>151669</v>
      </c>
      <c r="G88">
        <v>2465730</v>
      </c>
      <c r="H88">
        <v>370309</v>
      </c>
      <c r="I88">
        <v>358853</v>
      </c>
      <c r="J88">
        <v>9530780</v>
      </c>
      <c r="K88">
        <v>616618061</v>
      </c>
      <c r="L88">
        <v>17600</v>
      </c>
      <c r="M88">
        <f t="shared" si="1"/>
        <v>21.04028409090909</v>
      </c>
      <c r="N88">
        <v>17084</v>
      </c>
      <c r="O88">
        <v>516</v>
      </c>
      <c r="P88">
        <v>61.42</v>
      </c>
      <c r="Q88">
        <v>-0.13</v>
      </c>
      <c r="R88">
        <v>133206</v>
      </c>
      <c r="S88">
        <v>1768166</v>
      </c>
      <c r="T88" t="s">
        <v>26</v>
      </c>
      <c r="U88">
        <v>212.67</v>
      </c>
    </row>
    <row r="89" spans="1:21" hidden="1" x14ac:dyDescent="0.3">
      <c r="A89">
        <v>88</v>
      </c>
      <c r="B89" t="s">
        <v>337</v>
      </c>
      <c r="C89">
        <v>5</v>
      </c>
      <c r="D89">
        <v>320</v>
      </c>
      <c r="E89" t="s">
        <v>425</v>
      </c>
      <c r="F89">
        <v>154309</v>
      </c>
      <c r="G89">
        <v>3230737</v>
      </c>
      <c r="H89">
        <v>1142315</v>
      </c>
      <c r="I89">
        <v>1105834</v>
      </c>
      <c r="J89">
        <v>15731060</v>
      </c>
      <c r="K89">
        <v>1685493635</v>
      </c>
      <c r="L89">
        <v>39588</v>
      </c>
      <c r="M89">
        <f t="shared" si="1"/>
        <v>28.855082348186318</v>
      </c>
      <c r="N89">
        <v>37505</v>
      </c>
      <c r="O89">
        <v>2083</v>
      </c>
      <c r="P89">
        <v>77.319999999999993</v>
      </c>
      <c r="Q89">
        <v>-0.12</v>
      </c>
      <c r="R89">
        <v>94690</v>
      </c>
      <c r="S89">
        <v>2974708</v>
      </c>
      <c r="T89" t="s">
        <v>26</v>
      </c>
      <c r="U89">
        <v>535.5</v>
      </c>
    </row>
    <row r="90" spans="1:21" x14ac:dyDescent="0.3">
      <c r="A90">
        <v>89</v>
      </c>
      <c r="B90" t="s">
        <v>337</v>
      </c>
      <c r="C90">
        <v>5</v>
      </c>
      <c r="D90">
        <v>320</v>
      </c>
      <c r="E90" t="s">
        <v>426</v>
      </c>
      <c r="F90">
        <v>841</v>
      </c>
      <c r="G90">
        <v>120147</v>
      </c>
      <c r="H90">
        <v>2539731</v>
      </c>
      <c r="I90">
        <v>2453330</v>
      </c>
      <c r="J90">
        <v>5615529</v>
      </c>
      <c r="K90">
        <v>282187494</v>
      </c>
      <c r="L90">
        <v>109934</v>
      </c>
      <c r="M90">
        <f t="shared" si="1"/>
        <v>23.102325031382467</v>
      </c>
      <c r="N90">
        <v>106295</v>
      </c>
      <c r="O90">
        <v>3639</v>
      </c>
      <c r="P90">
        <v>43.97</v>
      </c>
      <c r="Q90">
        <v>-0.08</v>
      </c>
      <c r="R90">
        <v>4643</v>
      </c>
      <c r="S90">
        <v>1149394</v>
      </c>
      <c r="T90" t="s">
        <v>21</v>
      </c>
      <c r="U90">
        <v>544.23</v>
      </c>
    </row>
    <row r="91" spans="1:21" x14ac:dyDescent="0.3">
      <c r="A91">
        <v>90</v>
      </c>
      <c r="B91" t="s">
        <v>337</v>
      </c>
      <c r="C91">
        <v>5</v>
      </c>
      <c r="D91">
        <v>320</v>
      </c>
      <c r="E91" t="s">
        <v>427</v>
      </c>
      <c r="F91">
        <v>1089</v>
      </c>
      <c r="G91">
        <v>177375</v>
      </c>
      <c r="H91">
        <v>199413</v>
      </c>
      <c r="I91">
        <v>193618</v>
      </c>
      <c r="J91">
        <v>480430</v>
      </c>
      <c r="K91">
        <v>31975750</v>
      </c>
      <c r="L91">
        <v>7370</v>
      </c>
      <c r="M91">
        <f t="shared" si="1"/>
        <v>27.057394843962008</v>
      </c>
      <c r="N91">
        <v>7015</v>
      </c>
      <c r="O91">
        <v>355</v>
      </c>
      <c r="P91">
        <v>41.72</v>
      </c>
      <c r="Q91">
        <v>-7.0000000000000007E-2</v>
      </c>
      <c r="R91">
        <v>1250</v>
      </c>
      <c r="S91">
        <v>81550</v>
      </c>
      <c r="T91" t="s">
        <v>21</v>
      </c>
      <c r="U91">
        <v>21.31</v>
      </c>
    </row>
  </sheetData>
  <autoFilter ref="A1:U91" xr:uid="{DE2A171D-8224-4D18-8A93-C692822E5F23}">
    <filterColumn colId="19">
      <filters>
        <filter val="SA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zoomScale="80" zoomScaleNormal="80" workbookViewId="0">
      <selection activeCell="L1" sqref="L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1</v>
      </c>
      <c r="B2" t="s">
        <v>19</v>
      </c>
      <c r="C2" t="s">
        <v>20</v>
      </c>
      <c r="D2">
        <v>13408</v>
      </c>
      <c r="E2">
        <v>308391</v>
      </c>
      <c r="F2">
        <v>2901433</v>
      </c>
      <c r="G2">
        <v>108601</v>
      </c>
      <c r="H2">
        <v>2832731</v>
      </c>
      <c r="I2">
        <v>44942033</v>
      </c>
      <c r="J2">
        <v>510788510</v>
      </c>
      <c r="K2">
        <v>90</v>
      </c>
      <c r="L2">
        <v>15.49</v>
      </c>
      <c r="M2">
        <v>12722</v>
      </c>
      <c r="N2">
        <v>2235</v>
      </c>
      <c r="O2">
        <v>5374</v>
      </c>
      <c r="P2">
        <v>7089</v>
      </c>
      <c r="Q2">
        <v>8506</v>
      </c>
      <c r="R2">
        <v>10766</v>
      </c>
      <c r="S2" t="s">
        <v>21</v>
      </c>
      <c r="T2">
        <v>495.33</v>
      </c>
    </row>
    <row r="3" spans="1:20" x14ac:dyDescent="0.3">
      <c r="A3">
        <v>2</v>
      </c>
      <c r="B3" t="s">
        <v>19</v>
      </c>
      <c r="C3" t="s">
        <v>22</v>
      </c>
      <c r="D3">
        <v>13408</v>
      </c>
      <c r="E3">
        <v>308391</v>
      </c>
      <c r="F3">
        <v>4914967</v>
      </c>
      <c r="G3">
        <v>191602</v>
      </c>
      <c r="H3">
        <v>4814451</v>
      </c>
      <c r="I3">
        <v>82692970</v>
      </c>
      <c r="J3">
        <v>982161568</v>
      </c>
      <c r="K3">
        <v>101.28</v>
      </c>
      <c r="L3">
        <v>16.82</v>
      </c>
      <c r="M3">
        <v>13345</v>
      </c>
      <c r="N3">
        <v>2536</v>
      </c>
      <c r="O3">
        <v>5701</v>
      </c>
      <c r="P3">
        <v>7587</v>
      </c>
      <c r="Q3">
        <v>9119</v>
      </c>
      <c r="R3">
        <v>11065</v>
      </c>
      <c r="S3" t="s">
        <v>21</v>
      </c>
      <c r="T3">
        <v>1000.91</v>
      </c>
    </row>
    <row r="4" spans="1:20" x14ac:dyDescent="0.3">
      <c r="A4">
        <v>3</v>
      </c>
      <c r="B4" t="s">
        <v>19</v>
      </c>
      <c r="C4" t="s">
        <v>23</v>
      </c>
      <c r="D4">
        <v>13408</v>
      </c>
      <c r="E4">
        <v>308391</v>
      </c>
      <c r="F4">
        <v>5059613</v>
      </c>
      <c r="G4">
        <v>205911</v>
      </c>
      <c r="H4">
        <v>4959488</v>
      </c>
      <c r="I4">
        <v>71013944</v>
      </c>
      <c r="J4">
        <v>1196974182</v>
      </c>
      <c r="K4">
        <v>117.05</v>
      </c>
      <c r="L4">
        <v>14.04</v>
      </c>
      <c r="M4">
        <v>12727</v>
      </c>
      <c r="N4">
        <v>2249</v>
      </c>
      <c r="O4">
        <v>5116</v>
      </c>
      <c r="P4">
        <v>6816</v>
      </c>
      <c r="Q4">
        <v>8108</v>
      </c>
      <c r="R4">
        <v>10289</v>
      </c>
      <c r="S4" t="s">
        <v>21</v>
      </c>
      <c r="T4">
        <v>1228.9100000000001</v>
      </c>
    </row>
    <row r="5" spans="1:20" x14ac:dyDescent="0.3">
      <c r="A5">
        <v>4</v>
      </c>
      <c r="B5" t="s">
        <v>19</v>
      </c>
      <c r="C5" t="s">
        <v>24</v>
      </c>
      <c r="D5">
        <v>13408</v>
      </c>
      <c r="E5">
        <v>308391</v>
      </c>
      <c r="F5">
        <v>5126466</v>
      </c>
      <c r="G5">
        <v>198055</v>
      </c>
      <c r="H5">
        <v>5021723</v>
      </c>
      <c r="I5">
        <v>85022235</v>
      </c>
      <c r="J5">
        <v>811067054</v>
      </c>
      <c r="K5">
        <v>77.52</v>
      </c>
      <c r="L5">
        <v>16.579999999999998</v>
      </c>
      <c r="M5">
        <v>12802</v>
      </c>
      <c r="N5">
        <v>2580</v>
      </c>
      <c r="O5">
        <v>5846</v>
      </c>
      <c r="P5">
        <v>7864</v>
      </c>
      <c r="Q5">
        <v>9288</v>
      </c>
      <c r="R5">
        <v>11172</v>
      </c>
      <c r="S5" t="s">
        <v>21</v>
      </c>
      <c r="T5">
        <v>845.67</v>
      </c>
    </row>
    <row r="6" spans="1:20" x14ac:dyDescent="0.3">
      <c r="A6">
        <v>5</v>
      </c>
      <c r="B6" t="s">
        <v>19</v>
      </c>
      <c r="C6" t="s">
        <v>25</v>
      </c>
      <c r="D6">
        <v>89315</v>
      </c>
      <c r="E6">
        <v>5584002</v>
      </c>
      <c r="F6">
        <v>1381119</v>
      </c>
      <c r="G6">
        <v>34130</v>
      </c>
      <c r="H6">
        <v>1322482</v>
      </c>
      <c r="I6">
        <v>11284106</v>
      </c>
      <c r="J6">
        <v>2004769160</v>
      </c>
      <c r="K6">
        <v>234.99</v>
      </c>
      <c r="L6">
        <v>8.17</v>
      </c>
      <c r="M6">
        <v>76658</v>
      </c>
      <c r="N6">
        <v>4522</v>
      </c>
      <c r="O6">
        <v>15659</v>
      </c>
      <c r="P6">
        <v>24047</v>
      </c>
      <c r="Q6">
        <v>31016</v>
      </c>
      <c r="R6">
        <v>44221</v>
      </c>
      <c r="S6" t="s">
        <v>26</v>
      </c>
      <c r="T6">
        <v>1231.92</v>
      </c>
    </row>
    <row r="7" spans="1:20" x14ac:dyDescent="0.3">
      <c r="A7">
        <v>6</v>
      </c>
      <c r="B7" t="s">
        <v>19</v>
      </c>
      <c r="C7" t="s">
        <v>27</v>
      </c>
      <c r="D7">
        <v>448</v>
      </c>
      <c r="E7">
        <v>12700</v>
      </c>
      <c r="F7">
        <v>130077</v>
      </c>
      <c r="G7">
        <v>7494</v>
      </c>
      <c r="H7">
        <v>128883</v>
      </c>
      <c r="I7">
        <v>195758</v>
      </c>
      <c r="J7">
        <v>8168814</v>
      </c>
      <c r="K7">
        <v>17.809999999999999</v>
      </c>
      <c r="L7">
        <v>1.5</v>
      </c>
      <c r="M7">
        <v>448</v>
      </c>
      <c r="N7">
        <v>68</v>
      </c>
      <c r="O7">
        <v>146</v>
      </c>
      <c r="P7">
        <v>193</v>
      </c>
      <c r="Q7">
        <v>235</v>
      </c>
      <c r="R7">
        <v>318</v>
      </c>
      <c r="S7" t="s">
        <v>21</v>
      </c>
      <c r="T7">
        <v>13.08</v>
      </c>
    </row>
    <row r="8" spans="1:20" x14ac:dyDescent="0.3">
      <c r="A8">
        <v>7</v>
      </c>
      <c r="B8" t="s">
        <v>19</v>
      </c>
      <c r="C8" t="s">
        <v>28</v>
      </c>
      <c r="D8">
        <v>689</v>
      </c>
      <c r="E8">
        <v>16922</v>
      </c>
      <c r="F8">
        <v>601978</v>
      </c>
      <c r="G8">
        <v>35538</v>
      </c>
      <c r="H8">
        <v>596871</v>
      </c>
      <c r="I8">
        <v>1024073</v>
      </c>
      <c r="J8">
        <v>49667178</v>
      </c>
      <c r="K8">
        <v>22.1</v>
      </c>
      <c r="L8">
        <v>1.7</v>
      </c>
      <c r="M8">
        <v>689</v>
      </c>
      <c r="N8">
        <v>133</v>
      </c>
      <c r="O8">
        <v>307</v>
      </c>
      <c r="P8">
        <v>401</v>
      </c>
      <c r="Q8">
        <v>467</v>
      </c>
      <c r="R8">
        <v>554</v>
      </c>
      <c r="S8" t="s">
        <v>21</v>
      </c>
      <c r="T8">
        <v>91.02</v>
      </c>
    </row>
    <row r="9" spans="1:20" x14ac:dyDescent="0.3">
      <c r="A9">
        <v>8</v>
      </c>
      <c r="B9" t="s">
        <v>19</v>
      </c>
      <c r="C9" t="s">
        <v>29</v>
      </c>
      <c r="D9">
        <v>842</v>
      </c>
      <c r="E9">
        <v>19430</v>
      </c>
      <c r="F9">
        <v>689642</v>
      </c>
      <c r="G9">
        <v>32643</v>
      </c>
      <c r="H9">
        <v>683644</v>
      </c>
      <c r="I9">
        <v>1158956</v>
      </c>
      <c r="J9">
        <v>68464538</v>
      </c>
      <c r="K9">
        <v>24.38</v>
      </c>
      <c r="L9">
        <v>1.68</v>
      </c>
      <c r="M9">
        <v>842</v>
      </c>
      <c r="N9">
        <v>147</v>
      </c>
      <c r="O9">
        <v>340</v>
      </c>
      <c r="P9">
        <v>447</v>
      </c>
      <c r="Q9">
        <v>536</v>
      </c>
      <c r="R9">
        <v>679</v>
      </c>
      <c r="S9" t="s">
        <v>21</v>
      </c>
      <c r="T9">
        <v>107.05</v>
      </c>
    </row>
    <row r="10" spans="1:20" x14ac:dyDescent="0.3">
      <c r="A10">
        <v>9</v>
      </c>
      <c r="B10" t="s">
        <v>19</v>
      </c>
      <c r="C10" t="s">
        <v>30</v>
      </c>
      <c r="D10">
        <v>1164</v>
      </c>
      <c r="E10">
        <v>28980</v>
      </c>
      <c r="F10">
        <v>10168934</v>
      </c>
      <c r="G10">
        <v>476252</v>
      </c>
      <c r="H10">
        <v>10088226</v>
      </c>
      <c r="I10">
        <v>20059968</v>
      </c>
      <c r="J10">
        <v>1204638739</v>
      </c>
      <c r="K10">
        <v>33.89</v>
      </c>
      <c r="L10">
        <v>1.97</v>
      </c>
      <c r="M10">
        <v>1164</v>
      </c>
      <c r="N10">
        <v>193</v>
      </c>
      <c r="O10">
        <v>434</v>
      </c>
      <c r="P10">
        <v>584</v>
      </c>
      <c r="Q10">
        <v>709</v>
      </c>
      <c r="R10">
        <v>935</v>
      </c>
      <c r="S10" t="s">
        <v>31</v>
      </c>
      <c r="T10">
        <v>4997.83</v>
      </c>
    </row>
    <row r="11" spans="1:20" x14ac:dyDescent="0.3">
      <c r="A11">
        <v>10</v>
      </c>
      <c r="B11" t="s">
        <v>19</v>
      </c>
      <c r="C11" t="s">
        <v>32</v>
      </c>
      <c r="D11">
        <v>52436</v>
      </c>
      <c r="E11">
        <v>151783</v>
      </c>
      <c r="F11">
        <v>2537142</v>
      </c>
      <c r="G11">
        <v>142871</v>
      </c>
      <c r="H11">
        <v>2505096</v>
      </c>
      <c r="I11">
        <v>9060887</v>
      </c>
      <c r="J11">
        <v>444220748</v>
      </c>
      <c r="K11">
        <v>26.74</v>
      </c>
      <c r="L11">
        <v>3.57</v>
      </c>
      <c r="M11">
        <v>27094</v>
      </c>
      <c r="N11">
        <v>827</v>
      </c>
      <c r="O11">
        <v>2366</v>
      </c>
      <c r="P11">
        <v>3713</v>
      </c>
      <c r="Q11">
        <v>5428</v>
      </c>
      <c r="R11">
        <v>9618</v>
      </c>
      <c r="S11" t="s">
        <v>26</v>
      </c>
      <c r="T11">
        <v>352.17</v>
      </c>
    </row>
    <row r="12" spans="1:20" x14ac:dyDescent="0.3">
      <c r="A12">
        <v>11</v>
      </c>
      <c r="B12" t="s">
        <v>19</v>
      </c>
      <c r="C12" t="s">
        <v>33</v>
      </c>
      <c r="D12">
        <v>49370</v>
      </c>
      <c r="E12">
        <v>144360</v>
      </c>
      <c r="F12">
        <v>4328898</v>
      </c>
      <c r="G12">
        <v>155702</v>
      </c>
      <c r="H12">
        <v>4277444</v>
      </c>
      <c r="I12">
        <v>14947364</v>
      </c>
      <c r="J12">
        <v>552872743</v>
      </c>
      <c r="K12">
        <v>27.04</v>
      </c>
      <c r="L12">
        <v>3.45</v>
      </c>
      <c r="M12">
        <v>22180</v>
      </c>
      <c r="N12">
        <v>743</v>
      </c>
      <c r="O12">
        <v>2369</v>
      </c>
      <c r="P12">
        <v>3793</v>
      </c>
      <c r="Q12">
        <v>5396</v>
      </c>
      <c r="R12">
        <v>8661</v>
      </c>
      <c r="S12" t="s">
        <v>26</v>
      </c>
      <c r="T12">
        <v>467.45</v>
      </c>
    </row>
    <row r="13" spans="1:20" x14ac:dyDescent="0.3">
      <c r="A13">
        <v>12</v>
      </c>
      <c r="B13" t="s">
        <v>19</v>
      </c>
      <c r="C13" t="s">
        <v>34</v>
      </c>
      <c r="D13">
        <v>3295</v>
      </c>
      <c r="E13">
        <v>9585</v>
      </c>
      <c r="F13">
        <v>174347</v>
      </c>
      <c r="G13">
        <v>8453</v>
      </c>
      <c r="H13">
        <v>172008</v>
      </c>
      <c r="I13">
        <v>436197</v>
      </c>
      <c r="J13">
        <v>13175488</v>
      </c>
      <c r="K13">
        <v>28.42</v>
      </c>
      <c r="L13">
        <v>2.5</v>
      </c>
      <c r="M13">
        <v>3294</v>
      </c>
      <c r="N13">
        <v>183</v>
      </c>
      <c r="O13">
        <v>430</v>
      </c>
      <c r="P13">
        <v>566</v>
      </c>
      <c r="Q13">
        <v>669</v>
      </c>
      <c r="R13">
        <v>1659</v>
      </c>
      <c r="S13" t="s">
        <v>26</v>
      </c>
      <c r="T13">
        <v>10.58</v>
      </c>
    </row>
    <row r="14" spans="1:20" x14ac:dyDescent="0.3">
      <c r="A14">
        <v>13</v>
      </c>
      <c r="B14" t="s">
        <v>19</v>
      </c>
      <c r="C14" t="s">
        <v>35</v>
      </c>
      <c r="D14">
        <v>262253</v>
      </c>
      <c r="E14">
        <v>1120813</v>
      </c>
      <c r="F14">
        <v>381890</v>
      </c>
      <c r="G14">
        <v>9815</v>
      </c>
      <c r="H14">
        <v>308823</v>
      </c>
      <c r="I14">
        <v>2438659</v>
      </c>
      <c r="J14">
        <v>2547206968</v>
      </c>
      <c r="K14">
        <v>244.59</v>
      </c>
      <c r="L14">
        <v>6.39</v>
      </c>
      <c r="M14">
        <v>113550</v>
      </c>
      <c r="N14">
        <v>4543</v>
      </c>
      <c r="O14">
        <v>15476</v>
      </c>
      <c r="P14">
        <v>24729</v>
      </c>
      <c r="Q14">
        <v>33881</v>
      </c>
      <c r="R14">
        <v>53819</v>
      </c>
      <c r="S14" t="s">
        <v>26</v>
      </c>
      <c r="T14">
        <v>538.70000000000005</v>
      </c>
    </row>
    <row r="15" spans="1:20" x14ac:dyDescent="0.3">
      <c r="A15">
        <v>14</v>
      </c>
      <c r="B15" t="s">
        <v>19</v>
      </c>
      <c r="C15" t="s">
        <v>36</v>
      </c>
      <c r="D15">
        <v>381708</v>
      </c>
      <c r="E15">
        <v>1618887</v>
      </c>
      <c r="F15">
        <v>639029</v>
      </c>
      <c r="G15">
        <v>18796</v>
      </c>
      <c r="H15">
        <v>519566</v>
      </c>
      <c r="I15">
        <v>5124334</v>
      </c>
      <c r="J15">
        <v>5183303722</v>
      </c>
      <c r="K15">
        <v>268.05</v>
      </c>
      <c r="L15">
        <v>8.02</v>
      </c>
      <c r="M15">
        <v>131338</v>
      </c>
      <c r="N15">
        <v>8397</v>
      </c>
      <c r="O15">
        <v>21989</v>
      </c>
      <c r="P15">
        <v>31576</v>
      </c>
      <c r="Q15">
        <v>39912</v>
      </c>
      <c r="R15">
        <v>55782</v>
      </c>
      <c r="S15" t="s">
        <v>21</v>
      </c>
      <c r="T15">
        <v>1156.72</v>
      </c>
    </row>
    <row r="16" spans="1:20" x14ac:dyDescent="0.3">
      <c r="A16">
        <v>15</v>
      </c>
      <c r="B16" t="s">
        <v>19</v>
      </c>
      <c r="C16" t="s">
        <v>37</v>
      </c>
      <c r="D16">
        <v>3114</v>
      </c>
      <c r="E16">
        <v>10580</v>
      </c>
      <c r="F16">
        <v>1685766</v>
      </c>
      <c r="G16">
        <v>63102</v>
      </c>
      <c r="H16">
        <v>1661952</v>
      </c>
      <c r="I16">
        <v>3244713</v>
      </c>
      <c r="J16">
        <v>176183618</v>
      </c>
      <c r="K16">
        <v>48.26</v>
      </c>
      <c r="L16">
        <v>1.92</v>
      </c>
      <c r="M16">
        <v>3089</v>
      </c>
      <c r="N16">
        <v>229</v>
      </c>
      <c r="O16">
        <v>491</v>
      </c>
      <c r="P16">
        <v>628</v>
      </c>
      <c r="Q16">
        <v>737</v>
      </c>
      <c r="R16">
        <v>1016</v>
      </c>
      <c r="S16" t="s">
        <v>26</v>
      </c>
      <c r="T16">
        <v>232.76</v>
      </c>
    </row>
    <row r="17" spans="1:20" x14ac:dyDescent="0.3">
      <c r="A17">
        <v>16</v>
      </c>
      <c r="B17" t="s">
        <v>19</v>
      </c>
      <c r="C17" t="s">
        <v>38</v>
      </c>
      <c r="D17">
        <v>77262</v>
      </c>
      <c r="E17">
        <v>262886</v>
      </c>
      <c r="F17">
        <v>246623</v>
      </c>
      <c r="G17">
        <v>10414</v>
      </c>
      <c r="H17">
        <v>238873</v>
      </c>
      <c r="I17">
        <v>531713</v>
      </c>
      <c r="J17">
        <v>454173129</v>
      </c>
      <c r="K17">
        <v>69.260000000000005</v>
      </c>
      <c r="L17">
        <v>2.14</v>
      </c>
      <c r="M17">
        <v>35330</v>
      </c>
      <c r="N17">
        <v>2298</v>
      </c>
      <c r="O17">
        <v>5808</v>
      </c>
      <c r="P17">
        <v>8131</v>
      </c>
      <c r="Q17">
        <v>10260</v>
      </c>
      <c r="R17">
        <v>14837</v>
      </c>
      <c r="S17" t="s">
        <v>21</v>
      </c>
      <c r="T17">
        <v>115.38</v>
      </c>
    </row>
    <row r="18" spans="1:20" x14ac:dyDescent="0.3">
      <c r="A18">
        <v>17</v>
      </c>
      <c r="B18" t="s">
        <v>19</v>
      </c>
      <c r="C18" t="s">
        <v>39</v>
      </c>
      <c r="D18">
        <v>13574</v>
      </c>
      <c r="E18">
        <v>1300429</v>
      </c>
      <c r="F18">
        <v>977633</v>
      </c>
      <c r="G18">
        <v>26183</v>
      </c>
      <c r="H18">
        <v>937167</v>
      </c>
      <c r="I18">
        <v>2834382</v>
      </c>
      <c r="J18">
        <v>376323150</v>
      </c>
      <c r="K18">
        <v>102.66</v>
      </c>
      <c r="L18">
        <v>2.9</v>
      </c>
      <c r="M18">
        <v>12638</v>
      </c>
      <c r="N18">
        <v>1895</v>
      </c>
      <c r="O18">
        <v>5002</v>
      </c>
      <c r="P18">
        <v>6702</v>
      </c>
      <c r="Q18">
        <v>7898</v>
      </c>
      <c r="R18">
        <v>9576</v>
      </c>
      <c r="S18" t="s">
        <v>21</v>
      </c>
      <c r="T18">
        <v>358.31</v>
      </c>
    </row>
    <row r="19" spans="1:20" x14ac:dyDescent="0.3">
      <c r="A19">
        <v>18</v>
      </c>
      <c r="B19" t="s">
        <v>19</v>
      </c>
      <c r="C19" t="s">
        <v>40</v>
      </c>
      <c r="D19">
        <v>8590</v>
      </c>
      <c r="E19">
        <v>65066</v>
      </c>
      <c r="F19">
        <v>13999702</v>
      </c>
      <c r="G19">
        <v>372891</v>
      </c>
      <c r="H19">
        <v>13646824</v>
      </c>
      <c r="I19">
        <v>156869750</v>
      </c>
      <c r="J19">
        <v>2835155819</v>
      </c>
      <c r="K19">
        <v>171.74</v>
      </c>
      <c r="L19">
        <v>11.21</v>
      </c>
      <c r="M19">
        <v>8433</v>
      </c>
      <c r="N19">
        <v>1186</v>
      </c>
      <c r="O19">
        <v>2278</v>
      </c>
      <c r="P19">
        <v>2796</v>
      </c>
      <c r="Q19">
        <v>3145</v>
      </c>
      <c r="R19">
        <v>3608</v>
      </c>
      <c r="S19" t="s">
        <v>31</v>
      </c>
      <c r="T19">
        <v>4997.72</v>
      </c>
    </row>
    <row r="20" spans="1:20" x14ac:dyDescent="0.3">
      <c r="A20">
        <v>19</v>
      </c>
      <c r="B20" t="s">
        <v>19</v>
      </c>
      <c r="C20" t="s">
        <v>41</v>
      </c>
      <c r="D20">
        <v>8905</v>
      </c>
      <c r="E20">
        <v>67838</v>
      </c>
      <c r="F20">
        <v>13855891</v>
      </c>
      <c r="G20">
        <v>373539</v>
      </c>
      <c r="H20">
        <v>13514635</v>
      </c>
      <c r="I20">
        <v>154569939</v>
      </c>
      <c r="J20">
        <v>2854399640</v>
      </c>
      <c r="K20">
        <v>172.08</v>
      </c>
      <c r="L20">
        <v>11.16</v>
      </c>
      <c r="M20">
        <v>8835</v>
      </c>
      <c r="N20">
        <v>1303</v>
      </c>
      <c r="O20">
        <v>2603</v>
      </c>
      <c r="P20">
        <v>3231</v>
      </c>
      <c r="Q20">
        <v>3644</v>
      </c>
      <c r="R20">
        <v>4170</v>
      </c>
      <c r="S20" t="s">
        <v>31</v>
      </c>
      <c r="T20">
        <v>4996.17</v>
      </c>
    </row>
    <row r="21" spans="1:20" x14ac:dyDescent="0.3">
      <c r="A21">
        <v>20</v>
      </c>
      <c r="B21" t="s">
        <v>19</v>
      </c>
      <c r="C21" t="s">
        <v>42</v>
      </c>
      <c r="D21">
        <v>1295022</v>
      </c>
      <c r="E21">
        <v>5034037</v>
      </c>
      <c r="F21">
        <v>1417515</v>
      </c>
      <c r="G21">
        <v>85986</v>
      </c>
      <c r="H21">
        <v>1379568</v>
      </c>
      <c r="I21">
        <v>5645368</v>
      </c>
      <c r="J21">
        <v>4434620820</v>
      </c>
      <c r="K21">
        <v>51.32</v>
      </c>
      <c r="L21">
        <v>3.98</v>
      </c>
      <c r="M21">
        <v>253665</v>
      </c>
      <c r="N21">
        <v>8203</v>
      </c>
      <c r="O21">
        <v>29826</v>
      </c>
      <c r="P21">
        <v>51202</v>
      </c>
      <c r="Q21">
        <v>74706</v>
      </c>
      <c r="R21">
        <v>124891</v>
      </c>
      <c r="S21" t="s">
        <v>26</v>
      </c>
      <c r="T21">
        <v>1328.12</v>
      </c>
    </row>
    <row r="22" spans="1:20" x14ac:dyDescent="0.3">
      <c r="A22">
        <v>21</v>
      </c>
      <c r="B22" t="s">
        <v>19</v>
      </c>
      <c r="C22" t="s">
        <v>43</v>
      </c>
      <c r="D22">
        <v>1458392</v>
      </c>
      <c r="E22">
        <v>5670187</v>
      </c>
      <c r="F22">
        <v>1627468</v>
      </c>
      <c r="G22">
        <v>107224</v>
      </c>
      <c r="H22">
        <v>1581450</v>
      </c>
      <c r="I22">
        <v>6902316</v>
      </c>
      <c r="J22">
        <v>5430280046</v>
      </c>
      <c r="K22">
        <v>46.74</v>
      </c>
      <c r="L22">
        <v>4.24</v>
      </c>
      <c r="M22">
        <v>289730</v>
      </c>
      <c r="N22">
        <v>11044</v>
      </c>
      <c r="O22">
        <v>38994</v>
      </c>
      <c r="P22">
        <v>65526</v>
      </c>
      <c r="Q22">
        <v>93465</v>
      </c>
      <c r="R22">
        <v>150882</v>
      </c>
      <c r="S22" t="s">
        <v>26</v>
      </c>
      <c r="T22">
        <v>1616.42</v>
      </c>
    </row>
    <row r="23" spans="1:20" x14ac:dyDescent="0.3">
      <c r="A23">
        <v>22</v>
      </c>
      <c r="B23" t="s">
        <v>19</v>
      </c>
      <c r="C23" t="s">
        <v>44</v>
      </c>
      <c r="D23">
        <v>1540071</v>
      </c>
      <c r="E23">
        <v>5988250</v>
      </c>
      <c r="F23">
        <v>1729157</v>
      </c>
      <c r="G23">
        <v>107714</v>
      </c>
      <c r="H23">
        <v>1682271</v>
      </c>
      <c r="I23">
        <v>7252202</v>
      </c>
      <c r="J23">
        <v>5726199204</v>
      </c>
      <c r="K23">
        <v>38.049999999999997</v>
      </c>
      <c r="L23">
        <v>4.1900000000000004</v>
      </c>
      <c r="M23">
        <v>324706</v>
      </c>
      <c r="N23">
        <v>11910</v>
      </c>
      <c r="O23">
        <v>42505</v>
      </c>
      <c r="P23">
        <v>71405</v>
      </c>
      <c r="Q23">
        <v>101606</v>
      </c>
      <c r="R23">
        <v>167070</v>
      </c>
      <c r="S23" t="s">
        <v>26</v>
      </c>
      <c r="T23">
        <v>1703.66</v>
      </c>
    </row>
    <row r="24" spans="1:20" x14ac:dyDescent="0.3">
      <c r="A24">
        <v>23</v>
      </c>
      <c r="B24" t="s">
        <v>19</v>
      </c>
      <c r="C24" t="s">
        <v>45</v>
      </c>
      <c r="D24">
        <v>200003</v>
      </c>
      <c r="E24">
        <v>1008302</v>
      </c>
      <c r="F24">
        <v>465471</v>
      </c>
      <c r="G24">
        <v>11595</v>
      </c>
      <c r="H24">
        <v>370691</v>
      </c>
      <c r="I24">
        <v>3007439</v>
      </c>
      <c r="J24">
        <v>1605719942</v>
      </c>
      <c r="K24">
        <v>284.99</v>
      </c>
      <c r="L24">
        <v>6.46</v>
      </c>
      <c r="M24">
        <v>102605</v>
      </c>
      <c r="N24">
        <v>5364</v>
      </c>
      <c r="O24">
        <v>15122</v>
      </c>
      <c r="P24">
        <v>22475</v>
      </c>
      <c r="Q24">
        <v>29347</v>
      </c>
      <c r="R24">
        <v>42535</v>
      </c>
      <c r="S24" t="s">
        <v>21</v>
      </c>
      <c r="T24">
        <v>432.7</v>
      </c>
    </row>
    <row r="25" spans="1:20" x14ac:dyDescent="0.3">
      <c r="A25">
        <v>24</v>
      </c>
      <c r="B25" t="s">
        <v>19</v>
      </c>
      <c r="C25" t="s">
        <v>46</v>
      </c>
      <c r="D25">
        <v>259258</v>
      </c>
      <c r="E25">
        <v>1373987</v>
      </c>
      <c r="F25">
        <v>637706</v>
      </c>
      <c r="G25">
        <v>15570</v>
      </c>
      <c r="H25">
        <v>537000</v>
      </c>
      <c r="I25">
        <v>4002078</v>
      </c>
      <c r="J25">
        <v>1890865479</v>
      </c>
      <c r="K25">
        <v>200.47</v>
      </c>
      <c r="L25">
        <v>6.28</v>
      </c>
      <c r="M25">
        <v>113529</v>
      </c>
      <c r="N25">
        <v>5027</v>
      </c>
      <c r="O25">
        <v>13335</v>
      </c>
      <c r="P25">
        <v>19674</v>
      </c>
      <c r="Q25">
        <v>25960</v>
      </c>
      <c r="R25">
        <v>40546</v>
      </c>
      <c r="S25" t="s">
        <v>21</v>
      </c>
      <c r="T25">
        <v>533.91999999999996</v>
      </c>
    </row>
    <row r="26" spans="1:20" x14ac:dyDescent="0.3">
      <c r="A26">
        <v>25</v>
      </c>
      <c r="B26" t="s">
        <v>19</v>
      </c>
      <c r="C26" t="s">
        <v>47</v>
      </c>
      <c r="D26">
        <v>199996</v>
      </c>
      <c r="E26">
        <v>1008281</v>
      </c>
      <c r="F26">
        <v>675756</v>
      </c>
      <c r="G26">
        <v>21724</v>
      </c>
      <c r="H26">
        <v>558427</v>
      </c>
      <c r="I26">
        <v>5661497</v>
      </c>
      <c r="J26">
        <v>1792711356</v>
      </c>
      <c r="K26">
        <v>336.14</v>
      </c>
      <c r="L26">
        <v>8.3800000000000008</v>
      </c>
      <c r="M26">
        <v>115425</v>
      </c>
      <c r="N26">
        <v>4067</v>
      </c>
      <c r="O26">
        <v>11297</v>
      </c>
      <c r="P26">
        <v>16916</v>
      </c>
      <c r="Q26">
        <v>22204</v>
      </c>
      <c r="R26">
        <v>32892</v>
      </c>
      <c r="S26" t="s">
        <v>21</v>
      </c>
      <c r="T26">
        <v>566.69000000000005</v>
      </c>
    </row>
    <row r="27" spans="1:20" x14ac:dyDescent="0.3">
      <c r="A27">
        <v>26</v>
      </c>
      <c r="B27" t="s">
        <v>19</v>
      </c>
      <c r="C27" t="s">
        <v>48</v>
      </c>
      <c r="D27">
        <v>258781</v>
      </c>
      <c r="E27">
        <v>1358076</v>
      </c>
      <c r="F27">
        <v>2715334</v>
      </c>
      <c r="G27">
        <v>71399</v>
      </c>
      <c r="H27">
        <v>2307064</v>
      </c>
      <c r="I27">
        <v>19650636</v>
      </c>
      <c r="J27">
        <v>7765262482</v>
      </c>
      <c r="K27">
        <v>300.79000000000002</v>
      </c>
      <c r="L27">
        <v>7.24</v>
      </c>
      <c r="M27">
        <v>100972</v>
      </c>
      <c r="N27">
        <v>6986</v>
      </c>
      <c r="O27">
        <v>17007</v>
      </c>
      <c r="P27">
        <v>23666</v>
      </c>
      <c r="Q27">
        <v>29493</v>
      </c>
      <c r="R27">
        <v>40629</v>
      </c>
      <c r="S27" t="s">
        <v>26</v>
      </c>
      <c r="T27">
        <v>2801.44</v>
      </c>
    </row>
    <row r="28" spans="1:20" x14ac:dyDescent="0.3">
      <c r="A28">
        <v>27</v>
      </c>
      <c r="B28" t="s">
        <v>19</v>
      </c>
      <c r="C28" t="s">
        <v>49</v>
      </c>
      <c r="D28">
        <v>260342</v>
      </c>
      <c r="E28">
        <v>1377238</v>
      </c>
      <c r="F28">
        <v>2117002</v>
      </c>
      <c r="G28">
        <v>79449</v>
      </c>
      <c r="H28">
        <v>1909625</v>
      </c>
      <c r="I28">
        <v>14319771</v>
      </c>
      <c r="J28">
        <v>3578591102</v>
      </c>
      <c r="K28">
        <v>236.9</v>
      </c>
      <c r="L28">
        <v>6.76</v>
      </c>
      <c r="M28">
        <v>140955</v>
      </c>
      <c r="N28">
        <v>6304</v>
      </c>
      <c r="O28">
        <v>16376</v>
      </c>
      <c r="P28">
        <v>23658</v>
      </c>
      <c r="Q28">
        <v>30746</v>
      </c>
      <c r="R28">
        <v>44461</v>
      </c>
      <c r="S28" t="s">
        <v>21</v>
      </c>
      <c r="T28">
        <v>1454.05</v>
      </c>
    </row>
    <row r="29" spans="1:20" x14ac:dyDescent="0.3">
      <c r="A29">
        <v>28</v>
      </c>
      <c r="B29" t="s">
        <v>19</v>
      </c>
      <c r="C29" t="s">
        <v>50</v>
      </c>
      <c r="D29">
        <v>225926</v>
      </c>
      <c r="E29">
        <v>1195096</v>
      </c>
      <c r="F29">
        <v>557709</v>
      </c>
      <c r="G29">
        <v>23160</v>
      </c>
      <c r="H29">
        <v>497896</v>
      </c>
      <c r="I29">
        <v>4157286</v>
      </c>
      <c r="J29">
        <v>774711788</v>
      </c>
      <c r="K29">
        <v>145.6</v>
      </c>
      <c r="L29">
        <v>7.45</v>
      </c>
      <c r="M29">
        <v>115122</v>
      </c>
      <c r="N29">
        <v>4691</v>
      </c>
      <c r="O29">
        <v>12955</v>
      </c>
      <c r="P29">
        <v>19667</v>
      </c>
      <c r="Q29">
        <v>25911</v>
      </c>
      <c r="R29">
        <v>38516</v>
      </c>
      <c r="S29" t="s">
        <v>21</v>
      </c>
      <c r="T29">
        <v>265.52999999999997</v>
      </c>
    </row>
    <row r="30" spans="1:20" x14ac:dyDescent="0.3">
      <c r="A30">
        <v>29</v>
      </c>
      <c r="B30" t="s">
        <v>19</v>
      </c>
      <c r="C30" t="s">
        <v>51</v>
      </c>
      <c r="D30">
        <v>99736</v>
      </c>
      <c r="E30">
        <v>783852</v>
      </c>
      <c r="F30">
        <v>609516</v>
      </c>
      <c r="G30">
        <v>18350</v>
      </c>
      <c r="H30">
        <v>577919</v>
      </c>
      <c r="I30">
        <v>1846159</v>
      </c>
      <c r="J30">
        <v>2215446371</v>
      </c>
      <c r="K30">
        <v>107.66</v>
      </c>
      <c r="L30">
        <v>3.03</v>
      </c>
      <c r="M30">
        <v>48974</v>
      </c>
      <c r="N30">
        <v>2684</v>
      </c>
      <c r="O30">
        <v>7699</v>
      </c>
      <c r="P30">
        <v>11888</v>
      </c>
      <c r="Q30">
        <v>16159</v>
      </c>
      <c r="R30">
        <v>25295</v>
      </c>
      <c r="S30" t="s">
        <v>26</v>
      </c>
      <c r="T30">
        <v>399.58</v>
      </c>
    </row>
    <row r="31" spans="1:20" x14ac:dyDescent="0.3">
      <c r="A31">
        <v>30</v>
      </c>
      <c r="B31" t="s">
        <v>19</v>
      </c>
      <c r="C31" t="s">
        <v>52</v>
      </c>
      <c r="D31">
        <v>25631</v>
      </c>
      <c r="E31">
        <v>141997</v>
      </c>
      <c r="F31">
        <v>1036310</v>
      </c>
      <c r="G31">
        <v>21992</v>
      </c>
      <c r="H31">
        <v>1012521</v>
      </c>
      <c r="I31">
        <v>2322257</v>
      </c>
      <c r="J31">
        <v>446857141</v>
      </c>
      <c r="K31">
        <v>60.45</v>
      </c>
      <c r="L31">
        <v>2.2400000000000002</v>
      </c>
      <c r="M31">
        <v>15048</v>
      </c>
      <c r="N31">
        <v>1169</v>
      </c>
      <c r="O31">
        <v>2904</v>
      </c>
      <c r="P31">
        <v>4100</v>
      </c>
      <c r="Q31">
        <v>5234</v>
      </c>
      <c r="R31">
        <v>7775</v>
      </c>
      <c r="S31" t="s">
        <v>26</v>
      </c>
      <c r="T31">
        <v>167.47</v>
      </c>
    </row>
    <row r="32" spans="1:20" x14ac:dyDescent="0.3">
      <c r="A32">
        <v>31</v>
      </c>
      <c r="B32" t="s">
        <v>19</v>
      </c>
      <c r="C32" t="s">
        <v>53</v>
      </c>
      <c r="D32">
        <v>520</v>
      </c>
      <c r="E32">
        <v>5760</v>
      </c>
      <c r="F32">
        <v>11977453</v>
      </c>
      <c r="G32">
        <v>465857</v>
      </c>
      <c r="H32">
        <v>11955685</v>
      </c>
      <c r="I32">
        <v>14886627</v>
      </c>
      <c r="J32">
        <v>470545863</v>
      </c>
      <c r="K32">
        <v>26.45</v>
      </c>
      <c r="L32">
        <v>1.24</v>
      </c>
      <c r="M32">
        <v>471</v>
      </c>
      <c r="N32">
        <v>41</v>
      </c>
      <c r="O32">
        <v>79</v>
      </c>
      <c r="P32">
        <v>103</v>
      </c>
      <c r="Q32">
        <v>125</v>
      </c>
      <c r="R32">
        <v>183</v>
      </c>
      <c r="S32" t="s">
        <v>31</v>
      </c>
      <c r="T32">
        <v>4997.1400000000003</v>
      </c>
    </row>
    <row r="33" spans="1:20" x14ac:dyDescent="0.3">
      <c r="A33">
        <v>32</v>
      </c>
      <c r="B33" t="s">
        <v>19</v>
      </c>
      <c r="C33" t="s">
        <v>54</v>
      </c>
      <c r="D33">
        <v>708</v>
      </c>
      <c r="E33">
        <v>2540</v>
      </c>
      <c r="F33">
        <v>818549</v>
      </c>
      <c r="G33">
        <v>29326</v>
      </c>
      <c r="H33">
        <v>815644</v>
      </c>
      <c r="I33">
        <v>1288127</v>
      </c>
      <c r="J33">
        <v>46646729</v>
      </c>
      <c r="K33">
        <v>25.71</v>
      </c>
      <c r="L33">
        <v>1.57</v>
      </c>
      <c r="M33">
        <v>680</v>
      </c>
      <c r="N33">
        <v>67</v>
      </c>
      <c r="O33">
        <v>149</v>
      </c>
      <c r="P33">
        <v>212</v>
      </c>
      <c r="Q33">
        <v>261</v>
      </c>
      <c r="R33">
        <v>334</v>
      </c>
      <c r="S33" t="s">
        <v>21</v>
      </c>
      <c r="T33">
        <v>75.19</v>
      </c>
    </row>
    <row r="34" spans="1:20" x14ac:dyDescent="0.3">
      <c r="A34">
        <v>33</v>
      </c>
      <c r="B34" t="s">
        <v>19</v>
      </c>
      <c r="C34" t="s">
        <v>55</v>
      </c>
      <c r="D34">
        <v>325041</v>
      </c>
      <c r="E34">
        <v>1161166</v>
      </c>
      <c r="F34">
        <v>962252</v>
      </c>
      <c r="G34">
        <v>4680</v>
      </c>
      <c r="H34">
        <v>956034</v>
      </c>
      <c r="I34">
        <v>1896015</v>
      </c>
      <c r="J34">
        <v>10841584238</v>
      </c>
      <c r="K34">
        <v>84.17</v>
      </c>
      <c r="L34">
        <v>1.97</v>
      </c>
      <c r="M34">
        <v>317763</v>
      </c>
      <c r="N34">
        <v>41118</v>
      </c>
      <c r="O34">
        <v>71579</v>
      </c>
      <c r="P34">
        <v>88618</v>
      </c>
      <c r="Q34">
        <v>104984</v>
      </c>
      <c r="R34">
        <v>258034</v>
      </c>
      <c r="S34" t="s">
        <v>31</v>
      </c>
      <c r="T34">
        <v>4996.3599999999997</v>
      </c>
    </row>
    <row r="35" spans="1:20" x14ac:dyDescent="0.3">
      <c r="A35">
        <v>34</v>
      </c>
      <c r="B35" t="s">
        <v>19</v>
      </c>
      <c r="C35" t="s">
        <v>56</v>
      </c>
      <c r="D35">
        <v>57220</v>
      </c>
      <c r="E35">
        <v>558589</v>
      </c>
      <c r="F35">
        <v>553679</v>
      </c>
      <c r="G35">
        <v>51441</v>
      </c>
      <c r="H35">
        <v>538128</v>
      </c>
      <c r="I35">
        <v>3306190</v>
      </c>
      <c r="J35">
        <v>603402123</v>
      </c>
      <c r="K35">
        <v>27.65</v>
      </c>
      <c r="L35">
        <v>5.97</v>
      </c>
      <c r="M35">
        <v>30849</v>
      </c>
      <c r="N35">
        <v>180</v>
      </c>
      <c r="O35">
        <v>653</v>
      </c>
      <c r="P35">
        <v>1627</v>
      </c>
      <c r="Q35">
        <v>3118</v>
      </c>
      <c r="R35">
        <v>7428</v>
      </c>
      <c r="S35" t="s">
        <v>21</v>
      </c>
      <c r="T35">
        <v>278.58999999999997</v>
      </c>
    </row>
    <row r="36" spans="1:20" x14ac:dyDescent="0.3">
      <c r="A36">
        <v>35</v>
      </c>
      <c r="B36" t="s">
        <v>19</v>
      </c>
      <c r="C36" t="s">
        <v>57</v>
      </c>
      <c r="D36">
        <v>167075</v>
      </c>
      <c r="E36">
        <v>6549347</v>
      </c>
      <c r="F36">
        <v>987491</v>
      </c>
      <c r="G36">
        <v>27589</v>
      </c>
      <c r="H36">
        <v>977707</v>
      </c>
      <c r="I36">
        <v>1533740</v>
      </c>
      <c r="J36">
        <v>610725440</v>
      </c>
      <c r="K36">
        <v>25.46</v>
      </c>
      <c r="L36">
        <v>1.55</v>
      </c>
      <c r="M36">
        <v>16818</v>
      </c>
      <c r="N36">
        <v>129</v>
      </c>
      <c r="O36">
        <v>339</v>
      </c>
      <c r="P36">
        <v>568</v>
      </c>
      <c r="Q36">
        <v>847</v>
      </c>
      <c r="R36">
        <v>1586</v>
      </c>
      <c r="S36" t="s">
        <v>26</v>
      </c>
      <c r="T36">
        <v>661.42</v>
      </c>
    </row>
    <row r="37" spans="1:20" x14ac:dyDescent="0.3">
      <c r="A37">
        <v>36</v>
      </c>
      <c r="B37" t="s">
        <v>19</v>
      </c>
      <c r="C37" t="s">
        <v>58</v>
      </c>
      <c r="D37">
        <v>1322728</v>
      </c>
      <c r="E37">
        <v>5284254</v>
      </c>
      <c r="F37">
        <v>43810</v>
      </c>
      <c r="G37">
        <v>3319</v>
      </c>
      <c r="H37">
        <v>42352</v>
      </c>
      <c r="I37">
        <v>542762</v>
      </c>
      <c r="J37">
        <v>2115862860</v>
      </c>
      <c r="K37">
        <v>44.23</v>
      </c>
      <c r="L37">
        <v>11.32</v>
      </c>
      <c r="M37">
        <v>156620</v>
      </c>
      <c r="N37">
        <v>1750</v>
      </c>
      <c r="O37">
        <v>12522</v>
      </c>
      <c r="P37">
        <v>27681</v>
      </c>
      <c r="Q37">
        <v>48111</v>
      </c>
      <c r="R37">
        <v>100533</v>
      </c>
      <c r="S37" t="s">
        <v>21</v>
      </c>
      <c r="T37">
        <v>409.36</v>
      </c>
    </row>
    <row r="38" spans="1:20" x14ac:dyDescent="0.3">
      <c r="A38">
        <v>37</v>
      </c>
      <c r="B38" t="s">
        <v>19</v>
      </c>
      <c r="C38" t="s">
        <v>59</v>
      </c>
      <c r="D38">
        <v>26455</v>
      </c>
      <c r="E38">
        <v>76533</v>
      </c>
      <c r="F38">
        <v>2783103</v>
      </c>
      <c r="G38">
        <v>89179</v>
      </c>
      <c r="H38">
        <v>2746502</v>
      </c>
      <c r="I38">
        <v>6056849</v>
      </c>
      <c r="J38">
        <v>994416787</v>
      </c>
      <c r="K38">
        <v>67.37</v>
      </c>
      <c r="L38">
        <v>2.1800000000000002</v>
      </c>
      <c r="M38">
        <v>19948</v>
      </c>
      <c r="N38">
        <v>642</v>
      </c>
      <c r="O38">
        <v>1447</v>
      </c>
      <c r="P38">
        <v>1880</v>
      </c>
      <c r="Q38">
        <v>2206</v>
      </c>
      <c r="R38">
        <v>2834</v>
      </c>
      <c r="S38" t="s">
        <v>26</v>
      </c>
      <c r="T38">
        <v>775.3</v>
      </c>
    </row>
    <row r="39" spans="1:20" x14ac:dyDescent="0.3">
      <c r="A39">
        <v>38</v>
      </c>
      <c r="B39" t="s">
        <v>19</v>
      </c>
      <c r="C39" t="s">
        <v>60</v>
      </c>
      <c r="D39">
        <v>196289</v>
      </c>
      <c r="E39">
        <v>588609</v>
      </c>
      <c r="F39">
        <v>748641</v>
      </c>
      <c r="G39">
        <v>39850</v>
      </c>
      <c r="H39">
        <v>737506</v>
      </c>
      <c r="I39">
        <v>2182704</v>
      </c>
      <c r="J39">
        <v>1038882819</v>
      </c>
      <c r="K39">
        <v>14.32</v>
      </c>
      <c r="L39">
        <v>2.92</v>
      </c>
      <c r="M39">
        <v>44959</v>
      </c>
      <c r="N39">
        <v>123</v>
      </c>
      <c r="O39">
        <v>3555</v>
      </c>
      <c r="P39">
        <v>11255</v>
      </c>
      <c r="Q39">
        <v>18726</v>
      </c>
      <c r="R39">
        <v>29816</v>
      </c>
      <c r="S39" t="s">
        <v>26</v>
      </c>
      <c r="T39">
        <v>374.48</v>
      </c>
    </row>
    <row r="40" spans="1:20" x14ac:dyDescent="0.3">
      <c r="A40">
        <v>39</v>
      </c>
      <c r="B40" t="s">
        <v>19</v>
      </c>
      <c r="C40" t="s">
        <v>61</v>
      </c>
      <c r="D40">
        <v>51144</v>
      </c>
      <c r="E40">
        <v>152445</v>
      </c>
      <c r="F40">
        <v>480894</v>
      </c>
      <c r="G40">
        <v>30961</v>
      </c>
      <c r="H40">
        <v>472243</v>
      </c>
      <c r="I40">
        <v>1431395</v>
      </c>
      <c r="J40">
        <v>259438499</v>
      </c>
      <c r="K40">
        <v>25.14</v>
      </c>
      <c r="L40">
        <v>2.98</v>
      </c>
      <c r="M40">
        <v>34805</v>
      </c>
      <c r="N40">
        <v>1512</v>
      </c>
      <c r="O40">
        <v>4122</v>
      </c>
      <c r="P40">
        <v>6065</v>
      </c>
      <c r="Q40">
        <v>7843</v>
      </c>
      <c r="R40">
        <v>12808</v>
      </c>
      <c r="S40" t="s">
        <v>26</v>
      </c>
      <c r="T40">
        <v>99</v>
      </c>
    </row>
    <row r="41" spans="1:20" x14ac:dyDescent="0.3">
      <c r="A41">
        <v>40</v>
      </c>
      <c r="B41" t="s">
        <v>19</v>
      </c>
      <c r="C41" t="s">
        <v>62</v>
      </c>
      <c r="D41">
        <v>800</v>
      </c>
      <c r="E41">
        <v>47369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63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21</v>
      </c>
      <c r="T41">
        <v>0.2</v>
      </c>
    </row>
    <row r="42" spans="1:20" x14ac:dyDescent="0.3">
      <c r="A42">
        <v>41</v>
      </c>
      <c r="B42" t="s">
        <v>19</v>
      </c>
      <c r="C42" t="s">
        <v>64</v>
      </c>
      <c r="D42">
        <v>1000</v>
      </c>
      <c r="E42">
        <v>74037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63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21</v>
      </c>
      <c r="T42">
        <v>0.39</v>
      </c>
    </row>
    <row r="43" spans="1:20" x14ac:dyDescent="0.3">
      <c r="A43">
        <v>42</v>
      </c>
      <c r="B43" t="s">
        <v>19</v>
      </c>
      <c r="C43" t="s">
        <v>65</v>
      </c>
      <c r="D43">
        <v>18607</v>
      </c>
      <c r="E43">
        <v>55722</v>
      </c>
      <c r="F43">
        <v>370491</v>
      </c>
      <c r="G43">
        <v>16309</v>
      </c>
      <c r="H43">
        <v>364676</v>
      </c>
      <c r="I43">
        <v>743274</v>
      </c>
      <c r="J43">
        <v>172436578</v>
      </c>
      <c r="K43">
        <v>40.44</v>
      </c>
      <c r="L43">
        <v>2.0099999999999998</v>
      </c>
      <c r="M43">
        <v>18243</v>
      </c>
      <c r="N43">
        <v>1060</v>
      </c>
      <c r="O43">
        <v>2119</v>
      </c>
      <c r="P43">
        <v>2707</v>
      </c>
      <c r="Q43">
        <v>3281</v>
      </c>
      <c r="R43">
        <v>11140</v>
      </c>
      <c r="S43" t="s">
        <v>26</v>
      </c>
      <c r="T43">
        <v>89</v>
      </c>
    </row>
    <row r="44" spans="1:20" x14ac:dyDescent="0.3">
      <c r="A44">
        <v>43</v>
      </c>
      <c r="B44" t="s">
        <v>19</v>
      </c>
      <c r="C44" t="s">
        <v>66</v>
      </c>
      <c r="D44">
        <v>229544</v>
      </c>
      <c r="E44">
        <v>1051601</v>
      </c>
      <c r="F44">
        <v>6375156</v>
      </c>
      <c r="G44">
        <v>244323</v>
      </c>
      <c r="H44">
        <v>6256118</v>
      </c>
      <c r="I44">
        <v>10068494</v>
      </c>
      <c r="J44">
        <v>961433067</v>
      </c>
      <c r="K44">
        <v>27.21</v>
      </c>
      <c r="L44">
        <v>1.58</v>
      </c>
      <c r="M44">
        <v>109205</v>
      </c>
      <c r="N44">
        <v>201</v>
      </c>
      <c r="O44">
        <v>701</v>
      </c>
      <c r="P44">
        <v>1147</v>
      </c>
      <c r="Q44">
        <v>1624</v>
      </c>
      <c r="R44">
        <v>3218</v>
      </c>
      <c r="S44" t="s">
        <v>26</v>
      </c>
      <c r="T44">
        <v>835</v>
      </c>
    </row>
    <row r="45" spans="1:20" x14ac:dyDescent="0.3">
      <c r="A45">
        <v>44</v>
      </c>
      <c r="B45" t="s">
        <v>19</v>
      </c>
      <c r="C45" t="s">
        <v>67</v>
      </c>
      <c r="D45">
        <v>138808</v>
      </c>
      <c r="E45">
        <v>614789</v>
      </c>
      <c r="F45">
        <v>8685740</v>
      </c>
      <c r="G45">
        <v>375490</v>
      </c>
      <c r="H45">
        <v>8535948</v>
      </c>
      <c r="I45">
        <v>13164538</v>
      </c>
      <c r="J45">
        <v>873162685</v>
      </c>
      <c r="K45">
        <v>29.12</v>
      </c>
      <c r="L45">
        <v>1.52</v>
      </c>
      <c r="M45">
        <v>51252</v>
      </c>
      <c r="N45">
        <v>109</v>
      </c>
      <c r="O45">
        <v>275</v>
      </c>
      <c r="P45">
        <v>455</v>
      </c>
      <c r="Q45">
        <v>657</v>
      </c>
      <c r="R45">
        <v>1090</v>
      </c>
      <c r="S45" t="s">
        <v>26</v>
      </c>
      <c r="T45">
        <v>1386.59</v>
      </c>
    </row>
    <row r="46" spans="1:20" x14ac:dyDescent="0.3">
      <c r="A46">
        <v>45</v>
      </c>
      <c r="B46" t="s">
        <v>19</v>
      </c>
      <c r="C46" t="s">
        <v>68</v>
      </c>
      <c r="D46">
        <v>2835</v>
      </c>
      <c r="E46">
        <v>9746</v>
      </c>
      <c r="F46">
        <v>2909879</v>
      </c>
      <c r="G46">
        <v>145907</v>
      </c>
      <c r="H46">
        <v>2855398</v>
      </c>
      <c r="I46">
        <v>6275987</v>
      </c>
      <c r="J46">
        <v>410687588</v>
      </c>
      <c r="K46">
        <v>29.45</v>
      </c>
      <c r="L46">
        <v>2.16</v>
      </c>
      <c r="M46">
        <v>2824</v>
      </c>
      <c r="N46">
        <v>158</v>
      </c>
      <c r="O46">
        <v>374</v>
      </c>
      <c r="P46">
        <v>509</v>
      </c>
      <c r="Q46">
        <v>663</v>
      </c>
      <c r="R46">
        <v>1051</v>
      </c>
      <c r="S46" t="s">
        <v>26</v>
      </c>
      <c r="T46">
        <v>2455.58</v>
      </c>
    </row>
    <row r="47" spans="1:20" x14ac:dyDescent="0.3">
      <c r="A47">
        <v>46</v>
      </c>
      <c r="B47" t="s">
        <v>19</v>
      </c>
      <c r="C47" t="s">
        <v>69</v>
      </c>
      <c r="D47">
        <v>961</v>
      </c>
      <c r="E47">
        <v>146909</v>
      </c>
      <c r="F47">
        <v>9325475</v>
      </c>
      <c r="G47">
        <v>293909</v>
      </c>
      <c r="H47">
        <v>8995706</v>
      </c>
      <c r="I47">
        <v>19816211</v>
      </c>
      <c r="J47">
        <v>1062661434</v>
      </c>
      <c r="K47">
        <v>56.81</v>
      </c>
      <c r="L47">
        <v>2.12</v>
      </c>
      <c r="M47">
        <v>961</v>
      </c>
      <c r="N47">
        <v>374</v>
      </c>
      <c r="O47">
        <v>679</v>
      </c>
      <c r="P47">
        <v>800</v>
      </c>
      <c r="Q47">
        <v>869</v>
      </c>
      <c r="R47">
        <v>935</v>
      </c>
      <c r="S47" t="s">
        <v>31</v>
      </c>
      <c r="T47">
        <v>4959.2299999999996</v>
      </c>
    </row>
    <row r="48" spans="1:20" x14ac:dyDescent="0.3">
      <c r="A48">
        <v>47</v>
      </c>
      <c r="B48" t="s">
        <v>19</v>
      </c>
      <c r="C48" t="s">
        <v>70</v>
      </c>
      <c r="D48">
        <v>1052072</v>
      </c>
      <c r="E48">
        <v>4612280</v>
      </c>
      <c r="F48">
        <v>4863</v>
      </c>
      <c r="G48">
        <v>28</v>
      </c>
      <c r="H48">
        <v>4745</v>
      </c>
      <c r="I48">
        <v>31248</v>
      </c>
      <c r="J48">
        <v>6076926</v>
      </c>
      <c r="K48">
        <v>28.84</v>
      </c>
      <c r="L48">
        <v>6.43</v>
      </c>
      <c r="M48">
        <v>539238</v>
      </c>
      <c r="N48">
        <v>248492</v>
      </c>
      <c r="O48">
        <v>419314</v>
      </c>
      <c r="P48">
        <v>476255</v>
      </c>
      <c r="Q48">
        <v>504725</v>
      </c>
      <c r="R48">
        <v>527502</v>
      </c>
      <c r="S48" t="s">
        <v>26</v>
      </c>
      <c r="T48">
        <v>39.08</v>
      </c>
    </row>
    <row r="49" spans="1:20" x14ac:dyDescent="0.3">
      <c r="A49">
        <v>48</v>
      </c>
      <c r="B49" t="s">
        <v>19</v>
      </c>
      <c r="C49" t="s">
        <v>71</v>
      </c>
      <c r="D49">
        <v>31435</v>
      </c>
      <c r="E49">
        <v>94348</v>
      </c>
      <c r="F49">
        <v>536093</v>
      </c>
      <c r="G49">
        <v>12097</v>
      </c>
      <c r="H49">
        <v>535807</v>
      </c>
      <c r="I49">
        <v>541760</v>
      </c>
      <c r="J49">
        <v>1991371303</v>
      </c>
      <c r="K49">
        <v>25.24</v>
      </c>
      <c r="L49">
        <v>1.01</v>
      </c>
      <c r="M49">
        <v>29905</v>
      </c>
      <c r="N49">
        <v>1923</v>
      </c>
      <c r="O49">
        <v>3845</v>
      </c>
      <c r="P49">
        <v>4807</v>
      </c>
      <c r="Q49">
        <v>5586</v>
      </c>
      <c r="R49">
        <v>7391</v>
      </c>
      <c r="S49" t="s">
        <v>21</v>
      </c>
      <c r="T49">
        <v>916.91</v>
      </c>
    </row>
    <row r="50" spans="1:20" x14ac:dyDescent="0.3">
      <c r="A50">
        <v>49</v>
      </c>
      <c r="B50" t="s">
        <v>19</v>
      </c>
      <c r="C50" t="s">
        <v>72</v>
      </c>
      <c r="D50">
        <v>2271</v>
      </c>
      <c r="E50">
        <v>30201</v>
      </c>
      <c r="F50">
        <v>9037341</v>
      </c>
      <c r="G50">
        <v>412134</v>
      </c>
      <c r="H50">
        <v>8982461</v>
      </c>
      <c r="I50">
        <v>12375609</v>
      </c>
      <c r="J50">
        <v>508284074</v>
      </c>
      <c r="K50">
        <v>20.04</v>
      </c>
      <c r="L50">
        <v>1.37</v>
      </c>
      <c r="M50">
        <v>2219</v>
      </c>
      <c r="N50">
        <v>38</v>
      </c>
      <c r="O50">
        <v>94</v>
      </c>
      <c r="P50">
        <v>127</v>
      </c>
      <c r="Q50">
        <v>151</v>
      </c>
      <c r="R50">
        <v>195</v>
      </c>
      <c r="S50" t="s">
        <v>31</v>
      </c>
      <c r="T50">
        <v>4932.7</v>
      </c>
    </row>
    <row r="51" spans="1:20" x14ac:dyDescent="0.3">
      <c r="A51">
        <v>50</v>
      </c>
      <c r="B51" t="s">
        <v>19</v>
      </c>
      <c r="C51" t="s">
        <v>73</v>
      </c>
      <c r="D51">
        <v>2294</v>
      </c>
      <c r="E51">
        <v>30304</v>
      </c>
      <c r="F51">
        <v>12380416</v>
      </c>
      <c r="G51">
        <v>414194</v>
      </c>
      <c r="H51">
        <v>12313893</v>
      </c>
      <c r="I51">
        <v>15621673</v>
      </c>
      <c r="J51">
        <v>642017649</v>
      </c>
      <c r="K51">
        <v>20.8</v>
      </c>
      <c r="L51">
        <v>1.26</v>
      </c>
      <c r="M51">
        <v>2281</v>
      </c>
      <c r="N51">
        <v>37</v>
      </c>
      <c r="O51">
        <v>87</v>
      </c>
      <c r="P51">
        <v>116</v>
      </c>
      <c r="Q51">
        <v>138</v>
      </c>
      <c r="R51">
        <v>187</v>
      </c>
      <c r="S51" t="s">
        <v>26</v>
      </c>
      <c r="T51">
        <v>3450.72</v>
      </c>
    </row>
    <row r="52" spans="1:20" x14ac:dyDescent="0.3">
      <c r="A52">
        <v>51</v>
      </c>
      <c r="B52" t="s">
        <v>19</v>
      </c>
      <c r="C52" t="s">
        <v>74</v>
      </c>
      <c r="D52">
        <v>163622</v>
      </c>
      <c r="E52">
        <v>488118</v>
      </c>
      <c r="F52">
        <v>4922052</v>
      </c>
      <c r="G52">
        <v>205177</v>
      </c>
      <c r="H52">
        <v>4825545</v>
      </c>
      <c r="I52">
        <v>14496974</v>
      </c>
      <c r="J52">
        <v>1678070252</v>
      </c>
      <c r="K52">
        <v>38.6</v>
      </c>
      <c r="L52">
        <v>2.95</v>
      </c>
      <c r="M52">
        <v>57771</v>
      </c>
      <c r="N52">
        <v>1216</v>
      </c>
      <c r="O52">
        <v>3155</v>
      </c>
      <c r="P52">
        <v>4520</v>
      </c>
      <c r="Q52">
        <v>5796</v>
      </c>
      <c r="R52">
        <v>8537</v>
      </c>
      <c r="S52" t="s">
        <v>26</v>
      </c>
      <c r="T52">
        <v>1426.61</v>
      </c>
    </row>
    <row r="53" spans="1:20" x14ac:dyDescent="0.3">
      <c r="A53">
        <v>52</v>
      </c>
      <c r="B53" t="s">
        <v>19</v>
      </c>
      <c r="C53" t="s">
        <v>75</v>
      </c>
      <c r="D53">
        <v>183325</v>
      </c>
      <c r="E53">
        <v>546912</v>
      </c>
      <c r="F53">
        <v>5921927</v>
      </c>
      <c r="G53">
        <v>287708</v>
      </c>
      <c r="H53">
        <v>5793516</v>
      </c>
      <c r="I53">
        <v>20217321</v>
      </c>
      <c r="J53">
        <v>2239790162</v>
      </c>
      <c r="K53">
        <v>44.07</v>
      </c>
      <c r="L53">
        <v>3.41</v>
      </c>
      <c r="M53">
        <v>60280</v>
      </c>
      <c r="N53">
        <v>1346</v>
      </c>
      <c r="O53">
        <v>3602</v>
      </c>
      <c r="P53">
        <v>5171</v>
      </c>
      <c r="Q53">
        <v>6556</v>
      </c>
      <c r="R53">
        <v>9284</v>
      </c>
      <c r="S53" t="s">
        <v>26</v>
      </c>
      <c r="T53">
        <v>2198.34</v>
      </c>
    </row>
    <row r="54" spans="1:20" x14ac:dyDescent="0.3">
      <c r="A54">
        <v>53</v>
      </c>
      <c r="B54" t="s">
        <v>19</v>
      </c>
      <c r="C54" t="s">
        <v>76</v>
      </c>
      <c r="D54">
        <v>152428</v>
      </c>
      <c r="E54">
        <v>429691</v>
      </c>
      <c r="F54">
        <v>1181</v>
      </c>
      <c r="G54">
        <v>24</v>
      </c>
      <c r="H54">
        <v>1139</v>
      </c>
      <c r="I54">
        <v>36385</v>
      </c>
      <c r="J54">
        <v>1380077</v>
      </c>
      <c r="K54">
        <v>18.78</v>
      </c>
      <c r="L54">
        <v>30.36</v>
      </c>
      <c r="M54">
        <v>16839</v>
      </c>
      <c r="N54">
        <v>1404</v>
      </c>
      <c r="O54">
        <v>5128</v>
      </c>
      <c r="P54">
        <v>8858</v>
      </c>
      <c r="Q54">
        <v>12730</v>
      </c>
      <c r="R54">
        <v>16017</v>
      </c>
      <c r="S54" t="s">
        <v>21</v>
      </c>
      <c r="T54">
        <v>1.3</v>
      </c>
    </row>
    <row r="55" spans="1:20" x14ac:dyDescent="0.3">
      <c r="A55">
        <v>54</v>
      </c>
      <c r="B55" t="s">
        <v>19</v>
      </c>
      <c r="C55" t="s">
        <v>77</v>
      </c>
      <c r="D55">
        <v>2200</v>
      </c>
      <c r="E55">
        <v>9086</v>
      </c>
      <c r="F55">
        <v>2493192</v>
      </c>
      <c r="G55">
        <v>117400</v>
      </c>
      <c r="H55">
        <v>2429736</v>
      </c>
      <c r="I55">
        <v>5658025</v>
      </c>
      <c r="J55">
        <v>441218396</v>
      </c>
      <c r="K55">
        <v>27.24</v>
      </c>
      <c r="L55">
        <v>2.27</v>
      </c>
      <c r="M55">
        <v>2195</v>
      </c>
      <c r="N55">
        <v>215</v>
      </c>
      <c r="O55">
        <v>639</v>
      </c>
      <c r="P55">
        <v>936</v>
      </c>
      <c r="Q55">
        <v>1189</v>
      </c>
      <c r="R55">
        <v>1585</v>
      </c>
      <c r="S55" t="s">
        <v>21</v>
      </c>
      <c r="T55">
        <v>560.12</v>
      </c>
    </row>
    <row r="56" spans="1:20" x14ac:dyDescent="0.3">
      <c r="A56">
        <v>55</v>
      </c>
      <c r="B56" t="s">
        <v>19</v>
      </c>
      <c r="C56" t="s">
        <v>78</v>
      </c>
      <c r="D56">
        <v>2200</v>
      </c>
      <c r="E56">
        <v>9086</v>
      </c>
      <c r="F56">
        <v>228164</v>
      </c>
      <c r="G56">
        <v>15405</v>
      </c>
      <c r="H56">
        <v>221869</v>
      </c>
      <c r="I56">
        <v>789878</v>
      </c>
      <c r="J56">
        <v>46906785</v>
      </c>
      <c r="K56">
        <v>27.51</v>
      </c>
      <c r="L56">
        <v>3.46</v>
      </c>
      <c r="M56">
        <v>2197</v>
      </c>
      <c r="N56">
        <v>222</v>
      </c>
      <c r="O56">
        <v>641</v>
      </c>
      <c r="P56">
        <v>955</v>
      </c>
      <c r="Q56">
        <v>1238</v>
      </c>
      <c r="R56">
        <v>1727</v>
      </c>
      <c r="S56" t="s">
        <v>21</v>
      </c>
      <c r="T56">
        <v>24.47</v>
      </c>
    </row>
    <row r="57" spans="1:20" x14ac:dyDescent="0.3">
      <c r="A57">
        <v>56</v>
      </c>
      <c r="B57" t="s">
        <v>19</v>
      </c>
      <c r="C57" t="s">
        <v>79</v>
      </c>
      <c r="D57">
        <v>2200</v>
      </c>
      <c r="E57">
        <v>9086</v>
      </c>
      <c r="F57">
        <v>496062</v>
      </c>
      <c r="G57">
        <v>39296</v>
      </c>
      <c r="H57">
        <v>480837</v>
      </c>
      <c r="I57">
        <v>1769476</v>
      </c>
      <c r="J57">
        <v>92854327</v>
      </c>
      <c r="K57">
        <v>26.49</v>
      </c>
      <c r="L57">
        <v>3.57</v>
      </c>
      <c r="M57">
        <v>2196</v>
      </c>
      <c r="N57">
        <v>357</v>
      </c>
      <c r="O57">
        <v>884</v>
      </c>
      <c r="P57">
        <v>1205</v>
      </c>
      <c r="Q57">
        <v>1447</v>
      </c>
      <c r="R57">
        <v>1795</v>
      </c>
      <c r="S57" t="s">
        <v>21</v>
      </c>
      <c r="T57">
        <v>66.87</v>
      </c>
    </row>
    <row r="58" spans="1:20" x14ac:dyDescent="0.3">
      <c r="A58">
        <v>57</v>
      </c>
      <c r="B58" t="s">
        <v>19</v>
      </c>
      <c r="C58" t="s">
        <v>80</v>
      </c>
      <c r="D58">
        <v>2200</v>
      </c>
      <c r="E58">
        <v>9086</v>
      </c>
      <c r="F58">
        <v>820851</v>
      </c>
      <c r="G58">
        <v>43684</v>
      </c>
      <c r="H58">
        <v>799036</v>
      </c>
      <c r="I58">
        <v>2356346</v>
      </c>
      <c r="J58">
        <v>150105800</v>
      </c>
      <c r="K58">
        <v>29.24</v>
      </c>
      <c r="L58">
        <v>2.87</v>
      </c>
      <c r="M58">
        <v>2200</v>
      </c>
      <c r="N58">
        <v>303</v>
      </c>
      <c r="O58">
        <v>775</v>
      </c>
      <c r="P58">
        <v>1068</v>
      </c>
      <c r="Q58">
        <v>1306</v>
      </c>
      <c r="R58">
        <v>1670</v>
      </c>
      <c r="S58" t="s">
        <v>21</v>
      </c>
      <c r="T58">
        <v>117.64</v>
      </c>
    </row>
    <row r="59" spans="1:20" x14ac:dyDescent="0.3">
      <c r="A59">
        <v>58</v>
      </c>
      <c r="B59" t="s">
        <v>19</v>
      </c>
      <c r="C59" t="s">
        <v>81</v>
      </c>
      <c r="D59">
        <v>11313</v>
      </c>
      <c r="E59">
        <v>305160</v>
      </c>
      <c r="F59">
        <v>348901</v>
      </c>
      <c r="G59">
        <v>3960</v>
      </c>
      <c r="H59">
        <v>345332</v>
      </c>
      <c r="I59">
        <v>433086</v>
      </c>
      <c r="J59">
        <v>43669486</v>
      </c>
      <c r="K59">
        <v>26.04</v>
      </c>
      <c r="L59">
        <v>1.24</v>
      </c>
      <c r="M59">
        <v>8193</v>
      </c>
      <c r="N59">
        <v>52</v>
      </c>
      <c r="O59">
        <v>566</v>
      </c>
      <c r="P59">
        <v>1651</v>
      </c>
      <c r="Q59">
        <v>2707</v>
      </c>
      <c r="R59">
        <v>4700</v>
      </c>
      <c r="S59" t="s">
        <v>26</v>
      </c>
      <c r="T59">
        <v>37.69</v>
      </c>
    </row>
    <row r="60" spans="1:20" x14ac:dyDescent="0.3">
      <c r="A60">
        <v>59</v>
      </c>
      <c r="B60" t="s">
        <v>19</v>
      </c>
      <c r="C60" t="s">
        <v>82</v>
      </c>
      <c r="D60">
        <v>252516</v>
      </c>
      <c r="E60">
        <v>750876</v>
      </c>
      <c r="F60">
        <v>849418</v>
      </c>
      <c r="G60">
        <v>29784</v>
      </c>
      <c r="H60">
        <v>830729</v>
      </c>
      <c r="I60">
        <v>6697466</v>
      </c>
      <c r="J60">
        <v>293414624</v>
      </c>
      <c r="K60">
        <v>27.97</v>
      </c>
      <c r="L60">
        <v>7.88</v>
      </c>
      <c r="M60">
        <v>57160</v>
      </c>
      <c r="N60">
        <v>1690</v>
      </c>
      <c r="O60">
        <v>5693</v>
      </c>
      <c r="P60">
        <v>9154</v>
      </c>
      <c r="Q60">
        <v>12671</v>
      </c>
      <c r="R60">
        <v>20833</v>
      </c>
      <c r="S60" t="s">
        <v>26</v>
      </c>
      <c r="T60">
        <v>137.81</v>
      </c>
    </row>
    <row r="61" spans="1:20" x14ac:dyDescent="0.3">
      <c r="A61">
        <v>60</v>
      </c>
      <c r="B61" t="s">
        <v>19</v>
      </c>
      <c r="C61" t="s">
        <v>83</v>
      </c>
      <c r="D61">
        <v>3612</v>
      </c>
      <c r="E61">
        <v>11612</v>
      </c>
      <c r="F61">
        <v>486359</v>
      </c>
      <c r="G61">
        <v>20495</v>
      </c>
      <c r="H61">
        <v>477583</v>
      </c>
      <c r="I61">
        <v>780576</v>
      </c>
      <c r="J61">
        <v>99361511</v>
      </c>
      <c r="K61">
        <v>29.88</v>
      </c>
      <c r="L61">
        <v>1.6</v>
      </c>
      <c r="M61">
        <v>3314</v>
      </c>
      <c r="N61">
        <v>289</v>
      </c>
      <c r="O61">
        <v>733</v>
      </c>
      <c r="P61">
        <v>1028</v>
      </c>
      <c r="Q61">
        <v>1244</v>
      </c>
      <c r="R61">
        <v>1541</v>
      </c>
      <c r="S61" t="s">
        <v>21</v>
      </c>
      <c r="T61">
        <v>57.17</v>
      </c>
    </row>
    <row r="62" spans="1:20" x14ac:dyDescent="0.3">
      <c r="A62">
        <v>61</v>
      </c>
      <c r="B62" t="s">
        <v>19</v>
      </c>
      <c r="C62" t="s">
        <v>84</v>
      </c>
      <c r="D62">
        <v>8300</v>
      </c>
      <c r="E62">
        <v>28853</v>
      </c>
      <c r="F62">
        <v>6638458</v>
      </c>
      <c r="G62">
        <v>258352</v>
      </c>
      <c r="H62">
        <v>6518603</v>
      </c>
      <c r="I62">
        <v>11355464</v>
      </c>
      <c r="J62">
        <v>2076251393</v>
      </c>
      <c r="K62">
        <v>46.47</v>
      </c>
      <c r="L62">
        <v>1.71</v>
      </c>
      <c r="M62">
        <v>6958</v>
      </c>
      <c r="N62">
        <v>322</v>
      </c>
      <c r="O62">
        <v>816</v>
      </c>
      <c r="P62">
        <v>1240</v>
      </c>
      <c r="Q62">
        <v>1773</v>
      </c>
      <c r="R62">
        <v>2883</v>
      </c>
      <c r="S62" t="s">
        <v>21</v>
      </c>
      <c r="T62">
        <v>1903.47</v>
      </c>
    </row>
    <row r="63" spans="1:20" x14ac:dyDescent="0.3">
      <c r="A63">
        <v>62</v>
      </c>
      <c r="B63" t="s">
        <v>19</v>
      </c>
      <c r="C63" t="s">
        <v>85</v>
      </c>
      <c r="D63">
        <v>7665</v>
      </c>
      <c r="E63">
        <v>26841</v>
      </c>
      <c r="F63">
        <v>178879</v>
      </c>
      <c r="G63">
        <v>4499</v>
      </c>
      <c r="H63">
        <v>174208</v>
      </c>
      <c r="I63">
        <v>422543</v>
      </c>
      <c r="J63">
        <v>94172524</v>
      </c>
      <c r="K63">
        <v>98.48</v>
      </c>
      <c r="L63">
        <v>2.36</v>
      </c>
      <c r="M63">
        <v>6657</v>
      </c>
      <c r="N63">
        <v>862</v>
      </c>
      <c r="O63">
        <v>2028</v>
      </c>
      <c r="P63">
        <v>2708</v>
      </c>
      <c r="Q63">
        <v>3252</v>
      </c>
      <c r="R63">
        <v>4159</v>
      </c>
      <c r="S63" t="s">
        <v>21</v>
      </c>
      <c r="T63">
        <v>35.340000000000003</v>
      </c>
    </row>
    <row r="64" spans="1:20" x14ac:dyDescent="0.3">
      <c r="A64">
        <v>63</v>
      </c>
      <c r="B64" t="s">
        <v>19</v>
      </c>
      <c r="C64" t="s">
        <v>86</v>
      </c>
      <c r="D64">
        <v>3986</v>
      </c>
      <c r="E64">
        <v>13057</v>
      </c>
      <c r="F64">
        <v>2668</v>
      </c>
      <c r="G64">
        <v>77</v>
      </c>
      <c r="H64">
        <v>2592</v>
      </c>
      <c r="I64">
        <v>4757</v>
      </c>
      <c r="J64">
        <v>2365942</v>
      </c>
      <c r="K64">
        <v>29.91</v>
      </c>
      <c r="L64">
        <v>1.78</v>
      </c>
      <c r="M64">
        <v>3543</v>
      </c>
      <c r="N64">
        <v>372</v>
      </c>
      <c r="O64">
        <v>874</v>
      </c>
      <c r="P64">
        <v>1250</v>
      </c>
      <c r="Q64">
        <v>1687</v>
      </c>
      <c r="R64">
        <v>2513</v>
      </c>
      <c r="S64" t="s">
        <v>21</v>
      </c>
      <c r="T64">
        <v>0.42</v>
      </c>
    </row>
    <row r="65" spans="1:20" x14ac:dyDescent="0.3">
      <c r="A65">
        <v>64</v>
      </c>
      <c r="B65" t="s">
        <v>19</v>
      </c>
      <c r="C65" t="s">
        <v>87</v>
      </c>
      <c r="D65">
        <v>3638</v>
      </c>
      <c r="E65">
        <v>11677</v>
      </c>
      <c r="F65">
        <v>47187</v>
      </c>
      <c r="G65">
        <v>1862</v>
      </c>
      <c r="H65">
        <v>46300</v>
      </c>
      <c r="I65">
        <v>90299</v>
      </c>
      <c r="J65">
        <v>15424583</v>
      </c>
      <c r="K65">
        <v>40.9</v>
      </c>
      <c r="L65">
        <v>1.91</v>
      </c>
      <c r="M65">
        <v>3231</v>
      </c>
      <c r="N65">
        <v>281</v>
      </c>
      <c r="O65">
        <v>655</v>
      </c>
      <c r="P65">
        <v>958</v>
      </c>
      <c r="Q65">
        <v>1298</v>
      </c>
      <c r="R65">
        <v>1986</v>
      </c>
      <c r="S65" t="s">
        <v>21</v>
      </c>
      <c r="T65">
        <v>5.42</v>
      </c>
    </row>
    <row r="66" spans="1:20" x14ac:dyDescent="0.3">
      <c r="A66">
        <v>65</v>
      </c>
      <c r="B66" t="s">
        <v>19</v>
      </c>
      <c r="C66" t="s">
        <v>88</v>
      </c>
      <c r="D66">
        <v>7351</v>
      </c>
      <c r="E66">
        <v>24835</v>
      </c>
      <c r="F66">
        <v>9967646</v>
      </c>
      <c r="G66">
        <v>354369</v>
      </c>
      <c r="H66">
        <v>9803218</v>
      </c>
      <c r="I66">
        <v>15635041</v>
      </c>
      <c r="J66">
        <v>2471016251</v>
      </c>
      <c r="K66">
        <v>45.22</v>
      </c>
      <c r="L66">
        <v>1.57</v>
      </c>
      <c r="M66">
        <v>6342</v>
      </c>
      <c r="N66">
        <v>265</v>
      </c>
      <c r="O66">
        <v>626</v>
      </c>
      <c r="P66">
        <v>870</v>
      </c>
      <c r="Q66">
        <v>1110</v>
      </c>
      <c r="R66">
        <v>1951</v>
      </c>
      <c r="S66" t="s">
        <v>21</v>
      </c>
      <c r="T66">
        <v>2919.95</v>
      </c>
    </row>
    <row r="67" spans="1:20" x14ac:dyDescent="0.3">
      <c r="A67">
        <v>66</v>
      </c>
      <c r="B67" t="s">
        <v>19</v>
      </c>
      <c r="C67" t="s">
        <v>89</v>
      </c>
      <c r="D67">
        <v>1225</v>
      </c>
      <c r="E67">
        <v>7028</v>
      </c>
      <c r="F67">
        <v>0</v>
      </c>
      <c r="G67">
        <v>0</v>
      </c>
      <c r="H67">
        <v>0</v>
      </c>
      <c r="I67">
        <v>0</v>
      </c>
      <c r="J67">
        <v>71</v>
      </c>
      <c r="K67">
        <v>0</v>
      </c>
      <c r="L67" t="s">
        <v>63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21</v>
      </c>
      <c r="T67">
        <v>0.01</v>
      </c>
    </row>
    <row r="68" spans="1:20" x14ac:dyDescent="0.3">
      <c r="A68">
        <v>67</v>
      </c>
      <c r="B68" t="s">
        <v>19</v>
      </c>
      <c r="C68" t="s">
        <v>90</v>
      </c>
      <c r="D68">
        <v>2940</v>
      </c>
      <c r="E68">
        <v>20028</v>
      </c>
      <c r="F68">
        <v>8112</v>
      </c>
      <c r="G68">
        <v>186</v>
      </c>
      <c r="H68">
        <v>7934</v>
      </c>
      <c r="I68">
        <v>13238</v>
      </c>
      <c r="J68">
        <v>2175149</v>
      </c>
      <c r="K68">
        <v>17.98</v>
      </c>
      <c r="L68">
        <v>1.63</v>
      </c>
      <c r="M68">
        <v>1289</v>
      </c>
      <c r="N68">
        <v>94</v>
      </c>
      <c r="O68">
        <v>214</v>
      </c>
      <c r="P68">
        <v>296</v>
      </c>
      <c r="Q68">
        <v>411</v>
      </c>
      <c r="R68">
        <v>626</v>
      </c>
      <c r="S68" t="s">
        <v>26</v>
      </c>
      <c r="T68">
        <v>0.72</v>
      </c>
    </row>
    <row r="69" spans="1:20" x14ac:dyDescent="0.3">
      <c r="A69">
        <v>68</v>
      </c>
      <c r="B69" t="s">
        <v>19</v>
      </c>
      <c r="C69" t="s">
        <v>91</v>
      </c>
      <c r="D69">
        <v>9072</v>
      </c>
      <c r="E69">
        <v>69944</v>
      </c>
      <c r="F69">
        <v>988834</v>
      </c>
      <c r="G69">
        <v>18667</v>
      </c>
      <c r="H69">
        <v>970176</v>
      </c>
      <c r="I69">
        <v>1462429</v>
      </c>
      <c r="J69">
        <v>348076154</v>
      </c>
      <c r="K69">
        <v>31.03</v>
      </c>
      <c r="L69">
        <v>1.48</v>
      </c>
      <c r="M69">
        <v>5952</v>
      </c>
      <c r="N69">
        <v>103</v>
      </c>
      <c r="O69">
        <v>215</v>
      </c>
      <c r="P69">
        <v>322</v>
      </c>
      <c r="Q69">
        <v>528</v>
      </c>
      <c r="R69">
        <v>1129</v>
      </c>
      <c r="S69" t="s">
        <v>26</v>
      </c>
      <c r="T69">
        <v>213.88</v>
      </c>
    </row>
    <row r="70" spans="1:20" x14ac:dyDescent="0.3">
      <c r="A70">
        <v>69</v>
      </c>
      <c r="B70" t="s">
        <v>19</v>
      </c>
      <c r="C70" t="s">
        <v>92</v>
      </c>
      <c r="D70">
        <v>16281</v>
      </c>
      <c r="E70">
        <v>130806</v>
      </c>
      <c r="F70">
        <v>225395</v>
      </c>
      <c r="G70">
        <v>5091</v>
      </c>
      <c r="H70">
        <v>220284</v>
      </c>
      <c r="I70">
        <v>541058</v>
      </c>
      <c r="J70">
        <v>191428846</v>
      </c>
      <c r="K70">
        <v>46.1</v>
      </c>
      <c r="L70">
        <v>2.4</v>
      </c>
      <c r="M70">
        <v>8965</v>
      </c>
      <c r="N70">
        <v>173</v>
      </c>
      <c r="O70">
        <v>341</v>
      </c>
      <c r="P70">
        <v>519</v>
      </c>
      <c r="Q70">
        <v>828</v>
      </c>
      <c r="R70">
        <v>1371</v>
      </c>
      <c r="S70" t="s">
        <v>21</v>
      </c>
      <c r="T70">
        <v>66.27</v>
      </c>
    </row>
    <row r="71" spans="1:20" x14ac:dyDescent="0.3">
      <c r="A71">
        <v>70</v>
      </c>
      <c r="B71" t="s">
        <v>19</v>
      </c>
      <c r="C71" t="s">
        <v>93</v>
      </c>
      <c r="D71">
        <v>249327</v>
      </c>
      <c r="E71">
        <v>746442</v>
      </c>
      <c r="F71">
        <v>1879711</v>
      </c>
      <c r="G71">
        <v>75708</v>
      </c>
      <c r="H71">
        <v>1813418</v>
      </c>
      <c r="I71">
        <v>14202170</v>
      </c>
      <c r="J71">
        <v>1943292566</v>
      </c>
      <c r="K71">
        <v>90.67</v>
      </c>
      <c r="L71">
        <v>7.56</v>
      </c>
      <c r="M71">
        <v>190967</v>
      </c>
      <c r="N71">
        <v>3700</v>
      </c>
      <c r="O71">
        <v>16496</v>
      </c>
      <c r="P71">
        <v>26611</v>
      </c>
      <c r="Q71">
        <v>35224</v>
      </c>
      <c r="R71">
        <v>60810</v>
      </c>
      <c r="S71" t="s">
        <v>26</v>
      </c>
      <c r="T71">
        <v>840.59</v>
      </c>
    </row>
    <row r="72" spans="1:20" x14ac:dyDescent="0.3">
      <c r="A72">
        <v>71</v>
      </c>
      <c r="B72" t="s">
        <v>19</v>
      </c>
      <c r="C72" t="s">
        <v>94</v>
      </c>
      <c r="D72">
        <v>40042</v>
      </c>
      <c r="E72">
        <v>119355</v>
      </c>
      <c r="F72">
        <v>552577</v>
      </c>
      <c r="G72">
        <v>22694</v>
      </c>
      <c r="H72">
        <v>530572</v>
      </c>
      <c r="I72">
        <v>3697425</v>
      </c>
      <c r="J72">
        <v>62743983</v>
      </c>
      <c r="K72">
        <v>80.400000000000006</v>
      </c>
      <c r="L72">
        <v>6.69</v>
      </c>
      <c r="M72">
        <v>28771</v>
      </c>
      <c r="N72">
        <v>527</v>
      </c>
      <c r="O72">
        <v>1137</v>
      </c>
      <c r="P72">
        <v>1498</v>
      </c>
      <c r="Q72">
        <v>1787</v>
      </c>
      <c r="R72">
        <v>2759</v>
      </c>
      <c r="S72" t="s">
        <v>26</v>
      </c>
      <c r="T72">
        <v>76.73</v>
      </c>
    </row>
    <row r="73" spans="1:20" x14ac:dyDescent="0.3">
      <c r="A73">
        <v>72</v>
      </c>
      <c r="B73" t="s">
        <v>19</v>
      </c>
      <c r="C73" t="s">
        <v>95</v>
      </c>
      <c r="D73">
        <v>748</v>
      </c>
      <c r="E73">
        <v>3763</v>
      </c>
      <c r="F73">
        <v>267</v>
      </c>
      <c r="G73">
        <v>0</v>
      </c>
      <c r="H73">
        <v>261</v>
      </c>
      <c r="I73">
        <v>535</v>
      </c>
      <c r="J73">
        <v>5685</v>
      </c>
      <c r="K73">
        <v>3.21</v>
      </c>
      <c r="L73">
        <v>2</v>
      </c>
      <c r="M73">
        <v>385</v>
      </c>
      <c r="N73">
        <v>81</v>
      </c>
      <c r="O73">
        <v>184</v>
      </c>
      <c r="P73">
        <v>243</v>
      </c>
      <c r="Q73">
        <v>285</v>
      </c>
      <c r="R73">
        <v>357</v>
      </c>
      <c r="S73" t="s">
        <v>26</v>
      </c>
      <c r="T73">
        <v>0</v>
      </c>
    </row>
    <row r="74" spans="1:20" x14ac:dyDescent="0.3">
      <c r="A74">
        <v>73</v>
      </c>
      <c r="B74" t="s">
        <v>19</v>
      </c>
      <c r="C74" t="s">
        <v>96</v>
      </c>
      <c r="D74">
        <v>3328</v>
      </c>
      <c r="E74">
        <v>17780</v>
      </c>
      <c r="F74">
        <v>7641</v>
      </c>
      <c r="G74">
        <v>653</v>
      </c>
      <c r="H74">
        <v>7348</v>
      </c>
      <c r="I74">
        <v>111802</v>
      </c>
      <c r="J74">
        <v>989672</v>
      </c>
      <c r="K74">
        <v>6.97</v>
      </c>
      <c r="L74">
        <v>14.6</v>
      </c>
      <c r="M74">
        <v>3242</v>
      </c>
      <c r="N74">
        <v>651</v>
      </c>
      <c r="O74">
        <v>1535</v>
      </c>
      <c r="P74">
        <v>2050</v>
      </c>
      <c r="Q74">
        <v>2431</v>
      </c>
      <c r="R74">
        <v>2932</v>
      </c>
      <c r="S74" t="s">
        <v>21</v>
      </c>
      <c r="T74">
        <v>0.45</v>
      </c>
    </row>
    <row r="75" spans="1:20" x14ac:dyDescent="0.3">
      <c r="A75">
        <v>74</v>
      </c>
      <c r="B75" t="s">
        <v>19</v>
      </c>
      <c r="C75" t="s">
        <v>97</v>
      </c>
      <c r="D75">
        <v>3893</v>
      </c>
      <c r="E75">
        <v>25257</v>
      </c>
      <c r="F75">
        <v>20</v>
      </c>
      <c r="G75">
        <v>0</v>
      </c>
      <c r="H75">
        <v>19</v>
      </c>
      <c r="I75">
        <v>26</v>
      </c>
      <c r="J75">
        <v>614</v>
      </c>
      <c r="K75">
        <v>1.63</v>
      </c>
      <c r="L75">
        <v>1.3</v>
      </c>
      <c r="M75">
        <v>51</v>
      </c>
      <c r="N75">
        <v>11</v>
      </c>
      <c r="O75">
        <v>29</v>
      </c>
      <c r="P75">
        <v>40</v>
      </c>
      <c r="Q75">
        <v>45</v>
      </c>
      <c r="R75">
        <v>49</v>
      </c>
      <c r="S75" t="s">
        <v>26</v>
      </c>
      <c r="T75">
        <v>0.03</v>
      </c>
    </row>
    <row r="76" spans="1:20" x14ac:dyDescent="0.3">
      <c r="A76">
        <v>75</v>
      </c>
      <c r="B76" t="s">
        <v>19</v>
      </c>
      <c r="C76" t="s">
        <v>98</v>
      </c>
      <c r="D76">
        <v>5291</v>
      </c>
      <c r="E76">
        <v>41200</v>
      </c>
      <c r="F76">
        <v>392787</v>
      </c>
      <c r="G76">
        <v>27657</v>
      </c>
      <c r="H76">
        <v>382103</v>
      </c>
      <c r="I76">
        <v>1250539</v>
      </c>
      <c r="J76">
        <v>32376667</v>
      </c>
      <c r="K76">
        <v>24.44</v>
      </c>
      <c r="L76">
        <v>3.18</v>
      </c>
      <c r="M76">
        <v>4966</v>
      </c>
      <c r="N76">
        <v>273</v>
      </c>
      <c r="O76">
        <v>697</v>
      </c>
      <c r="P76">
        <v>991</v>
      </c>
      <c r="Q76">
        <v>1229</v>
      </c>
      <c r="R76">
        <v>1634</v>
      </c>
      <c r="S76" t="s">
        <v>26</v>
      </c>
      <c r="T76">
        <v>38.700000000000003</v>
      </c>
    </row>
    <row r="77" spans="1:20" x14ac:dyDescent="0.3">
      <c r="A77">
        <v>76</v>
      </c>
      <c r="B77" t="s">
        <v>19</v>
      </c>
      <c r="C77" t="s">
        <v>99</v>
      </c>
      <c r="D77">
        <v>22022</v>
      </c>
      <c r="E77">
        <v>169452</v>
      </c>
      <c r="F77">
        <v>4030309</v>
      </c>
      <c r="G77">
        <v>137433</v>
      </c>
      <c r="H77">
        <v>3920129</v>
      </c>
      <c r="I77">
        <v>31676928</v>
      </c>
      <c r="J77">
        <v>395827928</v>
      </c>
      <c r="K77">
        <v>46.12</v>
      </c>
      <c r="L77">
        <v>7.86</v>
      </c>
      <c r="M77">
        <v>15978</v>
      </c>
      <c r="N77">
        <v>1972</v>
      </c>
      <c r="O77">
        <v>4279</v>
      </c>
      <c r="P77">
        <v>5599</v>
      </c>
      <c r="Q77">
        <v>6609</v>
      </c>
      <c r="R77">
        <v>8122</v>
      </c>
      <c r="S77" t="s">
        <v>21</v>
      </c>
      <c r="T77">
        <v>539.34</v>
      </c>
    </row>
    <row r="78" spans="1:20" x14ac:dyDescent="0.3">
      <c r="A78">
        <v>77</v>
      </c>
      <c r="B78" t="s">
        <v>19</v>
      </c>
      <c r="C78" t="s">
        <v>100</v>
      </c>
      <c r="D78">
        <v>324116</v>
      </c>
      <c r="E78">
        <v>1430857</v>
      </c>
      <c r="F78">
        <v>80777</v>
      </c>
      <c r="G78">
        <v>2126</v>
      </c>
      <c r="H78">
        <v>78003</v>
      </c>
      <c r="I78">
        <v>1379755</v>
      </c>
      <c r="J78">
        <v>330671698</v>
      </c>
      <c r="K78">
        <v>4883.66</v>
      </c>
      <c r="L78">
        <v>16.510000000000002</v>
      </c>
      <c r="M78">
        <v>226066</v>
      </c>
      <c r="N78">
        <v>32971</v>
      </c>
      <c r="O78">
        <v>70670</v>
      </c>
      <c r="P78">
        <v>99221</v>
      </c>
      <c r="Q78">
        <v>125102</v>
      </c>
      <c r="R78">
        <v>169141</v>
      </c>
      <c r="S78" t="s">
        <v>21</v>
      </c>
      <c r="T78">
        <v>372.97</v>
      </c>
    </row>
    <row r="79" spans="1:20" x14ac:dyDescent="0.3">
      <c r="A79">
        <v>78</v>
      </c>
      <c r="B79" t="s">
        <v>19</v>
      </c>
      <c r="C79" t="s">
        <v>101</v>
      </c>
      <c r="D79">
        <v>189456</v>
      </c>
      <c r="E79">
        <v>835269</v>
      </c>
      <c r="F79">
        <v>3487542</v>
      </c>
      <c r="G79">
        <v>85042</v>
      </c>
      <c r="H79">
        <v>3313151</v>
      </c>
      <c r="I79">
        <v>24184233</v>
      </c>
      <c r="J79">
        <v>4501822839</v>
      </c>
      <c r="K79">
        <v>385.5</v>
      </c>
      <c r="L79">
        <v>6.93</v>
      </c>
      <c r="M79">
        <v>106529</v>
      </c>
      <c r="N79">
        <v>3940</v>
      </c>
      <c r="O79">
        <v>10087</v>
      </c>
      <c r="P79">
        <v>14839</v>
      </c>
      <c r="Q79">
        <v>18994</v>
      </c>
      <c r="R79">
        <v>26726</v>
      </c>
      <c r="S79" t="s">
        <v>21</v>
      </c>
      <c r="T79">
        <v>2910.88</v>
      </c>
    </row>
    <row r="80" spans="1:20" x14ac:dyDescent="0.3">
      <c r="A80">
        <v>79</v>
      </c>
      <c r="B80" t="s">
        <v>19</v>
      </c>
      <c r="C80" t="s">
        <v>102</v>
      </c>
      <c r="D80">
        <v>252328</v>
      </c>
      <c r="E80">
        <v>1169811</v>
      </c>
      <c r="F80">
        <v>5624570</v>
      </c>
      <c r="G80">
        <v>268791</v>
      </c>
      <c r="H80">
        <v>5360765</v>
      </c>
      <c r="I80">
        <v>52449372</v>
      </c>
      <c r="J80">
        <v>8459485084</v>
      </c>
      <c r="K80">
        <v>284.64</v>
      </c>
      <c r="L80">
        <v>9.33</v>
      </c>
      <c r="M80">
        <v>22509</v>
      </c>
      <c r="N80">
        <v>1901</v>
      </c>
      <c r="O80">
        <v>5432</v>
      </c>
      <c r="P80">
        <v>10333</v>
      </c>
      <c r="Q80">
        <v>22509</v>
      </c>
      <c r="R80">
        <v>22509</v>
      </c>
      <c r="S80" t="s">
        <v>31</v>
      </c>
      <c r="T80">
        <v>4973.67</v>
      </c>
    </row>
    <row r="81" spans="1:20" x14ac:dyDescent="0.3">
      <c r="A81">
        <v>80</v>
      </c>
      <c r="B81" t="s">
        <v>19</v>
      </c>
      <c r="C81" t="s">
        <v>103</v>
      </c>
      <c r="D81">
        <v>53752</v>
      </c>
      <c r="E81">
        <v>135726</v>
      </c>
      <c r="F81">
        <v>1114148</v>
      </c>
      <c r="G81">
        <v>32579</v>
      </c>
      <c r="H81">
        <v>1087814</v>
      </c>
      <c r="I81">
        <v>4745408</v>
      </c>
      <c r="J81">
        <v>270355887</v>
      </c>
      <c r="K81">
        <v>23.44</v>
      </c>
      <c r="L81">
        <v>4.26</v>
      </c>
      <c r="M81">
        <v>5077</v>
      </c>
      <c r="N81">
        <v>954</v>
      </c>
      <c r="O81">
        <v>3033</v>
      </c>
      <c r="P81">
        <v>4611</v>
      </c>
      <c r="Q81">
        <v>5077</v>
      </c>
      <c r="R81">
        <v>5077</v>
      </c>
      <c r="S81" t="s">
        <v>26</v>
      </c>
      <c r="T81">
        <v>117.31</v>
      </c>
    </row>
    <row r="82" spans="1:20" x14ac:dyDescent="0.3">
      <c r="A82">
        <v>81</v>
      </c>
      <c r="B82" t="s">
        <v>19</v>
      </c>
      <c r="C82" t="s">
        <v>104</v>
      </c>
      <c r="D82">
        <v>276895</v>
      </c>
      <c r="E82">
        <v>1356467</v>
      </c>
      <c r="F82">
        <v>1134430</v>
      </c>
      <c r="G82">
        <v>37322</v>
      </c>
      <c r="H82">
        <v>1129944</v>
      </c>
      <c r="I82">
        <v>3723875</v>
      </c>
      <c r="J82">
        <v>67416093</v>
      </c>
      <c r="K82">
        <v>20.65</v>
      </c>
      <c r="L82">
        <v>3.28</v>
      </c>
      <c r="M82">
        <v>2180</v>
      </c>
      <c r="N82">
        <v>560</v>
      </c>
      <c r="O82">
        <v>1551</v>
      </c>
      <c r="P82">
        <v>2180</v>
      </c>
      <c r="Q82">
        <v>2180</v>
      </c>
      <c r="R82">
        <v>2180</v>
      </c>
      <c r="S82" t="s">
        <v>26</v>
      </c>
      <c r="T82">
        <v>172.3</v>
      </c>
    </row>
    <row r="83" spans="1:20" x14ac:dyDescent="0.3">
      <c r="A83">
        <v>82</v>
      </c>
      <c r="B83" t="s">
        <v>19</v>
      </c>
      <c r="C83" t="s">
        <v>105</v>
      </c>
      <c r="D83">
        <v>279119</v>
      </c>
      <c r="E83">
        <v>1356467</v>
      </c>
      <c r="F83">
        <v>1095118</v>
      </c>
      <c r="G83">
        <v>33170</v>
      </c>
      <c r="H83">
        <v>1090479</v>
      </c>
      <c r="I83">
        <v>3538972</v>
      </c>
      <c r="J83">
        <v>59492128</v>
      </c>
      <c r="K83">
        <v>18.27</v>
      </c>
      <c r="L83">
        <v>3.23</v>
      </c>
      <c r="M83">
        <v>2051</v>
      </c>
      <c r="N83">
        <v>514</v>
      </c>
      <c r="O83">
        <v>1970</v>
      </c>
      <c r="P83">
        <v>2051</v>
      </c>
      <c r="Q83">
        <v>2051</v>
      </c>
      <c r="R83">
        <v>2051</v>
      </c>
      <c r="S83" t="s">
        <v>26</v>
      </c>
      <c r="T83">
        <v>156.13999999999999</v>
      </c>
    </row>
    <row r="84" spans="1:20" x14ac:dyDescent="0.3">
      <c r="A84">
        <v>83</v>
      </c>
      <c r="B84" t="s">
        <v>19</v>
      </c>
      <c r="C84" t="s">
        <v>106</v>
      </c>
      <c r="D84">
        <v>670867</v>
      </c>
      <c r="E84">
        <v>3355019</v>
      </c>
      <c r="F84">
        <v>383253</v>
      </c>
      <c r="G84">
        <v>21410</v>
      </c>
      <c r="H84">
        <v>376238</v>
      </c>
      <c r="I84">
        <v>878375</v>
      </c>
      <c r="J84">
        <v>585652436</v>
      </c>
      <c r="K84">
        <v>26.51</v>
      </c>
      <c r="L84">
        <v>2.29</v>
      </c>
      <c r="M84">
        <v>17445</v>
      </c>
      <c r="N84">
        <v>17445</v>
      </c>
      <c r="O84">
        <v>17445</v>
      </c>
      <c r="P84">
        <v>17445</v>
      </c>
      <c r="Q84">
        <v>17445</v>
      </c>
      <c r="R84">
        <v>17445</v>
      </c>
      <c r="S84" t="s">
        <v>26</v>
      </c>
      <c r="T84">
        <v>271.39</v>
      </c>
    </row>
    <row r="85" spans="1:20" x14ac:dyDescent="0.3">
      <c r="A85">
        <v>84</v>
      </c>
      <c r="B85" t="s">
        <v>19</v>
      </c>
      <c r="C85" t="s">
        <v>107</v>
      </c>
      <c r="D85">
        <v>250567</v>
      </c>
      <c r="E85">
        <v>1108439</v>
      </c>
      <c r="F85">
        <v>381074</v>
      </c>
      <c r="G85">
        <v>16914</v>
      </c>
      <c r="H85">
        <v>374108</v>
      </c>
      <c r="I85">
        <v>758028</v>
      </c>
      <c r="J85">
        <v>185297436</v>
      </c>
      <c r="K85">
        <v>27.17</v>
      </c>
      <c r="L85">
        <v>1.99</v>
      </c>
      <c r="M85">
        <v>7286</v>
      </c>
      <c r="N85">
        <v>1425</v>
      </c>
      <c r="O85">
        <v>7286</v>
      </c>
      <c r="P85">
        <v>7286</v>
      </c>
      <c r="Q85">
        <v>7286</v>
      </c>
      <c r="R85">
        <v>7286</v>
      </c>
      <c r="S85" t="s">
        <v>26</v>
      </c>
      <c r="T85">
        <v>82.64</v>
      </c>
    </row>
    <row r="86" spans="1:20" x14ac:dyDescent="0.3">
      <c r="A86">
        <v>85</v>
      </c>
      <c r="B86" t="s">
        <v>19</v>
      </c>
      <c r="C86" t="s">
        <v>108</v>
      </c>
      <c r="D86">
        <v>482210</v>
      </c>
      <c r="E86">
        <v>2306140</v>
      </c>
      <c r="F86">
        <v>710518</v>
      </c>
      <c r="G86">
        <v>7914</v>
      </c>
      <c r="H86">
        <v>609717</v>
      </c>
      <c r="I86">
        <v>9123428</v>
      </c>
      <c r="J86">
        <v>1374305444</v>
      </c>
      <c r="K86">
        <v>1870.17</v>
      </c>
      <c r="L86">
        <v>12.84</v>
      </c>
      <c r="M86">
        <v>206607</v>
      </c>
      <c r="N86">
        <v>66900</v>
      </c>
      <c r="O86">
        <v>136891</v>
      </c>
      <c r="P86">
        <v>168699</v>
      </c>
      <c r="Q86">
        <v>187892</v>
      </c>
      <c r="R86">
        <v>206607</v>
      </c>
      <c r="S86" t="s">
        <v>21</v>
      </c>
      <c r="T86">
        <v>1273.72</v>
      </c>
    </row>
    <row r="87" spans="1:20" x14ac:dyDescent="0.3">
      <c r="A87">
        <v>86</v>
      </c>
      <c r="B87" t="s">
        <v>19</v>
      </c>
      <c r="C87" t="s">
        <v>109</v>
      </c>
      <c r="D87">
        <v>1260306</v>
      </c>
      <c r="E87">
        <v>6039417</v>
      </c>
      <c r="F87">
        <v>1487430</v>
      </c>
      <c r="G87">
        <v>13154</v>
      </c>
      <c r="H87">
        <v>1196095</v>
      </c>
      <c r="I87">
        <v>22680504</v>
      </c>
      <c r="J87">
        <v>5487826314</v>
      </c>
      <c r="K87">
        <v>3452.28</v>
      </c>
      <c r="L87">
        <v>15.25</v>
      </c>
      <c r="M87">
        <v>568461</v>
      </c>
      <c r="N87">
        <v>184843</v>
      </c>
      <c r="O87">
        <v>359213</v>
      </c>
      <c r="P87">
        <v>436580</v>
      </c>
      <c r="Q87">
        <v>483477</v>
      </c>
      <c r="R87">
        <v>531393</v>
      </c>
      <c r="S87" t="s">
        <v>31</v>
      </c>
      <c r="T87">
        <v>4982.5200000000004</v>
      </c>
    </row>
    <row r="88" spans="1:20" x14ac:dyDescent="0.3">
      <c r="A88">
        <v>87</v>
      </c>
      <c r="B88" t="s">
        <v>19</v>
      </c>
      <c r="C88" t="s">
        <v>110</v>
      </c>
      <c r="D88">
        <v>151669</v>
      </c>
      <c r="E88">
        <v>2465730</v>
      </c>
      <c r="F88">
        <v>416942</v>
      </c>
      <c r="G88">
        <v>19572</v>
      </c>
      <c r="H88">
        <v>404667</v>
      </c>
      <c r="I88">
        <v>8759434</v>
      </c>
      <c r="J88">
        <v>606011800</v>
      </c>
      <c r="K88">
        <v>63.15</v>
      </c>
      <c r="L88">
        <v>21.01</v>
      </c>
      <c r="M88">
        <v>42348</v>
      </c>
      <c r="N88">
        <v>2601</v>
      </c>
      <c r="O88">
        <v>42348</v>
      </c>
      <c r="P88">
        <v>42348</v>
      </c>
      <c r="Q88">
        <v>42348</v>
      </c>
      <c r="R88">
        <v>42348</v>
      </c>
      <c r="S88" t="s">
        <v>26</v>
      </c>
      <c r="T88">
        <v>262.2</v>
      </c>
    </row>
    <row r="89" spans="1:20" x14ac:dyDescent="0.3">
      <c r="A89">
        <v>88</v>
      </c>
      <c r="B89" t="s">
        <v>19</v>
      </c>
      <c r="C89" t="s">
        <v>111</v>
      </c>
      <c r="D89">
        <v>154309</v>
      </c>
      <c r="E89">
        <v>3230737</v>
      </c>
      <c r="F89">
        <v>1209000</v>
      </c>
      <c r="G89">
        <v>35478</v>
      </c>
      <c r="H89">
        <v>1172393</v>
      </c>
      <c r="I89">
        <v>14017119</v>
      </c>
      <c r="J89">
        <v>1432984711</v>
      </c>
      <c r="K89">
        <v>90.38</v>
      </c>
      <c r="L89">
        <v>11.59</v>
      </c>
      <c r="M89">
        <v>47470</v>
      </c>
      <c r="N89">
        <v>2750</v>
      </c>
      <c r="O89">
        <v>13548</v>
      </c>
      <c r="P89">
        <v>47470</v>
      </c>
      <c r="Q89">
        <v>47470</v>
      </c>
      <c r="R89">
        <v>47470</v>
      </c>
      <c r="S89" t="s">
        <v>26</v>
      </c>
      <c r="T89">
        <v>589.59</v>
      </c>
    </row>
    <row r="90" spans="1:20" x14ac:dyDescent="0.3">
      <c r="A90">
        <v>89</v>
      </c>
      <c r="B90" t="s">
        <v>19</v>
      </c>
      <c r="C90" t="s">
        <v>112</v>
      </c>
      <c r="D90">
        <v>841</v>
      </c>
      <c r="E90">
        <v>120147</v>
      </c>
      <c r="F90">
        <v>9445363</v>
      </c>
      <c r="G90">
        <v>294871</v>
      </c>
      <c r="H90">
        <v>9127053</v>
      </c>
      <c r="I90">
        <v>18904992</v>
      </c>
      <c r="J90">
        <v>981229231</v>
      </c>
      <c r="K90">
        <v>53.07</v>
      </c>
      <c r="L90">
        <v>2</v>
      </c>
      <c r="M90">
        <v>841</v>
      </c>
      <c r="N90">
        <v>327</v>
      </c>
      <c r="O90">
        <v>596</v>
      </c>
      <c r="P90">
        <v>703</v>
      </c>
      <c r="Q90">
        <v>763</v>
      </c>
      <c r="R90">
        <v>819</v>
      </c>
      <c r="S90" t="s">
        <v>31</v>
      </c>
      <c r="T90">
        <v>4983.17</v>
      </c>
    </row>
    <row r="91" spans="1:20" x14ac:dyDescent="0.3">
      <c r="A91">
        <v>90</v>
      </c>
      <c r="B91" t="s">
        <v>19</v>
      </c>
      <c r="C91" t="s">
        <v>113</v>
      </c>
      <c r="D91">
        <v>1089</v>
      </c>
      <c r="E91">
        <v>177375</v>
      </c>
      <c r="F91">
        <v>10043530</v>
      </c>
      <c r="G91">
        <v>291228</v>
      </c>
      <c r="H91">
        <v>9675662</v>
      </c>
      <c r="I91">
        <v>22182276</v>
      </c>
      <c r="J91">
        <v>1230413318</v>
      </c>
      <c r="K91">
        <v>63.65</v>
      </c>
      <c r="L91">
        <v>2.21</v>
      </c>
      <c r="M91">
        <v>1089</v>
      </c>
      <c r="N91">
        <v>438</v>
      </c>
      <c r="O91">
        <v>779</v>
      </c>
      <c r="P91">
        <v>912</v>
      </c>
      <c r="Q91">
        <v>986</v>
      </c>
      <c r="R91">
        <v>1058</v>
      </c>
      <c r="S91" t="s">
        <v>31</v>
      </c>
      <c r="T91">
        <v>4985.51</v>
      </c>
    </row>
  </sheetData>
  <autoFilter ref="A1:T91" xr:uid="{41BBF15A-6492-4BFE-94DF-86426EE831EE}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E646-94D8-48B0-9AFC-B6AFB20F8460}">
  <dimension ref="A1:U91"/>
  <sheetViews>
    <sheetView zoomScale="80" zoomScaleNormal="80" workbookViewId="0">
      <selection activeCell="Q7" sqref="Q7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4.554687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337</v>
      </c>
      <c r="C2">
        <v>15</v>
      </c>
      <c r="D2">
        <v>80</v>
      </c>
      <c r="E2" t="s">
        <v>338</v>
      </c>
      <c r="F2">
        <v>13408</v>
      </c>
      <c r="G2">
        <v>308391</v>
      </c>
      <c r="H2">
        <v>2746454</v>
      </c>
      <c r="I2">
        <v>2669704</v>
      </c>
      <c r="J2">
        <v>39513500</v>
      </c>
      <c r="K2">
        <v>296814783</v>
      </c>
      <c r="L2">
        <v>41705</v>
      </c>
      <c r="M2">
        <f>H2/L2</f>
        <v>65.854310034768019</v>
      </c>
      <c r="N2">
        <v>30927</v>
      </c>
      <c r="O2">
        <v>10778</v>
      </c>
      <c r="P2">
        <v>30.3</v>
      </c>
      <c r="Q2">
        <v>-0.23</v>
      </c>
      <c r="R2">
        <v>2665702</v>
      </c>
      <c r="S2">
        <v>6905227</v>
      </c>
      <c r="T2" t="s">
        <v>21</v>
      </c>
      <c r="U2">
        <v>306.08</v>
      </c>
    </row>
    <row r="3" spans="1:21" x14ac:dyDescent="0.3">
      <c r="A3">
        <v>2</v>
      </c>
      <c r="B3" t="s">
        <v>337</v>
      </c>
      <c r="C3">
        <v>15</v>
      </c>
      <c r="D3">
        <v>80</v>
      </c>
      <c r="E3" t="s">
        <v>339</v>
      </c>
      <c r="F3">
        <v>13408</v>
      </c>
      <c r="G3">
        <v>308391</v>
      </c>
      <c r="H3">
        <v>5427226</v>
      </c>
      <c r="I3">
        <v>5285297</v>
      </c>
      <c r="J3">
        <v>74801469</v>
      </c>
      <c r="K3">
        <v>619977576</v>
      </c>
      <c r="L3">
        <v>95558</v>
      </c>
      <c r="M3">
        <f t="shared" ref="M3:M66" si="0">H3/L3</f>
        <v>56.795098264928107</v>
      </c>
      <c r="N3">
        <v>72744</v>
      </c>
      <c r="O3">
        <v>22814</v>
      </c>
      <c r="P3">
        <v>36</v>
      </c>
      <c r="Q3">
        <v>-0.21</v>
      </c>
      <c r="R3">
        <v>4100777</v>
      </c>
      <c r="S3">
        <v>10882897</v>
      </c>
      <c r="T3" t="s">
        <v>21</v>
      </c>
      <c r="U3">
        <v>742.88</v>
      </c>
    </row>
    <row r="4" spans="1:21" x14ac:dyDescent="0.3">
      <c r="A4">
        <v>3</v>
      </c>
      <c r="B4" t="s">
        <v>337</v>
      </c>
      <c r="C4">
        <v>15</v>
      </c>
      <c r="D4">
        <v>80</v>
      </c>
      <c r="E4" t="s">
        <v>340</v>
      </c>
      <c r="F4">
        <v>13408</v>
      </c>
      <c r="G4">
        <v>308391</v>
      </c>
      <c r="H4">
        <v>3811882</v>
      </c>
      <c r="I4">
        <v>3714341</v>
      </c>
      <c r="J4">
        <v>49501048</v>
      </c>
      <c r="K4">
        <v>394852621</v>
      </c>
      <c r="L4">
        <v>51569</v>
      </c>
      <c r="M4">
        <f t="shared" si="0"/>
        <v>73.918090325583194</v>
      </c>
      <c r="N4">
        <v>31716</v>
      </c>
      <c r="O4">
        <v>19853</v>
      </c>
      <c r="P4">
        <v>30.28</v>
      </c>
      <c r="Q4">
        <v>-0.2</v>
      </c>
      <c r="R4">
        <v>4133990</v>
      </c>
      <c r="S4">
        <v>6608152</v>
      </c>
      <c r="T4" t="s">
        <v>21</v>
      </c>
      <c r="U4">
        <v>425.52</v>
      </c>
    </row>
    <row r="5" spans="1:21" x14ac:dyDescent="0.3">
      <c r="A5">
        <v>4</v>
      </c>
      <c r="B5" t="s">
        <v>337</v>
      </c>
      <c r="C5">
        <v>15</v>
      </c>
      <c r="D5">
        <v>80</v>
      </c>
      <c r="E5" t="s">
        <v>341</v>
      </c>
      <c r="F5">
        <v>13408</v>
      </c>
      <c r="G5">
        <v>308391</v>
      </c>
      <c r="H5">
        <v>6086194</v>
      </c>
      <c r="I5">
        <v>5926729</v>
      </c>
      <c r="J5">
        <v>86511653</v>
      </c>
      <c r="K5">
        <v>753254702</v>
      </c>
      <c r="L5">
        <v>117549</v>
      </c>
      <c r="M5">
        <f t="shared" si="0"/>
        <v>51.775804132744639</v>
      </c>
      <c r="N5">
        <v>94924</v>
      </c>
      <c r="O5">
        <v>22625</v>
      </c>
      <c r="P5">
        <v>34.51</v>
      </c>
      <c r="Q5">
        <v>-0.21</v>
      </c>
      <c r="R5">
        <v>4235257</v>
      </c>
      <c r="S5">
        <v>12626596</v>
      </c>
      <c r="T5" t="s">
        <v>21</v>
      </c>
      <c r="U5">
        <v>906.38</v>
      </c>
    </row>
    <row r="6" spans="1:21" x14ac:dyDescent="0.3">
      <c r="A6">
        <v>5</v>
      </c>
      <c r="B6" t="s">
        <v>337</v>
      </c>
      <c r="C6">
        <v>15</v>
      </c>
      <c r="D6">
        <v>80</v>
      </c>
      <c r="E6" t="s">
        <v>342</v>
      </c>
      <c r="F6">
        <v>89315</v>
      </c>
      <c r="G6">
        <v>5584002</v>
      </c>
      <c r="H6">
        <v>1619370</v>
      </c>
      <c r="I6">
        <v>1545824</v>
      </c>
      <c r="J6">
        <v>15070083</v>
      </c>
      <c r="K6">
        <v>2478047689</v>
      </c>
      <c r="L6">
        <v>46904</v>
      </c>
      <c r="M6">
        <f t="shared" si="0"/>
        <v>34.525200409346752</v>
      </c>
      <c r="N6">
        <v>38898</v>
      </c>
      <c r="O6">
        <v>8006</v>
      </c>
      <c r="P6">
        <v>190.22</v>
      </c>
      <c r="Q6">
        <v>-0.11</v>
      </c>
      <c r="R6">
        <v>116862</v>
      </c>
      <c r="S6">
        <v>1883071</v>
      </c>
      <c r="T6" t="s">
        <v>26</v>
      </c>
      <c r="U6">
        <v>1306.31</v>
      </c>
    </row>
    <row r="7" spans="1:21" x14ac:dyDescent="0.3">
      <c r="A7">
        <v>6</v>
      </c>
      <c r="B7" t="s">
        <v>337</v>
      </c>
      <c r="C7">
        <v>15</v>
      </c>
      <c r="D7">
        <v>80</v>
      </c>
      <c r="E7" t="s">
        <v>343</v>
      </c>
      <c r="F7">
        <v>448</v>
      </c>
      <c r="G7">
        <v>12700</v>
      </c>
      <c r="H7">
        <v>88227</v>
      </c>
      <c r="I7">
        <v>87360</v>
      </c>
      <c r="J7">
        <v>128493</v>
      </c>
      <c r="K7">
        <v>5056287</v>
      </c>
      <c r="L7">
        <v>2995</v>
      </c>
      <c r="M7">
        <f t="shared" si="0"/>
        <v>29.458096828046745</v>
      </c>
      <c r="N7">
        <v>2481</v>
      </c>
      <c r="O7">
        <v>514</v>
      </c>
      <c r="P7">
        <v>18.34</v>
      </c>
      <c r="Q7">
        <v>-7.0000000000000007E-2</v>
      </c>
      <c r="R7">
        <v>702</v>
      </c>
      <c r="S7">
        <v>6880</v>
      </c>
      <c r="T7" t="s">
        <v>21</v>
      </c>
      <c r="U7">
        <v>7.56</v>
      </c>
    </row>
    <row r="8" spans="1:21" x14ac:dyDescent="0.3">
      <c r="A8">
        <v>7</v>
      </c>
      <c r="B8" t="s">
        <v>337</v>
      </c>
      <c r="C8">
        <v>15</v>
      </c>
      <c r="D8">
        <v>80</v>
      </c>
      <c r="E8" t="s">
        <v>344</v>
      </c>
      <c r="F8">
        <v>689</v>
      </c>
      <c r="G8">
        <v>16922</v>
      </c>
      <c r="H8">
        <v>827282</v>
      </c>
      <c r="I8">
        <v>820398</v>
      </c>
      <c r="J8">
        <v>1224083</v>
      </c>
      <c r="K8">
        <v>78526027</v>
      </c>
      <c r="L8">
        <v>23989</v>
      </c>
      <c r="M8">
        <f t="shared" si="0"/>
        <v>34.485889365959395</v>
      </c>
      <c r="N8">
        <v>18038</v>
      </c>
      <c r="O8">
        <v>5951</v>
      </c>
      <c r="P8">
        <v>22.68</v>
      </c>
      <c r="Q8">
        <v>-0.06</v>
      </c>
      <c r="R8">
        <v>6338</v>
      </c>
      <c r="S8">
        <v>56964</v>
      </c>
      <c r="T8" t="s">
        <v>21</v>
      </c>
      <c r="U8">
        <v>148.38</v>
      </c>
    </row>
    <row r="9" spans="1:21" x14ac:dyDescent="0.3">
      <c r="A9">
        <v>8</v>
      </c>
      <c r="B9" t="s">
        <v>337</v>
      </c>
      <c r="C9">
        <v>15</v>
      </c>
      <c r="D9">
        <v>80</v>
      </c>
      <c r="E9" t="s">
        <v>345</v>
      </c>
      <c r="F9">
        <v>842</v>
      </c>
      <c r="G9">
        <v>19430</v>
      </c>
      <c r="H9">
        <v>2670459</v>
      </c>
      <c r="I9">
        <v>2648092</v>
      </c>
      <c r="J9">
        <v>4137943</v>
      </c>
      <c r="K9">
        <v>299372978</v>
      </c>
      <c r="L9">
        <v>89968</v>
      </c>
      <c r="M9">
        <f t="shared" si="0"/>
        <v>29.68232038057976</v>
      </c>
      <c r="N9">
        <v>73990</v>
      </c>
      <c r="O9">
        <v>15978</v>
      </c>
      <c r="P9">
        <v>24.68</v>
      </c>
      <c r="Q9">
        <v>-0.06</v>
      </c>
      <c r="R9">
        <v>16237</v>
      </c>
      <c r="S9">
        <v>192715</v>
      </c>
      <c r="T9" t="s">
        <v>21</v>
      </c>
      <c r="U9">
        <v>921.75</v>
      </c>
    </row>
    <row r="10" spans="1:21" x14ac:dyDescent="0.3">
      <c r="A10">
        <v>9</v>
      </c>
      <c r="B10" t="s">
        <v>337</v>
      </c>
      <c r="C10">
        <v>15</v>
      </c>
      <c r="D10">
        <v>80</v>
      </c>
      <c r="E10" t="s">
        <v>346</v>
      </c>
      <c r="F10">
        <v>1164</v>
      </c>
      <c r="G10">
        <v>28980</v>
      </c>
      <c r="H10">
        <v>10886487</v>
      </c>
      <c r="I10">
        <v>10790196</v>
      </c>
      <c r="J10">
        <v>19745344</v>
      </c>
      <c r="K10">
        <v>775671246</v>
      </c>
      <c r="L10">
        <v>362724</v>
      </c>
      <c r="M10">
        <f t="shared" si="0"/>
        <v>30.013142223839612</v>
      </c>
      <c r="N10">
        <v>296350</v>
      </c>
      <c r="O10">
        <v>66374</v>
      </c>
      <c r="P10">
        <v>31.69</v>
      </c>
      <c r="Q10">
        <v>-7.0000000000000007E-2</v>
      </c>
      <c r="R10">
        <v>69628</v>
      </c>
      <c r="S10">
        <v>753454</v>
      </c>
      <c r="T10" t="s">
        <v>31</v>
      </c>
      <c r="U10">
        <v>5000</v>
      </c>
    </row>
    <row r="11" spans="1:21" x14ac:dyDescent="0.3">
      <c r="A11">
        <v>10</v>
      </c>
      <c r="B11" t="s">
        <v>337</v>
      </c>
      <c r="C11">
        <v>15</v>
      </c>
      <c r="D11">
        <v>80</v>
      </c>
      <c r="E11" t="s">
        <v>347</v>
      </c>
      <c r="F11">
        <v>52436</v>
      </c>
      <c r="G11">
        <v>151783</v>
      </c>
      <c r="H11">
        <v>4021299</v>
      </c>
      <c r="I11">
        <v>3971890</v>
      </c>
      <c r="J11">
        <v>10749625</v>
      </c>
      <c r="K11">
        <v>557585800</v>
      </c>
      <c r="L11">
        <v>95262</v>
      </c>
      <c r="M11">
        <f t="shared" si="0"/>
        <v>42.213044025949486</v>
      </c>
      <c r="N11">
        <v>63095</v>
      </c>
      <c r="O11">
        <v>32167</v>
      </c>
      <c r="P11">
        <v>29.36</v>
      </c>
      <c r="Q11">
        <v>-0.08</v>
      </c>
      <c r="R11">
        <v>113279</v>
      </c>
      <c r="S11">
        <v>1000371</v>
      </c>
      <c r="T11" t="s">
        <v>26</v>
      </c>
      <c r="U11">
        <v>587.55999999999995</v>
      </c>
    </row>
    <row r="12" spans="1:21" x14ac:dyDescent="0.3">
      <c r="A12">
        <v>11</v>
      </c>
      <c r="B12" t="s">
        <v>337</v>
      </c>
      <c r="C12">
        <v>15</v>
      </c>
      <c r="D12">
        <v>80</v>
      </c>
      <c r="E12" t="s">
        <v>348</v>
      </c>
      <c r="F12">
        <v>49370</v>
      </c>
      <c r="G12">
        <v>144360</v>
      </c>
      <c r="H12">
        <v>4659559</v>
      </c>
      <c r="I12">
        <v>4592369</v>
      </c>
      <c r="J12">
        <v>17417036</v>
      </c>
      <c r="K12">
        <v>543431147</v>
      </c>
      <c r="L12">
        <v>121689</v>
      </c>
      <c r="M12">
        <f t="shared" si="0"/>
        <v>38.290716498615325</v>
      </c>
      <c r="N12">
        <v>88759</v>
      </c>
      <c r="O12">
        <v>32930</v>
      </c>
      <c r="P12">
        <v>25.01</v>
      </c>
      <c r="Q12">
        <v>-0.09</v>
      </c>
      <c r="R12">
        <v>229948</v>
      </c>
      <c r="S12">
        <v>2066333</v>
      </c>
      <c r="T12" t="s">
        <v>26</v>
      </c>
      <c r="U12">
        <v>502.22</v>
      </c>
    </row>
    <row r="13" spans="1:21" x14ac:dyDescent="0.3">
      <c r="A13">
        <v>12</v>
      </c>
      <c r="B13" t="s">
        <v>337</v>
      </c>
      <c r="C13">
        <v>15</v>
      </c>
      <c r="D13">
        <v>80</v>
      </c>
      <c r="E13" t="s">
        <v>349</v>
      </c>
      <c r="F13">
        <v>3295</v>
      </c>
      <c r="G13">
        <v>9585</v>
      </c>
      <c r="H13">
        <v>407873</v>
      </c>
      <c r="I13">
        <v>402056</v>
      </c>
      <c r="J13">
        <v>739001</v>
      </c>
      <c r="K13">
        <v>24150899</v>
      </c>
      <c r="L13">
        <v>14293</v>
      </c>
      <c r="M13">
        <f t="shared" si="0"/>
        <v>28.536556356258309</v>
      </c>
      <c r="N13">
        <v>12238</v>
      </c>
      <c r="O13">
        <v>2055</v>
      </c>
      <c r="P13">
        <v>23.05</v>
      </c>
      <c r="Q13">
        <v>-0.09</v>
      </c>
      <c r="R13">
        <v>4907</v>
      </c>
      <c r="S13">
        <v>45297</v>
      </c>
      <c r="T13" t="s">
        <v>26</v>
      </c>
      <c r="U13">
        <v>21.73</v>
      </c>
    </row>
    <row r="14" spans="1:21" x14ac:dyDescent="0.3">
      <c r="A14">
        <v>13</v>
      </c>
      <c r="B14" t="s">
        <v>337</v>
      </c>
      <c r="C14">
        <v>15</v>
      </c>
      <c r="D14">
        <v>80</v>
      </c>
      <c r="E14" t="s">
        <v>350</v>
      </c>
      <c r="F14">
        <v>262253</v>
      </c>
      <c r="G14">
        <v>1120813</v>
      </c>
      <c r="H14">
        <v>243558</v>
      </c>
      <c r="I14">
        <v>187408</v>
      </c>
      <c r="J14">
        <v>1510673</v>
      </c>
      <c r="K14">
        <v>1746970062</v>
      </c>
      <c r="L14">
        <v>4146</v>
      </c>
      <c r="M14">
        <f t="shared" si="0"/>
        <v>58.745296671490593</v>
      </c>
      <c r="N14">
        <v>2410</v>
      </c>
      <c r="O14">
        <v>1736</v>
      </c>
      <c r="P14">
        <v>181.5</v>
      </c>
      <c r="Q14">
        <v>-0.08</v>
      </c>
      <c r="R14">
        <v>29754</v>
      </c>
      <c r="S14">
        <v>72038</v>
      </c>
      <c r="T14" t="s">
        <v>26</v>
      </c>
      <c r="U14">
        <v>332.22</v>
      </c>
    </row>
    <row r="15" spans="1:21" x14ac:dyDescent="0.3">
      <c r="A15">
        <v>14</v>
      </c>
      <c r="B15" t="s">
        <v>337</v>
      </c>
      <c r="C15">
        <v>15</v>
      </c>
      <c r="D15">
        <v>80</v>
      </c>
      <c r="E15" t="s">
        <v>351</v>
      </c>
      <c r="F15">
        <v>381708</v>
      </c>
      <c r="G15">
        <v>1618887</v>
      </c>
      <c r="H15">
        <v>511372</v>
      </c>
      <c r="I15">
        <v>393476</v>
      </c>
      <c r="J15">
        <v>3782269</v>
      </c>
      <c r="K15">
        <v>4352593378</v>
      </c>
      <c r="L15">
        <v>13512</v>
      </c>
      <c r="M15">
        <f t="shared" si="0"/>
        <v>37.845766725873297</v>
      </c>
      <c r="N15">
        <v>11687</v>
      </c>
      <c r="O15">
        <v>1825</v>
      </c>
      <c r="P15">
        <v>200.91</v>
      </c>
      <c r="Q15">
        <v>-0.11</v>
      </c>
      <c r="R15">
        <v>59302</v>
      </c>
      <c r="S15">
        <v>241328</v>
      </c>
      <c r="T15" t="s">
        <v>21</v>
      </c>
      <c r="U15">
        <v>928.14</v>
      </c>
    </row>
    <row r="16" spans="1:21" x14ac:dyDescent="0.3">
      <c r="A16">
        <v>15</v>
      </c>
      <c r="B16" t="s">
        <v>337</v>
      </c>
      <c r="C16">
        <v>15</v>
      </c>
      <c r="D16">
        <v>80</v>
      </c>
      <c r="E16" t="s">
        <v>352</v>
      </c>
      <c r="F16">
        <v>3114</v>
      </c>
      <c r="G16">
        <v>10580</v>
      </c>
      <c r="H16">
        <v>3722062</v>
      </c>
      <c r="I16">
        <v>3668202</v>
      </c>
      <c r="J16">
        <v>5996947</v>
      </c>
      <c r="K16">
        <v>379336309</v>
      </c>
      <c r="L16">
        <v>102136</v>
      </c>
      <c r="M16">
        <f t="shared" si="0"/>
        <v>36.442214302498627</v>
      </c>
      <c r="N16">
        <v>73555</v>
      </c>
      <c r="O16">
        <v>28581</v>
      </c>
      <c r="P16">
        <v>55.77</v>
      </c>
      <c r="Q16">
        <v>-0.06</v>
      </c>
      <c r="R16">
        <v>39995</v>
      </c>
      <c r="S16">
        <v>181617</v>
      </c>
      <c r="T16" t="s">
        <v>26</v>
      </c>
      <c r="U16">
        <v>602.55999999999995</v>
      </c>
    </row>
    <row r="17" spans="1:21" x14ac:dyDescent="0.3">
      <c r="A17">
        <v>16</v>
      </c>
      <c r="B17" t="s">
        <v>337</v>
      </c>
      <c r="C17">
        <v>15</v>
      </c>
      <c r="D17">
        <v>80</v>
      </c>
      <c r="E17" t="s">
        <v>353</v>
      </c>
      <c r="F17">
        <v>77262</v>
      </c>
      <c r="G17">
        <v>262886</v>
      </c>
      <c r="H17">
        <v>989003</v>
      </c>
      <c r="I17">
        <v>958647</v>
      </c>
      <c r="J17">
        <v>1760879</v>
      </c>
      <c r="K17">
        <v>1670047804</v>
      </c>
      <c r="L17">
        <v>24699</v>
      </c>
      <c r="M17">
        <f t="shared" si="0"/>
        <v>40.042228430300824</v>
      </c>
      <c r="N17">
        <v>16846</v>
      </c>
      <c r="O17">
        <v>7853</v>
      </c>
      <c r="P17">
        <v>66.94</v>
      </c>
      <c r="Q17">
        <v>-0.06</v>
      </c>
      <c r="R17">
        <v>11962</v>
      </c>
      <c r="S17">
        <v>70376</v>
      </c>
      <c r="T17" t="s">
        <v>21</v>
      </c>
      <c r="U17">
        <v>494.59</v>
      </c>
    </row>
    <row r="18" spans="1:21" x14ac:dyDescent="0.3">
      <c r="A18">
        <v>17</v>
      </c>
      <c r="B18" t="s">
        <v>337</v>
      </c>
      <c r="C18">
        <v>15</v>
      </c>
      <c r="D18">
        <v>80</v>
      </c>
      <c r="E18" t="s">
        <v>354</v>
      </c>
      <c r="F18">
        <v>13574</v>
      </c>
      <c r="G18">
        <v>1300429</v>
      </c>
      <c r="H18">
        <v>3722908</v>
      </c>
      <c r="I18">
        <v>3553925</v>
      </c>
      <c r="J18">
        <v>11023499</v>
      </c>
      <c r="K18">
        <v>1465648958</v>
      </c>
      <c r="L18">
        <v>86265</v>
      </c>
      <c r="M18">
        <f t="shared" si="0"/>
        <v>43.156645221120968</v>
      </c>
      <c r="N18">
        <v>58277</v>
      </c>
      <c r="O18">
        <v>27988</v>
      </c>
      <c r="P18">
        <v>83.18</v>
      </c>
      <c r="Q18">
        <v>-0.09</v>
      </c>
      <c r="R18">
        <v>111451</v>
      </c>
      <c r="S18">
        <v>548828</v>
      </c>
      <c r="T18" t="s">
        <v>21</v>
      </c>
      <c r="U18">
        <v>1396.19</v>
      </c>
    </row>
    <row r="19" spans="1:21" x14ac:dyDescent="0.3">
      <c r="A19">
        <v>18</v>
      </c>
      <c r="B19" t="s">
        <v>337</v>
      </c>
      <c r="C19">
        <v>15</v>
      </c>
      <c r="D19">
        <v>80</v>
      </c>
      <c r="E19" t="s">
        <v>355</v>
      </c>
      <c r="F19">
        <v>8590</v>
      </c>
      <c r="G19">
        <v>65066</v>
      </c>
      <c r="H19">
        <v>14322416</v>
      </c>
      <c r="I19">
        <v>13903836</v>
      </c>
      <c r="J19">
        <v>150151689</v>
      </c>
      <c r="K19">
        <v>2169722313</v>
      </c>
      <c r="L19">
        <v>251265</v>
      </c>
      <c r="M19">
        <f t="shared" si="0"/>
        <v>57.001237737050523</v>
      </c>
      <c r="N19">
        <v>154710</v>
      </c>
      <c r="O19">
        <v>96555</v>
      </c>
      <c r="P19">
        <v>81.92</v>
      </c>
      <c r="Q19">
        <v>-0.16</v>
      </c>
      <c r="R19">
        <v>1689262</v>
      </c>
      <c r="S19">
        <v>8988959</v>
      </c>
      <c r="T19" t="s">
        <v>31</v>
      </c>
      <c r="U19">
        <v>5000</v>
      </c>
    </row>
    <row r="20" spans="1:21" x14ac:dyDescent="0.3">
      <c r="A20">
        <v>19</v>
      </c>
      <c r="B20" t="s">
        <v>337</v>
      </c>
      <c r="C20">
        <v>15</v>
      </c>
      <c r="D20">
        <v>80</v>
      </c>
      <c r="E20" t="s">
        <v>356</v>
      </c>
      <c r="F20">
        <v>8905</v>
      </c>
      <c r="G20">
        <v>67838</v>
      </c>
      <c r="H20">
        <v>14390057</v>
      </c>
      <c r="I20">
        <v>13975712</v>
      </c>
      <c r="J20">
        <v>150334324</v>
      </c>
      <c r="K20">
        <v>2288450291</v>
      </c>
      <c r="L20">
        <v>248729</v>
      </c>
      <c r="M20">
        <f t="shared" si="0"/>
        <v>57.854359564023497</v>
      </c>
      <c r="N20">
        <v>151078</v>
      </c>
      <c r="O20">
        <v>97651</v>
      </c>
      <c r="P20">
        <v>89.15</v>
      </c>
      <c r="Q20">
        <v>-0.16</v>
      </c>
      <c r="R20">
        <v>1706248</v>
      </c>
      <c r="S20">
        <v>10454482</v>
      </c>
      <c r="T20" t="s">
        <v>31</v>
      </c>
      <c r="U20">
        <v>5000</v>
      </c>
    </row>
    <row r="21" spans="1:21" x14ac:dyDescent="0.3">
      <c r="A21">
        <v>20</v>
      </c>
      <c r="B21" t="s">
        <v>337</v>
      </c>
      <c r="C21">
        <v>15</v>
      </c>
      <c r="D21">
        <v>80</v>
      </c>
      <c r="E21" t="s">
        <v>357</v>
      </c>
      <c r="F21">
        <v>1295022</v>
      </c>
      <c r="G21">
        <v>5034037</v>
      </c>
      <c r="H21">
        <v>1516250</v>
      </c>
      <c r="I21">
        <v>1468987</v>
      </c>
      <c r="J21">
        <v>6315378</v>
      </c>
      <c r="K21">
        <v>4416430715</v>
      </c>
      <c r="L21">
        <v>41154</v>
      </c>
      <c r="M21">
        <f t="shared" si="0"/>
        <v>36.843320211887061</v>
      </c>
      <c r="N21">
        <v>33632</v>
      </c>
      <c r="O21">
        <v>7522</v>
      </c>
      <c r="P21">
        <v>49.57</v>
      </c>
      <c r="Q21">
        <v>-0.13</v>
      </c>
      <c r="R21">
        <v>233158</v>
      </c>
      <c r="S21">
        <v>823857</v>
      </c>
      <c r="T21" t="s">
        <v>26</v>
      </c>
      <c r="U21">
        <v>1404.17</v>
      </c>
    </row>
    <row r="22" spans="1:21" x14ac:dyDescent="0.3">
      <c r="A22">
        <v>21</v>
      </c>
      <c r="B22" t="s">
        <v>337</v>
      </c>
      <c r="C22">
        <v>15</v>
      </c>
      <c r="D22">
        <v>80</v>
      </c>
      <c r="E22" t="s">
        <v>358</v>
      </c>
      <c r="F22">
        <v>1458392</v>
      </c>
      <c r="G22">
        <v>5670187</v>
      </c>
      <c r="H22">
        <v>2050457</v>
      </c>
      <c r="I22">
        <v>1984721</v>
      </c>
      <c r="J22">
        <v>8711479</v>
      </c>
      <c r="K22">
        <v>6639480236</v>
      </c>
      <c r="L22">
        <v>62804</v>
      </c>
      <c r="M22">
        <f t="shared" si="0"/>
        <v>32.648509649066938</v>
      </c>
      <c r="N22">
        <v>55382</v>
      </c>
      <c r="O22">
        <v>7422</v>
      </c>
      <c r="P22">
        <v>42.7</v>
      </c>
      <c r="Q22">
        <v>-0.14000000000000001</v>
      </c>
      <c r="R22">
        <v>378191</v>
      </c>
      <c r="S22">
        <v>1156011</v>
      </c>
      <c r="T22" t="s">
        <v>26</v>
      </c>
      <c r="U22">
        <v>2070.86</v>
      </c>
    </row>
    <row r="23" spans="1:21" x14ac:dyDescent="0.3">
      <c r="A23">
        <v>22</v>
      </c>
      <c r="B23" t="s">
        <v>337</v>
      </c>
      <c r="C23">
        <v>15</v>
      </c>
      <c r="D23">
        <v>80</v>
      </c>
      <c r="E23" t="s">
        <v>359</v>
      </c>
      <c r="F23">
        <v>1540071</v>
      </c>
      <c r="G23">
        <v>5988250</v>
      </c>
      <c r="H23">
        <v>1991538</v>
      </c>
      <c r="I23">
        <v>1932459</v>
      </c>
      <c r="J23">
        <v>8051582</v>
      </c>
      <c r="K23">
        <v>6243988006</v>
      </c>
      <c r="L23">
        <v>58652</v>
      </c>
      <c r="M23">
        <f t="shared" si="0"/>
        <v>33.955159244356544</v>
      </c>
      <c r="N23">
        <v>51353</v>
      </c>
      <c r="O23">
        <v>7299</v>
      </c>
      <c r="P23">
        <v>27.65</v>
      </c>
      <c r="Q23">
        <v>-0.15</v>
      </c>
      <c r="R23">
        <v>329563</v>
      </c>
      <c r="S23">
        <v>1352408</v>
      </c>
      <c r="T23" t="s">
        <v>26</v>
      </c>
      <c r="U23">
        <v>1961.94</v>
      </c>
    </row>
    <row r="24" spans="1:21" x14ac:dyDescent="0.3">
      <c r="A24">
        <v>23</v>
      </c>
      <c r="B24" t="s">
        <v>337</v>
      </c>
      <c r="C24">
        <v>15</v>
      </c>
      <c r="D24">
        <v>80</v>
      </c>
      <c r="E24" t="s">
        <v>360</v>
      </c>
      <c r="F24">
        <v>200003</v>
      </c>
      <c r="G24">
        <v>1008302</v>
      </c>
      <c r="H24">
        <v>407194</v>
      </c>
      <c r="I24">
        <v>325104</v>
      </c>
      <c r="J24">
        <v>2380054</v>
      </c>
      <c r="K24">
        <v>1305709172</v>
      </c>
      <c r="L24">
        <v>10573</v>
      </c>
      <c r="M24">
        <f t="shared" si="0"/>
        <v>38.512626501465995</v>
      </c>
      <c r="N24">
        <v>8662</v>
      </c>
      <c r="O24">
        <v>1911</v>
      </c>
      <c r="P24">
        <v>178.66</v>
      </c>
      <c r="Q24">
        <v>-0.09</v>
      </c>
      <c r="R24">
        <v>26669</v>
      </c>
      <c r="S24">
        <v>117171</v>
      </c>
      <c r="T24" t="s">
        <v>21</v>
      </c>
      <c r="U24">
        <v>318.23</v>
      </c>
    </row>
    <row r="25" spans="1:21" x14ac:dyDescent="0.3">
      <c r="A25">
        <v>24</v>
      </c>
      <c r="B25" t="s">
        <v>337</v>
      </c>
      <c r="C25">
        <v>15</v>
      </c>
      <c r="D25">
        <v>80</v>
      </c>
      <c r="E25" t="s">
        <v>361</v>
      </c>
      <c r="F25">
        <v>259258</v>
      </c>
      <c r="G25">
        <v>1373987</v>
      </c>
      <c r="H25">
        <v>574775</v>
      </c>
      <c r="I25">
        <v>439951</v>
      </c>
      <c r="J25">
        <v>4439411</v>
      </c>
      <c r="K25">
        <v>2530137487</v>
      </c>
      <c r="L25">
        <v>13718</v>
      </c>
      <c r="M25">
        <f t="shared" si="0"/>
        <v>41.899329348301499</v>
      </c>
      <c r="N25">
        <v>11212</v>
      </c>
      <c r="O25">
        <v>2506</v>
      </c>
      <c r="P25">
        <v>219.26</v>
      </c>
      <c r="Q25">
        <v>-0.1</v>
      </c>
      <c r="R25">
        <v>61420</v>
      </c>
      <c r="S25">
        <v>252208</v>
      </c>
      <c r="T25" t="s">
        <v>21</v>
      </c>
      <c r="U25">
        <v>605.44000000000005</v>
      </c>
    </row>
    <row r="26" spans="1:21" x14ac:dyDescent="0.3">
      <c r="A26">
        <v>25</v>
      </c>
      <c r="B26" t="s">
        <v>337</v>
      </c>
      <c r="C26">
        <v>15</v>
      </c>
      <c r="D26">
        <v>80</v>
      </c>
      <c r="E26" t="s">
        <v>362</v>
      </c>
      <c r="F26">
        <v>199996</v>
      </c>
      <c r="G26">
        <v>1008281</v>
      </c>
      <c r="H26">
        <v>655493</v>
      </c>
      <c r="I26">
        <v>527007</v>
      </c>
      <c r="J26">
        <v>5065116</v>
      </c>
      <c r="K26">
        <v>1638131709</v>
      </c>
      <c r="L26">
        <v>15253</v>
      </c>
      <c r="M26">
        <f t="shared" si="0"/>
        <v>42.974693502917461</v>
      </c>
      <c r="N26">
        <v>11690</v>
      </c>
      <c r="O26">
        <v>3563</v>
      </c>
      <c r="P26">
        <v>228.84</v>
      </c>
      <c r="Q26">
        <v>-0.09</v>
      </c>
      <c r="R26">
        <v>41777</v>
      </c>
      <c r="S26">
        <v>217868</v>
      </c>
      <c r="T26" t="s">
        <v>21</v>
      </c>
      <c r="U26">
        <v>475.64</v>
      </c>
    </row>
    <row r="27" spans="1:21" x14ac:dyDescent="0.3">
      <c r="A27">
        <v>26</v>
      </c>
      <c r="B27" t="s">
        <v>337</v>
      </c>
      <c r="C27">
        <v>15</v>
      </c>
      <c r="D27">
        <v>80</v>
      </c>
      <c r="E27" t="s">
        <v>363</v>
      </c>
      <c r="F27">
        <v>258781</v>
      </c>
      <c r="G27">
        <v>1358076</v>
      </c>
      <c r="H27">
        <v>2104308</v>
      </c>
      <c r="I27">
        <v>1711698</v>
      </c>
      <c r="J27">
        <v>16230476</v>
      </c>
      <c r="K27">
        <v>7104191199</v>
      </c>
      <c r="L27">
        <v>58597</v>
      </c>
      <c r="M27">
        <f t="shared" si="0"/>
        <v>35.911531307063498</v>
      </c>
      <c r="N27">
        <v>50251</v>
      </c>
      <c r="O27">
        <v>8346</v>
      </c>
      <c r="P27">
        <v>267.92</v>
      </c>
      <c r="Q27">
        <v>-0.1</v>
      </c>
      <c r="R27">
        <v>112300</v>
      </c>
      <c r="S27">
        <v>718131</v>
      </c>
      <c r="T27" t="s">
        <v>26</v>
      </c>
      <c r="U27">
        <v>2425.89</v>
      </c>
    </row>
    <row r="28" spans="1:21" x14ac:dyDescent="0.3">
      <c r="A28">
        <v>27</v>
      </c>
      <c r="B28" t="s">
        <v>337</v>
      </c>
      <c r="C28">
        <v>15</v>
      </c>
      <c r="D28">
        <v>80</v>
      </c>
      <c r="E28" t="s">
        <v>364</v>
      </c>
      <c r="F28">
        <v>260342</v>
      </c>
      <c r="G28">
        <v>1377238</v>
      </c>
      <c r="H28">
        <v>1880272</v>
      </c>
      <c r="I28">
        <v>1688807</v>
      </c>
      <c r="J28">
        <v>11539274</v>
      </c>
      <c r="K28">
        <v>2697953366</v>
      </c>
      <c r="L28">
        <v>54510</v>
      </c>
      <c r="M28">
        <f t="shared" si="0"/>
        <v>34.494074481746466</v>
      </c>
      <c r="N28">
        <v>46937</v>
      </c>
      <c r="O28">
        <v>7573</v>
      </c>
      <c r="P28">
        <v>164.3</v>
      </c>
      <c r="Q28">
        <v>-0.11</v>
      </c>
      <c r="R28">
        <v>151974</v>
      </c>
      <c r="S28">
        <v>703178</v>
      </c>
      <c r="T28" t="s">
        <v>21</v>
      </c>
      <c r="U28">
        <v>1030.2</v>
      </c>
    </row>
    <row r="29" spans="1:21" x14ac:dyDescent="0.3">
      <c r="A29">
        <v>28</v>
      </c>
      <c r="B29" t="s">
        <v>337</v>
      </c>
      <c r="C29">
        <v>15</v>
      </c>
      <c r="D29">
        <v>80</v>
      </c>
      <c r="E29" t="s">
        <v>365</v>
      </c>
      <c r="F29">
        <v>225926</v>
      </c>
      <c r="G29">
        <v>1195096</v>
      </c>
      <c r="H29">
        <v>733657</v>
      </c>
      <c r="I29">
        <v>654975</v>
      </c>
      <c r="J29">
        <v>4673007</v>
      </c>
      <c r="K29">
        <v>843757260</v>
      </c>
      <c r="L29">
        <v>15971</v>
      </c>
      <c r="M29">
        <f t="shared" si="0"/>
        <v>45.936822991672408</v>
      </c>
      <c r="N29">
        <v>11669</v>
      </c>
      <c r="O29">
        <v>4302</v>
      </c>
      <c r="P29">
        <v>137.55000000000001</v>
      </c>
      <c r="Q29">
        <v>-0.12</v>
      </c>
      <c r="R29">
        <v>96185</v>
      </c>
      <c r="S29">
        <v>336889</v>
      </c>
      <c r="T29" t="s">
        <v>21</v>
      </c>
      <c r="U29">
        <v>318.92</v>
      </c>
    </row>
    <row r="30" spans="1:21" x14ac:dyDescent="0.3">
      <c r="A30">
        <v>29</v>
      </c>
      <c r="B30" t="s">
        <v>337</v>
      </c>
      <c r="C30">
        <v>15</v>
      </c>
      <c r="D30">
        <v>80</v>
      </c>
      <c r="E30" t="s">
        <v>366</v>
      </c>
      <c r="F30">
        <v>99736</v>
      </c>
      <c r="G30">
        <v>783852</v>
      </c>
      <c r="H30">
        <v>629571</v>
      </c>
      <c r="I30">
        <v>597696</v>
      </c>
      <c r="J30">
        <v>1774897</v>
      </c>
      <c r="K30">
        <v>2212231034</v>
      </c>
      <c r="L30">
        <v>19571</v>
      </c>
      <c r="M30">
        <f t="shared" si="0"/>
        <v>32.168565735016095</v>
      </c>
      <c r="N30">
        <v>16117</v>
      </c>
      <c r="O30">
        <v>3454</v>
      </c>
      <c r="P30">
        <v>92.46</v>
      </c>
      <c r="Q30">
        <v>-0.08</v>
      </c>
      <c r="R30">
        <v>11564</v>
      </c>
      <c r="S30">
        <v>89032</v>
      </c>
      <c r="T30" t="s">
        <v>26</v>
      </c>
      <c r="U30">
        <v>413.89</v>
      </c>
    </row>
    <row r="31" spans="1:21" x14ac:dyDescent="0.3">
      <c r="A31">
        <v>30</v>
      </c>
      <c r="B31" t="s">
        <v>337</v>
      </c>
      <c r="C31">
        <v>15</v>
      </c>
      <c r="D31">
        <v>80</v>
      </c>
      <c r="E31" t="s">
        <v>367</v>
      </c>
      <c r="F31">
        <v>25631</v>
      </c>
      <c r="G31">
        <v>141997</v>
      </c>
      <c r="H31">
        <v>1210369</v>
      </c>
      <c r="I31">
        <v>1178695</v>
      </c>
      <c r="J31">
        <v>2700898</v>
      </c>
      <c r="K31">
        <v>577610891</v>
      </c>
      <c r="L31">
        <v>34400</v>
      </c>
      <c r="M31">
        <f t="shared" si="0"/>
        <v>35.18514534883721</v>
      </c>
      <c r="N31">
        <v>26156</v>
      </c>
      <c r="O31">
        <v>8244</v>
      </c>
      <c r="P31">
        <v>80.69</v>
      </c>
      <c r="Q31">
        <v>-7.0000000000000007E-2</v>
      </c>
      <c r="R31">
        <v>11207</v>
      </c>
      <c r="S31">
        <v>111022</v>
      </c>
      <c r="T31" t="s">
        <v>26</v>
      </c>
      <c r="U31">
        <v>266.42</v>
      </c>
    </row>
    <row r="32" spans="1:21" x14ac:dyDescent="0.3">
      <c r="A32">
        <v>31</v>
      </c>
      <c r="B32" t="s">
        <v>337</v>
      </c>
      <c r="C32">
        <v>15</v>
      </c>
      <c r="D32">
        <v>80</v>
      </c>
      <c r="E32" t="s">
        <v>368</v>
      </c>
      <c r="F32">
        <v>520</v>
      </c>
      <c r="G32">
        <v>5760</v>
      </c>
      <c r="H32">
        <v>8458008</v>
      </c>
      <c r="I32">
        <v>8444867</v>
      </c>
      <c r="J32">
        <v>10649080</v>
      </c>
      <c r="K32">
        <v>560547589</v>
      </c>
      <c r="L32">
        <v>362717</v>
      </c>
      <c r="M32">
        <f t="shared" si="0"/>
        <v>23.31847693932184</v>
      </c>
      <c r="N32">
        <v>326008</v>
      </c>
      <c r="O32">
        <v>36709</v>
      </c>
      <c r="P32">
        <v>26</v>
      </c>
      <c r="Q32">
        <v>-0.03</v>
      </c>
      <c r="R32">
        <v>36936</v>
      </c>
      <c r="S32">
        <v>422862</v>
      </c>
      <c r="T32" t="s">
        <v>21</v>
      </c>
      <c r="U32">
        <v>3767.33</v>
      </c>
    </row>
    <row r="33" spans="1:21" x14ac:dyDescent="0.3">
      <c r="A33">
        <v>32</v>
      </c>
      <c r="B33" t="s">
        <v>337</v>
      </c>
      <c r="C33">
        <v>15</v>
      </c>
      <c r="D33">
        <v>80</v>
      </c>
      <c r="E33" t="s">
        <v>369</v>
      </c>
      <c r="F33">
        <v>708</v>
      </c>
      <c r="G33">
        <v>2540</v>
      </c>
      <c r="H33">
        <v>2504565</v>
      </c>
      <c r="I33">
        <v>2493836</v>
      </c>
      <c r="J33">
        <v>3555892</v>
      </c>
      <c r="K33">
        <v>114459329</v>
      </c>
      <c r="L33">
        <v>92483</v>
      </c>
      <c r="M33">
        <f t="shared" si="0"/>
        <v>27.081355492360757</v>
      </c>
      <c r="N33">
        <v>78536</v>
      </c>
      <c r="O33">
        <v>13947</v>
      </c>
      <c r="P33">
        <v>22.6</v>
      </c>
      <c r="Q33">
        <v>-0.05</v>
      </c>
      <c r="R33">
        <v>14040</v>
      </c>
      <c r="S33">
        <v>124496</v>
      </c>
      <c r="T33" t="s">
        <v>21</v>
      </c>
      <c r="U33">
        <v>278.33999999999997</v>
      </c>
    </row>
    <row r="34" spans="1:21" x14ac:dyDescent="0.3">
      <c r="A34">
        <v>33</v>
      </c>
      <c r="B34" t="s">
        <v>337</v>
      </c>
      <c r="C34">
        <v>15</v>
      </c>
      <c r="D34">
        <v>80</v>
      </c>
      <c r="E34" t="s">
        <v>370</v>
      </c>
      <c r="F34">
        <v>325041</v>
      </c>
      <c r="G34">
        <v>1161166</v>
      </c>
      <c r="H34">
        <v>825869</v>
      </c>
      <c r="I34">
        <v>815476</v>
      </c>
      <c r="J34">
        <v>5625598</v>
      </c>
      <c r="K34">
        <v>10780337476</v>
      </c>
      <c r="L34">
        <v>22467</v>
      </c>
      <c r="M34">
        <f t="shared" si="0"/>
        <v>36.759202385721281</v>
      </c>
      <c r="N34">
        <v>16673</v>
      </c>
      <c r="O34">
        <v>5794</v>
      </c>
      <c r="P34">
        <v>91.91</v>
      </c>
      <c r="Q34">
        <v>-0.09</v>
      </c>
      <c r="R34">
        <v>28645</v>
      </c>
      <c r="S34">
        <v>301836</v>
      </c>
      <c r="T34" t="s">
        <v>31</v>
      </c>
      <c r="U34">
        <v>5000</v>
      </c>
    </row>
    <row r="35" spans="1:21" x14ac:dyDescent="0.3">
      <c r="A35">
        <v>34</v>
      </c>
      <c r="B35" t="s">
        <v>337</v>
      </c>
      <c r="C35">
        <v>15</v>
      </c>
      <c r="D35">
        <v>80</v>
      </c>
      <c r="E35" t="s">
        <v>371</v>
      </c>
      <c r="F35">
        <v>57220</v>
      </c>
      <c r="G35">
        <v>558589</v>
      </c>
      <c r="H35">
        <v>204104</v>
      </c>
      <c r="I35">
        <v>197679</v>
      </c>
      <c r="J35">
        <v>767244</v>
      </c>
      <c r="K35">
        <v>152398193</v>
      </c>
      <c r="L35">
        <v>4617</v>
      </c>
      <c r="M35">
        <f t="shared" si="0"/>
        <v>44.207060862031625</v>
      </c>
      <c r="N35">
        <v>3248</v>
      </c>
      <c r="O35">
        <v>1369</v>
      </c>
      <c r="P35">
        <v>27.62</v>
      </c>
      <c r="Q35">
        <v>-0.12</v>
      </c>
      <c r="R35">
        <v>52100</v>
      </c>
      <c r="S35">
        <v>105504</v>
      </c>
      <c r="T35" t="s">
        <v>21</v>
      </c>
      <c r="U35">
        <v>71.72</v>
      </c>
    </row>
    <row r="36" spans="1:21" x14ac:dyDescent="0.3">
      <c r="A36">
        <v>35</v>
      </c>
      <c r="B36" t="s">
        <v>337</v>
      </c>
      <c r="C36">
        <v>15</v>
      </c>
      <c r="D36">
        <v>80</v>
      </c>
      <c r="E36" t="s">
        <v>372</v>
      </c>
      <c r="F36">
        <v>167075</v>
      </c>
      <c r="G36">
        <v>6549347</v>
      </c>
      <c r="H36">
        <v>1636550</v>
      </c>
      <c r="I36">
        <v>1616203</v>
      </c>
      <c r="J36">
        <v>2589811</v>
      </c>
      <c r="K36">
        <v>990874046</v>
      </c>
      <c r="L36">
        <v>59682</v>
      </c>
      <c r="M36">
        <f t="shared" si="0"/>
        <v>27.42116551053919</v>
      </c>
      <c r="N36">
        <v>51362</v>
      </c>
      <c r="O36">
        <v>8320</v>
      </c>
      <c r="P36">
        <v>25.26</v>
      </c>
      <c r="Q36">
        <v>-7.0000000000000007E-2</v>
      </c>
      <c r="R36">
        <v>9759</v>
      </c>
      <c r="S36">
        <v>122518</v>
      </c>
      <c r="T36" t="s">
        <v>26</v>
      </c>
      <c r="U36">
        <v>1049.47</v>
      </c>
    </row>
    <row r="37" spans="1:21" x14ac:dyDescent="0.3">
      <c r="A37">
        <v>36</v>
      </c>
      <c r="B37" t="s">
        <v>337</v>
      </c>
      <c r="C37">
        <v>15</v>
      </c>
      <c r="D37">
        <v>80</v>
      </c>
      <c r="E37" t="s">
        <v>373</v>
      </c>
      <c r="F37">
        <v>1322728</v>
      </c>
      <c r="G37">
        <v>5284254</v>
      </c>
      <c r="H37">
        <v>43821</v>
      </c>
      <c r="I37">
        <v>42125</v>
      </c>
      <c r="J37">
        <v>334105</v>
      </c>
      <c r="K37">
        <v>1017616104</v>
      </c>
      <c r="L37">
        <v>977</v>
      </c>
      <c r="M37">
        <f t="shared" si="0"/>
        <v>44.852610030706245</v>
      </c>
      <c r="N37">
        <v>743</v>
      </c>
      <c r="O37">
        <v>234</v>
      </c>
      <c r="P37">
        <v>17.670000000000002</v>
      </c>
      <c r="Q37">
        <v>-0.16</v>
      </c>
      <c r="R37">
        <v>12933</v>
      </c>
      <c r="S37">
        <v>28308</v>
      </c>
      <c r="T37" t="s">
        <v>21</v>
      </c>
      <c r="U37">
        <v>243.28</v>
      </c>
    </row>
    <row r="38" spans="1:21" x14ac:dyDescent="0.3">
      <c r="A38">
        <v>37</v>
      </c>
      <c r="B38" t="s">
        <v>337</v>
      </c>
      <c r="C38">
        <v>15</v>
      </c>
      <c r="D38">
        <v>80</v>
      </c>
      <c r="E38" t="s">
        <v>374</v>
      </c>
      <c r="F38">
        <v>26455</v>
      </c>
      <c r="G38">
        <v>76533</v>
      </c>
      <c r="H38">
        <v>7789027</v>
      </c>
      <c r="I38">
        <v>7678420</v>
      </c>
      <c r="J38">
        <v>14952664</v>
      </c>
      <c r="K38">
        <v>2454985504</v>
      </c>
      <c r="L38">
        <v>304221</v>
      </c>
      <c r="M38">
        <f t="shared" si="0"/>
        <v>25.603186499288345</v>
      </c>
      <c r="N38">
        <v>270828</v>
      </c>
      <c r="O38">
        <v>33393</v>
      </c>
      <c r="P38">
        <v>63.49</v>
      </c>
      <c r="Q38">
        <v>-7.0000000000000007E-2</v>
      </c>
      <c r="R38">
        <v>43392</v>
      </c>
      <c r="S38">
        <v>744126</v>
      </c>
      <c r="T38" t="s">
        <v>26</v>
      </c>
      <c r="U38">
        <v>2947.44</v>
      </c>
    </row>
    <row r="39" spans="1:21" x14ac:dyDescent="0.3">
      <c r="A39">
        <v>38</v>
      </c>
      <c r="B39" t="s">
        <v>337</v>
      </c>
      <c r="C39">
        <v>15</v>
      </c>
      <c r="D39">
        <v>80</v>
      </c>
      <c r="E39" t="s">
        <v>375</v>
      </c>
      <c r="F39">
        <v>196289</v>
      </c>
      <c r="G39">
        <v>588609</v>
      </c>
      <c r="H39">
        <v>1076712</v>
      </c>
      <c r="I39">
        <v>1063023</v>
      </c>
      <c r="J39">
        <v>2510560</v>
      </c>
      <c r="K39">
        <v>1112716219</v>
      </c>
      <c r="L39">
        <v>27104</v>
      </c>
      <c r="M39">
        <f t="shared" si="0"/>
        <v>39.72520661157025</v>
      </c>
      <c r="N39">
        <v>18856</v>
      </c>
      <c r="O39">
        <v>8248</v>
      </c>
      <c r="P39">
        <v>16.32</v>
      </c>
      <c r="Q39">
        <v>-0.08</v>
      </c>
      <c r="R39">
        <v>20864</v>
      </c>
      <c r="S39">
        <v>130259</v>
      </c>
      <c r="T39" t="s">
        <v>26</v>
      </c>
      <c r="U39">
        <v>446.36</v>
      </c>
    </row>
    <row r="40" spans="1:21" x14ac:dyDescent="0.3">
      <c r="A40">
        <v>39</v>
      </c>
      <c r="B40" t="s">
        <v>337</v>
      </c>
      <c r="C40">
        <v>15</v>
      </c>
      <c r="D40">
        <v>80</v>
      </c>
      <c r="E40" t="s">
        <v>376</v>
      </c>
      <c r="F40">
        <v>51144</v>
      </c>
      <c r="G40">
        <v>152445</v>
      </c>
      <c r="H40">
        <v>567462</v>
      </c>
      <c r="I40">
        <v>557267</v>
      </c>
      <c r="J40">
        <v>1454750</v>
      </c>
      <c r="K40">
        <v>284805929</v>
      </c>
      <c r="L40">
        <v>19917</v>
      </c>
      <c r="M40">
        <f t="shared" si="0"/>
        <v>28.491339057086911</v>
      </c>
      <c r="N40">
        <v>17209</v>
      </c>
      <c r="O40">
        <v>2708</v>
      </c>
      <c r="P40">
        <v>25.65</v>
      </c>
      <c r="Q40">
        <v>-0.09</v>
      </c>
      <c r="R40">
        <v>32164</v>
      </c>
      <c r="S40">
        <v>139771</v>
      </c>
      <c r="T40" t="s">
        <v>26</v>
      </c>
      <c r="U40">
        <v>119.48</v>
      </c>
    </row>
    <row r="41" spans="1:21" x14ac:dyDescent="0.3">
      <c r="A41">
        <v>40</v>
      </c>
      <c r="B41" t="s">
        <v>337</v>
      </c>
      <c r="C41">
        <v>15</v>
      </c>
      <c r="D41">
        <v>80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 t="e">
        <f t="shared" si="0"/>
        <v>#DIV/0!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0.22</v>
      </c>
    </row>
    <row r="42" spans="1:21" x14ac:dyDescent="0.3">
      <c r="A42">
        <v>41</v>
      </c>
      <c r="B42" t="s">
        <v>337</v>
      </c>
      <c r="C42">
        <v>15</v>
      </c>
      <c r="D42">
        <v>80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 t="e">
        <f t="shared" si="0"/>
        <v>#DIV/0!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0.41</v>
      </c>
    </row>
    <row r="43" spans="1:21" x14ac:dyDescent="0.3">
      <c r="A43">
        <v>42</v>
      </c>
      <c r="B43" t="s">
        <v>337</v>
      </c>
      <c r="C43">
        <v>15</v>
      </c>
      <c r="D43">
        <v>80</v>
      </c>
      <c r="E43" t="s">
        <v>379</v>
      </c>
      <c r="F43">
        <v>18607</v>
      </c>
      <c r="G43">
        <v>55722</v>
      </c>
      <c r="H43">
        <v>414206</v>
      </c>
      <c r="I43">
        <v>405855</v>
      </c>
      <c r="J43">
        <v>760729</v>
      </c>
      <c r="K43">
        <v>198620405</v>
      </c>
      <c r="L43">
        <v>14486</v>
      </c>
      <c r="M43">
        <f t="shared" si="0"/>
        <v>28.593538588982465</v>
      </c>
      <c r="N43">
        <v>12409</v>
      </c>
      <c r="O43">
        <v>2077</v>
      </c>
      <c r="P43">
        <v>35.880000000000003</v>
      </c>
      <c r="Q43">
        <v>-0.08</v>
      </c>
      <c r="R43">
        <v>2608</v>
      </c>
      <c r="S43">
        <v>47687</v>
      </c>
      <c r="T43" t="s">
        <v>26</v>
      </c>
      <c r="U43">
        <v>96.95</v>
      </c>
    </row>
    <row r="44" spans="1:21" x14ac:dyDescent="0.3">
      <c r="A44">
        <v>43</v>
      </c>
      <c r="B44" t="s">
        <v>337</v>
      </c>
      <c r="C44">
        <v>15</v>
      </c>
      <c r="D44">
        <v>80</v>
      </c>
      <c r="E44" t="s">
        <v>380</v>
      </c>
      <c r="F44">
        <v>229544</v>
      </c>
      <c r="G44">
        <v>1051601</v>
      </c>
      <c r="H44">
        <v>5478548</v>
      </c>
      <c r="I44">
        <v>5367403</v>
      </c>
      <c r="J44">
        <v>8385733</v>
      </c>
      <c r="K44">
        <v>982569656</v>
      </c>
      <c r="L44">
        <v>180112</v>
      </c>
      <c r="M44">
        <f t="shared" si="0"/>
        <v>30.417451363595983</v>
      </c>
      <c r="N44">
        <v>146895</v>
      </c>
      <c r="O44">
        <v>33217</v>
      </c>
      <c r="P44">
        <v>26.69</v>
      </c>
      <c r="Q44">
        <v>-0.06</v>
      </c>
      <c r="R44">
        <v>36216</v>
      </c>
      <c r="S44">
        <v>367029</v>
      </c>
      <c r="T44" t="s">
        <v>26</v>
      </c>
      <c r="U44">
        <v>657.2</v>
      </c>
    </row>
    <row r="45" spans="1:21" x14ac:dyDescent="0.3">
      <c r="A45">
        <v>44</v>
      </c>
      <c r="B45" t="s">
        <v>337</v>
      </c>
      <c r="C45">
        <v>15</v>
      </c>
      <c r="D45">
        <v>80</v>
      </c>
      <c r="E45" t="s">
        <v>381</v>
      </c>
      <c r="F45">
        <v>138808</v>
      </c>
      <c r="G45">
        <v>614789</v>
      </c>
      <c r="H45">
        <v>14029393</v>
      </c>
      <c r="I45">
        <v>13813373</v>
      </c>
      <c r="J45">
        <v>18626461</v>
      </c>
      <c r="K45">
        <v>1430283044</v>
      </c>
      <c r="L45">
        <v>403381</v>
      </c>
      <c r="M45">
        <f t="shared" si="0"/>
        <v>34.779508702690507</v>
      </c>
      <c r="N45">
        <v>299061</v>
      </c>
      <c r="O45">
        <v>104320</v>
      </c>
      <c r="P45">
        <v>28.1</v>
      </c>
      <c r="Q45">
        <v>-0.05</v>
      </c>
      <c r="R45">
        <v>105843</v>
      </c>
      <c r="S45">
        <v>593885</v>
      </c>
      <c r="T45" t="s">
        <v>26</v>
      </c>
      <c r="U45">
        <v>2558.39</v>
      </c>
    </row>
    <row r="46" spans="1:21" x14ac:dyDescent="0.3">
      <c r="A46">
        <v>45</v>
      </c>
      <c r="B46" t="s">
        <v>337</v>
      </c>
      <c r="C46">
        <v>15</v>
      </c>
      <c r="D46">
        <v>80</v>
      </c>
      <c r="E46" t="s">
        <v>382</v>
      </c>
      <c r="F46">
        <v>2835</v>
      </c>
      <c r="G46">
        <v>9746</v>
      </c>
      <c r="H46">
        <v>4148115</v>
      </c>
      <c r="I46">
        <v>4076216</v>
      </c>
      <c r="J46">
        <v>6486165</v>
      </c>
      <c r="K46">
        <v>585145328</v>
      </c>
      <c r="L46">
        <v>110207</v>
      </c>
      <c r="M46">
        <f t="shared" si="0"/>
        <v>37.639306033192085</v>
      </c>
      <c r="N46">
        <v>76853</v>
      </c>
      <c r="O46">
        <v>33354</v>
      </c>
      <c r="P46">
        <v>26.04</v>
      </c>
      <c r="Q46">
        <v>-0.05</v>
      </c>
      <c r="R46">
        <v>33670</v>
      </c>
      <c r="S46">
        <v>181221</v>
      </c>
      <c r="T46" t="s">
        <v>26</v>
      </c>
      <c r="U46">
        <v>1957.58</v>
      </c>
    </row>
    <row r="47" spans="1:21" x14ac:dyDescent="0.3">
      <c r="A47">
        <v>46</v>
      </c>
      <c r="B47" t="s">
        <v>337</v>
      </c>
      <c r="C47">
        <v>15</v>
      </c>
      <c r="D47">
        <v>80</v>
      </c>
      <c r="E47" t="s">
        <v>383</v>
      </c>
      <c r="F47">
        <v>961</v>
      </c>
      <c r="G47">
        <v>146909</v>
      </c>
      <c r="H47">
        <v>11152460</v>
      </c>
      <c r="I47">
        <v>10762001</v>
      </c>
      <c r="J47">
        <v>23354616</v>
      </c>
      <c r="K47">
        <v>1345089295</v>
      </c>
      <c r="L47">
        <v>324449</v>
      </c>
      <c r="M47">
        <f t="shared" si="0"/>
        <v>34.373537905803374</v>
      </c>
      <c r="N47">
        <v>255902</v>
      </c>
      <c r="O47">
        <v>68547</v>
      </c>
      <c r="P47">
        <v>49.54</v>
      </c>
      <c r="Q47">
        <v>-0.06</v>
      </c>
      <c r="R47">
        <v>74925</v>
      </c>
      <c r="S47">
        <v>1544797</v>
      </c>
      <c r="T47" t="s">
        <v>31</v>
      </c>
      <c r="U47">
        <v>5000</v>
      </c>
    </row>
    <row r="48" spans="1:21" x14ac:dyDescent="0.3">
      <c r="A48">
        <v>47</v>
      </c>
      <c r="B48" t="s">
        <v>337</v>
      </c>
      <c r="C48">
        <v>15</v>
      </c>
      <c r="D48">
        <v>80</v>
      </c>
      <c r="E48" t="s">
        <v>384</v>
      </c>
      <c r="F48">
        <v>1052072</v>
      </c>
      <c r="G48">
        <v>4612280</v>
      </c>
      <c r="H48">
        <v>5895</v>
      </c>
      <c r="I48">
        <v>5747</v>
      </c>
      <c r="J48">
        <v>32516</v>
      </c>
      <c r="K48">
        <v>8025158</v>
      </c>
      <c r="L48">
        <v>149</v>
      </c>
      <c r="M48">
        <f t="shared" si="0"/>
        <v>39.563758389261743</v>
      </c>
      <c r="N48">
        <v>130</v>
      </c>
      <c r="O48">
        <v>19</v>
      </c>
      <c r="P48">
        <v>24.63</v>
      </c>
      <c r="Q48">
        <v>-0.18</v>
      </c>
      <c r="R48">
        <v>1180</v>
      </c>
      <c r="S48">
        <v>5418</v>
      </c>
      <c r="T48" t="s">
        <v>26</v>
      </c>
      <c r="U48">
        <v>44.89</v>
      </c>
    </row>
    <row r="49" spans="1:21" x14ac:dyDescent="0.3">
      <c r="A49">
        <v>48</v>
      </c>
      <c r="B49" t="s">
        <v>337</v>
      </c>
      <c r="C49">
        <v>15</v>
      </c>
      <c r="D49">
        <v>80</v>
      </c>
      <c r="E49" t="s">
        <v>385</v>
      </c>
      <c r="F49">
        <v>31435</v>
      </c>
      <c r="G49">
        <v>94348</v>
      </c>
      <c r="H49">
        <v>497896</v>
      </c>
      <c r="I49">
        <v>497701</v>
      </c>
      <c r="J49">
        <v>509557</v>
      </c>
      <c r="K49">
        <v>1839387641</v>
      </c>
      <c r="L49">
        <v>21935</v>
      </c>
      <c r="M49">
        <f t="shared" si="0"/>
        <v>22.698700706633236</v>
      </c>
      <c r="N49">
        <v>19850</v>
      </c>
      <c r="O49">
        <v>2085</v>
      </c>
      <c r="P49">
        <v>31.73</v>
      </c>
      <c r="Q49">
        <v>-0.01</v>
      </c>
      <c r="R49">
        <v>2085</v>
      </c>
      <c r="S49">
        <v>28041</v>
      </c>
      <c r="T49" t="s">
        <v>21</v>
      </c>
      <c r="U49">
        <v>512.62</v>
      </c>
    </row>
    <row r="50" spans="1:21" x14ac:dyDescent="0.3">
      <c r="A50">
        <v>49</v>
      </c>
      <c r="B50" t="s">
        <v>337</v>
      </c>
      <c r="C50">
        <v>15</v>
      </c>
      <c r="D50">
        <v>80</v>
      </c>
      <c r="E50" t="s">
        <v>386</v>
      </c>
      <c r="F50">
        <v>2271</v>
      </c>
      <c r="G50">
        <v>30201</v>
      </c>
      <c r="H50">
        <v>13435550</v>
      </c>
      <c r="I50">
        <v>13363142</v>
      </c>
      <c r="J50">
        <v>16641725</v>
      </c>
      <c r="K50">
        <v>734817661</v>
      </c>
      <c r="L50">
        <v>412184</v>
      </c>
      <c r="M50">
        <f t="shared" si="0"/>
        <v>32.596000815169923</v>
      </c>
      <c r="N50">
        <v>314623</v>
      </c>
      <c r="O50">
        <v>97561</v>
      </c>
      <c r="P50">
        <v>21.8</v>
      </c>
      <c r="Q50">
        <v>-0.03</v>
      </c>
      <c r="R50">
        <v>97666</v>
      </c>
      <c r="S50">
        <v>464529</v>
      </c>
      <c r="T50" t="s">
        <v>31</v>
      </c>
      <c r="U50">
        <v>5000</v>
      </c>
    </row>
    <row r="51" spans="1:21" x14ac:dyDescent="0.3">
      <c r="A51">
        <v>50</v>
      </c>
      <c r="B51" t="s">
        <v>337</v>
      </c>
      <c r="C51">
        <v>15</v>
      </c>
      <c r="D51">
        <v>80</v>
      </c>
      <c r="E51" t="s">
        <v>387</v>
      </c>
      <c r="F51">
        <v>2294</v>
      </c>
      <c r="G51">
        <v>30304</v>
      </c>
      <c r="H51">
        <v>15236899</v>
      </c>
      <c r="I51">
        <v>15159091</v>
      </c>
      <c r="J51">
        <v>18391384</v>
      </c>
      <c r="K51">
        <v>775298003</v>
      </c>
      <c r="L51">
        <v>434960</v>
      </c>
      <c r="M51">
        <f t="shared" si="0"/>
        <v>35.030575225308077</v>
      </c>
      <c r="N51">
        <v>315359</v>
      </c>
      <c r="O51">
        <v>119601</v>
      </c>
      <c r="P51">
        <v>22.43</v>
      </c>
      <c r="Q51">
        <v>-0.03</v>
      </c>
      <c r="R51">
        <v>119811</v>
      </c>
      <c r="S51">
        <v>459849</v>
      </c>
      <c r="T51" t="s">
        <v>31</v>
      </c>
      <c r="U51">
        <v>5000</v>
      </c>
    </row>
    <row r="52" spans="1:21" x14ac:dyDescent="0.3">
      <c r="A52">
        <v>51</v>
      </c>
      <c r="B52" t="s">
        <v>337</v>
      </c>
      <c r="C52">
        <v>15</v>
      </c>
      <c r="D52">
        <v>80</v>
      </c>
      <c r="E52" t="s">
        <v>388</v>
      </c>
      <c r="F52">
        <v>163622</v>
      </c>
      <c r="G52">
        <v>488118</v>
      </c>
      <c r="H52">
        <v>7619624</v>
      </c>
      <c r="I52">
        <v>7445842</v>
      </c>
      <c r="J52">
        <v>20122876</v>
      </c>
      <c r="K52">
        <v>2393854650</v>
      </c>
      <c r="L52">
        <v>251522</v>
      </c>
      <c r="M52">
        <f t="shared" si="0"/>
        <v>30.294065727848857</v>
      </c>
      <c r="N52">
        <v>218648</v>
      </c>
      <c r="O52">
        <v>32874</v>
      </c>
      <c r="P52">
        <v>35.369999999999997</v>
      </c>
      <c r="Q52">
        <v>-0.12</v>
      </c>
      <c r="R52">
        <v>110411</v>
      </c>
      <c r="S52">
        <v>2055992</v>
      </c>
      <c r="T52" t="s">
        <v>26</v>
      </c>
      <c r="U52">
        <v>2934.59</v>
      </c>
    </row>
    <row r="53" spans="1:21" x14ac:dyDescent="0.3">
      <c r="A53">
        <v>52</v>
      </c>
      <c r="B53" t="s">
        <v>337</v>
      </c>
      <c r="C53">
        <v>15</v>
      </c>
      <c r="D53">
        <v>80</v>
      </c>
      <c r="E53" t="s">
        <v>389</v>
      </c>
      <c r="F53">
        <v>183325</v>
      </c>
      <c r="G53">
        <v>546912</v>
      </c>
      <c r="H53">
        <v>7432465</v>
      </c>
      <c r="I53">
        <v>7255975</v>
      </c>
      <c r="J53">
        <v>21829779</v>
      </c>
      <c r="K53">
        <v>2288688047</v>
      </c>
      <c r="L53">
        <v>236730</v>
      </c>
      <c r="M53">
        <f t="shared" si="0"/>
        <v>31.39637984201411</v>
      </c>
      <c r="N53">
        <v>204113</v>
      </c>
      <c r="O53">
        <v>32617</v>
      </c>
      <c r="P53">
        <v>37.83</v>
      </c>
      <c r="Q53">
        <v>-0.13</v>
      </c>
      <c r="R53">
        <v>175042</v>
      </c>
      <c r="S53">
        <v>2462606</v>
      </c>
      <c r="T53" t="s">
        <v>26</v>
      </c>
      <c r="U53">
        <v>2882.55</v>
      </c>
    </row>
    <row r="54" spans="1:21" x14ac:dyDescent="0.3">
      <c r="A54">
        <v>53</v>
      </c>
      <c r="B54" t="s">
        <v>337</v>
      </c>
      <c r="C54">
        <v>15</v>
      </c>
      <c r="D54">
        <v>80</v>
      </c>
      <c r="E54" t="s">
        <v>390</v>
      </c>
      <c r="F54">
        <v>152428</v>
      </c>
      <c r="G54">
        <v>429691</v>
      </c>
      <c r="H54">
        <v>1012</v>
      </c>
      <c r="I54">
        <v>975</v>
      </c>
      <c r="J54">
        <v>21219</v>
      </c>
      <c r="K54">
        <v>1182256</v>
      </c>
      <c r="L54">
        <v>19</v>
      </c>
      <c r="M54">
        <f t="shared" si="0"/>
        <v>53.263157894736842</v>
      </c>
      <c r="N54">
        <v>19</v>
      </c>
      <c r="O54">
        <v>0</v>
      </c>
      <c r="P54">
        <v>19.399999999999999</v>
      </c>
      <c r="Q54">
        <v>-0.3</v>
      </c>
      <c r="R54">
        <v>6746</v>
      </c>
      <c r="S54">
        <v>1677</v>
      </c>
      <c r="T54" t="s">
        <v>21</v>
      </c>
      <c r="U54">
        <v>1.19</v>
      </c>
    </row>
    <row r="55" spans="1:21" x14ac:dyDescent="0.3">
      <c r="A55">
        <v>54</v>
      </c>
      <c r="B55" t="s">
        <v>337</v>
      </c>
      <c r="C55">
        <v>15</v>
      </c>
      <c r="D55">
        <v>80</v>
      </c>
      <c r="E55" t="s">
        <v>391</v>
      </c>
      <c r="F55">
        <v>2200</v>
      </c>
      <c r="G55">
        <v>9086</v>
      </c>
      <c r="H55">
        <v>704491</v>
      </c>
      <c r="I55">
        <v>683824</v>
      </c>
      <c r="J55">
        <v>1419989</v>
      </c>
      <c r="K55">
        <v>134551843</v>
      </c>
      <c r="L55">
        <v>21634</v>
      </c>
      <c r="M55">
        <f t="shared" si="0"/>
        <v>32.564065822316721</v>
      </c>
      <c r="N55">
        <v>17236</v>
      </c>
      <c r="O55">
        <v>4398</v>
      </c>
      <c r="P55">
        <v>27</v>
      </c>
      <c r="Q55">
        <v>-0.08</v>
      </c>
      <c r="R55">
        <v>8741</v>
      </c>
      <c r="S55">
        <v>69399</v>
      </c>
      <c r="T55" t="s">
        <v>21</v>
      </c>
      <c r="U55">
        <v>96.67</v>
      </c>
    </row>
    <row r="56" spans="1:21" x14ac:dyDescent="0.3">
      <c r="A56">
        <v>55</v>
      </c>
      <c r="B56" t="s">
        <v>337</v>
      </c>
      <c r="C56">
        <v>15</v>
      </c>
      <c r="D56">
        <v>80</v>
      </c>
      <c r="E56" t="s">
        <v>392</v>
      </c>
      <c r="F56">
        <v>2200</v>
      </c>
      <c r="G56">
        <v>9086</v>
      </c>
      <c r="H56">
        <v>2214561</v>
      </c>
      <c r="I56">
        <v>2156923</v>
      </c>
      <c r="J56">
        <v>4380539</v>
      </c>
      <c r="K56">
        <v>380090726</v>
      </c>
      <c r="L56">
        <v>82329</v>
      </c>
      <c r="M56">
        <f t="shared" si="0"/>
        <v>26.898917756805012</v>
      </c>
      <c r="N56">
        <v>72005</v>
      </c>
      <c r="O56">
        <v>10324</v>
      </c>
      <c r="P56">
        <v>28.35</v>
      </c>
      <c r="Q56">
        <v>-0.08</v>
      </c>
      <c r="R56">
        <v>14319</v>
      </c>
      <c r="S56">
        <v>200752</v>
      </c>
      <c r="T56" t="s">
        <v>21</v>
      </c>
      <c r="U56">
        <v>534.97</v>
      </c>
    </row>
    <row r="57" spans="1:21" x14ac:dyDescent="0.3">
      <c r="A57">
        <v>56</v>
      </c>
      <c r="B57" t="s">
        <v>337</v>
      </c>
      <c r="C57">
        <v>15</v>
      </c>
      <c r="D57">
        <v>80</v>
      </c>
      <c r="E57" t="s">
        <v>393</v>
      </c>
      <c r="F57">
        <v>2200</v>
      </c>
      <c r="G57">
        <v>9086</v>
      </c>
      <c r="H57">
        <v>861147</v>
      </c>
      <c r="I57">
        <v>837786</v>
      </c>
      <c r="J57">
        <v>1662623</v>
      </c>
      <c r="K57">
        <v>157333965</v>
      </c>
      <c r="L57">
        <v>23467</v>
      </c>
      <c r="M57">
        <f t="shared" si="0"/>
        <v>36.696083862445136</v>
      </c>
      <c r="N57">
        <v>17161</v>
      </c>
      <c r="O57">
        <v>6306</v>
      </c>
      <c r="P57">
        <v>31.55</v>
      </c>
      <c r="Q57">
        <v>-7.0000000000000007E-2</v>
      </c>
      <c r="R57">
        <v>10837</v>
      </c>
      <c r="S57">
        <v>70537</v>
      </c>
      <c r="T57" t="s">
        <v>21</v>
      </c>
      <c r="U57">
        <v>116.09</v>
      </c>
    </row>
    <row r="58" spans="1:21" x14ac:dyDescent="0.3">
      <c r="A58">
        <v>57</v>
      </c>
      <c r="B58" t="s">
        <v>337</v>
      </c>
      <c r="C58">
        <v>15</v>
      </c>
      <c r="D58">
        <v>80</v>
      </c>
      <c r="E58" t="s">
        <v>394</v>
      </c>
      <c r="F58">
        <v>2200</v>
      </c>
      <c r="G58">
        <v>9086</v>
      </c>
      <c r="H58">
        <v>2560904</v>
      </c>
      <c r="I58">
        <v>2493177</v>
      </c>
      <c r="J58">
        <v>5118844</v>
      </c>
      <c r="K58">
        <v>452519210</v>
      </c>
      <c r="L58">
        <v>86116</v>
      </c>
      <c r="M58">
        <f t="shared" si="0"/>
        <v>29.737841980584328</v>
      </c>
      <c r="N58">
        <v>71586</v>
      </c>
      <c r="O58">
        <v>14530</v>
      </c>
      <c r="P58">
        <v>29.63</v>
      </c>
      <c r="Q58">
        <v>-7.0000000000000007E-2</v>
      </c>
      <c r="R58">
        <v>20103</v>
      </c>
      <c r="S58">
        <v>210511</v>
      </c>
      <c r="T58" t="s">
        <v>21</v>
      </c>
      <c r="U58">
        <v>624.99</v>
      </c>
    </row>
    <row r="59" spans="1:21" x14ac:dyDescent="0.3">
      <c r="A59">
        <v>58</v>
      </c>
      <c r="B59" t="s">
        <v>337</v>
      </c>
      <c r="C59">
        <v>15</v>
      </c>
      <c r="D59">
        <v>80</v>
      </c>
      <c r="E59" t="s">
        <v>395</v>
      </c>
      <c r="F59">
        <v>11313</v>
      </c>
      <c r="G59">
        <v>305160</v>
      </c>
      <c r="H59">
        <v>273134</v>
      </c>
      <c r="I59">
        <v>270298</v>
      </c>
      <c r="J59">
        <v>329193</v>
      </c>
      <c r="K59">
        <v>28930593</v>
      </c>
      <c r="L59">
        <v>7884</v>
      </c>
      <c r="M59">
        <f t="shared" si="0"/>
        <v>34.644089294774226</v>
      </c>
      <c r="N59">
        <v>5812</v>
      </c>
      <c r="O59">
        <v>2072</v>
      </c>
      <c r="P59">
        <v>25.99</v>
      </c>
      <c r="Q59">
        <v>-0.04</v>
      </c>
      <c r="R59">
        <v>2502</v>
      </c>
      <c r="S59">
        <v>12139</v>
      </c>
      <c r="T59" t="s">
        <v>26</v>
      </c>
      <c r="U59">
        <v>28.33</v>
      </c>
    </row>
    <row r="60" spans="1:21" x14ac:dyDescent="0.3">
      <c r="A60">
        <v>59</v>
      </c>
      <c r="B60" t="s">
        <v>337</v>
      </c>
      <c r="C60">
        <v>15</v>
      </c>
      <c r="D60">
        <v>80</v>
      </c>
      <c r="E60" t="s">
        <v>396</v>
      </c>
      <c r="F60">
        <v>252516</v>
      </c>
      <c r="G60">
        <v>750876</v>
      </c>
      <c r="H60">
        <v>681506</v>
      </c>
      <c r="I60">
        <v>661621</v>
      </c>
      <c r="J60">
        <v>5325692</v>
      </c>
      <c r="K60">
        <v>222969597</v>
      </c>
      <c r="L60">
        <v>14085</v>
      </c>
      <c r="M60">
        <f t="shared" si="0"/>
        <v>48.385232516861912</v>
      </c>
      <c r="N60">
        <v>10383</v>
      </c>
      <c r="O60">
        <v>3702</v>
      </c>
      <c r="P60">
        <v>21.74</v>
      </c>
      <c r="Q60">
        <v>-0.15</v>
      </c>
      <c r="R60">
        <v>188710</v>
      </c>
      <c r="S60">
        <v>1237715</v>
      </c>
      <c r="T60" t="s">
        <v>26</v>
      </c>
      <c r="U60">
        <v>111.61</v>
      </c>
    </row>
    <row r="61" spans="1:21" x14ac:dyDescent="0.3">
      <c r="A61">
        <v>60</v>
      </c>
      <c r="B61" t="s">
        <v>337</v>
      </c>
      <c r="C61">
        <v>15</v>
      </c>
      <c r="D61">
        <v>80</v>
      </c>
      <c r="E61" t="s">
        <v>397</v>
      </c>
      <c r="F61">
        <v>3612</v>
      </c>
      <c r="G61">
        <v>11612</v>
      </c>
      <c r="H61">
        <v>552844</v>
      </c>
      <c r="I61">
        <v>542718</v>
      </c>
      <c r="J61">
        <v>804526</v>
      </c>
      <c r="K61">
        <v>106887231</v>
      </c>
      <c r="L61">
        <v>20960</v>
      </c>
      <c r="M61">
        <f t="shared" si="0"/>
        <v>26.376145038167937</v>
      </c>
      <c r="N61">
        <v>18379</v>
      </c>
      <c r="O61">
        <v>2581</v>
      </c>
      <c r="P61">
        <v>29.23</v>
      </c>
      <c r="Q61">
        <v>-7.0000000000000007E-2</v>
      </c>
      <c r="R61">
        <v>2821</v>
      </c>
      <c r="S61">
        <v>42424</v>
      </c>
      <c r="T61" t="s">
        <v>21</v>
      </c>
      <c r="U61">
        <v>63.19</v>
      </c>
    </row>
    <row r="62" spans="1:21" x14ac:dyDescent="0.3">
      <c r="A62">
        <v>61</v>
      </c>
      <c r="B62" t="s">
        <v>337</v>
      </c>
      <c r="C62">
        <v>15</v>
      </c>
      <c r="D62">
        <v>80</v>
      </c>
      <c r="E62" t="s">
        <v>398</v>
      </c>
      <c r="F62">
        <v>8300</v>
      </c>
      <c r="G62">
        <v>28853</v>
      </c>
      <c r="H62">
        <v>2701947</v>
      </c>
      <c r="I62">
        <v>2645490</v>
      </c>
      <c r="J62">
        <v>4592762</v>
      </c>
      <c r="K62">
        <v>944510008</v>
      </c>
      <c r="L62">
        <v>89038</v>
      </c>
      <c r="M62">
        <f t="shared" si="0"/>
        <v>30.345998337788359</v>
      </c>
      <c r="N62">
        <v>72774</v>
      </c>
      <c r="O62">
        <v>16264</v>
      </c>
      <c r="P62">
        <v>46.95</v>
      </c>
      <c r="Q62">
        <v>-7.0000000000000007E-2</v>
      </c>
      <c r="R62">
        <v>16947</v>
      </c>
      <c r="S62">
        <v>172891</v>
      </c>
      <c r="T62" t="s">
        <v>21</v>
      </c>
      <c r="U62">
        <v>675.14</v>
      </c>
    </row>
    <row r="63" spans="1:21" x14ac:dyDescent="0.3">
      <c r="A63">
        <v>62</v>
      </c>
      <c r="B63" t="s">
        <v>337</v>
      </c>
      <c r="C63">
        <v>15</v>
      </c>
      <c r="D63">
        <v>80</v>
      </c>
      <c r="E63" t="s">
        <v>399</v>
      </c>
      <c r="F63">
        <v>7665</v>
      </c>
      <c r="G63">
        <v>26841</v>
      </c>
      <c r="H63">
        <v>625747</v>
      </c>
      <c r="I63">
        <v>609629</v>
      </c>
      <c r="J63">
        <v>1471284</v>
      </c>
      <c r="K63">
        <v>250328186</v>
      </c>
      <c r="L63">
        <v>21379</v>
      </c>
      <c r="M63">
        <f t="shared" si="0"/>
        <v>29.269236166331446</v>
      </c>
      <c r="N63">
        <v>17921</v>
      </c>
      <c r="O63">
        <v>3458</v>
      </c>
      <c r="P63">
        <v>68.3</v>
      </c>
      <c r="Q63">
        <v>-7.0000000000000007E-2</v>
      </c>
      <c r="R63">
        <v>3836</v>
      </c>
      <c r="S63">
        <v>47877</v>
      </c>
      <c r="T63" t="s">
        <v>21</v>
      </c>
      <c r="U63">
        <v>115.5</v>
      </c>
    </row>
    <row r="64" spans="1:21" x14ac:dyDescent="0.3">
      <c r="A64">
        <v>63</v>
      </c>
      <c r="B64" t="s">
        <v>337</v>
      </c>
      <c r="C64">
        <v>15</v>
      </c>
      <c r="D64">
        <v>80</v>
      </c>
      <c r="E64" t="s">
        <v>400</v>
      </c>
      <c r="F64">
        <v>3986</v>
      </c>
      <c r="G64">
        <v>13057</v>
      </c>
      <c r="H64">
        <v>29527</v>
      </c>
      <c r="I64">
        <v>28827</v>
      </c>
      <c r="J64">
        <v>52386</v>
      </c>
      <c r="K64">
        <v>11322402</v>
      </c>
      <c r="L64">
        <v>1137</v>
      </c>
      <c r="M64">
        <f t="shared" si="0"/>
        <v>25.969217238346527</v>
      </c>
      <c r="N64">
        <v>1014</v>
      </c>
      <c r="O64">
        <v>123</v>
      </c>
      <c r="P64">
        <v>40.04</v>
      </c>
      <c r="Q64">
        <v>-0.08</v>
      </c>
      <c r="R64">
        <v>146</v>
      </c>
      <c r="S64">
        <v>2865</v>
      </c>
      <c r="T64" t="s">
        <v>21</v>
      </c>
      <c r="U64">
        <v>3.66</v>
      </c>
    </row>
    <row r="65" spans="1:21" x14ac:dyDescent="0.3">
      <c r="A65">
        <v>64</v>
      </c>
      <c r="B65" t="s">
        <v>337</v>
      </c>
      <c r="C65">
        <v>15</v>
      </c>
      <c r="D65">
        <v>80</v>
      </c>
      <c r="E65" t="s">
        <v>401</v>
      </c>
      <c r="F65">
        <v>3638</v>
      </c>
      <c r="G65">
        <v>11677</v>
      </c>
      <c r="H65">
        <v>786615</v>
      </c>
      <c r="I65">
        <v>774004</v>
      </c>
      <c r="J65">
        <v>1074894</v>
      </c>
      <c r="K65">
        <v>153006743</v>
      </c>
      <c r="L65">
        <v>23965</v>
      </c>
      <c r="M65">
        <f t="shared" si="0"/>
        <v>32.823492593365323</v>
      </c>
      <c r="N65">
        <v>18531</v>
      </c>
      <c r="O65">
        <v>5434</v>
      </c>
      <c r="P65">
        <v>29.25</v>
      </c>
      <c r="Q65">
        <v>-0.05</v>
      </c>
      <c r="R65">
        <v>5632</v>
      </c>
      <c r="S65">
        <v>39554</v>
      </c>
      <c r="T65" t="s">
        <v>21</v>
      </c>
      <c r="U65">
        <v>99</v>
      </c>
    </row>
    <row r="66" spans="1:21" x14ac:dyDescent="0.3">
      <c r="A66">
        <v>65</v>
      </c>
      <c r="B66" t="s">
        <v>337</v>
      </c>
      <c r="C66">
        <v>15</v>
      </c>
      <c r="D66">
        <v>80</v>
      </c>
      <c r="E66" t="s">
        <v>402</v>
      </c>
      <c r="F66">
        <v>7351</v>
      </c>
      <c r="G66">
        <v>24835</v>
      </c>
      <c r="H66">
        <v>10801967</v>
      </c>
      <c r="I66">
        <v>10619397</v>
      </c>
      <c r="J66">
        <v>15415405</v>
      </c>
      <c r="K66">
        <v>2610473499</v>
      </c>
      <c r="L66">
        <v>358285</v>
      </c>
      <c r="M66">
        <f t="shared" si="0"/>
        <v>30.149090807597304</v>
      </c>
      <c r="N66">
        <v>293267</v>
      </c>
      <c r="O66">
        <v>65018</v>
      </c>
      <c r="P66">
        <v>41.06</v>
      </c>
      <c r="Q66">
        <v>-0.06</v>
      </c>
      <c r="R66">
        <v>66404</v>
      </c>
      <c r="S66">
        <v>666235</v>
      </c>
      <c r="T66" t="s">
        <v>21</v>
      </c>
      <c r="U66">
        <v>3347.72</v>
      </c>
    </row>
    <row r="67" spans="1:21" x14ac:dyDescent="0.3">
      <c r="A67">
        <v>66</v>
      </c>
      <c r="B67" t="s">
        <v>337</v>
      </c>
      <c r="C67">
        <v>15</v>
      </c>
      <c r="D67">
        <v>80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 t="e">
        <f t="shared" ref="M67:M91" si="1">H67/L67</f>
        <v>#DIV/0!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0.02</v>
      </c>
    </row>
    <row r="68" spans="1:21" x14ac:dyDescent="0.3">
      <c r="A68">
        <v>67</v>
      </c>
      <c r="B68" t="s">
        <v>337</v>
      </c>
      <c r="C68">
        <v>15</v>
      </c>
      <c r="D68">
        <v>80</v>
      </c>
      <c r="E68" t="s">
        <v>404</v>
      </c>
      <c r="F68">
        <v>2940</v>
      </c>
      <c r="G68">
        <v>20028</v>
      </c>
      <c r="H68">
        <v>8981</v>
      </c>
      <c r="I68">
        <v>8766</v>
      </c>
      <c r="J68">
        <v>15044</v>
      </c>
      <c r="K68">
        <v>2755045</v>
      </c>
      <c r="L68">
        <v>306</v>
      </c>
      <c r="M68">
        <f t="shared" si="1"/>
        <v>29.34967320261438</v>
      </c>
      <c r="N68">
        <v>256</v>
      </c>
      <c r="O68">
        <v>50</v>
      </c>
      <c r="P68">
        <v>18.27</v>
      </c>
      <c r="Q68">
        <v>-7.0000000000000007E-2</v>
      </c>
      <c r="R68">
        <v>99</v>
      </c>
      <c r="S68">
        <v>957</v>
      </c>
      <c r="T68" t="s">
        <v>26</v>
      </c>
      <c r="U68">
        <v>0.8</v>
      </c>
    </row>
    <row r="69" spans="1:21" x14ac:dyDescent="0.3">
      <c r="A69">
        <v>68</v>
      </c>
      <c r="B69" t="s">
        <v>337</v>
      </c>
      <c r="C69">
        <v>15</v>
      </c>
      <c r="D69">
        <v>80</v>
      </c>
      <c r="E69" t="s">
        <v>405</v>
      </c>
      <c r="F69">
        <v>9072</v>
      </c>
      <c r="G69">
        <v>69944</v>
      </c>
      <c r="H69">
        <v>995080</v>
      </c>
      <c r="I69">
        <v>975670</v>
      </c>
      <c r="J69">
        <v>1530167</v>
      </c>
      <c r="K69">
        <v>388079042</v>
      </c>
      <c r="L69">
        <v>25580</v>
      </c>
      <c r="M69">
        <f t="shared" si="1"/>
        <v>38.900703674745898</v>
      </c>
      <c r="N69">
        <v>17653</v>
      </c>
      <c r="O69">
        <v>7927</v>
      </c>
      <c r="P69">
        <v>28.43</v>
      </c>
      <c r="Q69">
        <v>-0.05</v>
      </c>
      <c r="R69">
        <v>8567</v>
      </c>
      <c r="S69">
        <v>59278</v>
      </c>
      <c r="T69" t="s">
        <v>26</v>
      </c>
      <c r="U69">
        <v>224.16</v>
      </c>
    </row>
    <row r="70" spans="1:21" x14ac:dyDescent="0.3">
      <c r="A70">
        <v>69</v>
      </c>
      <c r="B70" t="s">
        <v>337</v>
      </c>
      <c r="C70">
        <v>15</v>
      </c>
      <c r="D70">
        <v>80</v>
      </c>
      <c r="E70" t="s">
        <v>406</v>
      </c>
      <c r="F70">
        <v>16281</v>
      </c>
      <c r="G70">
        <v>130806</v>
      </c>
      <c r="H70">
        <v>596133</v>
      </c>
      <c r="I70">
        <v>579502</v>
      </c>
      <c r="J70">
        <v>1443091</v>
      </c>
      <c r="K70">
        <v>477245922</v>
      </c>
      <c r="L70">
        <v>20311</v>
      </c>
      <c r="M70">
        <f t="shared" si="1"/>
        <v>29.350253557185763</v>
      </c>
      <c r="N70">
        <v>17219</v>
      </c>
      <c r="O70">
        <v>3092</v>
      </c>
      <c r="P70">
        <v>39.729999999999997</v>
      </c>
      <c r="Q70">
        <v>-7.0000000000000007E-2</v>
      </c>
      <c r="R70">
        <v>4111</v>
      </c>
      <c r="S70">
        <v>80370</v>
      </c>
      <c r="T70" t="s">
        <v>21</v>
      </c>
      <c r="U70">
        <v>194.62</v>
      </c>
    </row>
    <row r="71" spans="1:21" x14ac:dyDescent="0.3">
      <c r="A71">
        <v>70</v>
      </c>
      <c r="B71" t="s">
        <v>337</v>
      </c>
      <c r="C71">
        <v>15</v>
      </c>
      <c r="D71">
        <v>80</v>
      </c>
      <c r="E71" t="s">
        <v>407</v>
      </c>
      <c r="F71">
        <v>249327</v>
      </c>
      <c r="G71">
        <v>746442</v>
      </c>
      <c r="H71">
        <v>1591720</v>
      </c>
      <c r="I71">
        <v>1509245</v>
      </c>
      <c r="J71">
        <v>12002584</v>
      </c>
      <c r="K71">
        <v>2232950217</v>
      </c>
      <c r="L71">
        <v>41121</v>
      </c>
      <c r="M71">
        <f t="shared" si="1"/>
        <v>38.708202621531576</v>
      </c>
      <c r="N71">
        <v>33986</v>
      </c>
      <c r="O71">
        <v>7135</v>
      </c>
      <c r="P71">
        <v>88.14</v>
      </c>
      <c r="Q71">
        <v>-0.13</v>
      </c>
      <c r="R71">
        <v>667901</v>
      </c>
      <c r="S71">
        <v>1154868</v>
      </c>
      <c r="T71" t="s">
        <v>26</v>
      </c>
      <c r="U71">
        <v>788.36</v>
      </c>
    </row>
    <row r="72" spans="1:21" x14ac:dyDescent="0.3">
      <c r="A72">
        <v>71</v>
      </c>
      <c r="B72" t="s">
        <v>337</v>
      </c>
      <c r="C72">
        <v>15</v>
      </c>
      <c r="D72">
        <v>80</v>
      </c>
      <c r="E72" t="s">
        <v>408</v>
      </c>
      <c r="F72">
        <v>40042</v>
      </c>
      <c r="G72">
        <v>119355</v>
      </c>
      <c r="H72">
        <v>566361</v>
      </c>
      <c r="I72">
        <v>541503</v>
      </c>
      <c r="J72">
        <v>3139811</v>
      </c>
      <c r="K72">
        <v>66466163</v>
      </c>
      <c r="L72">
        <v>18367</v>
      </c>
      <c r="M72">
        <f t="shared" si="1"/>
        <v>30.835792453857461</v>
      </c>
      <c r="N72">
        <v>15749</v>
      </c>
      <c r="O72">
        <v>2618</v>
      </c>
      <c r="P72">
        <v>68.52</v>
      </c>
      <c r="Q72">
        <v>-0.09</v>
      </c>
      <c r="R72">
        <v>32465</v>
      </c>
      <c r="S72">
        <v>223709</v>
      </c>
      <c r="T72" t="s">
        <v>26</v>
      </c>
      <c r="U72">
        <v>62.89</v>
      </c>
    </row>
    <row r="73" spans="1:21" x14ac:dyDescent="0.3">
      <c r="A73">
        <v>72</v>
      </c>
      <c r="B73" t="s">
        <v>337</v>
      </c>
      <c r="C73">
        <v>15</v>
      </c>
      <c r="D73">
        <v>80</v>
      </c>
      <c r="E73" t="s">
        <v>409</v>
      </c>
      <c r="F73">
        <v>748</v>
      </c>
      <c r="G73">
        <v>3763</v>
      </c>
      <c r="H73">
        <v>330</v>
      </c>
      <c r="I73">
        <v>316</v>
      </c>
      <c r="J73">
        <v>826</v>
      </c>
      <c r="K73">
        <v>9318</v>
      </c>
      <c r="L73">
        <v>11</v>
      </c>
      <c r="M73">
        <f t="shared" si="1"/>
        <v>30</v>
      </c>
      <c r="N73">
        <v>11</v>
      </c>
      <c r="O73">
        <v>0</v>
      </c>
      <c r="P73">
        <v>3.26</v>
      </c>
      <c r="Q73">
        <v>-0.2</v>
      </c>
      <c r="R73">
        <v>0</v>
      </c>
      <c r="S73">
        <v>237</v>
      </c>
      <c r="T73" t="s">
        <v>26</v>
      </c>
      <c r="U73">
        <v>0</v>
      </c>
    </row>
    <row r="74" spans="1:21" x14ac:dyDescent="0.3">
      <c r="A74">
        <v>73</v>
      </c>
      <c r="B74" t="s">
        <v>337</v>
      </c>
      <c r="C74">
        <v>15</v>
      </c>
      <c r="D74">
        <v>80</v>
      </c>
      <c r="E74" t="s">
        <v>410</v>
      </c>
      <c r="F74">
        <v>3328</v>
      </c>
      <c r="G74">
        <v>17780</v>
      </c>
      <c r="H74">
        <v>11404</v>
      </c>
      <c r="I74">
        <v>10959</v>
      </c>
      <c r="J74">
        <v>90233</v>
      </c>
      <c r="K74">
        <v>698320</v>
      </c>
      <c r="L74">
        <v>174</v>
      </c>
      <c r="M74">
        <f t="shared" si="1"/>
        <v>65.540229885057471</v>
      </c>
      <c r="N74">
        <v>123</v>
      </c>
      <c r="O74">
        <v>51</v>
      </c>
      <c r="P74">
        <v>7.23</v>
      </c>
      <c r="Q74">
        <v>-0.2</v>
      </c>
      <c r="R74">
        <v>14496</v>
      </c>
      <c r="S74">
        <v>19110</v>
      </c>
      <c r="T74" t="s">
        <v>21</v>
      </c>
      <c r="U74">
        <v>0.42</v>
      </c>
    </row>
    <row r="75" spans="1:21" x14ac:dyDescent="0.3">
      <c r="A75">
        <v>74</v>
      </c>
      <c r="B75" t="s">
        <v>337</v>
      </c>
      <c r="C75">
        <v>15</v>
      </c>
      <c r="D75">
        <v>80</v>
      </c>
      <c r="E75" t="s">
        <v>411</v>
      </c>
      <c r="F75">
        <v>3893</v>
      </c>
      <c r="G75">
        <v>25257</v>
      </c>
      <c r="H75">
        <v>20</v>
      </c>
      <c r="I75">
        <v>19</v>
      </c>
      <c r="J75">
        <v>26</v>
      </c>
      <c r="K75">
        <v>614</v>
      </c>
      <c r="L75">
        <v>0</v>
      </c>
      <c r="M75" t="e">
        <f t="shared" si="1"/>
        <v>#DIV/0!</v>
      </c>
      <c r="N75">
        <v>0</v>
      </c>
      <c r="O75">
        <v>0</v>
      </c>
      <c r="P75">
        <v>1.63</v>
      </c>
      <c r="Q75">
        <v>-0.21</v>
      </c>
      <c r="R75">
        <v>0</v>
      </c>
      <c r="S75">
        <v>0</v>
      </c>
      <c r="T75" t="s">
        <v>26</v>
      </c>
      <c r="U75">
        <v>0.03</v>
      </c>
    </row>
    <row r="76" spans="1:21" x14ac:dyDescent="0.3">
      <c r="A76">
        <v>75</v>
      </c>
      <c r="B76" t="s">
        <v>337</v>
      </c>
      <c r="C76">
        <v>15</v>
      </c>
      <c r="D76">
        <v>80</v>
      </c>
      <c r="E76" t="s">
        <v>412</v>
      </c>
      <c r="F76">
        <v>5291</v>
      </c>
      <c r="G76">
        <v>41200</v>
      </c>
      <c r="H76">
        <v>467584</v>
      </c>
      <c r="I76">
        <v>455616</v>
      </c>
      <c r="J76">
        <v>936186</v>
      </c>
      <c r="K76">
        <v>35245196</v>
      </c>
      <c r="L76">
        <v>15759</v>
      </c>
      <c r="M76">
        <f t="shared" si="1"/>
        <v>29.670918205469889</v>
      </c>
      <c r="N76">
        <v>13754</v>
      </c>
      <c r="O76">
        <v>2005</v>
      </c>
      <c r="P76">
        <v>23.11</v>
      </c>
      <c r="Q76">
        <v>-0.11</v>
      </c>
      <c r="R76">
        <v>16621</v>
      </c>
      <c r="S76">
        <v>96015</v>
      </c>
      <c r="T76" t="s">
        <v>26</v>
      </c>
      <c r="U76">
        <v>43.17</v>
      </c>
    </row>
    <row r="77" spans="1:21" x14ac:dyDescent="0.3">
      <c r="A77">
        <v>76</v>
      </c>
      <c r="B77" t="s">
        <v>337</v>
      </c>
      <c r="C77">
        <v>15</v>
      </c>
      <c r="D77">
        <v>80</v>
      </c>
      <c r="E77" t="s">
        <v>413</v>
      </c>
      <c r="F77">
        <v>22022</v>
      </c>
      <c r="G77">
        <v>169452</v>
      </c>
      <c r="H77">
        <v>2755965</v>
      </c>
      <c r="I77">
        <v>2654197</v>
      </c>
      <c r="J77">
        <v>24361793</v>
      </c>
      <c r="K77">
        <v>259476169</v>
      </c>
      <c r="L77">
        <v>51551</v>
      </c>
      <c r="M77">
        <f t="shared" si="1"/>
        <v>53.460941591821694</v>
      </c>
      <c r="N77">
        <v>39435</v>
      </c>
      <c r="O77">
        <v>12116</v>
      </c>
      <c r="P77">
        <v>17.809999999999999</v>
      </c>
      <c r="Q77">
        <v>-0.2</v>
      </c>
      <c r="R77">
        <v>1908111</v>
      </c>
      <c r="S77">
        <v>3819110</v>
      </c>
      <c r="T77" t="s">
        <v>21</v>
      </c>
      <c r="U77">
        <v>296.27999999999997</v>
      </c>
    </row>
    <row r="78" spans="1:21" x14ac:dyDescent="0.3">
      <c r="A78">
        <v>77</v>
      </c>
      <c r="B78" t="s">
        <v>337</v>
      </c>
      <c r="C78">
        <v>15</v>
      </c>
      <c r="D78">
        <v>80</v>
      </c>
      <c r="E78" t="s">
        <v>414</v>
      </c>
      <c r="F78">
        <v>324116</v>
      </c>
      <c r="G78">
        <v>1430857</v>
      </c>
      <c r="H78">
        <v>376344</v>
      </c>
      <c r="I78">
        <v>345166</v>
      </c>
      <c r="J78">
        <v>10569736</v>
      </c>
      <c r="K78">
        <v>1570365569</v>
      </c>
      <c r="L78">
        <v>9960</v>
      </c>
      <c r="M78">
        <f t="shared" si="1"/>
        <v>37.785542168674702</v>
      </c>
      <c r="N78">
        <v>8068</v>
      </c>
      <c r="O78">
        <v>1892</v>
      </c>
      <c r="P78">
        <v>6724.31</v>
      </c>
      <c r="Q78">
        <v>-0.13</v>
      </c>
      <c r="R78">
        <v>33457</v>
      </c>
      <c r="S78">
        <v>357706</v>
      </c>
      <c r="T78" t="s">
        <v>21</v>
      </c>
      <c r="U78">
        <v>1747.11</v>
      </c>
    </row>
    <row r="79" spans="1:21" x14ac:dyDescent="0.3">
      <c r="A79">
        <v>78</v>
      </c>
      <c r="B79" t="s">
        <v>337</v>
      </c>
      <c r="C79">
        <v>15</v>
      </c>
      <c r="D79">
        <v>80</v>
      </c>
      <c r="E79" t="s">
        <v>415</v>
      </c>
      <c r="F79">
        <v>189456</v>
      </c>
      <c r="G79">
        <v>835269</v>
      </c>
      <c r="H79">
        <v>197858</v>
      </c>
      <c r="I79">
        <v>172374</v>
      </c>
      <c r="J79">
        <v>2184882</v>
      </c>
      <c r="K79">
        <v>422658246</v>
      </c>
      <c r="L79">
        <v>4203</v>
      </c>
      <c r="M79">
        <f t="shared" si="1"/>
        <v>47.075422317392338</v>
      </c>
      <c r="N79">
        <v>2896</v>
      </c>
      <c r="O79">
        <v>1307</v>
      </c>
      <c r="P79">
        <v>440.35</v>
      </c>
      <c r="Q79">
        <v>-0.11</v>
      </c>
      <c r="R79">
        <v>12396</v>
      </c>
      <c r="S79">
        <v>85648</v>
      </c>
      <c r="T79" t="s">
        <v>21</v>
      </c>
      <c r="U79">
        <v>145.30000000000001</v>
      </c>
    </row>
    <row r="80" spans="1:21" x14ac:dyDescent="0.3">
      <c r="A80">
        <v>79</v>
      </c>
      <c r="B80" t="s">
        <v>337</v>
      </c>
      <c r="C80">
        <v>15</v>
      </c>
      <c r="D80">
        <v>80</v>
      </c>
      <c r="E80" t="s">
        <v>416</v>
      </c>
      <c r="F80">
        <v>252328</v>
      </c>
      <c r="G80">
        <v>1169811</v>
      </c>
      <c r="H80">
        <v>1217586</v>
      </c>
      <c r="I80">
        <v>1121192</v>
      </c>
      <c r="J80">
        <v>12562727</v>
      </c>
      <c r="K80">
        <v>2169028481</v>
      </c>
      <c r="L80">
        <v>28166</v>
      </c>
      <c r="M80">
        <f t="shared" si="1"/>
        <v>43.228928495349003</v>
      </c>
      <c r="N80">
        <v>20110</v>
      </c>
      <c r="O80">
        <v>8056</v>
      </c>
      <c r="P80">
        <v>322.22000000000003</v>
      </c>
      <c r="Q80">
        <v>-0.11</v>
      </c>
      <c r="R80">
        <v>49384</v>
      </c>
      <c r="S80">
        <v>485693</v>
      </c>
      <c r="T80" t="s">
        <v>21</v>
      </c>
      <c r="U80">
        <v>892.69</v>
      </c>
    </row>
    <row r="81" spans="1:21" x14ac:dyDescent="0.3">
      <c r="A81">
        <v>80</v>
      </c>
      <c r="B81" t="s">
        <v>337</v>
      </c>
      <c r="C81">
        <v>15</v>
      </c>
      <c r="D81">
        <v>80</v>
      </c>
      <c r="E81" t="s">
        <v>417</v>
      </c>
      <c r="F81">
        <v>53752</v>
      </c>
      <c r="G81">
        <v>135726</v>
      </c>
      <c r="H81">
        <v>1128719</v>
      </c>
      <c r="I81">
        <v>1099581</v>
      </c>
      <c r="J81">
        <v>4800853</v>
      </c>
      <c r="K81">
        <v>259748219</v>
      </c>
      <c r="L81">
        <v>24627</v>
      </c>
      <c r="M81">
        <f t="shared" si="1"/>
        <v>45.832582125309621</v>
      </c>
      <c r="N81">
        <v>16885</v>
      </c>
      <c r="O81">
        <v>7742</v>
      </c>
      <c r="P81">
        <v>21.13</v>
      </c>
      <c r="Q81">
        <v>-0.12</v>
      </c>
      <c r="R81">
        <v>153430</v>
      </c>
      <c r="S81">
        <v>448436</v>
      </c>
      <c r="T81" t="s">
        <v>26</v>
      </c>
      <c r="U81">
        <v>105.59</v>
      </c>
    </row>
    <row r="82" spans="1:21" x14ac:dyDescent="0.3">
      <c r="A82">
        <v>81</v>
      </c>
      <c r="B82" t="s">
        <v>337</v>
      </c>
      <c r="C82">
        <v>15</v>
      </c>
      <c r="D82">
        <v>80</v>
      </c>
      <c r="E82" t="s">
        <v>418</v>
      </c>
      <c r="F82">
        <v>276895</v>
      </c>
      <c r="G82">
        <v>1356467</v>
      </c>
      <c r="H82">
        <v>1471530</v>
      </c>
      <c r="I82">
        <v>1462539</v>
      </c>
      <c r="J82">
        <v>6058192</v>
      </c>
      <c r="K82">
        <v>69070696</v>
      </c>
      <c r="L82">
        <v>50974</v>
      </c>
      <c r="M82">
        <f t="shared" si="1"/>
        <v>28.868246557068311</v>
      </c>
      <c r="N82">
        <v>42643</v>
      </c>
      <c r="O82">
        <v>8331</v>
      </c>
      <c r="P82">
        <v>16.46</v>
      </c>
      <c r="Q82">
        <v>-0.08</v>
      </c>
      <c r="R82">
        <v>18114</v>
      </c>
      <c r="S82">
        <v>286991</v>
      </c>
      <c r="T82" t="s">
        <v>26</v>
      </c>
      <c r="U82">
        <v>163.28</v>
      </c>
    </row>
    <row r="83" spans="1:21" x14ac:dyDescent="0.3">
      <c r="A83">
        <v>82</v>
      </c>
      <c r="B83" t="s">
        <v>337</v>
      </c>
      <c r="C83">
        <v>15</v>
      </c>
      <c r="D83">
        <v>80</v>
      </c>
      <c r="E83" t="s">
        <v>419</v>
      </c>
      <c r="F83">
        <v>279119</v>
      </c>
      <c r="G83">
        <v>1356467</v>
      </c>
      <c r="H83">
        <v>1493458</v>
      </c>
      <c r="I83">
        <v>1484588</v>
      </c>
      <c r="J83">
        <v>6272059</v>
      </c>
      <c r="K83">
        <v>71188287</v>
      </c>
      <c r="L83">
        <v>52191</v>
      </c>
      <c r="M83">
        <f t="shared" si="1"/>
        <v>28.615240175509186</v>
      </c>
      <c r="N83">
        <v>43861</v>
      </c>
      <c r="O83">
        <v>8330</v>
      </c>
      <c r="P83">
        <v>15.13</v>
      </c>
      <c r="Q83">
        <v>-0.08</v>
      </c>
      <c r="R83">
        <v>20162</v>
      </c>
      <c r="S83">
        <v>279494</v>
      </c>
      <c r="T83" t="s">
        <v>26</v>
      </c>
      <c r="U83">
        <v>166.08</v>
      </c>
    </row>
    <row r="84" spans="1:21" x14ac:dyDescent="0.3">
      <c r="A84">
        <v>83</v>
      </c>
      <c r="B84" t="s">
        <v>337</v>
      </c>
      <c r="C84">
        <v>15</v>
      </c>
      <c r="D84">
        <v>80</v>
      </c>
      <c r="E84" t="s">
        <v>420</v>
      </c>
      <c r="F84">
        <v>670867</v>
      </c>
      <c r="G84">
        <v>3355019</v>
      </c>
      <c r="H84">
        <v>620572</v>
      </c>
      <c r="I84">
        <v>609422</v>
      </c>
      <c r="J84">
        <v>1195998</v>
      </c>
      <c r="K84">
        <v>1102766458</v>
      </c>
      <c r="L84">
        <v>18927</v>
      </c>
      <c r="M84">
        <f t="shared" si="1"/>
        <v>32.787657843292649</v>
      </c>
      <c r="N84">
        <v>15663</v>
      </c>
      <c r="O84">
        <v>3264</v>
      </c>
      <c r="P84">
        <v>31.62</v>
      </c>
      <c r="Q84">
        <v>-0.11</v>
      </c>
      <c r="R84">
        <v>20769</v>
      </c>
      <c r="S84">
        <v>112146</v>
      </c>
      <c r="T84" t="s">
        <v>26</v>
      </c>
      <c r="U84">
        <v>367.52</v>
      </c>
    </row>
    <row r="85" spans="1:21" x14ac:dyDescent="0.3">
      <c r="A85">
        <v>84</v>
      </c>
      <c r="B85" t="s">
        <v>337</v>
      </c>
      <c r="C85">
        <v>15</v>
      </c>
      <c r="D85">
        <v>80</v>
      </c>
      <c r="E85" t="s">
        <v>421</v>
      </c>
      <c r="F85">
        <v>250567</v>
      </c>
      <c r="G85">
        <v>1108439</v>
      </c>
      <c r="H85">
        <v>400370</v>
      </c>
      <c r="I85">
        <v>393348</v>
      </c>
      <c r="J85">
        <v>866785</v>
      </c>
      <c r="K85">
        <v>201605380</v>
      </c>
      <c r="L85">
        <v>12582</v>
      </c>
      <c r="M85">
        <f t="shared" si="1"/>
        <v>31.820855189953903</v>
      </c>
      <c r="N85">
        <v>10597</v>
      </c>
      <c r="O85">
        <v>1985</v>
      </c>
      <c r="P85">
        <v>27.28</v>
      </c>
      <c r="Q85">
        <v>-0.11</v>
      </c>
      <c r="R85">
        <v>11859</v>
      </c>
      <c r="S85">
        <v>182357</v>
      </c>
      <c r="T85" t="s">
        <v>26</v>
      </c>
      <c r="U85">
        <v>84.47</v>
      </c>
    </row>
    <row r="86" spans="1:21" x14ac:dyDescent="0.3">
      <c r="A86">
        <v>85</v>
      </c>
      <c r="B86" t="s">
        <v>337</v>
      </c>
      <c r="C86">
        <v>15</v>
      </c>
      <c r="D86">
        <v>80</v>
      </c>
      <c r="E86" t="s">
        <v>422</v>
      </c>
      <c r="F86">
        <v>482210</v>
      </c>
      <c r="G86">
        <v>2306140</v>
      </c>
      <c r="H86">
        <v>589479</v>
      </c>
      <c r="I86">
        <v>478017</v>
      </c>
      <c r="J86">
        <v>18244060</v>
      </c>
      <c r="K86">
        <v>1814168517</v>
      </c>
      <c r="L86">
        <v>12127</v>
      </c>
      <c r="M86">
        <f t="shared" si="1"/>
        <v>48.608806794755502</v>
      </c>
      <c r="N86">
        <v>9705</v>
      </c>
      <c r="O86">
        <v>2422</v>
      </c>
      <c r="P86">
        <v>904.68</v>
      </c>
      <c r="Q86">
        <v>-0.14000000000000001</v>
      </c>
      <c r="R86">
        <v>253628</v>
      </c>
      <c r="S86">
        <v>1238351</v>
      </c>
      <c r="T86" t="s">
        <v>21</v>
      </c>
      <c r="U86">
        <v>714.26</v>
      </c>
    </row>
    <row r="87" spans="1:21" x14ac:dyDescent="0.3">
      <c r="A87">
        <v>86</v>
      </c>
      <c r="B87" t="s">
        <v>337</v>
      </c>
      <c r="C87">
        <v>15</v>
      </c>
      <c r="D87">
        <v>80</v>
      </c>
      <c r="E87" t="s">
        <v>423</v>
      </c>
      <c r="F87">
        <v>1260306</v>
      </c>
      <c r="G87">
        <v>6039417</v>
      </c>
      <c r="H87">
        <v>2847167</v>
      </c>
      <c r="I87">
        <v>2129839</v>
      </c>
      <c r="J87">
        <v>99865136</v>
      </c>
      <c r="K87">
        <v>15590214789</v>
      </c>
      <c r="L87">
        <v>44884</v>
      </c>
      <c r="M87">
        <f t="shared" si="1"/>
        <v>63.433896265929953</v>
      </c>
      <c r="N87">
        <v>32394</v>
      </c>
      <c r="O87">
        <v>12490</v>
      </c>
      <c r="P87">
        <v>1303.27</v>
      </c>
      <c r="Q87">
        <v>-0.14000000000000001</v>
      </c>
      <c r="R87">
        <v>3194223</v>
      </c>
      <c r="S87">
        <v>6656731</v>
      </c>
      <c r="T87" t="s">
        <v>31</v>
      </c>
      <c r="U87">
        <v>5000</v>
      </c>
    </row>
    <row r="88" spans="1:21" x14ac:dyDescent="0.3">
      <c r="A88">
        <v>87</v>
      </c>
      <c r="B88" t="s">
        <v>337</v>
      </c>
      <c r="C88">
        <v>15</v>
      </c>
      <c r="D88">
        <v>80</v>
      </c>
      <c r="E88" t="s">
        <v>424</v>
      </c>
      <c r="F88">
        <v>151669</v>
      </c>
      <c r="G88">
        <v>2465730</v>
      </c>
      <c r="H88">
        <v>431539</v>
      </c>
      <c r="I88">
        <v>416673</v>
      </c>
      <c r="J88">
        <v>10650538</v>
      </c>
      <c r="K88">
        <v>601471809</v>
      </c>
      <c r="L88">
        <v>12562</v>
      </c>
      <c r="M88">
        <f t="shared" si="1"/>
        <v>34.352730456933607</v>
      </c>
      <c r="N88">
        <v>10741</v>
      </c>
      <c r="O88">
        <v>1821</v>
      </c>
      <c r="P88">
        <v>65.430000000000007</v>
      </c>
      <c r="Q88">
        <v>-0.13</v>
      </c>
      <c r="R88">
        <v>588793</v>
      </c>
      <c r="S88">
        <v>1424253</v>
      </c>
      <c r="T88" t="s">
        <v>26</v>
      </c>
      <c r="U88">
        <v>222.45</v>
      </c>
    </row>
    <row r="89" spans="1:21" x14ac:dyDescent="0.3">
      <c r="A89">
        <v>88</v>
      </c>
      <c r="B89" t="s">
        <v>337</v>
      </c>
      <c r="C89">
        <v>15</v>
      </c>
      <c r="D89">
        <v>80</v>
      </c>
      <c r="E89" t="s">
        <v>425</v>
      </c>
      <c r="F89">
        <v>154309</v>
      </c>
      <c r="G89">
        <v>3230737</v>
      </c>
      <c r="H89">
        <v>1227686</v>
      </c>
      <c r="I89">
        <v>1186810</v>
      </c>
      <c r="J89">
        <v>15145936</v>
      </c>
      <c r="K89">
        <v>1506119103</v>
      </c>
      <c r="L89">
        <v>29108</v>
      </c>
      <c r="M89">
        <f t="shared" si="1"/>
        <v>42.176927305208189</v>
      </c>
      <c r="N89">
        <v>21316</v>
      </c>
      <c r="O89">
        <v>7792</v>
      </c>
      <c r="P89">
        <v>71.59</v>
      </c>
      <c r="Q89">
        <v>-0.12</v>
      </c>
      <c r="R89">
        <v>393668</v>
      </c>
      <c r="S89">
        <v>2339020</v>
      </c>
      <c r="T89" t="s">
        <v>26</v>
      </c>
      <c r="U89">
        <v>526.36</v>
      </c>
    </row>
    <row r="90" spans="1:21" x14ac:dyDescent="0.3">
      <c r="A90">
        <v>89</v>
      </c>
      <c r="B90" t="s">
        <v>337</v>
      </c>
      <c r="C90">
        <v>15</v>
      </c>
      <c r="D90">
        <v>80</v>
      </c>
      <c r="E90" t="s">
        <v>426</v>
      </c>
      <c r="F90">
        <v>841</v>
      </c>
      <c r="G90">
        <v>120147</v>
      </c>
      <c r="H90">
        <v>10194394</v>
      </c>
      <c r="I90">
        <v>9859471</v>
      </c>
      <c r="J90">
        <v>19874623</v>
      </c>
      <c r="K90">
        <v>1137341462</v>
      </c>
      <c r="L90">
        <v>315463</v>
      </c>
      <c r="M90">
        <f t="shared" si="1"/>
        <v>32.315656669720376</v>
      </c>
      <c r="N90">
        <v>258440</v>
      </c>
      <c r="O90">
        <v>57023</v>
      </c>
      <c r="P90">
        <v>45.89</v>
      </c>
      <c r="Q90">
        <v>-0.06</v>
      </c>
      <c r="R90">
        <v>60475</v>
      </c>
      <c r="S90">
        <v>1422263</v>
      </c>
      <c r="T90" t="s">
        <v>31</v>
      </c>
      <c r="U90">
        <v>5000</v>
      </c>
    </row>
    <row r="91" spans="1:21" x14ac:dyDescent="0.3">
      <c r="A91">
        <v>90</v>
      </c>
      <c r="B91" t="s">
        <v>337</v>
      </c>
      <c r="C91">
        <v>15</v>
      </c>
      <c r="D91">
        <v>80</v>
      </c>
      <c r="E91" t="s">
        <v>427</v>
      </c>
      <c r="F91">
        <v>1089</v>
      </c>
      <c r="G91">
        <v>177375</v>
      </c>
      <c r="H91">
        <v>8551025</v>
      </c>
      <c r="I91">
        <v>8226619</v>
      </c>
      <c r="J91">
        <v>19711181</v>
      </c>
      <c r="K91">
        <v>1094689078</v>
      </c>
      <c r="L91">
        <v>291042</v>
      </c>
      <c r="M91">
        <f t="shared" si="1"/>
        <v>29.380725118711389</v>
      </c>
      <c r="N91">
        <v>253774</v>
      </c>
      <c r="O91">
        <v>37268</v>
      </c>
      <c r="P91">
        <v>51.47</v>
      </c>
      <c r="Q91">
        <v>-7.0000000000000007E-2</v>
      </c>
      <c r="R91">
        <v>41832</v>
      </c>
      <c r="S91">
        <v>1660947</v>
      </c>
      <c r="T91" t="s">
        <v>21</v>
      </c>
      <c r="U91">
        <v>3167.33</v>
      </c>
    </row>
  </sheetData>
  <autoFilter ref="A1:U91" xr:uid="{D2FF3DBD-4458-4796-A889-8D158A94555F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07C2-2A3B-443E-ABFE-04FBA7087074}">
  <dimension ref="A1:U91"/>
  <sheetViews>
    <sheetView zoomScale="80" zoomScaleNormal="80" workbookViewId="0">
      <selection activeCell="Q7" sqref="Q7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3.664062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337</v>
      </c>
      <c r="C2">
        <v>15</v>
      </c>
      <c r="D2">
        <v>160</v>
      </c>
      <c r="E2" t="s">
        <v>338</v>
      </c>
      <c r="F2">
        <v>13408</v>
      </c>
      <c r="G2">
        <v>308391</v>
      </c>
      <c r="H2">
        <v>2523479</v>
      </c>
      <c r="I2">
        <v>2447494</v>
      </c>
      <c r="J2">
        <v>33627111</v>
      </c>
      <c r="K2">
        <v>268611119</v>
      </c>
      <c r="L2">
        <v>35502</v>
      </c>
      <c r="M2">
        <f>H2/L2</f>
        <v>71.079910990930088</v>
      </c>
      <c r="N2">
        <v>30329</v>
      </c>
      <c r="O2">
        <v>5173</v>
      </c>
      <c r="P2">
        <v>31.26</v>
      </c>
      <c r="Q2">
        <v>-0.22</v>
      </c>
      <c r="R2">
        <v>1729558</v>
      </c>
      <c r="S2">
        <v>6660384</v>
      </c>
      <c r="T2" t="s">
        <v>21</v>
      </c>
      <c r="U2">
        <v>270.81</v>
      </c>
    </row>
    <row r="3" spans="1:21" x14ac:dyDescent="0.3">
      <c r="A3">
        <v>2</v>
      </c>
      <c r="B3" t="s">
        <v>337</v>
      </c>
      <c r="C3">
        <v>15</v>
      </c>
      <c r="D3">
        <v>160</v>
      </c>
      <c r="E3" t="s">
        <v>339</v>
      </c>
      <c r="F3">
        <v>13408</v>
      </c>
      <c r="G3">
        <v>308391</v>
      </c>
      <c r="H3">
        <v>4341595</v>
      </c>
      <c r="I3">
        <v>4229600</v>
      </c>
      <c r="J3">
        <v>48581242</v>
      </c>
      <c r="K3">
        <v>548301893</v>
      </c>
      <c r="L3">
        <v>50642</v>
      </c>
      <c r="M3">
        <f t="shared" ref="M3:M66" si="0">H3/L3</f>
        <v>85.731112515303508</v>
      </c>
      <c r="N3">
        <v>36955</v>
      </c>
      <c r="O3">
        <v>13687</v>
      </c>
      <c r="P3">
        <v>48.15</v>
      </c>
      <c r="Q3">
        <v>-0.18</v>
      </c>
      <c r="R3">
        <v>2303411</v>
      </c>
      <c r="S3">
        <v>7400859</v>
      </c>
      <c r="T3" t="s">
        <v>21</v>
      </c>
      <c r="U3">
        <v>588.04999999999995</v>
      </c>
    </row>
    <row r="4" spans="1:21" x14ac:dyDescent="0.3">
      <c r="A4">
        <v>3</v>
      </c>
      <c r="B4" t="s">
        <v>337</v>
      </c>
      <c r="C4">
        <v>15</v>
      </c>
      <c r="D4">
        <v>160</v>
      </c>
      <c r="E4" t="s">
        <v>340</v>
      </c>
      <c r="F4">
        <v>13408</v>
      </c>
      <c r="G4">
        <v>308391</v>
      </c>
      <c r="H4">
        <v>3737471</v>
      </c>
      <c r="I4">
        <v>3638745</v>
      </c>
      <c r="J4">
        <v>42796191</v>
      </c>
      <c r="K4">
        <v>467185082</v>
      </c>
      <c r="L4">
        <v>41893</v>
      </c>
      <c r="M4">
        <f t="shared" si="0"/>
        <v>89.214689804979358</v>
      </c>
      <c r="N4">
        <v>30250</v>
      </c>
      <c r="O4">
        <v>11643</v>
      </c>
      <c r="P4">
        <v>49.79</v>
      </c>
      <c r="Q4">
        <v>-0.18</v>
      </c>
      <c r="R4">
        <v>2269742</v>
      </c>
      <c r="S4">
        <v>6795723</v>
      </c>
      <c r="T4" t="s">
        <v>21</v>
      </c>
      <c r="U4">
        <v>472.3</v>
      </c>
    </row>
    <row r="5" spans="1:21" x14ac:dyDescent="0.3">
      <c r="A5">
        <v>4</v>
      </c>
      <c r="B5" t="s">
        <v>337</v>
      </c>
      <c r="C5">
        <v>15</v>
      </c>
      <c r="D5">
        <v>160</v>
      </c>
      <c r="E5" t="s">
        <v>341</v>
      </c>
      <c r="F5">
        <v>13408</v>
      </c>
      <c r="G5">
        <v>308391</v>
      </c>
      <c r="H5">
        <v>4778350</v>
      </c>
      <c r="I5">
        <v>4654512</v>
      </c>
      <c r="J5">
        <v>56395040</v>
      </c>
      <c r="K5">
        <v>592998748</v>
      </c>
      <c r="L5">
        <v>64622</v>
      </c>
      <c r="M5">
        <f t="shared" si="0"/>
        <v>73.943084398502052</v>
      </c>
      <c r="N5">
        <v>51353</v>
      </c>
      <c r="O5">
        <v>13269</v>
      </c>
      <c r="P5">
        <v>42.2</v>
      </c>
      <c r="Q5">
        <v>-0.19</v>
      </c>
      <c r="R5">
        <v>2553607</v>
      </c>
      <c r="S5">
        <v>8591574</v>
      </c>
      <c r="T5" t="s">
        <v>21</v>
      </c>
      <c r="U5">
        <v>662.8</v>
      </c>
    </row>
    <row r="6" spans="1:21" x14ac:dyDescent="0.3">
      <c r="A6">
        <v>5</v>
      </c>
      <c r="B6" t="s">
        <v>337</v>
      </c>
      <c r="C6">
        <v>15</v>
      </c>
      <c r="D6">
        <v>160</v>
      </c>
      <c r="E6" t="s">
        <v>342</v>
      </c>
      <c r="F6">
        <v>89315</v>
      </c>
      <c r="G6">
        <v>5584002</v>
      </c>
      <c r="H6">
        <v>1578261</v>
      </c>
      <c r="I6">
        <v>1504907</v>
      </c>
      <c r="J6">
        <v>14195914</v>
      </c>
      <c r="K6">
        <v>2441503009</v>
      </c>
      <c r="L6">
        <v>41111</v>
      </c>
      <c r="M6">
        <f t="shared" si="0"/>
        <v>38.39023618982754</v>
      </c>
      <c r="N6">
        <v>36966</v>
      </c>
      <c r="O6">
        <v>4145</v>
      </c>
      <c r="P6">
        <v>195.73</v>
      </c>
      <c r="Q6">
        <v>-0.11</v>
      </c>
      <c r="R6">
        <v>85059</v>
      </c>
      <c r="S6">
        <v>1791684</v>
      </c>
      <c r="T6" t="s">
        <v>26</v>
      </c>
      <c r="U6">
        <v>1216.81</v>
      </c>
    </row>
    <row r="7" spans="1:21" x14ac:dyDescent="0.3">
      <c r="A7">
        <v>6</v>
      </c>
      <c r="B7" t="s">
        <v>337</v>
      </c>
      <c r="C7">
        <v>15</v>
      </c>
      <c r="D7">
        <v>160</v>
      </c>
      <c r="E7" t="s">
        <v>343</v>
      </c>
      <c r="F7">
        <v>448</v>
      </c>
      <c r="G7">
        <v>12700</v>
      </c>
      <c r="H7">
        <v>128454</v>
      </c>
      <c r="I7">
        <v>127158</v>
      </c>
      <c r="J7">
        <v>180189</v>
      </c>
      <c r="K7">
        <v>8197501</v>
      </c>
      <c r="L7">
        <v>4920</v>
      </c>
      <c r="M7">
        <f t="shared" si="0"/>
        <v>26.108536585365854</v>
      </c>
      <c r="N7">
        <v>4651</v>
      </c>
      <c r="O7">
        <v>269</v>
      </c>
      <c r="P7">
        <v>18.329999999999998</v>
      </c>
      <c r="Q7">
        <v>-7.0000000000000007E-2</v>
      </c>
      <c r="R7">
        <v>463</v>
      </c>
      <c r="S7">
        <v>11390</v>
      </c>
      <c r="T7" t="s">
        <v>21</v>
      </c>
      <c r="U7">
        <v>13.03</v>
      </c>
    </row>
    <row r="8" spans="1:21" x14ac:dyDescent="0.3">
      <c r="A8">
        <v>7</v>
      </c>
      <c r="B8" t="s">
        <v>337</v>
      </c>
      <c r="C8">
        <v>15</v>
      </c>
      <c r="D8">
        <v>160</v>
      </c>
      <c r="E8" t="s">
        <v>344</v>
      </c>
      <c r="F8">
        <v>689</v>
      </c>
      <c r="G8">
        <v>16922</v>
      </c>
      <c r="H8">
        <v>775666</v>
      </c>
      <c r="I8">
        <v>769069</v>
      </c>
      <c r="J8">
        <v>1138764</v>
      </c>
      <c r="K8">
        <v>68415766</v>
      </c>
      <c r="L8">
        <v>20800</v>
      </c>
      <c r="M8">
        <f t="shared" si="0"/>
        <v>37.291634615384616</v>
      </c>
      <c r="N8">
        <v>18111</v>
      </c>
      <c r="O8">
        <v>2689</v>
      </c>
      <c r="P8">
        <v>21.96</v>
      </c>
      <c r="Q8">
        <v>-0.06</v>
      </c>
      <c r="R8">
        <v>2984</v>
      </c>
      <c r="S8">
        <v>55163</v>
      </c>
      <c r="T8" t="s">
        <v>21</v>
      </c>
      <c r="U8">
        <v>127.8</v>
      </c>
    </row>
    <row r="9" spans="1:21" x14ac:dyDescent="0.3">
      <c r="A9">
        <v>8</v>
      </c>
      <c r="B9" t="s">
        <v>337</v>
      </c>
      <c r="C9">
        <v>15</v>
      </c>
      <c r="D9">
        <v>160</v>
      </c>
      <c r="E9" t="s">
        <v>345</v>
      </c>
      <c r="F9">
        <v>842</v>
      </c>
      <c r="G9">
        <v>19430</v>
      </c>
      <c r="H9">
        <v>1978626</v>
      </c>
      <c r="I9">
        <v>1958580</v>
      </c>
      <c r="J9">
        <v>3390062</v>
      </c>
      <c r="K9">
        <v>200524474</v>
      </c>
      <c r="L9">
        <v>74226</v>
      </c>
      <c r="M9">
        <f t="shared" si="0"/>
        <v>26.656777948427774</v>
      </c>
      <c r="N9">
        <v>70006</v>
      </c>
      <c r="O9">
        <v>4220</v>
      </c>
      <c r="P9">
        <v>24.52</v>
      </c>
      <c r="Q9">
        <v>-7.0000000000000007E-2</v>
      </c>
      <c r="R9">
        <v>4575</v>
      </c>
      <c r="S9">
        <v>186834</v>
      </c>
      <c r="T9" t="s">
        <v>21</v>
      </c>
      <c r="U9">
        <v>572.83000000000004</v>
      </c>
    </row>
    <row r="10" spans="1:21" x14ac:dyDescent="0.3">
      <c r="A10">
        <v>9</v>
      </c>
      <c r="B10" t="s">
        <v>337</v>
      </c>
      <c r="C10">
        <v>15</v>
      </c>
      <c r="D10">
        <v>160</v>
      </c>
      <c r="E10" t="s">
        <v>346</v>
      </c>
      <c r="F10">
        <v>1164</v>
      </c>
      <c r="G10">
        <v>28980</v>
      </c>
      <c r="H10">
        <v>9763222</v>
      </c>
      <c r="I10">
        <v>9673326</v>
      </c>
      <c r="J10">
        <v>18184707</v>
      </c>
      <c r="K10">
        <v>962819173</v>
      </c>
      <c r="L10">
        <v>322168</v>
      </c>
      <c r="M10">
        <f t="shared" si="0"/>
        <v>30.304754041369719</v>
      </c>
      <c r="N10">
        <v>295563</v>
      </c>
      <c r="O10">
        <v>26605</v>
      </c>
      <c r="P10">
        <v>32.79</v>
      </c>
      <c r="Q10">
        <v>-7.0000000000000007E-2</v>
      </c>
      <c r="R10">
        <v>27473</v>
      </c>
      <c r="S10">
        <v>768884</v>
      </c>
      <c r="T10" t="s">
        <v>31</v>
      </c>
      <c r="U10">
        <v>5000</v>
      </c>
    </row>
    <row r="11" spans="1:21" x14ac:dyDescent="0.3">
      <c r="A11">
        <v>10</v>
      </c>
      <c r="B11" t="s">
        <v>337</v>
      </c>
      <c r="C11">
        <v>15</v>
      </c>
      <c r="D11">
        <v>160</v>
      </c>
      <c r="E11" t="s">
        <v>347</v>
      </c>
      <c r="F11">
        <v>52436</v>
      </c>
      <c r="G11">
        <v>151783</v>
      </c>
      <c r="H11">
        <v>5234620</v>
      </c>
      <c r="I11">
        <v>5170268</v>
      </c>
      <c r="J11">
        <v>12637701</v>
      </c>
      <c r="K11">
        <v>675908580</v>
      </c>
      <c r="L11">
        <v>139921</v>
      </c>
      <c r="M11">
        <f t="shared" si="0"/>
        <v>37.411253493042501</v>
      </c>
      <c r="N11">
        <v>123102</v>
      </c>
      <c r="O11">
        <v>16819</v>
      </c>
      <c r="P11">
        <v>30.45</v>
      </c>
      <c r="Q11">
        <v>-0.08</v>
      </c>
      <c r="R11">
        <v>82480</v>
      </c>
      <c r="S11">
        <v>1176472</v>
      </c>
      <c r="T11" t="s">
        <v>26</v>
      </c>
      <c r="U11">
        <v>842.55</v>
      </c>
    </row>
    <row r="12" spans="1:21" x14ac:dyDescent="0.3">
      <c r="A12">
        <v>11</v>
      </c>
      <c r="B12" t="s">
        <v>337</v>
      </c>
      <c r="C12">
        <v>15</v>
      </c>
      <c r="D12">
        <v>160</v>
      </c>
      <c r="E12" t="s">
        <v>348</v>
      </c>
      <c r="F12">
        <v>49370</v>
      </c>
      <c r="G12">
        <v>144360</v>
      </c>
      <c r="H12">
        <v>5090331</v>
      </c>
      <c r="I12">
        <v>5019607</v>
      </c>
      <c r="J12">
        <v>18211362</v>
      </c>
      <c r="K12">
        <v>676854469</v>
      </c>
      <c r="L12">
        <v>128018</v>
      </c>
      <c r="M12">
        <f t="shared" si="0"/>
        <v>39.76261931915824</v>
      </c>
      <c r="N12">
        <v>111289</v>
      </c>
      <c r="O12">
        <v>16729</v>
      </c>
      <c r="P12">
        <v>25.79</v>
      </c>
      <c r="Q12">
        <v>-0.08</v>
      </c>
      <c r="R12">
        <v>272079</v>
      </c>
      <c r="S12">
        <v>2148487</v>
      </c>
      <c r="T12" t="s">
        <v>26</v>
      </c>
      <c r="U12">
        <v>628.05999999999995</v>
      </c>
    </row>
    <row r="13" spans="1:21" x14ac:dyDescent="0.3">
      <c r="A13">
        <v>12</v>
      </c>
      <c r="B13" t="s">
        <v>337</v>
      </c>
      <c r="C13">
        <v>15</v>
      </c>
      <c r="D13">
        <v>160</v>
      </c>
      <c r="E13" t="s">
        <v>349</v>
      </c>
      <c r="F13">
        <v>3295</v>
      </c>
      <c r="G13">
        <v>9585</v>
      </c>
      <c r="H13">
        <v>400058</v>
      </c>
      <c r="I13">
        <v>394813</v>
      </c>
      <c r="J13">
        <v>687736</v>
      </c>
      <c r="K13">
        <v>22397075</v>
      </c>
      <c r="L13">
        <v>12968</v>
      </c>
      <c r="M13">
        <f t="shared" si="0"/>
        <v>30.849629858112277</v>
      </c>
      <c r="N13">
        <v>11922</v>
      </c>
      <c r="O13">
        <v>1046</v>
      </c>
      <c r="P13">
        <v>22.67</v>
      </c>
      <c r="Q13">
        <v>-0.08</v>
      </c>
      <c r="R13">
        <v>2196</v>
      </c>
      <c r="S13">
        <v>41964</v>
      </c>
      <c r="T13" t="s">
        <v>26</v>
      </c>
      <c r="U13">
        <v>19.329999999999998</v>
      </c>
    </row>
    <row r="14" spans="1:21" x14ac:dyDescent="0.3">
      <c r="A14">
        <v>13</v>
      </c>
      <c r="B14" t="s">
        <v>337</v>
      </c>
      <c r="C14">
        <v>15</v>
      </c>
      <c r="D14">
        <v>160</v>
      </c>
      <c r="E14" t="s">
        <v>350</v>
      </c>
      <c r="F14">
        <v>262253</v>
      </c>
      <c r="G14">
        <v>1120813</v>
      </c>
      <c r="H14">
        <v>424060</v>
      </c>
      <c r="I14">
        <v>331502</v>
      </c>
      <c r="J14">
        <v>2295315</v>
      </c>
      <c r="K14">
        <v>2884459226</v>
      </c>
      <c r="L14">
        <v>9998</v>
      </c>
      <c r="M14">
        <f t="shared" si="0"/>
        <v>42.414482896579315</v>
      </c>
      <c r="N14">
        <v>8994</v>
      </c>
      <c r="O14">
        <v>1004</v>
      </c>
      <c r="P14">
        <v>180.43</v>
      </c>
      <c r="Q14">
        <v>-0.09</v>
      </c>
      <c r="R14">
        <v>8941</v>
      </c>
      <c r="S14">
        <v>130004</v>
      </c>
      <c r="T14" t="s">
        <v>26</v>
      </c>
      <c r="U14">
        <v>564.95000000000005</v>
      </c>
    </row>
    <row r="15" spans="1:21" x14ac:dyDescent="0.3">
      <c r="A15">
        <v>14</v>
      </c>
      <c r="B15" t="s">
        <v>337</v>
      </c>
      <c r="C15">
        <v>15</v>
      </c>
      <c r="D15">
        <v>160</v>
      </c>
      <c r="E15" t="s">
        <v>351</v>
      </c>
      <c r="F15">
        <v>381708</v>
      </c>
      <c r="G15">
        <v>1618887</v>
      </c>
      <c r="H15">
        <v>551866</v>
      </c>
      <c r="I15">
        <v>427885</v>
      </c>
      <c r="J15">
        <v>4178903</v>
      </c>
      <c r="K15">
        <v>4546149405</v>
      </c>
      <c r="L15">
        <v>12326</v>
      </c>
      <c r="M15">
        <f t="shared" si="0"/>
        <v>44.77251338633782</v>
      </c>
      <c r="N15">
        <v>11129</v>
      </c>
      <c r="O15">
        <v>1197</v>
      </c>
      <c r="P15">
        <v>217.96</v>
      </c>
      <c r="Q15">
        <v>-0.11</v>
      </c>
      <c r="R15">
        <v>43419</v>
      </c>
      <c r="S15">
        <v>265111</v>
      </c>
      <c r="T15" t="s">
        <v>21</v>
      </c>
      <c r="U15">
        <v>980.28</v>
      </c>
    </row>
    <row r="16" spans="1:21" x14ac:dyDescent="0.3">
      <c r="A16">
        <v>15</v>
      </c>
      <c r="B16" t="s">
        <v>337</v>
      </c>
      <c r="C16">
        <v>15</v>
      </c>
      <c r="D16">
        <v>160</v>
      </c>
      <c r="E16" t="s">
        <v>352</v>
      </c>
      <c r="F16">
        <v>3114</v>
      </c>
      <c r="G16">
        <v>10580</v>
      </c>
      <c r="H16">
        <v>3335509</v>
      </c>
      <c r="I16">
        <v>3286190</v>
      </c>
      <c r="J16">
        <v>5465357</v>
      </c>
      <c r="K16">
        <v>332440267</v>
      </c>
      <c r="L16">
        <v>85770</v>
      </c>
      <c r="M16">
        <f t="shared" si="0"/>
        <v>38.888993820683226</v>
      </c>
      <c r="N16">
        <v>73621</v>
      </c>
      <c r="O16">
        <v>12149</v>
      </c>
      <c r="P16">
        <v>56.29</v>
      </c>
      <c r="Q16">
        <v>-0.06</v>
      </c>
      <c r="R16">
        <v>13990</v>
      </c>
      <c r="S16">
        <v>181144</v>
      </c>
      <c r="T16" t="s">
        <v>26</v>
      </c>
      <c r="U16">
        <v>544.77</v>
      </c>
    </row>
    <row r="17" spans="1:21" x14ac:dyDescent="0.3">
      <c r="A17">
        <v>16</v>
      </c>
      <c r="B17" t="s">
        <v>337</v>
      </c>
      <c r="C17">
        <v>15</v>
      </c>
      <c r="D17">
        <v>160</v>
      </c>
      <c r="E17" t="s">
        <v>353</v>
      </c>
      <c r="F17">
        <v>77262</v>
      </c>
      <c r="G17">
        <v>262886</v>
      </c>
      <c r="H17">
        <v>202341</v>
      </c>
      <c r="I17">
        <v>194063</v>
      </c>
      <c r="J17">
        <v>415435</v>
      </c>
      <c r="K17">
        <v>407181842</v>
      </c>
      <c r="L17">
        <v>4743</v>
      </c>
      <c r="M17">
        <f t="shared" si="0"/>
        <v>42.660974067046176</v>
      </c>
      <c r="N17">
        <v>4021</v>
      </c>
      <c r="O17">
        <v>722</v>
      </c>
      <c r="P17">
        <v>69.91</v>
      </c>
      <c r="Q17">
        <v>-0.08</v>
      </c>
      <c r="R17">
        <v>1811</v>
      </c>
      <c r="S17">
        <v>22871</v>
      </c>
      <c r="T17" t="s">
        <v>21</v>
      </c>
      <c r="U17">
        <v>103.03</v>
      </c>
    </row>
    <row r="18" spans="1:21" x14ac:dyDescent="0.3">
      <c r="A18">
        <v>17</v>
      </c>
      <c r="B18" t="s">
        <v>337</v>
      </c>
      <c r="C18">
        <v>15</v>
      </c>
      <c r="D18">
        <v>160</v>
      </c>
      <c r="E18" t="s">
        <v>354</v>
      </c>
      <c r="F18">
        <v>13574</v>
      </c>
      <c r="G18">
        <v>1300429</v>
      </c>
      <c r="H18">
        <v>2475473</v>
      </c>
      <c r="I18">
        <v>2343675</v>
      </c>
      <c r="J18">
        <v>8212940</v>
      </c>
      <c r="K18">
        <v>958530203</v>
      </c>
      <c r="L18">
        <v>65539</v>
      </c>
      <c r="M18">
        <f t="shared" si="0"/>
        <v>37.77099131814645</v>
      </c>
      <c r="N18">
        <v>58715</v>
      </c>
      <c r="O18">
        <v>6824</v>
      </c>
      <c r="P18">
        <v>83</v>
      </c>
      <c r="Q18">
        <v>-0.1</v>
      </c>
      <c r="R18">
        <v>13186</v>
      </c>
      <c r="S18">
        <v>533358</v>
      </c>
      <c r="T18" t="s">
        <v>21</v>
      </c>
      <c r="U18">
        <v>1003.7</v>
      </c>
    </row>
    <row r="19" spans="1:21" x14ac:dyDescent="0.3">
      <c r="A19">
        <v>18</v>
      </c>
      <c r="B19" t="s">
        <v>337</v>
      </c>
      <c r="C19">
        <v>15</v>
      </c>
      <c r="D19">
        <v>160</v>
      </c>
      <c r="E19" t="s">
        <v>355</v>
      </c>
      <c r="F19">
        <v>8590</v>
      </c>
      <c r="G19">
        <v>65066</v>
      </c>
      <c r="H19">
        <v>15075981</v>
      </c>
      <c r="I19">
        <v>14658913</v>
      </c>
      <c r="J19">
        <v>130511579</v>
      </c>
      <c r="K19">
        <v>2218445855</v>
      </c>
      <c r="L19">
        <v>212216</v>
      </c>
      <c r="M19">
        <f t="shared" si="0"/>
        <v>71.040736796471521</v>
      </c>
      <c r="N19">
        <v>154471</v>
      </c>
      <c r="O19">
        <v>57745</v>
      </c>
      <c r="P19">
        <v>96.05</v>
      </c>
      <c r="Q19">
        <v>-0.15</v>
      </c>
      <c r="R19">
        <v>496684</v>
      </c>
      <c r="S19">
        <v>9111397</v>
      </c>
      <c r="T19" t="s">
        <v>31</v>
      </c>
      <c r="U19">
        <v>5000</v>
      </c>
    </row>
    <row r="20" spans="1:21" x14ac:dyDescent="0.3">
      <c r="A20">
        <v>19</v>
      </c>
      <c r="B20" t="s">
        <v>337</v>
      </c>
      <c r="C20">
        <v>15</v>
      </c>
      <c r="D20">
        <v>160</v>
      </c>
      <c r="E20" t="s">
        <v>356</v>
      </c>
      <c r="F20">
        <v>8905</v>
      </c>
      <c r="G20">
        <v>67838</v>
      </c>
      <c r="H20">
        <v>15471887</v>
      </c>
      <c r="I20">
        <v>15049906</v>
      </c>
      <c r="J20">
        <v>132097390</v>
      </c>
      <c r="K20">
        <v>2385169297</v>
      </c>
      <c r="L20">
        <v>211119</v>
      </c>
      <c r="M20">
        <f t="shared" si="0"/>
        <v>73.285147239234746</v>
      </c>
      <c r="N20">
        <v>150988</v>
      </c>
      <c r="O20">
        <v>60131</v>
      </c>
      <c r="P20">
        <v>100.21</v>
      </c>
      <c r="Q20">
        <v>-0.15</v>
      </c>
      <c r="R20">
        <v>530223</v>
      </c>
      <c r="S20">
        <v>10450325</v>
      </c>
      <c r="T20" t="s">
        <v>31</v>
      </c>
      <c r="U20">
        <v>5000</v>
      </c>
    </row>
    <row r="21" spans="1:21" x14ac:dyDescent="0.3">
      <c r="A21">
        <v>20</v>
      </c>
      <c r="B21" t="s">
        <v>337</v>
      </c>
      <c r="C21">
        <v>15</v>
      </c>
      <c r="D21">
        <v>160</v>
      </c>
      <c r="E21" t="s">
        <v>357</v>
      </c>
      <c r="F21">
        <v>1295022</v>
      </c>
      <c r="G21">
        <v>5034037</v>
      </c>
      <c r="H21">
        <v>1556607</v>
      </c>
      <c r="I21">
        <v>1508809</v>
      </c>
      <c r="J21">
        <v>5883211</v>
      </c>
      <c r="K21">
        <v>4625339824</v>
      </c>
      <c r="L21">
        <v>39187</v>
      </c>
      <c r="M21">
        <f t="shared" si="0"/>
        <v>39.722535534743663</v>
      </c>
      <c r="N21">
        <v>35145</v>
      </c>
      <c r="O21">
        <v>4042</v>
      </c>
      <c r="P21">
        <v>59.31</v>
      </c>
      <c r="Q21">
        <v>-0.13</v>
      </c>
      <c r="R21">
        <v>135460</v>
      </c>
      <c r="S21">
        <v>818313</v>
      </c>
      <c r="T21" t="s">
        <v>26</v>
      </c>
      <c r="U21">
        <v>1491.53</v>
      </c>
    </row>
    <row r="22" spans="1:21" x14ac:dyDescent="0.3">
      <c r="A22">
        <v>21</v>
      </c>
      <c r="B22" t="s">
        <v>337</v>
      </c>
      <c r="C22">
        <v>15</v>
      </c>
      <c r="D22">
        <v>160</v>
      </c>
      <c r="E22" t="s">
        <v>358</v>
      </c>
      <c r="F22">
        <v>1458392</v>
      </c>
      <c r="G22">
        <v>5670187</v>
      </c>
      <c r="H22">
        <v>1791213</v>
      </c>
      <c r="I22">
        <v>1734571</v>
      </c>
      <c r="J22">
        <v>7022669</v>
      </c>
      <c r="K22">
        <v>5883245097</v>
      </c>
      <c r="L22">
        <v>48374</v>
      </c>
      <c r="M22">
        <f t="shared" si="0"/>
        <v>37.02842436019349</v>
      </c>
      <c r="N22">
        <v>44371</v>
      </c>
      <c r="O22">
        <v>4003</v>
      </c>
      <c r="P22">
        <v>41.08</v>
      </c>
      <c r="Q22">
        <v>-0.14000000000000001</v>
      </c>
      <c r="R22">
        <v>142214</v>
      </c>
      <c r="S22">
        <v>1005222</v>
      </c>
      <c r="T22" t="s">
        <v>26</v>
      </c>
      <c r="U22">
        <v>1809.6</v>
      </c>
    </row>
    <row r="23" spans="1:21" x14ac:dyDescent="0.3">
      <c r="A23">
        <v>22</v>
      </c>
      <c r="B23" t="s">
        <v>337</v>
      </c>
      <c r="C23">
        <v>15</v>
      </c>
      <c r="D23">
        <v>160</v>
      </c>
      <c r="E23" t="s">
        <v>359</v>
      </c>
      <c r="F23">
        <v>1540071</v>
      </c>
      <c r="G23">
        <v>5988250</v>
      </c>
      <c r="H23">
        <v>1963815</v>
      </c>
      <c r="I23">
        <v>1906961</v>
      </c>
      <c r="J23">
        <v>7685915</v>
      </c>
      <c r="K23">
        <v>6287170599</v>
      </c>
      <c r="L23">
        <v>54078</v>
      </c>
      <c r="M23">
        <f t="shared" si="0"/>
        <v>36.31449018084988</v>
      </c>
      <c r="N23">
        <v>50083</v>
      </c>
      <c r="O23">
        <v>3995</v>
      </c>
      <c r="P23">
        <v>27.71</v>
      </c>
      <c r="Q23">
        <v>-0.14000000000000001</v>
      </c>
      <c r="R23">
        <v>172902</v>
      </c>
      <c r="S23">
        <v>1467408</v>
      </c>
      <c r="T23" t="s">
        <v>26</v>
      </c>
      <c r="U23">
        <v>1970.84</v>
      </c>
    </row>
    <row r="24" spans="1:21" x14ac:dyDescent="0.3">
      <c r="A24">
        <v>23</v>
      </c>
      <c r="B24" t="s">
        <v>337</v>
      </c>
      <c r="C24">
        <v>15</v>
      </c>
      <c r="D24">
        <v>160</v>
      </c>
      <c r="E24" t="s">
        <v>360</v>
      </c>
      <c r="F24">
        <v>200003</v>
      </c>
      <c r="G24">
        <v>1008302</v>
      </c>
      <c r="H24">
        <v>459696</v>
      </c>
      <c r="I24">
        <v>365813</v>
      </c>
      <c r="J24">
        <v>2551724</v>
      </c>
      <c r="K24">
        <v>1417032203</v>
      </c>
      <c r="L24">
        <v>11700</v>
      </c>
      <c r="M24">
        <f t="shared" si="0"/>
        <v>39.290256410256411</v>
      </c>
      <c r="N24">
        <v>10690</v>
      </c>
      <c r="O24">
        <v>1010</v>
      </c>
      <c r="P24">
        <v>178.54</v>
      </c>
      <c r="Q24">
        <v>-0.09</v>
      </c>
      <c r="R24">
        <v>13231</v>
      </c>
      <c r="S24">
        <v>143066</v>
      </c>
      <c r="T24" t="s">
        <v>21</v>
      </c>
      <c r="U24">
        <v>348.42</v>
      </c>
    </row>
    <row r="25" spans="1:21" x14ac:dyDescent="0.3">
      <c r="A25">
        <v>24</v>
      </c>
      <c r="B25" t="s">
        <v>337</v>
      </c>
      <c r="C25">
        <v>15</v>
      </c>
      <c r="D25">
        <v>160</v>
      </c>
      <c r="E25" t="s">
        <v>361</v>
      </c>
      <c r="F25">
        <v>259258</v>
      </c>
      <c r="G25">
        <v>1373987</v>
      </c>
      <c r="H25">
        <v>558244</v>
      </c>
      <c r="I25">
        <v>432484</v>
      </c>
      <c r="J25">
        <v>3783365</v>
      </c>
      <c r="K25">
        <v>2384337548</v>
      </c>
      <c r="L25">
        <v>12871</v>
      </c>
      <c r="M25">
        <f t="shared" si="0"/>
        <v>43.372232149794108</v>
      </c>
      <c r="N25">
        <v>11613</v>
      </c>
      <c r="O25">
        <v>1258</v>
      </c>
      <c r="P25">
        <v>214.42</v>
      </c>
      <c r="Q25">
        <v>-0.1</v>
      </c>
      <c r="R25">
        <v>28809</v>
      </c>
      <c r="S25">
        <v>208427</v>
      </c>
      <c r="T25" t="s">
        <v>21</v>
      </c>
      <c r="U25">
        <v>584.34</v>
      </c>
    </row>
    <row r="26" spans="1:21" x14ac:dyDescent="0.3">
      <c r="A26">
        <v>25</v>
      </c>
      <c r="B26" t="s">
        <v>337</v>
      </c>
      <c r="C26">
        <v>15</v>
      </c>
      <c r="D26">
        <v>160</v>
      </c>
      <c r="E26" t="s">
        <v>362</v>
      </c>
      <c r="F26">
        <v>199996</v>
      </c>
      <c r="G26">
        <v>1008281</v>
      </c>
      <c r="H26">
        <v>558069</v>
      </c>
      <c r="I26">
        <v>420524</v>
      </c>
      <c r="J26">
        <v>4650216</v>
      </c>
      <c r="K26">
        <v>1880489084</v>
      </c>
      <c r="L26">
        <v>12149</v>
      </c>
      <c r="M26">
        <f t="shared" si="0"/>
        <v>45.935385628446788</v>
      </c>
      <c r="N26">
        <v>10879</v>
      </c>
      <c r="O26">
        <v>1270</v>
      </c>
      <c r="P26">
        <v>289.31</v>
      </c>
      <c r="Q26">
        <v>-0.1</v>
      </c>
      <c r="R26">
        <v>19617</v>
      </c>
      <c r="S26">
        <v>200226</v>
      </c>
      <c r="T26" t="s">
        <v>21</v>
      </c>
      <c r="U26">
        <v>496.17</v>
      </c>
    </row>
    <row r="27" spans="1:21" x14ac:dyDescent="0.3">
      <c r="A27">
        <v>26</v>
      </c>
      <c r="B27" t="s">
        <v>337</v>
      </c>
      <c r="C27">
        <v>15</v>
      </c>
      <c r="D27">
        <v>160</v>
      </c>
      <c r="E27" t="s">
        <v>363</v>
      </c>
      <c r="F27">
        <v>258781</v>
      </c>
      <c r="G27">
        <v>1358076</v>
      </c>
      <c r="H27">
        <v>2336864</v>
      </c>
      <c r="I27">
        <v>1900254</v>
      </c>
      <c r="J27">
        <v>17247795</v>
      </c>
      <c r="K27">
        <v>7653863085</v>
      </c>
      <c r="L27">
        <v>54798</v>
      </c>
      <c r="M27">
        <f t="shared" si="0"/>
        <v>42.645060038687546</v>
      </c>
      <c r="N27">
        <v>48952</v>
      </c>
      <c r="O27">
        <v>5846</v>
      </c>
      <c r="P27">
        <v>270.61</v>
      </c>
      <c r="Q27">
        <v>-0.09</v>
      </c>
      <c r="R27">
        <v>31258</v>
      </c>
      <c r="S27">
        <v>733736</v>
      </c>
      <c r="T27" t="s">
        <v>26</v>
      </c>
      <c r="U27">
        <v>2568.1999999999998</v>
      </c>
    </row>
    <row r="28" spans="1:21" x14ac:dyDescent="0.3">
      <c r="A28">
        <v>27</v>
      </c>
      <c r="B28" t="s">
        <v>337</v>
      </c>
      <c r="C28">
        <v>15</v>
      </c>
      <c r="D28">
        <v>160</v>
      </c>
      <c r="E28" t="s">
        <v>364</v>
      </c>
      <c r="F28">
        <v>260342</v>
      </c>
      <c r="G28">
        <v>1377238</v>
      </c>
      <c r="H28">
        <v>1745368</v>
      </c>
      <c r="I28">
        <v>1545618</v>
      </c>
      <c r="J28">
        <v>10963205</v>
      </c>
      <c r="K28">
        <v>2826114458</v>
      </c>
      <c r="L28">
        <v>44801</v>
      </c>
      <c r="M28">
        <f t="shared" si="0"/>
        <v>38.958237539340637</v>
      </c>
      <c r="N28">
        <v>40734</v>
      </c>
      <c r="O28">
        <v>4067</v>
      </c>
      <c r="P28">
        <v>203.26</v>
      </c>
      <c r="Q28">
        <v>-0.1</v>
      </c>
      <c r="R28">
        <v>56328</v>
      </c>
      <c r="S28">
        <v>672079</v>
      </c>
      <c r="T28" t="s">
        <v>21</v>
      </c>
      <c r="U28">
        <v>1119.8599999999999</v>
      </c>
    </row>
    <row r="29" spans="1:21" x14ac:dyDescent="0.3">
      <c r="A29">
        <v>28</v>
      </c>
      <c r="B29" t="s">
        <v>337</v>
      </c>
      <c r="C29">
        <v>15</v>
      </c>
      <c r="D29">
        <v>160</v>
      </c>
      <c r="E29" t="s">
        <v>365</v>
      </c>
      <c r="F29">
        <v>225926</v>
      </c>
      <c r="G29">
        <v>1195096</v>
      </c>
      <c r="H29">
        <v>521506</v>
      </c>
      <c r="I29">
        <v>454324</v>
      </c>
      <c r="J29">
        <v>3610154</v>
      </c>
      <c r="K29">
        <v>651933652</v>
      </c>
      <c r="L29">
        <v>12483</v>
      </c>
      <c r="M29">
        <f t="shared" si="0"/>
        <v>41.777297124088761</v>
      </c>
      <c r="N29">
        <v>11445</v>
      </c>
      <c r="O29">
        <v>1038</v>
      </c>
      <c r="P29">
        <v>131.71</v>
      </c>
      <c r="Q29">
        <v>-0.14000000000000001</v>
      </c>
      <c r="R29">
        <v>34996</v>
      </c>
      <c r="S29">
        <v>361623</v>
      </c>
      <c r="T29" t="s">
        <v>21</v>
      </c>
      <c r="U29">
        <v>224.73</v>
      </c>
    </row>
    <row r="30" spans="1:21" x14ac:dyDescent="0.3">
      <c r="A30">
        <v>29</v>
      </c>
      <c r="B30" t="s">
        <v>337</v>
      </c>
      <c r="C30">
        <v>15</v>
      </c>
      <c r="D30">
        <v>160</v>
      </c>
      <c r="E30" t="s">
        <v>366</v>
      </c>
      <c r="F30">
        <v>99736</v>
      </c>
      <c r="G30">
        <v>783852</v>
      </c>
      <c r="H30">
        <v>600661</v>
      </c>
      <c r="I30">
        <v>566710</v>
      </c>
      <c r="J30">
        <v>1773498</v>
      </c>
      <c r="K30">
        <v>2040964042</v>
      </c>
      <c r="L30">
        <v>17593</v>
      </c>
      <c r="M30">
        <f t="shared" si="0"/>
        <v>34.142045131586428</v>
      </c>
      <c r="N30">
        <v>15998</v>
      </c>
      <c r="O30">
        <v>1595</v>
      </c>
      <c r="P30">
        <v>96.47</v>
      </c>
      <c r="Q30">
        <v>-0.08</v>
      </c>
      <c r="R30">
        <v>4659</v>
      </c>
      <c r="S30">
        <v>94192</v>
      </c>
      <c r="T30" t="s">
        <v>26</v>
      </c>
      <c r="U30">
        <v>377.55</v>
      </c>
    </row>
    <row r="31" spans="1:21" x14ac:dyDescent="0.3">
      <c r="A31">
        <v>30</v>
      </c>
      <c r="B31" t="s">
        <v>337</v>
      </c>
      <c r="C31">
        <v>15</v>
      </c>
      <c r="D31">
        <v>160</v>
      </c>
      <c r="E31" t="s">
        <v>367</v>
      </c>
      <c r="F31">
        <v>25631</v>
      </c>
      <c r="G31">
        <v>141997</v>
      </c>
      <c r="H31">
        <v>1499787</v>
      </c>
      <c r="I31">
        <v>1460149</v>
      </c>
      <c r="J31">
        <v>3137142</v>
      </c>
      <c r="K31">
        <v>650954895</v>
      </c>
      <c r="L31">
        <v>45341</v>
      </c>
      <c r="M31">
        <f t="shared" si="0"/>
        <v>33.077942700866764</v>
      </c>
      <c r="N31">
        <v>41143</v>
      </c>
      <c r="O31">
        <v>4198</v>
      </c>
      <c r="P31">
        <v>73.319999999999993</v>
      </c>
      <c r="Q31">
        <v>-7.0000000000000007E-2</v>
      </c>
      <c r="R31">
        <v>5522</v>
      </c>
      <c r="S31">
        <v>154820</v>
      </c>
      <c r="T31" t="s">
        <v>26</v>
      </c>
      <c r="U31">
        <v>317.8</v>
      </c>
    </row>
    <row r="32" spans="1:21" x14ac:dyDescent="0.3">
      <c r="A32">
        <v>31</v>
      </c>
      <c r="B32" t="s">
        <v>337</v>
      </c>
      <c r="C32">
        <v>15</v>
      </c>
      <c r="D32">
        <v>160</v>
      </c>
      <c r="E32" t="s">
        <v>368</v>
      </c>
      <c r="F32">
        <v>520</v>
      </c>
      <c r="G32">
        <v>5760</v>
      </c>
      <c r="H32">
        <v>11670502</v>
      </c>
      <c r="I32">
        <v>11650430</v>
      </c>
      <c r="J32">
        <v>12883857</v>
      </c>
      <c r="K32">
        <v>766547471</v>
      </c>
      <c r="L32">
        <v>367040</v>
      </c>
      <c r="M32">
        <f t="shared" si="0"/>
        <v>31.796267436791631</v>
      </c>
      <c r="N32">
        <v>328625</v>
      </c>
      <c r="O32">
        <v>38415</v>
      </c>
      <c r="P32">
        <v>25.62</v>
      </c>
      <c r="Q32">
        <v>-0.01</v>
      </c>
      <c r="R32">
        <v>38855</v>
      </c>
      <c r="S32">
        <v>437166</v>
      </c>
      <c r="T32" t="s">
        <v>31</v>
      </c>
      <c r="U32">
        <v>5000</v>
      </c>
    </row>
    <row r="33" spans="1:21" x14ac:dyDescent="0.3">
      <c r="A33">
        <v>32</v>
      </c>
      <c r="B33" t="s">
        <v>337</v>
      </c>
      <c r="C33">
        <v>15</v>
      </c>
      <c r="D33">
        <v>160</v>
      </c>
      <c r="E33" t="s">
        <v>369</v>
      </c>
      <c r="F33">
        <v>708</v>
      </c>
      <c r="G33">
        <v>2540</v>
      </c>
      <c r="H33">
        <v>2510092</v>
      </c>
      <c r="I33">
        <v>2499448</v>
      </c>
      <c r="J33">
        <v>3569567</v>
      </c>
      <c r="K33">
        <v>115070246</v>
      </c>
      <c r="L33">
        <v>85595</v>
      </c>
      <c r="M33">
        <f t="shared" si="0"/>
        <v>29.325217594485657</v>
      </c>
      <c r="N33">
        <v>78513</v>
      </c>
      <c r="O33">
        <v>7082</v>
      </c>
      <c r="P33">
        <v>22.46</v>
      </c>
      <c r="Q33">
        <v>-0.05</v>
      </c>
      <c r="R33">
        <v>7271</v>
      </c>
      <c r="S33">
        <v>124607</v>
      </c>
      <c r="T33" t="s">
        <v>21</v>
      </c>
      <c r="U33">
        <v>286.47000000000003</v>
      </c>
    </row>
    <row r="34" spans="1:21" x14ac:dyDescent="0.3">
      <c r="A34">
        <v>33</v>
      </c>
      <c r="B34" t="s">
        <v>337</v>
      </c>
      <c r="C34">
        <v>15</v>
      </c>
      <c r="D34">
        <v>160</v>
      </c>
      <c r="E34" t="s">
        <v>370</v>
      </c>
      <c r="F34">
        <v>325041</v>
      </c>
      <c r="G34">
        <v>1161166</v>
      </c>
      <c r="H34">
        <v>290369</v>
      </c>
      <c r="I34">
        <v>287287</v>
      </c>
      <c r="J34">
        <v>1322903</v>
      </c>
      <c r="K34">
        <v>11476870062</v>
      </c>
      <c r="L34">
        <v>7881</v>
      </c>
      <c r="M34">
        <f t="shared" si="0"/>
        <v>36.844182210379394</v>
      </c>
      <c r="N34">
        <v>6835</v>
      </c>
      <c r="O34">
        <v>1046</v>
      </c>
      <c r="P34">
        <v>180.83</v>
      </c>
      <c r="Q34">
        <v>-0.05</v>
      </c>
      <c r="R34">
        <v>3992</v>
      </c>
      <c r="S34">
        <v>65119</v>
      </c>
      <c r="T34" t="s">
        <v>31</v>
      </c>
      <c r="U34">
        <v>5000</v>
      </c>
    </row>
    <row r="35" spans="1:21" x14ac:dyDescent="0.3">
      <c r="A35">
        <v>34</v>
      </c>
      <c r="B35" t="s">
        <v>337</v>
      </c>
      <c r="C35">
        <v>15</v>
      </c>
      <c r="D35">
        <v>160</v>
      </c>
      <c r="E35" t="s">
        <v>371</v>
      </c>
      <c r="F35">
        <v>57220</v>
      </c>
      <c r="G35">
        <v>558589</v>
      </c>
      <c r="H35">
        <v>130033</v>
      </c>
      <c r="I35">
        <v>124634</v>
      </c>
      <c r="J35">
        <v>680120</v>
      </c>
      <c r="K35">
        <v>87825982</v>
      </c>
      <c r="L35">
        <v>3455</v>
      </c>
      <c r="M35">
        <f t="shared" si="0"/>
        <v>37.636179450072362</v>
      </c>
      <c r="N35">
        <v>3209</v>
      </c>
      <c r="O35">
        <v>246</v>
      </c>
      <c r="P35">
        <v>22.85</v>
      </c>
      <c r="Q35">
        <v>-0.16</v>
      </c>
      <c r="R35">
        <v>41609</v>
      </c>
      <c r="S35">
        <v>131787</v>
      </c>
      <c r="T35" t="s">
        <v>21</v>
      </c>
      <c r="U35">
        <v>46.44</v>
      </c>
    </row>
    <row r="36" spans="1:21" x14ac:dyDescent="0.3">
      <c r="A36">
        <v>35</v>
      </c>
      <c r="B36" t="s">
        <v>337</v>
      </c>
      <c r="C36">
        <v>15</v>
      </c>
      <c r="D36">
        <v>160</v>
      </c>
      <c r="E36" t="s">
        <v>372</v>
      </c>
      <c r="F36">
        <v>167075</v>
      </c>
      <c r="G36">
        <v>6549347</v>
      </c>
      <c r="H36">
        <v>1471967</v>
      </c>
      <c r="I36">
        <v>1454024</v>
      </c>
      <c r="J36">
        <v>2247752</v>
      </c>
      <c r="K36">
        <v>888761385</v>
      </c>
      <c r="L36">
        <v>46643</v>
      </c>
      <c r="M36">
        <f t="shared" si="0"/>
        <v>31.558154492635552</v>
      </c>
      <c r="N36">
        <v>42433</v>
      </c>
      <c r="O36">
        <v>4210</v>
      </c>
      <c r="P36">
        <v>25.05</v>
      </c>
      <c r="Q36">
        <v>-0.06</v>
      </c>
      <c r="R36">
        <v>9927</v>
      </c>
      <c r="S36">
        <v>102252</v>
      </c>
      <c r="T36" t="s">
        <v>26</v>
      </c>
      <c r="U36">
        <v>912.75</v>
      </c>
    </row>
    <row r="37" spans="1:21" x14ac:dyDescent="0.3">
      <c r="A37">
        <v>36</v>
      </c>
      <c r="B37" t="s">
        <v>337</v>
      </c>
      <c r="C37">
        <v>15</v>
      </c>
      <c r="D37">
        <v>160</v>
      </c>
      <c r="E37" t="s">
        <v>373</v>
      </c>
      <c r="F37">
        <v>1322728</v>
      </c>
      <c r="G37">
        <v>5284254</v>
      </c>
      <c r="H37">
        <v>41548</v>
      </c>
      <c r="I37">
        <v>39865</v>
      </c>
      <c r="J37">
        <v>358565</v>
      </c>
      <c r="K37">
        <v>867482539</v>
      </c>
      <c r="L37">
        <v>835</v>
      </c>
      <c r="M37">
        <f t="shared" si="0"/>
        <v>49.75808383233533</v>
      </c>
      <c r="N37">
        <v>718</v>
      </c>
      <c r="O37">
        <v>117</v>
      </c>
      <c r="P37">
        <v>18.059999999999999</v>
      </c>
      <c r="Q37">
        <v>-0.15</v>
      </c>
      <c r="R37">
        <v>4219</v>
      </c>
      <c r="S37">
        <v>71969</v>
      </c>
      <c r="T37" t="s">
        <v>21</v>
      </c>
      <c r="U37">
        <v>219.69</v>
      </c>
    </row>
    <row r="38" spans="1:21" x14ac:dyDescent="0.3">
      <c r="A38">
        <v>37</v>
      </c>
      <c r="B38" t="s">
        <v>337</v>
      </c>
      <c r="C38">
        <v>15</v>
      </c>
      <c r="D38">
        <v>160</v>
      </c>
      <c r="E38" t="s">
        <v>374</v>
      </c>
      <c r="F38">
        <v>26455</v>
      </c>
      <c r="G38">
        <v>76533</v>
      </c>
      <c r="H38">
        <v>8290141</v>
      </c>
      <c r="I38">
        <v>8180730</v>
      </c>
      <c r="J38">
        <v>16140691</v>
      </c>
      <c r="K38">
        <v>2697576503</v>
      </c>
      <c r="L38">
        <v>311882</v>
      </c>
      <c r="M38">
        <f t="shared" si="0"/>
        <v>26.581017820842497</v>
      </c>
      <c r="N38">
        <v>294393</v>
      </c>
      <c r="O38">
        <v>17489</v>
      </c>
      <c r="P38">
        <v>69.39</v>
      </c>
      <c r="Q38">
        <v>-7.0000000000000007E-2</v>
      </c>
      <c r="R38">
        <v>23194</v>
      </c>
      <c r="S38">
        <v>774186</v>
      </c>
      <c r="T38" t="s">
        <v>26</v>
      </c>
      <c r="U38">
        <v>3275.25</v>
      </c>
    </row>
    <row r="39" spans="1:21" x14ac:dyDescent="0.3">
      <c r="A39">
        <v>38</v>
      </c>
      <c r="B39" t="s">
        <v>337</v>
      </c>
      <c r="C39">
        <v>15</v>
      </c>
      <c r="D39">
        <v>160</v>
      </c>
      <c r="E39" t="s">
        <v>375</v>
      </c>
      <c r="F39">
        <v>196289</v>
      </c>
      <c r="G39">
        <v>588609</v>
      </c>
      <c r="H39">
        <v>1116111</v>
      </c>
      <c r="I39">
        <v>1101760</v>
      </c>
      <c r="J39">
        <v>2551909</v>
      </c>
      <c r="K39">
        <v>1160959004</v>
      </c>
      <c r="L39">
        <v>25068</v>
      </c>
      <c r="M39">
        <f t="shared" si="0"/>
        <v>44.523336524652947</v>
      </c>
      <c r="N39">
        <v>20860</v>
      </c>
      <c r="O39">
        <v>4208</v>
      </c>
      <c r="P39">
        <v>16.63</v>
      </c>
      <c r="Q39">
        <v>-0.08</v>
      </c>
      <c r="R39">
        <v>7710</v>
      </c>
      <c r="S39">
        <v>140171</v>
      </c>
      <c r="T39" t="s">
        <v>26</v>
      </c>
      <c r="U39">
        <v>431.47</v>
      </c>
    </row>
    <row r="40" spans="1:21" x14ac:dyDescent="0.3">
      <c r="A40">
        <v>39</v>
      </c>
      <c r="B40" t="s">
        <v>337</v>
      </c>
      <c r="C40">
        <v>15</v>
      </c>
      <c r="D40">
        <v>160</v>
      </c>
      <c r="E40" t="s">
        <v>376</v>
      </c>
      <c r="F40">
        <v>51144</v>
      </c>
      <c r="G40">
        <v>152445</v>
      </c>
      <c r="H40">
        <v>607770</v>
      </c>
      <c r="I40">
        <v>597010</v>
      </c>
      <c r="J40">
        <v>1522236</v>
      </c>
      <c r="K40">
        <v>280137481</v>
      </c>
      <c r="L40">
        <v>18739</v>
      </c>
      <c r="M40">
        <f t="shared" si="0"/>
        <v>32.433427610865039</v>
      </c>
      <c r="N40">
        <v>17103</v>
      </c>
      <c r="O40">
        <v>1636</v>
      </c>
      <c r="P40">
        <v>25.8</v>
      </c>
      <c r="Q40">
        <v>-0.08</v>
      </c>
      <c r="R40">
        <v>24807</v>
      </c>
      <c r="S40">
        <v>154895</v>
      </c>
      <c r="T40" t="s">
        <v>26</v>
      </c>
      <c r="U40">
        <v>114.95</v>
      </c>
    </row>
    <row r="41" spans="1:21" x14ac:dyDescent="0.3">
      <c r="A41">
        <v>40</v>
      </c>
      <c r="B41" t="s">
        <v>337</v>
      </c>
      <c r="C41">
        <v>15</v>
      </c>
      <c r="D41">
        <v>160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 t="e">
        <f t="shared" si="0"/>
        <v>#DIV/0!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</v>
      </c>
    </row>
    <row r="42" spans="1:21" x14ac:dyDescent="0.3">
      <c r="A42">
        <v>41</v>
      </c>
      <c r="B42" t="s">
        <v>337</v>
      </c>
      <c r="C42">
        <v>15</v>
      </c>
      <c r="D42">
        <v>160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 t="e">
        <f t="shared" si="0"/>
        <v>#DIV/0!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0.39</v>
      </c>
    </row>
    <row r="43" spans="1:21" x14ac:dyDescent="0.3">
      <c r="A43">
        <v>42</v>
      </c>
      <c r="B43" t="s">
        <v>337</v>
      </c>
      <c r="C43">
        <v>15</v>
      </c>
      <c r="D43">
        <v>160</v>
      </c>
      <c r="E43" t="s">
        <v>379</v>
      </c>
      <c r="F43">
        <v>18607</v>
      </c>
      <c r="G43">
        <v>55722</v>
      </c>
      <c r="H43">
        <v>383104</v>
      </c>
      <c r="I43">
        <v>375778</v>
      </c>
      <c r="J43">
        <v>682788</v>
      </c>
      <c r="K43">
        <v>163354373</v>
      </c>
      <c r="L43">
        <v>11940</v>
      </c>
      <c r="M43">
        <f t="shared" si="0"/>
        <v>32.085762144053604</v>
      </c>
      <c r="N43">
        <v>10889</v>
      </c>
      <c r="O43">
        <v>1051</v>
      </c>
      <c r="P43">
        <v>33.520000000000003</v>
      </c>
      <c r="Q43">
        <v>-0.08</v>
      </c>
      <c r="R43">
        <v>1508</v>
      </c>
      <c r="S43">
        <v>41314</v>
      </c>
      <c r="T43" t="s">
        <v>26</v>
      </c>
      <c r="U43">
        <v>79.38</v>
      </c>
    </row>
    <row r="44" spans="1:21" x14ac:dyDescent="0.3">
      <c r="A44">
        <v>43</v>
      </c>
      <c r="B44" t="s">
        <v>337</v>
      </c>
      <c r="C44">
        <v>15</v>
      </c>
      <c r="D44">
        <v>160</v>
      </c>
      <c r="E44" t="s">
        <v>380</v>
      </c>
      <c r="F44">
        <v>229544</v>
      </c>
      <c r="G44">
        <v>1051601</v>
      </c>
      <c r="H44">
        <v>5869798</v>
      </c>
      <c r="I44">
        <v>5753982</v>
      </c>
      <c r="J44">
        <v>8591560</v>
      </c>
      <c r="K44">
        <v>988240621</v>
      </c>
      <c r="L44">
        <v>185083</v>
      </c>
      <c r="M44">
        <f t="shared" si="0"/>
        <v>31.714409211002632</v>
      </c>
      <c r="N44">
        <v>168241</v>
      </c>
      <c r="O44">
        <v>16842</v>
      </c>
      <c r="P44">
        <v>24.79</v>
      </c>
      <c r="Q44">
        <v>-0.06</v>
      </c>
      <c r="R44">
        <v>19568</v>
      </c>
      <c r="S44">
        <v>409076</v>
      </c>
      <c r="T44" t="s">
        <v>26</v>
      </c>
      <c r="U44">
        <v>703.69</v>
      </c>
    </row>
    <row r="45" spans="1:21" x14ac:dyDescent="0.3">
      <c r="A45">
        <v>44</v>
      </c>
      <c r="B45" t="s">
        <v>337</v>
      </c>
      <c r="C45">
        <v>15</v>
      </c>
      <c r="D45">
        <v>160</v>
      </c>
      <c r="E45" t="s">
        <v>381</v>
      </c>
      <c r="F45">
        <v>138808</v>
      </c>
      <c r="G45">
        <v>614789</v>
      </c>
      <c r="H45">
        <v>9162509</v>
      </c>
      <c r="I45">
        <v>8980068</v>
      </c>
      <c r="J45">
        <v>13172737</v>
      </c>
      <c r="K45">
        <v>947858693</v>
      </c>
      <c r="L45">
        <v>318587</v>
      </c>
      <c r="M45">
        <f t="shared" si="0"/>
        <v>28.759833263755269</v>
      </c>
      <c r="N45">
        <v>295763</v>
      </c>
      <c r="O45">
        <v>22824</v>
      </c>
      <c r="P45">
        <v>28.18</v>
      </c>
      <c r="Q45">
        <v>-0.06</v>
      </c>
      <c r="R45">
        <v>23479</v>
      </c>
      <c r="S45">
        <v>631516</v>
      </c>
      <c r="T45" t="s">
        <v>26</v>
      </c>
      <c r="U45">
        <v>1586.44</v>
      </c>
    </row>
    <row r="46" spans="1:21" x14ac:dyDescent="0.3">
      <c r="A46">
        <v>45</v>
      </c>
      <c r="B46" t="s">
        <v>337</v>
      </c>
      <c r="C46">
        <v>15</v>
      </c>
      <c r="D46">
        <v>160</v>
      </c>
      <c r="E46" t="s">
        <v>382</v>
      </c>
      <c r="F46">
        <v>2835</v>
      </c>
      <c r="G46">
        <v>9746</v>
      </c>
      <c r="H46">
        <v>4560278</v>
      </c>
      <c r="I46">
        <v>4482595</v>
      </c>
      <c r="J46">
        <v>7195028</v>
      </c>
      <c r="K46">
        <v>613229899</v>
      </c>
      <c r="L46">
        <v>115902</v>
      </c>
      <c r="M46">
        <f t="shared" si="0"/>
        <v>39.345981950268332</v>
      </c>
      <c r="N46">
        <v>99034</v>
      </c>
      <c r="O46">
        <v>16868</v>
      </c>
      <c r="P46">
        <v>26.23</v>
      </c>
      <c r="Q46">
        <v>-0.05</v>
      </c>
      <c r="R46">
        <v>17239</v>
      </c>
      <c r="S46">
        <v>235541</v>
      </c>
      <c r="T46" t="s">
        <v>26</v>
      </c>
      <c r="U46">
        <v>2304.7199999999998</v>
      </c>
    </row>
    <row r="47" spans="1:21" x14ac:dyDescent="0.3">
      <c r="A47">
        <v>46</v>
      </c>
      <c r="B47" t="s">
        <v>337</v>
      </c>
      <c r="C47">
        <v>15</v>
      </c>
      <c r="D47">
        <v>160</v>
      </c>
      <c r="E47" t="s">
        <v>383</v>
      </c>
      <c r="F47">
        <v>961</v>
      </c>
      <c r="G47">
        <v>146909</v>
      </c>
      <c r="H47">
        <v>11342032</v>
      </c>
      <c r="I47">
        <v>10952286</v>
      </c>
      <c r="J47">
        <v>22844892</v>
      </c>
      <c r="K47">
        <v>1363235719</v>
      </c>
      <c r="L47">
        <v>291977</v>
      </c>
      <c r="M47">
        <f t="shared" si="0"/>
        <v>38.845635101394976</v>
      </c>
      <c r="N47">
        <v>255876</v>
      </c>
      <c r="O47">
        <v>36101</v>
      </c>
      <c r="P47">
        <v>50.49</v>
      </c>
      <c r="Q47">
        <v>-0.06</v>
      </c>
      <c r="R47">
        <v>36654</v>
      </c>
      <c r="S47">
        <v>1549613</v>
      </c>
      <c r="T47" t="s">
        <v>31</v>
      </c>
      <c r="U47">
        <v>5000</v>
      </c>
    </row>
    <row r="48" spans="1:21" x14ac:dyDescent="0.3">
      <c r="A48">
        <v>47</v>
      </c>
      <c r="B48" t="s">
        <v>337</v>
      </c>
      <c r="C48">
        <v>15</v>
      </c>
      <c r="D48">
        <v>160</v>
      </c>
      <c r="E48" t="s">
        <v>384</v>
      </c>
      <c r="F48">
        <v>1052072</v>
      </c>
      <c r="G48">
        <v>4612280</v>
      </c>
      <c r="H48">
        <v>5804</v>
      </c>
      <c r="I48">
        <v>5703</v>
      </c>
      <c r="J48">
        <v>26758</v>
      </c>
      <c r="K48">
        <v>6112670</v>
      </c>
      <c r="L48">
        <v>136</v>
      </c>
      <c r="M48">
        <f t="shared" si="0"/>
        <v>42.676470588235297</v>
      </c>
      <c r="N48">
        <v>126</v>
      </c>
      <c r="O48">
        <v>10</v>
      </c>
      <c r="P48">
        <v>24.94</v>
      </c>
      <c r="Q48">
        <v>-0.17</v>
      </c>
      <c r="R48">
        <v>723</v>
      </c>
      <c r="S48">
        <v>5350</v>
      </c>
      <c r="T48" t="s">
        <v>26</v>
      </c>
      <c r="U48">
        <v>42.27</v>
      </c>
    </row>
    <row r="49" spans="1:21" x14ac:dyDescent="0.3">
      <c r="A49">
        <v>48</v>
      </c>
      <c r="B49" t="s">
        <v>337</v>
      </c>
      <c r="C49">
        <v>15</v>
      </c>
      <c r="D49">
        <v>160</v>
      </c>
      <c r="E49" t="s">
        <v>385</v>
      </c>
      <c r="F49">
        <v>31435</v>
      </c>
      <c r="G49">
        <v>94348</v>
      </c>
      <c r="H49">
        <v>561727</v>
      </c>
      <c r="I49">
        <v>561481</v>
      </c>
      <c r="J49">
        <v>573960</v>
      </c>
      <c r="K49">
        <v>2031918194</v>
      </c>
      <c r="L49">
        <v>21947</v>
      </c>
      <c r="M49">
        <f t="shared" si="0"/>
        <v>25.594705426709801</v>
      </c>
      <c r="N49">
        <v>20578</v>
      </c>
      <c r="O49">
        <v>1369</v>
      </c>
      <c r="P49">
        <v>33.35</v>
      </c>
      <c r="Q49">
        <v>0</v>
      </c>
      <c r="R49">
        <v>1369</v>
      </c>
      <c r="S49">
        <v>29853</v>
      </c>
      <c r="T49" t="s">
        <v>21</v>
      </c>
      <c r="U49">
        <v>575.22</v>
      </c>
    </row>
    <row r="50" spans="1:21" x14ac:dyDescent="0.3">
      <c r="A50">
        <v>49</v>
      </c>
      <c r="B50" t="s">
        <v>337</v>
      </c>
      <c r="C50">
        <v>15</v>
      </c>
      <c r="D50">
        <v>160</v>
      </c>
      <c r="E50" t="s">
        <v>386</v>
      </c>
      <c r="F50">
        <v>2271</v>
      </c>
      <c r="G50">
        <v>30201</v>
      </c>
      <c r="H50">
        <v>13550137</v>
      </c>
      <c r="I50">
        <v>13478111</v>
      </c>
      <c r="J50">
        <v>16673710</v>
      </c>
      <c r="K50">
        <v>743050988</v>
      </c>
      <c r="L50">
        <v>364734</v>
      </c>
      <c r="M50">
        <f t="shared" si="0"/>
        <v>37.150737249612042</v>
      </c>
      <c r="N50">
        <v>314720</v>
      </c>
      <c r="O50">
        <v>50014</v>
      </c>
      <c r="P50">
        <v>21.72</v>
      </c>
      <c r="Q50">
        <v>-0.03</v>
      </c>
      <c r="R50">
        <v>50162</v>
      </c>
      <c r="S50">
        <v>464096</v>
      </c>
      <c r="T50" t="s">
        <v>31</v>
      </c>
      <c r="U50">
        <v>5000</v>
      </c>
    </row>
    <row r="51" spans="1:21" x14ac:dyDescent="0.3">
      <c r="A51">
        <v>50</v>
      </c>
      <c r="B51" t="s">
        <v>337</v>
      </c>
      <c r="C51">
        <v>15</v>
      </c>
      <c r="D51">
        <v>160</v>
      </c>
      <c r="E51" t="s">
        <v>387</v>
      </c>
      <c r="F51">
        <v>2294</v>
      </c>
      <c r="G51">
        <v>30304</v>
      </c>
      <c r="H51">
        <v>15604594</v>
      </c>
      <c r="I51">
        <v>15525870</v>
      </c>
      <c r="J51">
        <v>18688731</v>
      </c>
      <c r="K51">
        <v>793249486</v>
      </c>
      <c r="L51">
        <v>378074</v>
      </c>
      <c r="M51">
        <f t="shared" si="0"/>
        <v>41.273914630469164</v>
      </c>
      <c r="N51">
        <v>315354</v>
      </c>
      <c r="O51">
        <v>62720</v>
      </c>
      <c r="P51">
        <v>22.34</v>
      </c>
      <c r="Q51">
        <v>-0.03</v>
      </c>
      <c r="R51">
        <v>62984</v>
      </c>
      <c r="S51">
        <v>461206</v>
      </c>
      <c r="T51" t="s">
        <v>31</v>
      </c>
      <c r="U51">
        <v>5000</v>
      </c>
    </row>
    <row r="52" spans="1:21" x14ac:dyDescent="0.3">
      <c r="A52">
        <v>51</v>
      </c>
      <c r="B52" t="s">
        <v>337</v>
      </c>
      <c r="C52">
        <v>15</v>
      </c>
      <c r="D52">
        <v>160</v>
      </c>
      <c r="E52" t="s">
        <v>388</v>
      </c>
      <c r="F52">
        <v>163622</v>
      </c>
      <c r="G52">
        <v>488118</v>
      </c>
      <c r="H52">
        <v>8032735</v>
      </c>
      <c r="I52">
        <v>7854917</v>
      </c>
      <c r="J52">
        <v>20775539</v>
      </c>
      <c r="K52">
        <v>2398378233</v>
      </c>
      <c r="L52">
        <v>255031</v>
      </c>
      <c r="M52">
        <f t="shared" si="0"/>
        <v>31.497092510322275</v>
      </c>
      <c r="N52">
        <v>238213</v>
      </c>
      <c r="O52">
        <v>16818</v>
      </c>
      <c r="P52">
        <v>36.590000000000003</v>
      </c>
      <c r="Q52">
        <v>-0.11</v>
      </c>
      <c r="R52">
        <v>42142</v>
      </c>
      <c r="S52">
        <v>2188354</v>
      </c>
      <c r="T52" t="s">
        <v>26</v>
      </c>
      <c r="U52">
        <v>3071.91</v>
      </c>
    </row>
    <row r="53" spans="1:21" x14ac:dyDescent="0.3">
      <c r="A53">
        <v>52</v>
      </c>
      <c r="B53" t="s">
        <v>337</v>
      </c>
      <c r="C53">
        <v>15</v>
      </c>
      <c r="D53">
        <v>160</v>
      </c>
      <c r="E53" t="s">
        <v>389</v>
      </c>
      <c r="F53">
        <v>183325</v>
      </c>
      <c r="G53">
        <v>546912</v>
      </c>
      <c r="H53">
        <v>12075035</v>
      </c>
      <c r="I53">
        <v>11833140</v>
      </c>
      <c r="J53">
        <v>28508470</v>
      </c>
      <c r="K53">
        <v>3815814106</v>
      </c>
      <c r="L53">
        <v>278592</v>
      </c>
      <c r="M53">
        <f t="shared" si="0"/>
        <v>43.343078767516658</v>
      </c>
      <c r="N53">
        <v>237820</v>
      </c>
      <c r="O53">
        <v>40772</v>
      </c>
      <c r="P53">
        <v>40.29</v>
      </c>
      <c r="Q53">
        <v>-0.1</v>
      </c>
      <c r="R53">
        <v>72588</v>
      </c>
      <c r="S53">
        <v>2739603</v>
      </c>
      <c r="T53" t="s">
        <v>31</v>
      </c>
      <c r="U53">
        <v>5000</v>
      </c>
    </row>
    <row r="54" spans="1:21" x14ac:dyDescent="0.3">
      <c r="A54">
        <v>53</v>
      </c>
      <c r="B54" t="s">
        <v>337</v>
      </c>
      <c r="C54">
        <v>15</v>
      </c>
      <c r="D54">
        <v>160</v>
      </c>
      <c r="E54" t="s">
        <v>390</v>
      </c>
      <c r="F54">
        <v>152428</v>
      </c>
      <c r="G54">
        <v>429691</v>
      </c>
      <c r="H54">
        <v>1012</v>
      </c>
      <c r="I54">
        <v>975</v>
      </c>
      <c r="J54">
        <v>21219</v>
      </c>
      <c r="K54">
        <v>1182256</v>
      </c>
      <c r="L54">
        <v>19</v>
      </c>
      <c r="M54">
        <f t="shared" si="0"/>
        <v>53.263157894736842</v>
      </c>
      <c r="N54">
        <v>19</v>
      </c>
      <c r="O54">
        <v>0</v>
      </c>
      <c r="P54">
        <v>19.399999999999999</v>
      </c>
      <c r="Q54">
        <v>-0.3</v>
      </c>
      <c r="R54">
        <v>6746</v>
      </c>
      <c r="S54">
        <v>1677</v>
      </c>
      <c r="T54" t="s">
        <v>21</v>
      </c>
      <c r="U54">
        <v>1.19</v>
      </c>
    </row>
    <row r="55" spans="1:21" x14ac:dyDescent="0.3">
      <c r="A55">
        <v>54</v>
      </c>
      <c r="B55" t="s">
        <v>337</v>
      </c>
      <c r="C55">
        <v>15</v>
      </c>
      <c r="D55">
        <v>160</v>
      </c>
      <c r="E55" t="s">
        <v>391</v>
      </c>
      <c r="F55">
        <v>2200</v>
      </c>
      <c r="G55">
        <v>9086</v>
      </c>
      <c r="H55">
        <v>3079832</v>
      </c>
      <c r="I55">
        <v>3003947</v>
      </c>
      <c r="J55">
        <v>5308925</v>
      </c>
      <c r="K55">
        <v>533225279</v>
      </c>
      <c r="L55">
        <v>81887</v>
      </c>
      <c r="M55">
        <f t="shared" si="0"/>
        <v>37.610756286101577</v>
      </c>
      <c r="N55">
        <v>71310</v>
      </c>
      <c r="O55">
        <v>10577</v>
      </c>
      <c r="P55">
        <v>27.98</v>
      </c>
      <c r="Q55">
        <v>-7.0000000000000007E-2</v>
      </c>
      <c r="R55">
        <v>12780</v>
      </c>
      <c r="S55">
        <v>212677</v>
      </c>
      <c r="T55" t="s">
        <v>21</v>
      </c>
      <c r="U55">
        <v>729.8</v>
      </c>
    </row>
    <row r="56" spans="1:21" x14ac:dyDescent="0.3">
      <c r="A56">
        <v>55</v>
      </c>
      <c r="B56" t="s">
        <v>337</v>
      </c>
      <c r="C56">
        <v>15</v>
      </c>
      <c r="D56">
        <v>160</v>
      </c>
      <c r="E56" t="s">
        <v>392</v>
      </c>
      <c r="F56">
        <v>2200</v>
      </c>
      <c r="G56">
        <v>9086</v>
      </c>
      <c r="H56">
        <v>2998641</v>
      </c>
      <c r="I56">
        <v>2928549</v>
      </c>
      <c r="J56">
        <v>5267519</v>
      </c>
      <c r="K56">
        <v>506249252</v>
      </c>
      <c r="L56">
        <v>82035</v>
      </c>
      <c r="M56">
        <f t="shared" si="0"/>
        <v>36.553190711281772</v>
      </c>
      <c r="N56">
        <v>71957</v>
      </c>
      <c r="O56">
        <v>10078</v>
      </c>
      <c r="P56">
        <v>29.47</v>
      </c>
      <c r="Q56">
        <v>-0.06</v>
      </c>
      <c r="R56">
        <v>12667</v>
      </c>
      <c r="S56">
        <v>201944</v>
      </c>
      <c r="T56" t="s">
        <v>21</v>
      </c>
      <c r="U56">
        <v>724.09</v>
      </c>
    </row>
    <row r="57" spans="1:21" x14ac:dyDescent="0.3">
      <c r="A57">
        <v>56</v>
      </c>
      <c r="B57" t="s">
        <v>337</v>
      </c>
      <c r="C57">
        <v>15</v>
      </c>
      <c r="D57">
        <v>160</v>
      </c>
      <c r="E57" t="s">
        <v>393</v>
      </c>
      <c r="F57">
        <v>2200</v>
      </c>
      <c r="G57">
        <v>9086</v>
      </c>
      <c r="H57">
        <v>751282</v>
      </c>
      <c r="I57">
        <v>730179</v>
      </c>
      <c r="J57">
        <v>1491083</v>
      </c>
      <c r="K57">
        <v>138093152</v>
      </c>
      <c r="L57">
        <v>19766</v>
      </c>
      <c r="M57">
        <f t="shared" si="0"/>
        <v>38.008802995041989</v>
      </c>
      <c r="N57">
        <v>17239</v>
      </c>
      <c r="O57">
        <v>2527</v>
      </c>
      <c r="P57">
        <v>30.54</v>
      </c>
      <c r="Q57">
        <v>-7.0000000000000007E-2</v>
      </c>
      <c r="R57">
        <v>5026</v>
      </c>
      <c r="S57">
        <v>68360</v>
      </c>
      <c r="T57" t="s">
        <v>21</v>
      </c>
      <c r="U57">
        <v>100.17</v>
      </c>
    </row>
    <row r="58" spans="1:21" x14ac:dyDescent="0.3">
      <c r="A58">
        <v>57</v>
      </c>
      <c r="B58" t="s">
        <v>337</v>
      </c>
      <c r="C58">
        <v>15</v>
      </c>
      <c r="D58">
        <v>160</v>
      </c>
      <c r="E58" t="s">
        <v>394</v>
      </c>
      <c r="F58">
        <v>2200</v>
      </c>
      <c r="G58">
        <v>9086</v>
      </c>
      <c r="H58">
        <v>830616</v>
      </c>
      <c r="I58">
        <v>807657</v>
      </c>
      <c r="J58">
        <v>1639287</v>
      </c>
      <c r="K58">
        <v>155577010</v>
      </c>
      <c r="L58">
        <v>20216</v>
      </c>
      <c r="M58">
        <f t="shared" si="0"/>
        <v>41.087059754649779</v>
      </c>
      <c r="N58">
        <v>17197</v>
      </c>
      <c r="O58">
        <v>3019</v>
      </c>
      <c r="P58">
        <v>29.99</v>
      </c>
      <c r="Q58">
        <v>-7.0000000000000007E-2</v>
      </c>
      <c r="R58">
        <v>4803</v>
      </c>
      <c r="S58">
        <v>71569</v>
      </c>
      <c r="T58" t="s">
        <v>21</v>
      </c>
      <c r="U58">
        <v>114.09</v>
      </c>
    </row>
    <row r="59" spans="1:21" x14ac:dyDescent="0.3">
      <c r="A59">
        <v>58</v>
      </c>
      <c r="B59" t="s">
        <v>337</v>
      </c>
      <c r="C59">
        <v>15</v>
      </c>
      <c r="D59">
        <v>160</v>
      </c>
      <c r="E59" t="s">
        <v>395</v>
      </c>
      <c r="F59">
        <v>11313</v>
      </c>
      <c r="G59">
        <v>305160</v>
      </c>
      <c r="H59">
        <v>314880</v>
      </c>
      <c r="I59">
        <v>311393</v>
      </c>
      <c r="J59">
        <v>375632</v>
      </c>
      <c r="K59">
        <v>38712567</v>
      </c>
      <c r="L59">
        <v>9193</v>
      </c>
      <c r="M59">
        <f t="shared" si="0"/>
        <v>34.252148373762644</v>
      </c>
      <c r="N59">
        <v>8143</v>
      </c>
      <c r="O59">
        <v>1050</v>
      </c>
      <c r="P59">
        <v>27.51</v>
      </c>
      <c r="Q59">
        <v>-0.04</v>
      </c>
      <c r="R59">
        <v>1298</v>
      </c>
      <c r="S59">
        <v>17345</v>
      </c>
      <c r="T59" t="s">
        <v>26</v>
      </c>
      <c r="U59">
        <v>35.909999999999997</v>
      </c>
    </row>
    <row r="60" spans="1:21" x14ac:dyDescent="0.3">
      <c r="A60">
        <v>59</v>
      </c>
      <c r="B60" t="s">
        <v>337</v>
      </c>
      <c r="C60">
        <v>15</v>
      </c>
      <c r="D60">
        <v>160</v>
      </c>
      <c r="E60" t="s">
        <v>396</v>
      </c>
      <c r="F60">
        <v>252516</v>
      </c>
      <c r="G60">
        <v>750876</v>
      </c>
      <c r="H60">
        <v>868103</v>
      </c>
      <c r="I60">
        <v>846407</v>
      </c>
      <c r="J60">
        <v>5608636</v>
      </c>
      <c r="K60">
        <v>254852176</v>
      </c>
      <c r="L60">
        <v>13497</v>
      </c>
      <c r="M60">
        <f t="shared" si="0"/>
        <v>64.318218863451136</v>
      </c>
      <c r="N60">
        <v>10387</v>
      </c>
      <c r="O60">
        <v>3110</v>
      </c>
      <c r="P60">
        <v>24.79</v>
      </c>
      <c r="Q60">
        <v>-0.13</v>
      </c>
      <c r="R60">
        <v>122161</v>
      </c>
      <c r="S60">
        <v>1186789</v>
      </c>
      <c r="T60" t="s">
        <v>26</v>
      </c>
      <c r="U60">
        <v>135.13999999999999</v>
      </c>
    </row>
    <row r="61" spans="1:21" x14ac:dyDescent="0.3">
      <c r="A61">
        <v>60</v>
      </c>
      <c r="B61" t="s">
        <v>337</v>
      </c>
      <c r="C61">
        <v>15</v>
      </c>
      <c r="D61">
        <v>160</v>
      </c>
      <c r="E61" t="s">
        <v>397</v>
      </c>
      <c r="F61">
        <v>3612</v>
      </c>
      <c r="G61">
        <v>11612</v>
      </c>
      <c r="H61">
        <v>624259</v>
      </c>
      <c r="I61">
        <v>613646</v>
      </c>
      <c r="J61">
        <v>862947</v>
      </c>
      <c r="K61">
        <v>116517530</v>
      </c>
      <c r="L61">
        <v>20173</v>
      </c>
      <c r="M61">
        <f t="shared" si="0"/>
        <v>30.945273385217867</v>
      </c>
      <c r="N61">
        <v>18423</v>
      </c>
      <c r="O61">
        <v>1750</v>
      </c>
      <c r="P61">
        <v>28.84</v>
      </c>
      <c r="Q61">
        <v>-0.06</v>
      </c>
      <c r="R61">
        <v>1829</v>
      </c>
      <c r="S61">
        <v>41308</v>
      </c>
      <c r="T61" t="s">
        <v>21</v>
      </c>
      <c r="U61">
        <v>71.06</v>
      </c>
    </row>
    <row r="62" spans="1:21" x14ac:dyDescent="0.3">
      <c r="A62">
        <v>61</v>
      </c>
      <c r="B62" t="s">
        <v>337</v>
      </c>
      <c r="C62">
        <v>15</v>
      </c>
      <c r="D62">
        <v>160</v>
      </c>
      <c r="E62" t="s">
        <v>398</v>
      </c>
      <c r="F62">
        <v>8300</v>
      </c>
      <c r="G62">
        <v>28853</v>
      </c>
      <c r="H62">
        <v>7540341</v>
      </c>
      <c r="I62">
        <v>7395472</v>
      </c>
      <c r="J62">
        <v>12029426</v>
      </c>
      <c r="K62">
        <v>2242108981</v>
      </c>
      <c r="L62">
        <v>274682</v>
      </c>
      <c r="M62">
        <f t="shared" si="0"/>
        <v>27.451165347565549</v>
      </c>
      <c r="N62">
        <v>257843</v>
      </c>
      <c r="O62">
        <v>16839</v>
      </c>
      <c r="P62">
        <v>43.09</v>
      </c>
      <c r="Q62">
        <v>-7.0000000000000007E-2</v>
      </c>
      <c r="R62">
        <v>17002</v>
      </c>
      <c r="S62">
        <v>587610</v>
      </c>
      <c r="T62" t="s">
        <v>21</v>
      </c>
      <c r="U62">
        <v>2531.66</v>
      </c>
    </row>
    <row r="63" spans="1:21" x14ac:dyDescent="0.3">
      <c r="A63">
        <v>62</v>
      </c>
      <c r="B63" t="s">
        <v>337</v>
      </c>
      <c r="C63">
        <v>15</v>
      </c>
      <c r="D63">
        <v>160</v>
      </c>
      <c r="E63" t="s">
        <v>399</v>
      </c>
      <c r="F63">
        <v>7665</v>
      </c>
      <c r="G63">
        <v>26841</v>
      </c>
      <c r="H63">
        <v>184015</v>
      </c>
      <c r="I63">
        <v>178328</v>
      </c>
      <c r="J63">
        <v>478049</v>
      </c>
      <c r="K63">
        <v>96210648</v>
      </c>
      <c r="L63">
        <v>4936</v>
      </c>
      <c r="M63">
        <f t="shared" si="0"/>
        <v>37.280186385737437</v>
      </c>
      <c r="N63">
        <v>4325</v>
      </c>
      <c r="O63">
        <v>611</v>
      </c>
      <c r="P63">
        <v>95.81</v>
      </c>
      <c r="Q63">
        <v>-7.0000000000000007E-2</v>
      </c>
      <c r="R63">
        <v>807</v>
      </c>
      <c r="S63">
        <v>14339</v>
      </c>
      <c r="T63" t="s">
        <v>21</v>
      </c>
      <c r="U63">
        <v>37.94</v>
      </c>
    </row>
    <row r="64" spans="1:21" x14ac:dyDescent="0.3">
      <c r="A64">
        <v>63</v>
      </c>
      <c r="B64" t="s">
        <v>337</v>
      </c>
      <c r="C64">
        <v>15</v>
      </c>
      <c r="D64">
        <v>160</v>
      </c>
      <c r="E64" t="s">
        <v>400</v>
      </c>
      <c r="F64">
        <v>3986</v>
      </c>
      <c r="G64">
        <v>13057</v>
      </c>
      <c r="H64">
        <v>56165</v>
      </c>
      <c r="I64">
        <v>55118</v>
      </c>
      <c r="J64">
        <v>85466</v>
      </c>
      <c r="K64">
        <v>19331033</v>
      </c>
      <c r="L64">
        <v>1344</v>
      </c>
      <c r="M64">
        <f t="shared" si="0"/>
        <v>41.789434523809526</v>
      </c>
      <c r="N64">
        <v>1126</v>
      </c>
      <c r="O64">
        <v>218</v>
      </c>
      <c r="P64">
        <v>41.37</v>
      </c>
      <c r="Q64">
        <v>-0.05</v>
      </c>
      <c r="R64">
        <v>295</v>
      </c>
      <c r="S64">
        <v>2647</v>
      </c>
      <c r="T64" t="s">
        <v>21</v>
      </c>
      <c r="U64">
        <v>7.06</v>
      </c>
    </row>
    <row r="65" spans="1:21" x14ac:dyDescent="0.3">
      <c r="A65">
        <v>64</v>
      </c>
      <c r="B65" t="s">
        <v>337</v>
      </c>
      <c r="C65">
        <v>15</v>
      </c>
      <c r="D65">
        <v>160</v>
      </c>
      <c r="E65" t="s">
        <v>401</v>
      </c>
      <c r="F65">
        <v>3638</v>
      </c>
      <c r="G65">
        <v>11677</v>
      </c>
      <c r="H65">
        <v>751575</v>
      </c>
      <c r="I65">
        <v>739230</v>
      </c>
      <c r="J65">
        <v>1038071</v>
      </c>
      <c r="K65">
        <v>136931823</v>
      </c>
      <c r="L65">
        <v>21116</v>
      </c>
      <c r="M65">
        <f t="shared" si="0"/>
        <v>35.59267853760182</v>
      </c>
      <c r="N65">
        <v>18580</v>
      </c>
      <c r="O65">
        <v>2536</v>
      </c>
      <c r="P65">
        <v>29.12</v>
      </c>
      <c r="Q65">
        <v>-0.05</v>
      </c>
      <c r="R65">
        <v>2615</v>
      </c>
      <c r="S65">
        <v>38610</v>
      </c>
      <c r="T65" t="s">
        <v>21</v>
      </c>
      <c r="U65">
        <v>90.86</v>
      </c>
    </row>
    <row r="66" spans="1:21" x14ac:dyDescent="0.3">
      <c r="A66">
        <v>65</v>
      </c>
      <c r="B66" t="s">
        <v>337</v>
      </c>
      <c r="C66">
        <v>15</v>
      </c>
      <c r="D66">
        <v>160</v>
      </c>
      <c r="E66" t="s">
        <v>402</v>
      </c>
      <c r="F66">
        <v>7351</v>
      </c>
      <c r="G66">
        <v>24835</v>
      </c>
      <c r="H66">
        <v>11333480</v>
      </c>
      <c r="I66">
        <v>11146018</v>
      </c>
      <c r="J66">
        <v>16054682</v>
      </c>
      <c r="K66">
        <v>2772293922</v>
      </c>
      <c r="L66">
        <v>329635</v>
      </c>
      <c r="M66">
        <f t="shared" si="0"/>
        <v>34.381907261061478</v>
      </c>
      <c r="N66">
        <v>293406</v>
      </c>
      <c r="O66">
        <v>36229</v>
      </c>
      <c r="P66">
        <v>41.98</v>
      </c>
      <c r="Q66">
        <v>-0.05</v>
      </c>
      <c r="R66">
        <v>36448</v>
      </c>
      <c r="S66">
        <v>662167</v>
      </c>
      <c r="T66" t="s">
        <v>21</v>
      </c>
      <c r="U66">
        <v>3620.81</v>
      </c>
    </row>
    <row r="67" spans="1:21" x14ac:dyDescent="0.3">
      <c r="A67">
        <v>66</v>
      </c>
      <c r="B67" t="s">
        <v>337</v>
      </c>
      <c r="C67">
        <v>15</v>
      </c>
      <c r="D67">
        <v>160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 t="e">
        <f t="shared" ref="M67:M91" si="1">H67/L67</f>
        <v>#DIV/0!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0.01</v>
      </c>
    </row>
    <row r="68" spans="1:21" x14ac:dyDescent="0.3">
      <c r="A68">
        <v>67</v>
      </c>
      <c r="B68" t="s">
        <v>337</v>
      </c>
      <c r="C68">
        <v>15</v>
      </c>
      <c r="D68">
        <v>160</v>
      </c>
      <c r="E68" t="s">
        <v>404</v>
      </c>
      <c r="F68">
        <v>2940</v>
      </c>
      <c r="G68">
        <v>20028</v>
      </c>
      <c r="H68">
        <v>9125</v>
      </c>
      <c r="I68">
        <v>8884</v>
      </c>
      <c r="J68">
        <v>15571</v>
      </c>
      <c r="K68">
        <v>2693276</v>
      </c>
      <c r="L68">
        <v>280</v>
      </c>
      <c r="M68">
        <f t="shared" si="1"/>
        <v>32.589285714285715</v>
      </c>
      <c r="N68">
        <v>253</v>
      </c>
      <c r="O68">
        <v>27</v>
      </c>
      <c r="P68">
        <v>19.25</v>
      </c>
      <c r="Q68">
        <v>-7.0000000000000007E-2</v>
      </c>
      <c r="R68">
        <v>27</v>
      </c>
      <c r="S68">
        <v>990</v>
      </c>
      <c r="T68" t="s">
        <v>26</v>
      </c>
      <c r="U68">
        <v>0.84</v>
      </c>
    </row>
    <row r="69" spans="1:21" x14ac:dyDescent="0.3">
      <c r="A69">
        <v>68</v>
      </c>
      <c r="B69" t="s">
        <v>337</v>
      </c>
      <c r="C69">
        <v>15</v>
      </c>
      <c r="D69">
        <v>160</v>
      </c>
      <c r="E69" t="s">
        <v>405</v>
      </c>
      <c r="F69">
        <v>9072</v>
      </c>
      <c r="G69">
        <v>69944</v>
      </c>
      <c r="H69">
        <v>1058857</v>
      </c>
      <c r="I69">
        <v>1038340</v>
      </c>
      <c r="J69">
        <v>1604485</v>
      </c>
      <c r="K69">
        <v>389303482</v>
      </c>
      <c r="L69">
        <v>23787</v>
      </c>
      <c r="M69">
        <f t="shared" si="1"/>
        <v>44.514104342708201</v>
      </c>
      <c r="N69">
        <v>19589</v>
      </c>
      <c r="O69">
        <v>4198</v>
      </c>
      <c r="P69">
        <v>29.26</v>
      </c>
      <c r="Q69">
        <v>-0.04</v>
      </c>
      <c r="R69">
        <v>4587</v>
      </c>
      <c r="S69">
        <v>63676</v>
      </c>
      <c r="T69" t="s">
        <v>26</v>
      </c>
      <c r="U69">
        <v>229.7</v>
      </c>
    </row>
    <row r="70" spans="1:21" x14ac:dyDescent="0.3">
      <c r="A70">
        <v>69</v>
      </c>
      <c r="B70" t="s">
        <v>337</v>
      </c>
      <c r="C70">
        <v>15</v>
      </c>
      <c r="D70">
        <v>160</v>
      </c>
      <c r="E70" t="s">
        <v>406</v>
      </c>
      <c r="F70">
        <v>16281</v>
      </c>
      <c r="G70">
        <v>130806</v>
      </c>
      <c r="H70">
        <v>665566</v>
      </c>
      <c r="I70">
        <v>648378</v>
      </c>
      <c r="J70">
        <v>1505184</v>
      </c>
      <c r="K70">
        <v>511604406</v>
      </c>
      <c r="L70">
        <v>19205</v>
      </c>
      <c r="M70">
        <f t="shared" si="1"/>
        <v>34.655870866961727</v>
      </c>
      <c r="N70">
        <v>17207</v>
      </c>
      <c r="O70">
        <v>1998</v>
      </c>
      <c r="P70">
        <v>39.78</v>
      </c>
      <c r="Q70">
        <v>-7.0000000000000007E-2</v>
      </c>
      <c r="R70">
        <v>2812</v>
      </c>
      <c r="S70">
        <v>78463</v>
      </c>
      <c r="T70" t="s">
        <v>21</v>
      </c>
      <c r="U70">
        <v>215.03</v>
      </c>
    </row>
    <row r="71" spans="1:21" x14ac:dyDescent="0.3">
      <c r="A71">
        <v>70</v>
      </c>
      <c r="B71" t="s">
        <v>337</v>
      </c>
      <c r="C71">
        <v>15</v>
      </c>
      <c r="D71">
        <v>160</v>
      </c>
      <c r="E71" t="s">
        <v>407</v>
      </c>
      <c r="F71">
        <v>249327</v>
      </c>
      <c r="G71">
        <v>746442</v>
      </c>
      <c r="H71">
        <v>1717344</v>
      </c>
      <c r="I71">
        <v>1630995</v>
      </c>
      <c r="J71">
        <v>12705528</v>
      </c>
      <c r="K71">
        <v>2690459609</v>
      </c>
      <c r="L71">
        <v>41854</v>
      </c>
      <c r="M71">
        <f t="shared" si="1"/>
        <v>41.031777130023414</v>
      </c>
      <c r="N71">
        <v>37989</v>
      </c>
      <c r="O71">
        <v>3865</v>
      </c>
      <c r="P71">
        <v>98.67</v>
      </c>
      <c r="Q71">
        <v>-0.13</v>
      </c>
      <c r="R71">
        <v>526223</v>
      </c>
      <c r="S71">
        <v>1357263</v>
      </c>
      <c r="T71" t="s">
        <v>26</v>
      </c>
      <c r="U71">
        <v>877.11</v>
      </c>
    </row>
    <row r="72" spans="1:21" x14ac:dyDescent="0.3">
      <c r="A72">
        <v>71</v>
      </c>
      <c r="B72" t="s">
        <v>337</v>
      </c>
      <c r="C72">
        <v>15</v>
      </c>
      <c r="D72">
        <v>160</v>
      </c>
      <c r="E72" t="s">
        <v>408</v>
      </c>
      <c r="F72">
        <v>40042</v>
      </c>
      <c r="G72">
        <v>119355</v>
      </c>
      <c r="H72">
        <v>637715</v>
      </c>
      <c r="I72">
        <v>608569</v>
      </c>
      <c r="J72">
        <v>3198662</v>
      </c>
      <c r="K72">
        <v>75747928</v>
      </c>
      <c r="L72">
        <v>17242</v>
      </c>
      <c r="M72">
        <f t="shared" si="1"/>
        <v>36.986138499014032</v>
      </c>
      <c r="N72">
        <v>15442</v>
      </c>
      <c r="O72">
        <v>1800</v>
      </c>
      <c r="P72">
        <v>93.69</v>
      </c>
      <c r="Q72">
        <v>-0.09</v>
      </c>
      <c r="R72">
        <v>15348</v>
      </c>
      <c r="S72">
        <v>229810</v>
      </c>
      <c r="T72" t="s">
        <v>26</v>
      </c>
      <c r="U72">
        <v>87.64</v>
      </c>
    </row>
    <row r="73" spans="1:21" x14ac:dyDescent="0.3">
      <c r="A73">
        <v>72</v>
      </c>
      <c r="B73" t="s">
        <v>337</v>
      </c>
      <c r="C73">
        <v>15</v>
      </c>
      <c r="D73">
        <v>160</v>
      </c>
      <c r="E73" t="s">
        <v>409</v>
      </c>
      <c r="F73">
        <v>748</v>
      </c>
      <c r="G73">
        <v>3763</v>
      </c>
      <c r="H73">
        <v>330</v>
      </c>
      <c r="I73">
        <v>316</v>
      </c>
      <c r="J73">
        <v>826</v>
      </c>
      <c r="K73">
        <v>9318</v>
      </c>
      <c r="L73">
        <v>11</v>
      </c>
      <c r="M73">
        <f t="shared" si="1"/>
        <v>30</v>
      </c>
      <c r="N73">
        <v>11</v>
      </c>
      <c r="O73">
        <v>0</v>
      </c>
      <c r="P73">
        <v>3.26</v>
      </c>
      <c r="Q73">
        <v>-0.2</v>
      </c>
      <c r="R73">
        <v>0</v>
      </c>
      <c r="S73">
        <v>237</v>
      </c>
      <c r="T73" t="s">
        <v>26</v>
      </c>
      <c r="U73">
        <v>0</v>
      </c>
    </row>
    <row r="74" spans="1:21" x14ac:dyDescent="0.3">
      <c r="A74">
        <v>73</v>
      </c>
      <c r="B74" t="s">
        <v>337</v>
      </c>
      <c r="C74">
        <v>15</v>
      </c>
      <c r="D74">
        <v>160</v>
      </c>
      <c r="E74" t="s">
        <v>410</v>
      </c>
      <c r="F74">
        <v>3328</v>
      </c>
      <c r="G74">
        <v>17780</v>
      </c>
      <c r="H74">
        <v>4434</v>
      </c>
      <c r="I74">
        <v>4253</v>
      </c>
      <c r="J74">
        <v>34757</v>
      </c>
      <c r="K74">
        <v>371352</v>
      </c>
      <c r="L74">
        <v>64</v>
      </c>
      <c r="M74">
        <f t="shared" si="1"/>
        <v>69.28125</v>
      </c>
      <c r="N74">
        <v>56</v>
      </c>
      <c r="O74">
        <v>8</v>
      </c>
      <c r="P74">
        <v>7.67</v>
      </c>
      <c r="Q74">
        <v>-0.22</v>
      </c>
      <c r="R74">
        <v>6323</v>
      </c>
      <c r="S74">
        <v>6445</v>
      </c>
      <c r="T74" t="s">
        <v>21</v>
      </c>
      <c r="U74">
        <v>0.14000000000000001</v>
      </c>
    </row>
    <row r="75" spans="1:21" x14ac:dyDescent="0.3">
      <c r="A75">
        <v>74</v>
      </c>
      <c r="B75" t="s">
        <v>337</v>
      </c>
      <c r="C75">
        <v>15</v>
      </c>
      <c r="D75">
        <v>160</v>
      </c>
      <c r="E75" t="s">
        <v>411</v>
      </c>
      <c r="F75">
        <v>3893</v>
      </c>
      <c r="G75">
        <v>25257</v>
      </c>
      <c r="H75">
        <v>20</v>
      </c>
      <c r="I75">
        <v>19</v>
      </c>
      <c r="J75">
        <v>26</v>
      </c>
      <c r="K75">
        <v>614</v>
      </c>
      <c r="L75">
        <v>0</v>
      </c>
      <c r="M75" t="e">
        <f t="shared" si="1"/>
        <v>#DIV/0!</v>
      </c>
      <c r="N75">
        <v>0</v>
      </c>
      <c r="O75">
        <v>0</v>
      </c>
      <c r="P75">
        <v>1.63</v>
      </c>
      <c r="Q75">
        <v>-0.21</v>
      </c>
      <c r="R75">
        <v>0</v>
      </c>
      <c r="S75">
        <v>0</v>
      </c>
      <c r="T75" t="s">
        <v>26</v>
      </c>
      <c r="U75">
        <v>0.03</v>
      </c>
    </row>
    <row r="76" spans="1:21" x14ac:dyDescent="0.3">
      <c r="A76">
        <v>75</v>
      </c>
      <c r="B76" t="s">
        <v>337</v>
      </c>
      <c r="C76">
        <v>15</v>
      </c>
      <c r="D76">
        <v>160</v>
      </c>
      <c r="E76" t="s">
        <v>412</v>
      </c>
      <c r="F76">
        <v>5291</v>
      </c>
      <c r="G76">
        <v>41200</v>
      </c>
      <c r="H76">
        <v>213218</v>
      </c>
      <c r="I76">
        <v>207900</v>
      </c>
      <c r="J76">
        <v>460930</v>
      </c>
      <c r="K76">
        <v>14104310</v>
      </c>
      <c r="L76">
        <v>4194</v>
      </c>
      <c r="M76">
        <f t="shared" si="1"/>
        <v>50.838817358130662</v>
      </c>
      <c r="N76">
        <v>3416</v>
      </c>
      <c r="O76">
        <v>778</v>
      </c>
      <c r="P76">
        <v>20.69</v>
      </c>
      <c r="Q76">
        <v>-0.1</v>
      </c>
      <c r="R76">
        <v>12296</v>
      </c>
      <c r="S76">
        <v>52299</v>
      </c>
      <c r="T76" t="s">
        <v>26</v>
      </c>
      <c r="U76">
        <v>12.39</v>
      </c>
    </row>
    <row r="77" spans="1:21" x14ac:dyDescent="0.3">
      <c r="A77">
        <v>76</v>
      </c>
      <c r="B77" t="s">
        <v>337</v>
      </c>
      <c r="C77">
        <v>15</v>
      </c>
      <c r="D77">
        <v>160</v>
      </c>
      <c r="E77" t="s">
        <v>413</v>
      </c>
      <c r="F77">
        <v>22022</v>
      </c>
      <c r="G77">
        <v>169452</v>
      </c>
      <c r="H77">
        <v>2099784</v>
      </c>
      <c r="I77">
        <v>2019404</v>
      </c>
      <c r="J77">
        <v>18637515</v>
      </c>
      <c r="K77">
        <v>195874111</v>
      </c>
      <c r="L77">
        <v>42919</v>
      </c>
      <c r="M77">
        <f t="shared" si="1"/>
        <v>48.92434586080757</v>
      </c>
      <c r="N77">
        <v>39403</v>
      </c>
      <c r="O77">
        <v>3516</v>
      </c>
      <c r="P77">
        <v>16.739999999999998</v>
      </c>
      <c r="Q77">
        <v>-0.21</v>
      </c>
      <c r="R77">
        <v>1011545</v>
      </c>
      <c r="S77">
        <v>3863828</v>
      </c>
      <c r="T77" t="s">
        <v>21</v>
      </c>
      <c r="U77">
        <v>208.64</v>
      </c>
    </row>
    <row r="78" spans="1:21" x14ac:dyDescent="0.3">
      <c r="A78">
        <v>77</v>
      </c>
      <c r="B78" t="s">
        <v>337</v>
      </c>
      <c r="C78">
        <v>15</v>
      </c>
      <c r="D78">
        <v>160</v>
      </c>
      <c r="E78" t="s">
        <v>414</v>
      </c>
      <c r="F78">
        <v>324116</v>
      </c>
      <c r="G78">
        <v>1430857</v>
      </c>
      <c r="H78">
        <v>12947</v>
      </c>
      <c r="I78">
        <v>12259</v>
      </c>
      <c r="J78">
        <v>204424</v>
      </c>
      <c r="K78">
        <v>134034989</v>
      </c>
      <c r="L78">
        <v>184</v>
      </c>
      <c r="M78">
        <f t="shared" si="1"/>
        <v>70.364130434782609</v>
      </c>
      <c r="N78">
        <v>144</v>
      </c>
      <c r="O78">
        <v>40</v>
      </c>
      <c r="P78">
        <v>2718.07</v>
      </c>
      <c r="Q78">
        <v>-0.09</v>
      </c>
      <c r="R78">
        <v>462</v>
      </c>
      <c r="S78">
        <v>7280</v>
      </c>
      <c r="T78" t="s">
        <v>21</v>
      </c>
      <c r="U78">
        <v>73.28</v>
      </c>
    </row>
    <row r="79" spans="1:21" x14ac:dyDescent="0.3">
      <c r="A79">
        <v>78</v>
      </c>
      <c r="B79" t="s">
        <v>337</v>
      </c>
      <c r="C79">
        <v>15</v>
      </c>
      <c r="D79">
        <v>160</v>
      </c>
      <c r="E79" t="s">
        <v>415</v>
      </c>
      <c r="F79">
        <v>189456</v>
      </c>
      <c r="G79">
        <v>835269</v>
      </c>
      <c r="H79">
        <v>135334</v>
      </c>
      <c r="I79">
        <v>114486</v>
      </c>
      <c r="J79">
        <v>1610611</v>
      </c>
      <c r="K79">
        <v>295123175</v>
      </c>
      <c r="L79">
        <v>3119</v>
      </c>
      <c r="M79">
        <f t="shared" si="1"/>
        <v>43.390189163193334</v>
      </c>
      <c r="N79">
        <v>2817</v>
      </c>
      <c r="O79">
        <v>302</v>
      </c>
      <c r="P79">
        <v>369.64</v>
      </c>
      <c r="Q79">
        <v>-0.13</v>
      </c>
      <c r="R79">
        <v>4719</v>
      </c>
      <c r="S79">
        <v>86477</v>
      </c>
      <c r="T79" t="s">
        <v>21</v>
      </c>
      <c r="U79">
        <v>89.75</v>
      </c>
    </row>
    <row r="80" spans="1:21" x14ac:dyDescent="0.3">
      <c r="A80">
        <v>79</v>
      </c>
      <c r="B80" t="s">
        <v>337</v>
      </c>
      <c r="C80">
        <v>15</v>
      </c>
      <c r="D80">
        <v>160</v>
      </c>
      <c r="E80" t="s">
        <v>416</v>
      </c>
      <c r="F80">
        <v>252328</v>
      </c>
      <c r="G80">
        <v>1169811</v>
      </c>
      <c r="H80">
        <v>2717403</v>
      </c>
      <c r="I80">
        <v>2534407</v>
      </c>
      <c r="J80">
        <v>25465134</v>
      </c>
      <c r="K80">
        <v>4246292297</v>
      </c>
      <c r="L80">
        <v>64049</v>
      </c>
      <c r="M80">
        <f t="shared" si="1"/>
        <v>42.426938750019517</v>
      </c>
      <c r="N80">
        <v>55758</v>
      </c>
      <c r="O80">
        <v>8291</v>
      </c>
      <c r="P80">
        <v>289.07</v>
      </c>
      <c r="Q80">
        <v>-0.1</v>
      </c>
      <c r="R80">
        <v>25582</v>
      </c>
      <c r="S80">
        <v>883992</v>
      </c>
      <c r="T80" t="s">
        <v>21</v>
      </c>
      <c r="U80">
        <v>1952.53</v>
      </c>
    </row>
    <row r="81" spans="1:21" x14ac:dyDescent="0.3">
      <c r="A81">
        <v>80</v>
      </c>
      <c r="B81" t="s">
        <v>337</v>
      </c>
      <c r="C81">
        <v>15</v>
      </c>
      <c r="D81">
        <v>160</v>
      </c>
      <c r="E81" t="s">
        <v>417</v>
      </c>
      <c r="F81">
        <v>53752</v>
      </c>
      <c r="G81">
        <v>135726</v>
      </c>
      <c r="H81">
        <v>1137419</v>
      </c>
      <c r="I81">
        <v>1107318</v>
      </c>
      <c r="J81">
        <v>4557438</v>
      </c>
      <c r="K81">
        <v>273261999</v>
      </c>
      <c r="L81">
        <v>21590</v>
      </c>
      <c r="M81">
        <f t="shared" si="1"/>
        <v>52.682677165354328</v>
      </c>
      <c r="N81">
        <v>17496</v>
      </c>
      <c r="O81">
        <v>4094</v>
      </c>
      <c r="P81">
        <v>22.08</v>
      </c>
      <c r="Q81">
        <v>-0.11</v>
      </c>
      <c r="R81">
        <v>74632</v>
      </c>
      <c r="S81">
        <v>451408</v>
      </c>
      <c r="T81" t="s">
        <v>26</v>
      </c>
      <c r="U81">
        <v>109.45</v>
      </c>
    </row>
    <row r="82" spans="1:21" x14ac:dyDescent="0.3">
      <c r="A82">
        <v>81</v>
      </c>
      <c r="B82" t="s">
        <v>337</v>
      </c>
      <c r="C82">
        <v>15</v>
      </c>
      <c r="D82">
        <v>160</v>
      </c>
      <c r="E82" t="s">
        <v>418</v>
      </c>
      <c r="F82">
        <v>276895</v>
      </c>
      <c r="G82">
        <v>1356467</v>
      </c>
      <c r="H82">
        <v>1400125</v>
      </c>
      <c r="I82">
        <v>1392340</v>
      </c>
      <c r="J82">
        <v>5159179</v>
      </c>
      <c r="K82">
        <v>59806872</v>
      </c>
      <c r="L82">
        <v>43119</v>
      </c>
      <c r="M82">
        <f t="shared" si="1"/>
        <v>32.471184396669685</v>
      </c>
      <c r="N82">
        <v>38900</v>
      </c>
      <c r="O82">
        <v>4219</v>
      </c>
      <c r="P82">
        <v>15.39</v>
      </c>
      <c r="Q82">
        <v>-7.0000000000000007E-2</v>
      </c>
      <c r="R82">
        <v>11722</v>
      </c>
      <c r="S82">
        <v>287135</v>
      </c>
      <c r="T82" t="s">
        <v>26</v>
      </c>
      <c r="U82">
        <v>145.80000000000001</v>
      </c>
    </row>
    <row r="83" spans="1:21" x14ac:dyDescent="0.3">
      <c r="A83">
        <v>82</v>
      </c>
      <c r="B83" t="s">
        <v>337</v>
      </c>
      <c r="C83">
        <v>15</v>
      </c>
      <c r="D83">
        <v>160</v>
      </c>
      <c r="E83" t="s">
        <v>419</v>
      </c>
      <c r="F83">
        <v>279119</v>
      </c>
      <c r="G83">
        <v>1356467</v>
      </c>
      <c r="H83">
        <v>1443283</v>
      </c>
      <c r="I83">
        <v>1434754</v>
      </c>
      <c r="J83">
        <v>5516048</v>
      </c>
      <c r="K83">
        <v>67191747</v>
      </c>
      <c r="L83">
        <v>45298</v>
      </c>
      <c r="M83">
        <f t="shared" si="1"/>
        <v>31.861958585368008</v>
      </c>
      <c r="N83">
        <v>41079</v>
      </c>
      <c r="O83">
        <v>4219</v>
      </c>
      <c r="P83">
        <v>16.28</v>
      </c>
      <c r="Q83">
        <v>-7.0000000000000007E-2</v>
      </c>
      <c r="R83">
        <v>13443</v>
      </c>
      <c r="S83">
        <v>292053</v>
      </c>
      <c r="T83" t="s">
        <v>26</v>
      </c>
      <c r="U83">
        <v>160.34</v>
      </c>
    </row>
    <row r="84" spans="1:21" x14ac:dyDescent="0.3">
      <c r="A84">
        <v>83</v>
      </c>
      <c r="B84" t="s">
        <v>337</v>
      </c>
      <c r="C84">
        <v>15</v>
      </c>
      <c r="D84">
        <v>160</v>
      </c>
      <c r="E84" t="s">
        <v>420</v>
      </c>
      <c r="F84">
        <v>670867</v>
      </c>
      <c r="G84">
        <v>3355019</v>
      </c>
      <c r="H84">
        <v>462580</v>
      </c>
      <c r="I84">
        <v>453893</v>
      </c>
      <c r="J84">
        <v>1602154</v>
      </c>
      <c r="K84">
        <v>808912804</v>
      </c>
      <c r="L84">
        <v>14452</v>
      </c>
      <c r="M84">
        <f t="shared" si="1"/>
        <v>32.008026570716858</v>
      </c>
      <c r="N84">
        <v>13416</v>
      </c>
      <c r="O84">
        <v>1036</v>
      </c>
      <c r="P84">
        <v>29.66</v>
      </c>
      <c r="Q84">
        <v>-0.11</v>
      </c>
      <c r="R84">
        <v>5347</v>
      </c>
      <c r="S84">
        <v>240241</v>
      </c>
      <c r="T84" t="s">
        <v>26</v>
      </c>
      <c r="U84">
        <v>287.86</v>
      </c>
    </row>
    <row r="85" spans="1:21" x14ac:dyDescent="0.3">
      <c r="A85">
        <v>84</v>
      </c>
      <c r="B85" t="s">
        <v>337</v>
      </c>
      <c r="C85">
        <v>15</v>
      </c>
      <c r="D85">
        <v>160</v>
      </c>
      <c r="E85" t="s">
        <v>421</v>
      </c>
      <c r="F85">
        <v>250567</v>
      </c>
      <c r="G85">
        <v>1108439</v>
      </c>
      <c r="H85">
        <v>243890</v>
      </c>
      <c r="I85">
        <v>239724</v>
      </c>
      <c r="J85">
        <v>554126</v>
      </c>
      <c r="K85">
        <v>139305722</v>
      </c>
      <c r="L85">
        <v>4791</v>
      </c>
      <c r="M85">
        <f t="shared" si="1"/>
        <v>50.905865163848887</v>
      </c>
      <c r="N85">
        <v>3814</v>
      </c>
      <c r="O85">
        <v>977</v>
      </c>
      <c r="P85">
        <v>32.65</v>
      </c>
      <c r="Q85">
        <v>-0.09</v>
      </c>
      <c r="R85">
        <v>3232</v>
      </c>
      <c r="S85">
        <v>155886</v>
      </c>
      <c r="T85" t="s">
        <v>26</v>
      </c>
      <c r="U85">
        <v>55.12</v>
      </c>
    </row>
    <row r="86" spans="1:21" x14ac:dyDescent="0.3">
      <c r="A86">
        <v>85</v>
      </c>
      <c r="B86" t="s">
        <v>337</v>
      </c>
      <c r="C86">
        <v>15</v>
      </c>
      <c r="D86">
        <v>160</v>
      </c>
      <c r="E86" t="s">
        <v>422</v>
      </c>
      <c r="F86">
        <v>482210</v>
      </c>
      <c r="G86">
        <v>2306140</v>
      </c>
      <c r="H86">
        <v>533554</v>
      </c>
      <c r="I86">
        <v>432664</v>
      </c>
      <c r="J86">
        <v>15511676</v>
      </c>
      <c r="K86">
        <v>1623902733</v>
      </c>
      <c r="L86">
        <v>11087</v>
      </c>
      <c r="M86">
        <f t="shared" si="1"/>
        <v>48.12428970866781</v>
      </c>
      <c r="N86">
        <v>10027</v>
      </c>
      <c r="O86">
        <v>1060</v>
      </c>
      <c r="P86">
        <v>870.74</v>
      </c>
      <c r="Q86">
        <v>-0.14000000000000001</v>
      </c>
      <c r="R86">
        <v>117069</v>
      </c>
      <c r="S86">
        <v>1333828</v>
      </c>
      <c r="T86" t="s">
        <v>21</v>
      </c>
      <c r="U86">
        <v>610.55999999999995</v>
      </c>
    </row>
    <row r="87" spans="1:21" x14ac:dyDescent="0.3">
      <c r="A87">
        <v>86</v>
      </c>
      <c r="B87" t="s">
        <v>337</v>
      </c>
      <c r="C87">
        <v>15</v>
      </c>
      <c r="D87">
        <v>160</v>
      </c>
      <c r="E87" t="s">
        <v>423</v>
      </c>
      <c r="F87">
        <v>1260306</v>
      </c>
      <c r="G87">
        <v>6039417</v>
      </c>
      <c r="H87">
        <v>2744718</v>
      </c>
      <c r="I87">
        <v>2115215</v>
      </c>
      <c r="J87">
        <v>91657646</v>
      </c>
      <c r="K87">
        <v>14794875148</v>
      </c>
      <c r="L87">
        <v>40192</v>
      </c>
      <c r="M87">
        <f t="shared" si="1"/>
        <v>68.290157245222929</v>
      </c>
      <c r="N87">
        <v>33268</v>
      </c>
      <c r="O87">
        <v>6924</v>
      </c>
      <c r="P87">
        <v>1396.3</v>
      </c>
      <c r="Q87">
        <v>-0.13</v>
      </c>
      <c r="R87">
        <v>1359050</v>
      </c>
      <c r="S87">
        <v>7061908</v>
      </c>
      <c r="T87" t="s">
        <v>31</v>
      </c>
      <c r="U87">
        <v>5000</v>
      </c>
    </row>
    <row r="88" spans="1:21" x14ac:dyDescent="0.3">
      <c r="A88">
        <v>87</v>
      </c>
      <c r="B88" t="s">
        <v>337</v>
      </c>
      <c r="C88">
        <v>15</v>
      </c>
      <c r="D88">
        <v>160</v>
      </c>
      <c r="E88" t="s">
        <v>424</v>
      </c>
      <c r="F88">
        <v>151669</v>
      </c>
      <c r="G88">
        <v>2465730</v>
      </c>
      <c r="H88">
        <v>441775</v>
      </c>
      <c r="I88">
        <v>426127</v>
      </c>
      <c r="J88">
        <v>9189488</v>
      </c>
      <c r="K88">
        <v>581361090</v>
      </c>
      <c r="L88">
        <v>12073</v>
      </c>
      <c r="M88">
        <f t="shared" si="1"/>
        <v>36.591982108837904</v>
      </c>
      <c r="N88">
        <v>11082</v>
      </c>
      <c r="O88">
        <v>991</v>
      </c>
      <c r="P88">
        <v>62.75</v>
      </c>
      <c r="Q88">
        <v>-0.12</v>
      </c>
      <c r="R88">
        <v>200846</v>
      </c>
      <c r="S88">
        <v>1374023</v>
      </c>
      <c r="T88" t="s">
        <v>26</v>
      </c>
      <c r="U88">
        <v>219.5</v>
      </c>
    </row>
    <row r="89" spans="1:21" x14ac:dyDescent="0.3">
      <c r="A89">
        <v>88</v>
      </c>
      <c r="B89" t="s">
        <v>337</v>
      </c>
      <c r="C89">
        <v>15</v>
      </c>
      <c r="D89">
        <v>160</v>
      </c>
      <c r="E89" t="s">
        <v>425</v>
      </c>
      <c r="F89">
        <v>154309</v>
      </c>
      <c r="G89">
        <v>3230737</v>
      </c>
      <c r="H89">
        <v>1303350</v>
      </c>
      <c r="I89">
        <v>1259129</v>
      </c>
      <c r="J89">
        <v>16408772</v>
      </c>
      <c r="K89">
        <v>1612479260</v>
      </c>
      <c r="L89">
        <v>28431</v>
      </c>
      <c r="M89">
        <f t="shared" si="1"/>
        <v>45.842566212936582</v>
      </c>
      <c r="N89">
        <v>24341</v>
      </c>
      <c r="O89">
        <v>4090</v>
      </c>
      <c r="P89">
        <v>76.91</v>
      </c>
      <c r="Q89">
        <v>-0.11</v>
      </c>
      <c r="R89">
        <v>282802</v>
      </c>
      <c r="S89">
        <v>2824558</v>
      </c>
      <c r="T89" t="s">
        <v>26</v>
      </c>
      <c r="U89">
        <v>543.34</v>
      </c>
    </row>
    <row r="90" spans="1:21" x14ac:dyDescent="0.3">
      <c r="A90">
        <v>89</v>
      </c>
      <c r="B90" t="s">
        <v>337</v>
      </c>
      <c r="C90">
        <v>15</v>
      </c>
      <c r="D90">
        <v>160</v>
      </c>
      <c r="E90" t="s">
        <v>426</v>
      </c>
      <c r="F90">
        <v>841</v>
      </c>
      <c r="G90">
        <v>120147</v>
      </c>
      <c r="H90">
        <v>7833199</v>
      </c>
      <c r="I90">
        <v>7557938</v>
      </c>
      <c r="J90">
        <v>15861635</v>
      </c>
      <c r="K90">
        <v>839227891</v>
      </c>
      <c r="L90">
        <v>257936</v>
      </c>
      <c r="M90">
        <f t="shared" si="1"/>
        <v>30.368769772346628</v>
      </c>
      <c r="N90">
        <v>241171</v>
      </c>
      <c r="O90">
        <v>16765</v>
      </c>
      <c r="P90">
        <v>43.58</v>
      </c>
      <c r="Q90">
        <v>-7.0000000000000007E-2</v>
      </c>
      <c r="R90">
        <v>17001</v>
      </c>
      <c r="S90">
        <v>1336222</v>
      </c>
      <c r="T90" t="s">
        <v>21</v>
      </c>
      <c r="U90">
        <v>2967.97</v>
      </c>
    </row>
    <row r="91" spans="1:21" x14ac:dyDescent="0.3">
      <c r="A91">
        <v>90</v>
      </c>
      <c r="B91" t="s">
        <v>337</v>
      </c>
      <c r="C91">
        <v>15</v>
      </c>
      <c r="D91">
        <v>160</v>
      </c>
      <c r="E91" t="s">
        <v>427</v>
      </c>
      <c r="F91">
        <v>1089</v>
      </c>
      <c r="G91">
        <v>177375</v>
      </c>
      <c r="H91">
        <v>1127563</v>
      </c>
      <c r="I91">
        <v>1092699</v>
      </c>
      <c r="J91">
        <v>2455359</v>
      </c>
      <c r="K91">
        <v>167881628</v>
      </c>
      <c r="L91">
        <v>25373</v>
      </c>
      <c r="M91">
        <f t="shared" si="1"/>
        <v>44.439482914909547</v>
      </c>
      <c r="N91">
        <v>21179</v>
      </c>
      <c r="O91">
        <v>4194</v>
      </c>
      <c r="P91">
        <v>43.71</v>
      </c>
      <c r="Q91">
        <v>-0.06</v>
      </c>
      <c r="R91">
        <v>4400</v>
      </c>
      <c r="S91">
        <v>136308</v>
      </c>
      <c r="T91" t="s">
        <v>21</v>
      </c>
      <c r="U91">
        <v>162.53</v>
      </c>
    </row>
  </sheetData>
  <autoFilter ref="A1:U91" xr:uid="{35A4BE5A-A292-49B7-9341-CBDD28D31829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78C4-CBCD-4E22-A020-897CE2057034}">
  <dimension ref="A1:U91"/>
  <sheetViews>
    <sheetView zoomScale="80" zoomScaleNormal="80" workbookViewId="0">
      <selection activeCell="Q7" sqref="Q7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5.10937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337</v>
      </c>
      <c r="C2">
        <v>15</v>
      </c>
      <c r="D2">
        <v>320</v>
      </c>
      <c r="E2" t="s">
        <v>338</v>
      </c>
      <c r="F2">
        <v>13408</v>
      </c>
      <c r="G2">
        <v>308391</v>
      </c>
      <c r="H2">
        <v>2092374</v>
      </c>
      <c r="I2">
        <v>2030920</v>
      </c>
      <c r="J2">
        <v>29758359</v>
      </c>
      <c r="K2">
        <v>205321019</v>
      </c>
      <c r="L2">
        <v>31886</v>
      </c>
      <c r="M2">
        <f>H2/L2</f>
        <v>65.620460390139868</v>
      </c>
      <c r="N2">
        <v>30224</v>
      </c>
      <c r="O2">
        <v>1662</v>
      </c>
      <c r="P2">
        <v>24.36</v>
      </c>
      <c r="Q2">
        <v>-0.24</v>
      </c>
      <c r="R2">
        <v>1076361</v>
      </c>
      <c r="S2">
        <v>6959218</v>
      </c>
      <c r="T2" t="s">
        <v>21</v>
      </c>
      <c r="U2">
        <v>216.28</v>
      </c>
    </row>
    <row r="3" spans="1:21" x14ac:dyDescent="0.3">
      <c r="A3">
        <v>2</v>
      </c>
      <c r="B3" t="s">
        <v>337</v>
      </c>
      <c r="C3">
        <v>15</v>
      </c>
      <c r="D3">
        <v>320</v>
      </c>
      <c r="E3" t="s">
        <v>339</v>
      </c>
      <c r="F3">
        <v>13408</v>
      </c>
      <c r="G3">
        <v>308391</v>
      </c>
      <c r="H3">
        <v>3614654</v>
      </c>
      <c r="I3">
        <v>3519413</v>
      </c>
      <c r="J3">
        <v>37060359</v>
      </c>
      <c r="K3">
        <v>496510471</v>
      </c>
      <c r="L3">
        <v>36811</v>
      </c>
      <c r="M3">
        <f t="shared" ref="M3:M66" si="0">H3/L3</f>
        <v>98.194941729374378</v>
      </c>
      <c r="N3">
        <v>30701</v>
      </c>
      <c r="O3">
        <v>6110</v>
      </c>
      <c r="P3">
        <v>57.83</v>
      </c>
      <c r="Q3">
        <v>-0.17</v>
      </c>
      <c r="R3">
        <v>1323192</v>
      </c>
      <c r="S3">
        <v>6736479</v>
      </c>
      <c r="T3" t="s">
        <v>21</v>
      </c>
      <c r="U3">
        <v>526</v>
      </c>
    </row>
    <row r="4" spans="1:21" x14ac:dyDescent="0.3">
      <c r="A4">
        <v>3</v>
      </c>
      <c r="B4" t="s">
        <v>337</v>
      </c>
      <c r="C4">
        <v>15</v>
      </c>
      <c r="D4">
        <v>320</v>
      </c>
      <c r="E4" t="s">
        <v>340</v>
      </c>
      <c r="F4">
        <v>13408</v>
      </c>
      <c r="G4">
        <v>308391</v>
      </c>
      <c r="H4">
        <v>3914152</v>
      </c>
      <c r="I4">
        <v>3818097</v>
      </c>
      <c r="J4">
        <v>37284710</v>
      </c>
      <c r="K4">
        <v>525891893</v>
      </c>
      <c r="L4">
        <v>38576</v>
      </c>
      <c r="M4">
        <f t="shared" si="0"/>
        <v>101.46598921609291</v>
      </c>
      <c r="N4">
        <v>31579</v>
      </c>
      <c r="O4">
        <v>6997</v>
      </c>
      <c r="P4">
        <v>55.5</v>
      </c>
      <c r="Q4">
        <v>-0.16</v>
      </c>
      <c r="R4">
        <v>1342757</v>
      </c>
      <c r="S4">
        <v>6621909</v>
      </c>
      <c r="T4" t="s">
        <v>21</v>
      </c>
      <c r="U4">
        <v>562.20000000000005</v>
      </c>
    </row>
    <row r="5" spans="1:21" x14ac:dyDescent="0.3">
      <c r="A5">
        <v>4</v>
      </c>
      <c r="B5" t="s">
        <v>337</v>
      </c>
      <c r="C5">
        <v>15</v>
      </c>
      <c r="D5">
        <v>320</v>
      </c>
      <c r="E5" t="s">
        <v>341</v>
      </c>
      <c r="F5">
        <v>13408</v>
      </c>
      <c r="G5">
        <v>308391</v>
      </c>
      <c r="H5">
        <v>3970261</v>
      </c>
      <c r="I5">
        <v>3869050</v>
      </c>
      <c r="J5">
        <v>38053859</v>
      </c>
      <c r="K5">
        <v>606340418</v>
      </c>
      <c r="L5">
        <v>37190</v>
      </c>
      <c r="M5">
        <f t="shared" si="0"/>
        <v>106.75614412476472</v>
      </c>
      <c r="N5">
        <v>30009</v>
      </c>
      <c r="O5">
        <v>7181</v>
      </c>
      <c r="P5">
        <v>59.94</v>
      </c>
      <c r="Q5">
        <v>-0.16</v>
      </c>
      <c r="R5">
        <v>1349403</v>
      </c>
      <c r="S5">
        <v>6641359</v>
      </c>
      <c r="T5" t="s">
        <v>21</v>
      </c>
      <c r="U5">
        <v>633.74</v>
      </c>
    </row>
    <row r="6" spans="1:21" x14ac:dyDescent="0.3">
      <c r="A6">
        <v>5</v>
      </c>
      <c r="B6" t="s">
        <v>337</v>
      </c>
      <c r="C6">
        <v>15</v>
      </c>
      <c r="D6">
        <v>320</v>
      </c>
      <c r="E6" t="s">
        <v>342</v>
      </c>
      <c r="F6">
        <v>89315</v>
      </c>
      <c r="G6">
        <v>5584002</v>
      </c>
      <c r="H6">
        <v>1535200</v>
      </c>
      <c r="I6">
        <v>1467377</v>
      </c>
      <c r="J6">
        <v>12900374</v>
      </c>
      <c r="K6">
        <v>2361912165</v>
      </c>
      <c r="L6">
        <v>37122</v>
      </c>
      <c r="M6">
        <f t="shared" si="0"/>
        <v>41.355530413232046</v>
      </c>
      <c r="N6">
        <v>35020</v>
      </c>
      <c r="O6">
        <v>2102</v>
      </c>
      <c r="P6">
        <v>166.26</v>
      </c>
      <c r="Q6">
        <v>-0.1</v>
      </c>
      <c r="R6">
        <v>35511</v>
      </c>
      <c r="S6">
        <v>1560793</v>
      </c>
      <c r="T6" t="s">
        <v>26</v>
      </c>
      <c r="U6">
        <v>1194.23</v>
      </c>
    </row>
    <row r="7" spans="1:21" x14ac:dyDescent="0.3">
      <c r="A7">
        <v>6</v>
      </c>
      <c r="B7" t="s">
        <v>337</v>
      </c>
      <c r="C7">
        <v>15</v>
      </c>
      <c r="D7">
        <v>320</v>
      </c>
      <c r="E7" t="s">
        <v>343</v>
      </c>
      <c r="F7">
        <v>448</v>
      </c>
      <c r="G7">
        <v>12700</v>
      </c>
      <c r="H7">
        <v>62751</v>
      </c>
      <c r="I7">
        <v>62166</v>
      </c>
      <c r="J7">
        <v>84783</v>
      </c>
      <c r="K7">
        <v>3454395</v>
      </c>
      <c r="L7">
        <v>1211</v>
      </c>
      <c r="M7">
        <f t="shared" si="0"/>
        <v>51.817506193228738</v>
      </c>
      <c r="N7">
        <v>1081</v>
      </c>
      <c r="O7">
        <v>130</v>
      </c>
      <c r="P7">
        <v>18.63</v>
      </c>
      <c r="Q7">
        <v>-0.05</v>
      </c>
      <c r="R7">
        <v>546</v>
      </c>
      <c r="S7">
        <v>4035</v>
      </c>
      <c r="T7" t="s">
        <v>21</v>
      </c>
      <c r="U7">
        <v>4.8600000000000003</v>
      </c>
    </row>
    <row r="8" spans="1:21" x14ac:dyDescent="0.3">
      <c r="A8">
        <v>7</v>
      </c>
      <c r="B8" t="s">
        <v>337</v>
      </c>
      <c r="C8">
        <v>15</v>
      </c>
      <c r="D8">
        <v>320</v>
      </c>
      <c r="E8" t="s">
        <v>344</v>
      </c>
      <c r="F8">
        <v>689</v>
      </c>
      <c r="G8">
        <v>16922</v>
      </c>
      <c r="H8">
        <v>917227</v>
      </c>
      <c r="I8">
        <v>910864</v>
      </c>
      <c r="J8">
        <v>1274920</v>
      </c>
      <c r="K8">
        <v>87371488</v>
      </c>
      <c r="L8">
        <v>19902</v>
      </c>
      <c r="M8">
        <f t="shared" si="0"/>
        <v>46.087177168123809</v>
      </c>
      <c r="N8">
        <v>18110</v>
      </c>
      <c r="O8">
        <v>1792</v>
      </c>
      <c r="P8">
        <v>22.54</v>
      </c>
      <c r="Q8">
        <v>-0.05</v>
      </c>
      <c r="R8">
        <v>2216</v>
      </c>
      <c r="S8">
        <v>55163</v>
      </c>
      <c r="T8" t="s">
        <v>21</v>
      </c>
      <c r="U8">
        <v>179.06</v>
      </c>
    </row>
    <row r="9" spans="1:21" x14ac:dyDescent="0.3">
      <c r="A9">
        <v>8</v>
      </c>
      <c r="B9" t="s">
        <v>337</v>
      </c>
      <c r="C9">
        <v>15</v>
      </c>
      <c r="D9">
        <v>320</v>
      </c>
      <c r="E9" t="s">
        <v>345</v>
      </c>
      <c r="F9">
        <v>842</v>
      </c>
      <c r="G9">
        <v>19430</v>
      </c>
      <c r="H9">
        <v>3492345</v>
      </c>
      <c r="I9">
        <v>3466330</v>
      </c>
      <c r="J9">
        <v>5021854</v>
      </c>
      <c r="K9">
        <v>412006425</v>
      </c>
      <c r="L9">
        <v>80305</v>
      </c>
      <c r="M9">
        <f t="shared" si="0"/>
        <v>43.488512545918688</v>
      </c>
      <c r="N9">
        <v>73692</v>
      </c>
      <c r="O9">
        <v>6613</v>
      </c>
      <c r="P9">
        <v>24.42</v>
      </c>
      <c r="Q9">
        <v>-0.05</v>
      </c>
      <c r="R9">
        <v>7280</v>
      </c>
      <c r="S9">
        <v>196718</v>
      </c>
      <c r="T9" t="s">
        <v>21</v>
      </c>
      <c r="U9">
        <v>1296.56</v>
      </c>
    </row>
    <row r="10" spans="1:21" x14ac:dyDescent="0.3">
      <c r="A10">
        <v>9</v>
      </c>
      <c r="B10" t="s">
        <v>337</v>
      </c>
      <c r="C10">
        <v>15</v>
      </c>
      <c r="D10">
        <v>320</v>
      </c>
      <c r="E10" t="s">
        <v>346</v>
      </c>
      <c r="F10">
        <v>1164</v>
      </c>
      <c r="G10">
        <v>28980</v>
      </c>
      <c r="H10">
        <v>9755381</v>
      </c>
      <c r="I10">
        <v>9667207</v>
      </c>
      <c r="J10">
        <v>17894461</v>
      </c>
      <c r="K10">
        <v>1033715822</v>
      </c>
      <c r="L10">
        <v>308811</v>
      </c>
      <c r="M10">
        <f t="shared" si="0"/>
        <v>31.590134418786896</v>
      </c>
      <c r="N10">
        <v>295461</v>
      </c>
      <c r="O10">
        <v>13350</v>
      </c>
      <c r="P10">
        <v>32.99</v>
      </c>
      <c r="Q10">
        <v>-7.0000000000000007E-2</v>
      </c>
      <c r="R10">
        <v>14742</v>
      </c>
      <c r="S10">
        <v>773979</v>
      </c>
      <c r="T10" t="s">
        <v>31</v>
      </c>
      <c r="U10">
        <v>4996.7</v>
      </c>
    </row>
    <row r="11" spans="1:21" x14ac:dyDescent="0.3">
      <c r="A11">
        <v>10</v>
      </c>
      <c r="B11" t="s">
        <v>337</v>
      </c>
      <c r="C11">
        <v>15</v>
      </c>
      <c r="D11">
        <v>320</v>
      </c>
      <c r="E11" t="s">
        <v>347</v>
      </c>
      <c r="F11">
        <v>52436</v>
      </c>
      <c r="G11">
        <v>151783</v>
      </c>
      <c r="H11">
        <v>5035389</v>
      </c>
      <c r="I11">
        <v>4976773</v>
      </c>
      <c r="J11">
        <v>11826663</v>
      </c>
      <c r="K11">
        <v>547102222</v>
      </c>
      <c r="L11">
        <v>121730</v>
      </c>
      <c r="M11">
        <f t="shared" si="0"/>
        <v>41.365226320545467</v>
      </c>
      <c r="N11">
        <v>113276</v>
      </c>
      <c r="O11">
        <v>8454</v>
      </c>
      <c r="P11">
        <v>28.9</v>
      </c>
      <c r="Q11">
        <v>-0.08</v>
      </c>
      <c r="R11">
        <v>86844</v>
      </c>
      <c r="S11">
        <v>1114666</v>
      </c>
      <c r="T11" t="s">
        <v>26</v>
      </c>
      <c r="U11">
        <v>665.12</v>
      </c>
    </row>
    <row r="12" spans="1:21" x14ac:dyDescent="0.3">
      <c r="A12">
        <v>11</v>
      </c>
      <c r="B12" t="s">
        <v>337</v>
      </c>
      <c r="C12">
        <v>15</v>
      </c>
      <c r="D12">
        <v>320</v>
      </c>
      <c r="E12" t="s">
        <v>348</v>
      </c>
      <c r="F12">
        <v>49370</v>
      </c>
      <c r="G12">
        <v>144360</v>
      </c>
      <c r="H12">
        <v>5415542</v>
      </c>
      <c r="I12">
        <v>5340866</v>
      </c>
      <c r="J12">
        <v>18979602</v>
      </c>
      <c r="K12">
        <v>713810813</v>
      </c>
      <c r="L12">
        <v>136056</v>
      </c>
      <c r="M12">
        <f t="shared" si="0"/>
        <v>39.803771976245073</v>
      </c>
      <c r="N12">
        <v>127630</v>
      </c>
      <c r="O12">
        <v>8426</v>
      </c>
      <c r="P12">
        <v>25.65</v>
      </c>
      <c r="Q12">
        <v>-0.08</v>
      </c>
      <c r="R12">
        <v>198367</v>
      </c>
      <c r="S12">
        <v>2378651</v>
      </c>
      <c r="T12" t="s">
        <v>26</v>
      </c>
      <c r="U12">
        <v>670.27</v>
      </c>
    </row>
    <row r="13" spans="1:21" x14ac:dyDescent="0.3">
      <c r="A13">
        <v>12</v>
      </c>
      <c r="B13" t="s">
        <v>337</v>
      </c>
      <c r="C13">
        <v>15</v>
      </c>
      <c r="D13">
        <v>320</v>
      </c>
      <c r="E13" t="s">
        <v>349</v>
      </c>
      <c r="F13">
        <v>3295</v>
      </c>
      <c r="G13">
        <v>9585</v>
      </c>
      <c r="H13">
        <v>847553</v>
      </c>
      <c r="I13">
        <v>836398</v>
      </c>
      <c r="J13">
        <v>1545853</v>
      </c>
      <c r="K13">
        <v>51866305</v>
      </c>
      <c r="L13">
        <v>19588</v>
      </c>
      <c r="M13">
        <f t="shared" si="0"/>
        <v>43.268991219113744</v>
      </c>
      <c r="N13">
        <v>18014</v>
      </c>
      <c r="O13">
        <v>1574</v>
      </c>
      <c r="P13">
        <v>30.22</v>
      </c>
      <c r="Q13">
        <v>-0.06</v>
      </c>
      <c r="R13">
        <v>2422</v>
      </c>
      <c r="S13">
        <v>54393</v>
      </c>
      <c r="T13" t="s">
        <v>26</v>
      </c>
      <c r="U13">
        <v>58.78</v>
      </c>
    </row>
    <row r="14" spans="1:21" x14ac:dyDescent="0.3">
      <c r="A14">
        <v>13</v>
      </c>
      <c r="B14" t="s">
        <v>337</v>
      </c>
      <c r="C14">
        <v>15</v>
      </c>
      <c r="D14">
        <v>320</v>
      </c>
      <c r="E14" t="s">
        <v>350</v>
      </c>
      <c r="F14">
        <v>262253</v>
      </c>
      <c r="G14">
        <v>1120813</v>
      </c>
      <c r="H14">
        <v>421250</v>
      </c>
      <c r="I14">
        <v>327671</v>
      </c>
      <c r="J14">
        <v>2271369</v>
      </c>
      <c r="K14">
        <v>2922190270</v>
      </c>
      <c r="L14">
        <v>9239</v>
      </c>
      <c r="M14">
        <f t="shared" si="0"/>
        <v>45.594761337807121</v>
      </c>
      <c r="N14">
        <v>8724</v>
      </c>
      <c r="O14">
        <v>515</v>
      </c>
      <c r="P14">
        <v>201.99</v>
      </c>
      <c r="Q14">
        <v>-0.08</v>
      </c>
      <c r="R14">
        <v>7719</v>
      </c>
      <c r="S14">
        <v>121349</v>
      </c>
      <c r="T14" t="s">
        <v>26</v>
      </c>
      <c r="U14">
        <v>580.83000000000004</v>
      </c>
    </row>
    <row r="15" spans="1:21" x14ac:dyDescent="0.3">
      <c r="A15">
        <v>14</v>
      </c>
      <c r="B15" t="s">
        <v>337</v>
      </c>
      <c r="C15">
        <v>15</v>
      </c>
      <c r="D15">
        <v>320</v>
      </c>
      <c r="E15" t="s">
        <v>351</v>
      </c>
      <c r="F15">
        <v>381708</v>
      </c>
      <c r="G15">
        <v>1618887</v>
      </c>
      <c r="H15">
        <v>685434</v>
      </c>
      <c r="I15">
        <v>539466</v>
      </c>
      <c r="J15">
        <v>4438462</v>
      </c>
      <c r="K15">
        <v>5456287060</v>
      </c>
      <c r="L15">
        <v>12132</v>
      </c>
      <c r="M15">
        <f t="shared" si="0"/>
        <v>56.498021760633037</v>
      </c>
      <c r="N15">
        <v>11096</v>
      </c>
      <c r="O15">
        <v>1036</v>
      </c>
      <c r="P15">
        <v>240.72</v>
      </c>
      <c r="Q15">
        <v>-0.09</v>
      </c>
      <c r="R15">
        <v>27276</v>
      </c>
      <c r="S15">
        <v>285009</v>
      </c>
      <c r="T15" t="s">
        <v>21</v>
      </c>
      <c r="U15">
        <v>1175.3399999999999</v>
      </c>
    </row>
    <row r="16" spans="1:21" x14ac:dyDescent="0.3">
      <c r="A16">
        <v>15</v>
      </c>
      <c r="B16" t="s">
        <v>337</v>
      </c>
      <c r="C16">
        <v>15</v>
      </c>
      <c r="D16">
        <v>320</v>
      </c>
      <c r="E16" t="s">
        <v>352</v>
      </c>
      <c r="F16">
        <v>3114</v>
      </c>
      <c r="G16">
        <v>10580</v>
      </c>
      <c r="H16">
        <v>3530498</v>
      </c>
      <c r="I16">
        <v>3478874</v>
      </c>
      <c r="J16">
        <v>5652022</v>
      </c>
      <c r="K16">
        <v>339994000</v>
      </c>
      <c r="L16">
        <v>80403</v>
      </c>
      <c r="M16">
        <f t="shared" si="0"/>
        <v>43.910028232777385</v>
      </c>
      <c r="N16">
        <v>73679</v>
      </c>
      <c r="O16">
        <v>6724</v>
      </c>
      <c r="P16">
        <v>57.45</v>
      </c>
      <c r="Q16">
        <v>-0.05</v>
      </c>
      <c r="R16">
        <v>7382</v>
      </c>
      <c r="S16">
        <v>182477</v>
      </c>
      <c r="T16" t="s">
        <v>26</v>
      </c>
      <c r="U16">
        <v>553.14</v>
      </c>
    </row>
    <row r="17" spans="1:21" x14ac:dyDescent="0.3">
      <c r="A17">
        <v>16</v>
      </c>
      <c r="B17" t="s">
        <v>337</v>
      </c>
      <c r="C17">
        <v>15</v>
      </c>
      <c r="D17">
        <v>320</v>
      </c>
      <c r="E17" t="s">
        <v>353</v>
      </c>
      <c r="F17">
        <v>77262</v>
      </c>
      <c r="G17">
        <v>262886</v>
      </c>
      <c r="H17">
        <v>178306</v>
      </c>
      <c r="I17">
        <v>171372</v>
      </c>
      <c r="J17">
        <v>356591</v>
      </c>
      <c r="K17">
        <v>324299081</v>
      </c>
      <c r="L17">
        <v>4318</v>
      </c>
      <c r="M17">
        <f t="shared" si="0"/>
        <v>41.293654469661881</v>
      </c>
      <c r="N17">
        <v>4028</v>
      </c>
      <c r="O17">
        <v>290</v>
      </c>
      <c r="P17">
        <v>58.36</v>
      </c>
      <c r="Q17">
        <v>-0.08</v>
      </c>
      <c r="R17">
        <v>1303</v>
      </c>
      <c r="S17">
        <v>22648</v>
      </c>
      <c r="T17" t="s">
        <v>21</v>
      </c>
      <c r="U17">
        <v>79.17</v>
      </c>
    </row>
    <row r="18" spans="1:21" x14ac:dyDescent="0.3">
      <c r="A18">
        <v>17</v>
      </c>
      <c r="B18" t="s">
        <v>337</v>
      </c>
      <c r="C18">
        <v>15</v>
      </c>
      <c r="D18">
        <v>320</v>
      </c>
      <c r="E18" t="s">
        <v>354</v>
      </c>
      <c r="F18">
        <v>13574</v>
      </c>
      <c r="G18">
        <v>1300429</v>
      </c>
      <c r="H18">
        <v>2471136</v>
      </c>
      <c r="I18">
        <v>2339567</v>
      </c>
      <c r="J18">
        <v>8056969</v>
      </c>
      <c r="K18">
        <v>950670134</v>
      </c>
      <c r="L18">
        <v>62234</v>
      </c>
      <c r="M18">
        <f t="shared" si="0"/>
        <v>39.707169714304079</v>
      </c>
      <c r="N18">
        <v>58802</v>
      </c>
      <c r="O18">
        <v>3432</v>
      </c>
      <c r="P18">
        <v>86.45</v>
      </c>
      <c r="Q18">
        <v>-0.1</v>
      </c>
      <c r="R18">
        <v>5499</v>
      </c>
      <c r="S18">
        <v>526164</v>
      </c>
      <c r="T18" t="s">
        <v>21</v>
      </c>
      <c r="U18">
        <v>969.28</v>
      </c>
    </row>
    <row r="19" spans="1:21" x14ac:dyDescent="0.3">
      <c r="A19">
        <v>18</v>
      </c>
      <c r="B19" t="s">
        <v>337</v>
      </c>
      <c r="C19">
        <v>15</v>
      </c>
      <c r="D19">
        <v>320</v>
      </c>
      <c r="E19" t="s">
        <v>355</v>
      </c>
      <c r="F19">
        <v>8590</v>
      </c>
      <c r="G19">
        <v>65066</v>
      </c>
      <c r="H19">
        <v>15862564</v>
      </c>
      <c r="I19">
        <v>15446018</v>
      </c>
      <c r="J19">
        <v>116076569</v>
      </c>
      <c r="K19">
        <v>2384026432</v>
      </c>
      <c r="L19">
        <v>186713</v>
      </c>
      <c r="M19">
        <f t="shared" si="0"/>
        <v>84.956933903905991</v>
      </c>
      <c r="N19">
        <v>154474</v>
      </c>
      <c r="O19">
        <v>32239</v>
      </c>
      <c r="P19">
        <v>119.25</v>
      </c>
      <c r="Q19">
        <v>-0.13</v>
      </c>
      <c r="R19">
        <v>79891</v>
      </c>
      <c r="S19">
        <v>9070596</v>
      </c>
      <c r="T19" t="s">
        <v>31</v>
      </c>
      <c r="U19">
        <v>4997.4799999999996</v>
      </c>
    </row>
    <row r="20" spans="1:21" x14ac:dyDescent="0.3">
      <c r="A20">
        <v>19</v>
      </c>
      <c r="B20" t="s">
        <v>337</v>
      </c>
      <c r="C20">
        <v>15</v>
      </c>
      <c r="D20">
        <v>320</v>
      </c>
      <c r="E20" t="s">
        <v>356</v>
      </c>
      <c r="F20">
        <v>8905</v>
      </c>
      <c r="G20">
        <v>67838</v>
      </c>
      <c r="H20">
        <v>15157428</v>
      </c>
      <c r="I20">
        <v>14758358</v>
      </c>
      <c r="J20">
        <v>112638058</v>
      </c>
      <c r="K20">
        <v>2406224198</v>
      </c>
      <c r="L20">
        <v>180624</v>
      </c>
      <c r="M20">
        <f t="shared" si="0"/>
        <v>83.91702099388786</v>
      </c>
      <c r="N20">
        <v>150580</v>
      </c>
      <c r="O20">
        <v>30044</v>
      </c>
      <c r="P20">
        <v>125.35</v>
      </c>
      <c r="Q20">
        <v>-0.14000000000000001</v>
      </c>
      <c r="R20">
        <v>92654</v>
      </c>
      <c r="S20">
        <v>10550981</v>
      </c>
      <c r="T20" t="s">
        <v>31</v>
      </c>
      <c r="U20">
        <v>4991.1499999999996</v>
      </c>
    </row>
    <row r="21" spans="1:21" x14ac:dyDescent="0.3">
      <c r="A21">
        <v>20</v>
      </c>
      <c r="B21" t="s">
        <v>337</v>
      </c>
      <c r="C21">
        <v>15</v>
      </c>
      <c r="D21">
        <v>320</v>
      </c>
      <c r="E21" t="s">
        <v>357</v>
      </c>
      <c r="F21">
        <v>1295022</v>
      </c>
      <c r="G21">
        <v>5034037</v>
      </c>
      <c r="H21">
        <v>1557820</v>
      </c>
      <c r="I21">
        <v>1510231</v>
      </c>
      <c r="J21">
        <v>5504667</v>
      </c>
      <c r="K21">
        <v>4212756721</v>
      </c>
      <c r="L21">
        <v>37213</v>
      </c>
      <c r="M21">
        <f t="shared" si="0"/>
        <v>41.862252438663909</v>
      </c>
      <c r="N21">
        <v>35118</v>
      </c>
      <c r="O21">
        <v>2095</v>
      </c>
      <c r="P21">
        <v>47.98</v>
      </c>
      <c r="Q21">
        <v>-0.12</v>
      </c>
      <c r="R21">
        <v>55704</v>
      </c>
      <c r="S21">
        <v>905273</v>
      </c>
      <c r="T21" t="s">
        <v>26</v>
      </c>
      <c r="U21">
        <v>1357</v>
      </c>
    </row>
    <row r="22" spans="1:21" x14ac:dyDescent="0.3">
      <c r="A22">
        <v>21</v>
      </c>
      <c r="B22" t="s">
        <v>337</v>
      </c>
      <c r="C22">
        <v>15</v>
      </c>
      <c r="D22">
        <v>320</v>
      </c>
      <c r="E22" t="s">
        <v>358</v>
      </c>
      <c r="F22">
        <v>1458392</v>
      </c>
      <c r="G22">
        <v>5670187</v>
      </c>
      <c r="H22">
        <v>1836135</v>
      </c>
      <c r="I22">
        <v>1780642</v>
      </c>
      <c r="J22">
        <v>6586935</v>
      </c>
      <c r="K22">
        <v>5541550471</v>
      </c>
      <c r="L22">
        <v>48520</v>
      </c>
      <c r="M22">
        <f t="shared" si="0"/>
        <v>37.842848309975267</v>
      </c>
      <c r="N22">
        <v>46432</v>
      </c>
      <c r="O22">
        <v>2088</v>
      </c>
      <c r="P22">
        <v>41.85</v>
      </c>
      <c r="Q22">
        <v>-0.13</v>
      </c>
      <c r="R22">
        <v>57669</v>
      </c>
      <c r="S22">
        <v>1049963</v>
      </c>
      <c r="T22" t="s">
        <v>26</v>
      </c>
      <c r="U22">
        <v>1734.38</v>
      </c>
    </row>
    <row r="23" spans="1:21" x14ac:dyDescent="0.3">
      <c r="A23">
        <v>22</v>
      </c>
      <c r="B23" t="s">
        <v>337</v>
      </c>
      <c r="C23">
        <v>15</v>
      </c>
      <c r="D23">
        <v>320</v>
      </c>
      <c r="E23" t="s">
        <v>359</v>
      </c>
      <c r="F23">
        <v>1540071</v>
      </c>
      <c r="G23">
        <v>5988250</v>
      </c>
      <c r="H23">
        <v>1949631</v>
      </c>
      <c r="I23">
        <v>1893374</v>
      </c>
      <c r="J23">
        <v>7275300</v>
      </c>
      <c r="K23">
        <v>5788678605</v>
      </c>
      <c r="L23">
        <v>51585</v>
      </c>
      <c r="M23">
        <f t="shared" si="0"/>
        <v>37.79453329456237</v>
      </c>
      <c r="N23">
        <v>49511</v>
      </c>
      <c r="O23">
        <v>2074</v>
      </c>
      <c r="P23">
        <v>29.41</v>
      </c>
      <c r="Q23">
        <v>-0.14000000000000001</v>
      </c>
      <c r="R23">
        <v>81927</v>
      </c>
      <c r="S23">
        <v>1314459</v>
      </c>
      <c r="T23" t="s">
        <v>26</v>
      </c>
      <c r="U23">
        <v>1857.02</v>
      </c>
    </row>
    <row r="24" spans="1:21" x14ac:dyDescent="0.3">
      <c r="A24">
        <v>23</v>
      </c>
      <c r="B24" t="s">
        <v>337</v>
      </c>
      <c r="C24">
        <v>15</v>
      </c>
      <c r="D24">
        <v>320</v>
      </c>
      <c r="E24" t="s">
        <v>360</v>
      </c>
      <c r="F24">
        <v>200003</v>
      </c>
      <c r="G24">
        <v>1008302</v>
      </c>
      <c r="H24">
        <v>426376</v>
      </c>
      <c r="I24">
        <v>344416</v>
      </c>
      <c r="J24">
        <v>2342577</v>
      </c>
      <c r="K24">
        <v>1168886089</v>
      </c>
      <c r="L24">
        <v>10181</v>
      </c>
      <c r="M24">
        <f t="shared" si="0"/>
        <v>41.879579609075726</v>
      </c>
      <c r="N24">
        <v>9664</v>
      </c>
      <c r="O24">
        <v>517</v>
      </c>
      <c r="P24">
        <v>190.7</v>
      </c>
      <c r="Q24">
        <v>-0.08</v>
      </c>
      <c r="R24">
        <v>6981</v>
      </c>
      <c r="S24">
        <v>136188</v>
      </c>
      <c r="T24" t="s">
        <v>21</v>
      </c>
      <c r="U24">
        <v>306.2</v>
      </c>
    </row>
    <row r="25" spans="1:21" x14ac:dyDescent="0.3">
      <c r="A25">
        <v>24</v>
      </c>
      <c r="B25" t="s">
        <v>337</v>
      </c>
      <c r="C25">
        <v>15</v>
      </c>
      <c r="D25">
        <v>320</v>
      </c>
      <c r="E25" t="s">
        <v>361</v>
      </c>
      <c r="F25">
        <v>259258</v>
      </c>
      <c r="G25">
        <v>1373987</v>
      </c>
      <c r="H25">
        <v>595030</v>
      </c>
      <c r="I25">
        <v>465240</v>
      </c>
      <c r="J25">
        <v>3893337</v>
      </c>
      <c r="K25">
        <v>2422748835</v>
      </c>
      <c r="L25">
        <v>12162</v>
      </c>
      <c r="M25">
        <f t="shared" si="0"/>
        <v>48.925341226771913</v>
      </c>
      <c r="N25">
        <v>11399</v>
      </c>
      <c r="O25">
        <v>763</v>
      </c>
      <c r="P25">
        <v>222.4</v>
      </c>
      <c r="Q25">
        <v>-0.09</v>
      </c>
      <c r="R25">
        <v>28359</v>
      </c>
      <c r="S25">
        <v>247149</v>
      </c>
      <c r="T25" t="s">
        <v>21</v>
      </c>
      <c r="U25">
        <v>601.22</v>
      </c>
    </row>
    <row r="26" spans="1:21" x14ac:dyDescent="0.3">
      <c r="A26">
        <v>25</v>
      </c>
      <c r="B26" t="s">
        <v>337</v>
      </c>
      <c r="C26">
        <v>15</v>
      </c>
      <c r="D26">
        <v>320</v>
      </c>
      <c r="E26" t="s">
        <v>362</v>
      </c>
      <c r="F26">
        <v>199996</v>
      </c>
      <c r="G26">
        <v>1008281</v>
      </c>
      <c r="H26">
        <v>660417</v>
      </c>
      <c r="I26">
        <v>515100</v>
      </c>
      <c r="J26">
        <v>4862517</v>
      </c>
      <c r="K26">
        <v>2170899033</v>
      </c>
      <c r="L26">
        <v>11686</v>
      </c>
      <c r="M26">
        <f t="shared" si="0"/>
        <v>56.513520451822693</v>
      </c>
      <c r="N26">
        <v>10716</v>
      </c>
      <c r="O26">
        <v>970</v>
      </c>
      <c r="P26">
        <v>285.11</v>
      </c>
      <c r="Q26">
        <v>-0.08</v>
      </c>
      <c r="R26">
        <v>14649</v>
      </c>
      <c r="S26">
        <v>219083</v>
      </c>
      <c r="T26" t="s">
        <v>21</v>
      </c>
      <c r="U26">
        <v>577.39</v>
      </c>
    </row>
    <row r="27" spans="1:21" x14ac:dyDescent="0.3">
      <c r="A27">
        <v>26</v>
      </c>
      <c r="B27" t="s">
        <v>337</v>
      </c>
      <c r="C27">
        <v>15</v>
      </c>
      <c r="D27">
        <v>320</v>
      </c>
      <c r="E27" t="s">
        <v>363</v>
      </c>
      <c r="F27">
        <v>258781</v>
      </c>
      <c r="G27">
        <v>1358076</v>
      </c>
      <c r="H27">
        <v>2163633</v>
      </c>
      <c r="I27">
        <v>1760914</v>
      </c>
      <c r="J27">
        <v>16192232</v>
      </c>
      <c r="K27">
        <v>7093298309</v>
      </c>
      <c r="L27">
        <v>52202</v>
      </c>
      <c r="M27">
        <f t="shared" si="0"/>
        <v>41.447320026052644</v>
      </c>
      <c r="N27">
        <v>49757</v>
      </c>
      <c r="O27">
        <v>2445</v>
      </c>
      <c r="P27">
        <v>291.05</v>
      </c>
      <c r="Q27">
        <v>-0.09</v>
      </c>
      <c r="R27">
        <v>20953</v>
      </c>
      <c r="S27">
        <v>740887</v>
      </c>
      <c r="T27" t="s">
        <v>26</v>
      </c>
      <c r="U27">
        <v>2438.39</v>
      </c>
    </row>
    <row r="28" spans="1:21" x14ac:dyDescent="0.3">
      <c r="A28">
        <v>27</v>
      </c>
      <c r="B28" t="s">
        <v>337</v>
      </c>
      <c r="C28">
        <v>15</v>
      </c>
      <c r="D28">
        <v>320</v>
      </c>
      <c r="E28" t="s">
        <v>364</v>
      </c>
      <c r="F28">
        <v>260342</v>
      </c>
      <c r="G28">
        <v>1377238</v>
      </c>
      <c r="H28">
        <v>1868390</v>
      </c>
      <c r="I28">
        <v>1664758</v>
      </c>
      <c r="J28">
        <v>11506732</v>
      </c>
      <c r="K28">
        <v>2951315543</v>
      </c>
      <c r="L28">
        <v>47855</v>
      </c>
      <c r="M28">
        <f t="shared" si="0"/>
        <v>39.042733256712985</v>
      </c>
      <c r="N28">
        <v>45770</v>
      </c>
      <c r="O28">
        <v>2085</v>
      </c>
      <c r="P28">
        <v>212.88</v>
      </c>
      <c r="Q28">
        <v>-0.1</v>
      </c>
      <c r="R28">
        <v>28134</v>
      </c>
      <c r="S28">
        <v>711557</v>
      </c>
      <c r="T28" t="s">
        <v>21</v>
      </c>
      <c r="U28">
        <v>1181.4100000000001</v>
      </c>
    </row>
    <row r="29" spans="1:21" x14ac:dyDescent="0.3">
      <c r="A29">
        <v>28</v>
      </c>
      <c r="B29" t="s">
        <v>337</v>
      </c>
      <c r="C29">
        <v>15</v>
      </c>
      <c r="D29">
        <v>320</v>
      </c>
      <c r="E29" t="s">
        <v>365</v>
      </c>
      <c r="F29">
        <v>225926</v>
      </c>
      <c r="G29">
        <v>1195096</v>
      </c>
      <c r="H29">
        <v>718745</v>
      </c>
      <c r="I29">
        <v>644969</v>
      </c>
      <c r="J29">
        <v>3799087</v>
      </c>
      <c r="K29">
        <v>799711201</v>
      </c>
      <c r="L29">
        <v>12793</v>
      </c>
      <c r="M29">
        <f t="shared" si="0"/>
        <v>56.182678027046038</v>
      </c>
      <c r="N29">
        <v>11643</v>
      </c>
      <c r="O29">
        <v>1150</v>
      </c>
      <c r="P29">
        <v>130.43</v>
      </c>
      <c r="Q29">
        <v>-0.11</v>
      </c>
      <c r="R29">
        <v>24840</v>
      </c>
      <c r="S29">
        <v>337352</v>
      </c>
      <c r="T29" t="s">
        <v>21</v>
      </c>
      <c r="U29">
        <v>286.81</v>
      </c>
    </row>
    <row r="30" spans="1:21" x14ac:dyDescent="0.3">
      <c r="A30">
        <v>29</v>
      </c>
      <c r="B30" t="s">
        <v>337</v>
      </c>
      <c r="C30">
        <v>15</v>
      </c>
      <c r="D30">
        <v>320</v>
      </c>
      <c r="E30" t="s">
        <v>366</v>
      </c>
      <c r="F30">
        <v>99736</v>
      </c>
      <c r="G30">
        <v>783852</v>
      </c>
      <c r="H30">
        <v>555678</v>
      </c>
      <c r="I30">
        <v>525822</v>
      </c>
      <c r="J30">
        <v>1556534</v>
      </c>
      <c r="K30">
        <v>1950908927</v>
      </c>
      <c r="L30">
        <v>16740</v>
      </c>
      <c r="M30">
        <f t="shared" si="0"/>
        <v>33.194623655913979</v>
      </c>
      <c r="N30">
        <v>16075</v>
      </c>
      <c r="O30">
        <v>665</v>
      </c>
      <c r="P30">
        <v>86.88</v>
      </c>
      <c r="Q30">
        <v>-0.08</v>
      </c>
      <c r="R30">
        <v>5590</v>
      </c>
      <c r="S30">
        <v>91903</v>
      </c>
      <c r="T30" t="s">
        <v>26</v>
      </c>
      <c r="U30">
        <v>363.61</v>
      </c>
    </row>
    <row r="31" spans="1:21" x14ac:dyDescent="0.3">
      <c r="A31">
        <v>30</v>
      </c>
      <c r="B31" t="s">
        <v>337</v>
      </c>
      <c r="C31">
        <v>15</v>
      </c>
      <c r="D31">
        <v>320</v>
      </c>
      <c r="E31" t="s">
        <v>367</v>
      </c>
      <c r="F31">
        <v>25631</v>
      </c>
      <c r="G31">
        <v>141997</v>
      </c>
      <c r="H31">
        <v>1188422</v>
      </c>
      <c r="I31">
        <v>1158790</v>
      </c>
      <c r="J31">
        <v>2470540</v>
      </c>
      <c r="K31">
        <v>552041821</v>
      </c>
      <c r="L31">
        <v>27282</v>
      </c>
      <c r="M31">
        <f t="shared" si="0"/>
        <v>43.560662708012607</v>
      </c>
      <c r="N31">
        <v>25166</v>
      </c>
      <c r="O31">
        <v>2116</v>
      </c>
      <c r="P31">
        <v>80.17</v>
      </c>
      <c r="Q31">
        <v>-0.06</v>
      </c>
      <c r="R31">
        <v>4120</v>
      </c>
      <c r="S31">
        <v>105804</v>
      </c>
      <c r="T31" t="s">
        <v>26</v>
      </c>
      <c r="U31">
        <v>252.08</v>
      </c>
    </row>
    <row r="32" spans="1:21" x14ac:dyDescent="0.3">
      <c r="A32">
        <v>31</v>
      </c>
      <c r="B32" t="s">
        <v>337</v>
      </c>
      <c r="C32">
        <v>15</v>
      </c>
      <c r="D32">
        <v>320</v>
      </c>
      <c r="E32" t="s">
        <v>368</v>
      </c>
      <c r="F32">
        <v>520</v>
      </c>
      <c r="G32">
        <v>5760</v>
      </c>
      <c r="H32">
        <v>6081314</v>
      </c>
      <c r="I32">
        <v>6070299</v>
      </c>
      <c r="J32">
        <v>6836580</v>
      </c>
      <c r="K32">
        <v>408186190</v>
      </c>
      <c r="L32">
        <v>208908</v>
      </c>
      <c r="M32">
        <f t="shared" si="0"/>
        <v>29.110010148007735</v>
      </c>
      <c r="N32">
        <v>200417</v>
      </c>
      <c r="O32">
        <v>8491</v>
      </c>
      <c r="P32">
        <v>25.83</v>
      </c>
      <c r="Q32">
        <v>-0.02</v>
      </c>
      <c r="R32">
        <v>9161</v>
      </c>
      <c r="S32">
        <v>275801</v>
      </c>
      <c r="T32" t="s">
        <v>21</v>
      </c>
      <c r="U32">
        <v>2271.14</v>
      </c>
    </row>
    <row r="33" spans="1:21" x14ac:dyDescent="0.3">
      <c r="A33">
        <v>32</v>
      </c>
      <c r="B33" t="s">
        <v>337</v>
      </c>
      <c r="C33">
        <v>15</v>
      </c>
      <c r="D33">
        <v>320</v>
      </c>
      <c r="E33" t="s">
        <v>369</v>
      </c>
      <c r="F33">
        <v>708</v>
      </c>
      <c r="G33">
        <v>2540</v>
      </c>
      <c r="H33">
        <v>9632427</v>
      </c>
      <c r="I33">
        <v>9600862</v>
      </c>
      <c r="J33">
        <v>12624840</v>
      </c>
      <c r="K33">
        <v>480888259</v>
      </c>
      <c r="L33">
        <v>330181</v>
      </c>
      <c r="M33">
        <f t="shared" si="0"/>
        <v>29.173171684621465</v>
      </c>
      <c r="N33">
        <v>317212</v>
      </c>
      <c r="O33">
        <v>12969</v>
      </c>
      <c r="P33">
        <v>22.96</v>
      </c>
      <c r="Q33">
        <v>-0.04</v>
      </c>
      <c r="R33">
        <v>13278</v>
      </c>
      <c r="S33">
        <v>467730</v>
      </c>
      <c r="T33" t="s">
        <v>21</v>
      </c>
      <c r="U33">
        <v>1866.17</v>
      </c>
    </row>
    <row r="34" spans="1:21" x14ac:dyDescent="0.3">
      <c r="A34">
        <v>33</v>
      </c>
      <c r="B34" t="s">
        <v>337</v>
      </c>
      <c r="C34">
        <v>15</v>
      </c>
      <c r="D34">
        <v>320</v>
      </c>
      <c r="E34" t="s">
        <v>370</v>
      </c>
      <c r="F34">
        <v>325041</v>
      </c>
      <c r="G34">
        <v>1161166</v>
      </c>
      <c r="H34">
        <v>785782</v>
      </c>
      <c r="I34">
        <v>778103</v>
      </c>
      <c r="J34">
        <v>3992531</v>
      </c>
      <c r="K34">
        <v>10593994832</v>
      </c>
      <c r="L34">
        <v>18641</v>
      </c>
      <c r="M34">
        <f t="shared" si="0"/>
        <v>42.153425245426746</v>
      </c>
      <c r="N34">
        <v>17257</v>
      </c>
      <c r="O34">
        <v>1384</v>
      </c>
      <c r="P34">
        <v>88.65</v>
      </c>
      <c r="Q34">
        <v>-7.0000000000000007E-2</v>
      </c>
      <c r="R34">
        <v>2398</v>
      </c>
      <c r="S34">
        <v>263439</v>
      </c>
      <c r="T34" t="s">
        <v>31</v>
      </c>
      <c r="U34">
        <v>4996.8599999999997</v>
      </c>
    </row>
    <row r="35" spans="1:21" x14ac:dyDescent="0.3">
      <c r="A35">
        <v>34</v>
      </c>
      <c r="B35" t="s">
        <v>337</v>
      </c>
      <c r="C35">
        <v>15</v>
      </c>
      <c r="D35">
        <v>320</v>
      </c>
      <c r="E35" t="s">
        <v>371</v>
      </c>
      <c r="F35">
        <v>57220</v>
      </c>
      <c r="G35">
        <v>558589</v>
      </c>
      <c r="H35">
        <v>143721</v>
      </c>
      <c r="I35">
        <v>138078</v>
      </c>
      <c r="J35">
        <v>672570</v>
      </c>
      <c r="K35">
        <v>101602661</v>
      </c>
      <c r="L35">
        <v>3383</v>
      </c>
      <c r="M35">
        <f t="shared" si="0"/>
        <v>42.483298847177061</v>
      </c>
      <c r="N35">
        <v>3217</v>
      </c>
      <c r="O35">
        <v>166</v>
      </c>
      <c r="P35">
        <v>24.89</v>
      </c>
      <c r="Q35">
        <v>-0.14000000000000001</v>
      </c>
      <c r="R35">
        <v>50308</v>
      </c>
      <c r="S35">
        <v>110222</v>
      </c>
      <c r="T35" t="s">
        <v>21</v>
      </c>
      <c r="U35">
        <v>50.45</v>
      </c>
    </row>
    <row r="36" spans="1:21" x14ac:dyDescent="0.3">
      <c r="A36">
        <v>35</v>
      </c>
      <c r="B36" t="s">
        <v>337</v>
      </c>
      <c r="C36">
        <v>15</v>
      </c>
      <c r="D36">
        <v>320</v>
      </c>
      <c r="E36" t="s">
        <v>372</v>
      </c>
      <c r="F36">
        <v>167075</v>
      </c>
      <c r="G36">
        <v>6549347</v>
      </c>
      <c r="H36">
        <v>1458321</v>
      </c>
      <c r="I36">
        <v>1440943</v>
      </c>
      <c r="J36">
        <v>2212184</v>
      </c>
      <c r="K36">
        <v>877441712</v>
      </c>
      <c r="L36">
        <v>43806</v>
      </c>
      <c r="M36">
        <f t="shared" si="0"/>
        <v>33.290439665799205</v>
      </c>
      <c r="N36">
        <v>41687</v>
      </c>
      <c r="O36">
        <v>2119</v>
      </c>
      <c r="P36">
        <v>25.15</v>
      </c>
      <c r="Q36">
        <v>-0.06</v>
      </c>
      <c r="R36">
        <v>7009</v>
      </c>
      <c r="S36">
        <v>101229</v>
      </c>
      <c r="T36" t="s">
        <v>26</v>
      </c>
      <c r="U36">
        <v>904.44</v>
      </c>
    </row>
    <row r="37" spans="1:21" x14ac:dyDescent="0.3">
      <c r="A37">
        <v>36</v>
      </c>
      <c r="B37" t="s">
        <v>337</v>
      </c>
      <c r="C37">
        <v>15</v>
      </c>
      <c r="D37">
        <v>320</v>
      </c>
      <c r="E37" t="s">
        <v>373</v>
      </c>
      <c r="F37">
        <v>1322728</v>
      </c>
      <c r="G37">
        <v>5284254</v>
      </c>
      <c r="H37">
        <v>131628</v>
      </c>
      <c r="I37">
        <v>126715</v>
      </c>
      <c r="J37">
        <v>928960</v>
      </c>
      <c r="K37">
        <v>3116767076</v>
      </c>
      <c r="L37">
        <v>2966</v>
      </c>
      <c r="M37">
        <f t="shared" si="0"/>
        <v>44.378961564396491</v>
      </c>
      <c r="N37">
        <v>2825</v>
      </c>
      <c r="O37">
        <v>141</v>
      </c>
      <c r="P37">
        <v>20.82</v>
      </c>
      <c r="Q37">
        <v>-0.17</v>
      </c>
      <c r="R37">
        <v>14723</v>
      </c>
      <c r="S37">
        <v>134956</v>
      </c>
      <c r="T37" t="s">
        <v>21</v>
      </c>
      <c r="U37">
        <v>615.84</v>
      </c>
    </row>
    <row r="38" spans="1:21" x14ac:dyDescent="0.3">
      <c r="A38">
        <v>37</v>
      </c>
      <c r="B38" t="s">
        <v>337</v>
      </c>
      <c r="C38">
        <v>15</v>
      </c>
      <c r="D38">
        <v>320</v>
      </c>
      <c r="E38" t="s">
        <v>374</v>
      </c>
      <c r="F38">
        <v>26455</v>
      </c>
      <c r="G38">
        <v>76533</v>
      </c>
      <c r="H38">
        <v>8297806</v>
      </c>
      <c r="I38">
        <v>8180074</v>
      </c>
      <c r="J38">
        <v>16004807</v>
      </c>
      <c r="K38">
        <v>2605119296</v>
      </c>
      <c r="L38">
        <v>300994</v>
      </c>
      <c r="M38">
        <f t="shared" si="0"/>
        <v>27.568011322484832</v>
      </c>
      <c r="N38">
        <v>292177</v>
      </c>
      <c r="O38">
        <v>8817</v>
      </c>
      <c r="P38">
        <v>68.239999999999995</v>
      </c>
      <c r="Q38">
        <v>-0.08</v>
      </c>
      <c r="R38">
        <v>15359</v>
      </c>
      <c r="S38">
        <v>796825</v>
      </c>
      <c r="T38" t="s">
        <v>26</v>
      </c>
      <c r="U38">
        <v>3217.37</v>
      </c>
    </row>
    <row r="39" spans="1:21" x14ac:dyDescent="0.3">
      <c r="A39">
        <v>38</v>
      </c>
      <c r="B39" t="s">
        <v>337</v>
      </c>
      <c r="C39">
        <v>15</v>
      </c>
      <c r="D39">
        <v>320</v>
      </c>
      <c r="E39" t="s">
        <v>375</v>
      </c>
      <c r="F39">
        <v>196289</v>
      </c>
      <c r="G39">
        <v>588609</v>
      </c>
      <c r="H39">
        <v>1133470</v>
      </c>
      <c r="I39">
        <v>1118574</v>
      </c>
      <c r="J39">
        <v>2561424</v>
      </c>
      <c r="K39">
        <v>1200487806</v>
      </c>
      <c r="L39">
        <v>23919</v>
      </c>
      <c r="M39">
        <f t="shared" si="0"/>
        <v>47.387850662653122</v>
      </c>
      <c r="N39">
        <v>21801</v>
      </c>
      <c r="O39">
        <v>2118</v>
      </c>
      <c r="P39">
        <v>16.71</v>
      </c>
      <c r="Q39">
        <v>-0.08</v>
      </c>
      <c r="R39">
        <v>6130</v>
      </c>
      <c r="S39">
        <v>144578</v>
      </c>
      <c r="T39" t="s">
        <v>26</v>
      </c>
      <c r="U39">
        <v>451.3</v>
      </c>
    </row>
    <row r="40" spans="1:21" x14ac:dyDescent="0.3">
      <c r="A40">
        <v>39</v>
      </c>
      <c r="B40" t="s">
        <v>337</v>
      </c>
      <c r="C40">
        <v>15</v>
      </c>
      <c r="D40">
        <v>320</v>
      </c>
      <c r="E40" t="s">
        <v>376</v>
      </c>
      <c r="F40">
        <v>51144</v>
      </c>
      <c r="G40">
        <v>152445</v>
      </c>
      <c r="H40">
        <v>557035</v>
      </c>
      <c r="I40">
        <v>547499</v>
      </c>
      <c r="J40">
        <v>1308135</v>
      </c>
      <c r="K40">
        <v>269442367</v>
      </c>
      <c r="L40">
        <v>18295</v>
      </c>
      <c r="M40">
        <f t="shared" si="0"/>
        <v>30.447389997267013</v>
      </c>
      <c r="N40">
        <v>17631</v>
      </c>
      <c r="O40">
        <v>664</v>
      </c>
      <c r="P40">
        <v>25.32</v>
      </c>
      <c r="Q40">
        <v>-0.08</v>
      </c>
      <c r="R40">
        <v>16321</v>
      </c>
      <c r="S40">
        <v>122719</v>
      </c>
      <c r="T40" t="s">
        <v>26</v>
      </c>
      <c r="U40">
        <v>109.47</v>
      </c>
    </row>
    <row r="41" spans="1:21" x14ac:dyDescent="0.3">
      <c r="A41">
        <v>40</v>
      </c>
      <c r="B41" t="s">
        <v>337</v>
      </c>
      <c r="C41">
        <v>15</v>
      </c>
      <c r="D41">
        <v>320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</v>
      </c>
    </row>
    <row r="42" spans="1:21" x14ac:dyDescent="0.3">
      <c r="A42">
        <v>41</v>
      </c>
      <c r="B42" t="s">
        <v>337</v>
      </c>
      <c r="C42">
        <v>15</v>
      </c>
      <c r="D42">
        <v>320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0.38</v>
      </c>
    </row>
    <row r="43" spans="1:21" x14ac:dyDescent="0.3">
      <c r="A43">
        <v>42</v>
      </c>
      <c r="B43" t="s">
        <v>337</v>
      </c>
      <c r="C43">
        <v>15</v>
      </c>
      <c r="D43">
        <v>320</v>
      </c>
      <c r="E43" t="s">
        <v>379</v>
      </c>
      <c r="F43">
        <v>18607</v>
      </c>
      <c r="G43">
        <v>55722</v>
      </c>
      <c r="H43">
        <v>360602</v>
      </c>
      <c r="I43">
        <v>353594</v>
      </c>
      <c r="J43">
        <v>637119</v>
      </c>
      <c r="K43">
        <v>167944019</v>
      </c>
      <c r="L43">
        <v>10185</v>
      </c>
      <c r="M43">
        <f t="shared" si="0"/>
        <v>35.405203730976929</v>
      </c>
      <c r="N43">
        <v>9656</v>
      </c>
      <c r="O43">
        <v>529</v>
      </c>
      <c r="P43">
        <v>33.58</v>
      </c>
      <c r="Q43">
        <v>-0.08</v>
      </c>
      <c r="R43">
        <v>1538</v>
      </c>
      <c r="S43">
        <v>37510</v>
      </c>
      <c r="T43" t="s">
        <v>26</v>
      </c>
      <c r="U43">
        <v>75.56</v>
      </c>
    </row>
    <row r="44" spans="1:21" x14ac:dyDescent="0.3">
      <c r="A44">
        <v>43</v>
      </c>
      <c r="B44" t="s">
        <v>337</v>
      </c>
      <c r="C44">
        <v>15</v>
      </c>
      <c r="D44">
        <v>320</v>
      </c>
      <c r="E44" t="s">
        <v>380</v>
      </c>
      <c r="F44">
        <v>229544</v>
      </c>
      <c r="G44">
        <v>1051601</v>
      </c>
      <c r="H44">
        <v>8000106</v>
      </c>
      <c r="I44">
        <v>7841029</v>
      </c>
      <c r="J44">
        <v>12171960</v>
      </c>
      <c r="K44">
        <v>1239060233</v>
      </c>
      <c r="L44">
        <v>292067</v>
      </c>
      <c r="M44">
        <f t="shared" si="0"/>
        <v>27.391338288817291</v>
      </c>
      <c r="N44">
        <v>283591</v>
      </c>
      <c r="O44">
        <v>8476</v>
      </c>
      <c r="P44">
        <v>27.18</v>
      </c>
      <c r="Q44">
        <v>-0.06</v>
      </c>
      <c r="R44">
        <v>10487</v>
      </c>
      <c r="S44">
        <v>660619</v>
      </c>
      <c r="T44" t="s">
        <v>26</v>
      </c>
      <c r="U44">
        <v>1183.98</v>
      </c>
    </row>
    <row r="45" spans="1:21" x14ac:dyDescent="0.3">
      <c r="A45">
        <v>44</v>
      </c>
      <c r="B45" t="s">
        <v>337</v>
      </c>
      <c r="C45">
        <v>15</v>
      </c>
      <c r="D45">
        <v>320</v>
      </c>
      <c r="E45" t="s">
        <v>381</v>
      </c>
      <c r="F45">
        <v>138808</v>
      </c>
      <c r="G45">
        <v>614789</v>
      </c>
      <c r="H45">
        <v>10465310</v>
      </c>
      <c r="I45">
        <v>10280374</v>
      </c>
      <c r="J45">
        <v>14279865</v>
      </c>
      <c r="K45">
        <v>1080027563</v>
      </c>
      <c r="L45">
        <v>312860</v>
      </c>
      <c r="M45">
        <f t="shared" si="0"/>
        <v>33.450457073451382</v>
      </c>
      <c r="N45">
        <v>297324</v>
      </c>
      <c r="O45">
        <v>15536</v>
      </c>
      <c r="P45">
        <v>28.03</v>
      </c>
      <c r="Q45">
        <v>-0.05</v>
      </c>
      <c r="R45">
        <v>16456</v>
      </c>
      <c r="S45">
        <v>613866</v>
      </c>
      <c r="T45" t="s">
        <v>26</v>
      </c>
      <c r="U45">
        <v>1786.55</v>
      </c>
    </row>
    <row r="46" spans="1:21" x14ac:dyDescent="0.3">
      <c r="A46">
        <v>45</v>
      </c>
      <c r="B46" t="s">
        <v>337</v>
      </c>
      <c r="C46">
        <v>15</v>
      </c>
      <c r="D46">
        <v>320</v>
      </c>
      <c r="E46" t="s">
        <v>382</v>
      </c>
      <c r="F46">
        <v>2835</v>
      </c>
      <c r="G46">
        <v>9746</v>
      </c>
      <c r="H46">
        <v>4021817</v>
      </c>
      <c r="I46">
        <v>3954629</v>
      </c>
      <c r="J46">
        <v>6279735</v>
      </c>
      <c r="K46">
        <v>536905026</v>
      </c>
      <c r="L46">
        <v>82165</v>
      </c>
      <c r="M46">
        <f t="shared" si="0"/>
        <v>48.948055741495772</v>
      </c>
      <c r="N46">
        <v>73909</v>
      </c>
      <c r="O46">
        <v>8256</v>
      </c>
      <c r="P46">
        <v>26.33</v>
      </c>
      <c r="Q46">
        <v>-0.05</v>
      </c>
      <c r="R46">
        <v>8794</v>
      </c>
      <c r="S46">
        <v>176675</v>
      </c>
      <c r="T46" t="s">
        <v>26</v>
      </c>
      <c r="U46">
        <v>1976.11</v>
      </c>
    </row>
    <row r="47" spans="1:21" x14ac:dyDescent="0.3">
      <c r="A47">
        <v>46</v>
      </c>
      <c r="B47" t="s">
        <v>337</v>
      </c>
      <c r="C47">
        <v>15</v>
      </c>
      <c r="D47">
        <v>320</v>
      </c>
      <c r="E47" t="s">
        <v>383</v>
      </c>
      <c r="F47">
        <v>961</v>
      </c>
      <c r="G47">
        <v>146909</v>
      </c>
      <c r="H47">
        <v>3898134</v>
      </c>
      <c r="I47">
        <v>3773034</v>
      </c>
      <c r="J47">
        <v>7671000</v>
      </c>
      <c r="K47">
        <v>473883912</v>
      </c>
      <c r="L47">
        <v>71595</v>
      </c>
      <c r="M47">
        <f t="shared" si="0"/>
        <v>54.447014456316779</v>
      </c>
      <c r="N47">
        <v>63745</v>
      </c>
      <c r="O47">
        <v>7850</v>
      </c>
      <c r="P47">
        <v>51.49</v>
      </c>
      <c r="Q47">
        <v>-0.05</v>
      </c>
      <c r="R47">
        <v>8108</v>
      </c>
      <c r="S47">
        <v>420537</v>
      </c>
      <c r="T47" t="s">
        <v>21</v>
      </c>
      <c r="U47">
        <v>953.41</v>
      </c>
    </row>
    <row r="48" spans="1:21" x14ac:dyDescent="0.3">
      <c r="A48">
        <v>47</v>
      </c>
      <c r="B48" t="s">
        <v>337</v>
      </c>
      <c r="C48">
        <v>15</v>
      </c>
      <c r="D48">
        <v>320</v>
      </c>
      <c r="E48" t="s">
        <v>384</v>
      </c>
      <c r="F48">
        <v>1052072</v>
      </c>
      <c r="G48">
        <v>4612280</v>
      </c>
      <c r="H48">
        <v>6369</v>
      </c>
      <c r="I48">
        <v>6299</v>
      </c>
      <c r="J48">
        <v>40213</v>
      </c>
      <c r="K48">
        <v>5968273</v>
      </c>
      <c r="L48">
        <v>154</v>
      </c>
      <c r="M48">
        <f t="shared" si="0"/>
        <v>41.357142857142854</v>
      </c>
      <c r="N48">
        <v>149</v>
      </c>
      <c r="O48">
        <v>5</v>
      </c>
      <c r="P48">
        <v>22.59</v>
      </c>
      <c r="Q48">
        <v>-0.16</v>
      </c>
      <c r="R48">
        <v>743</v>
      </c>
      <c r="S48">
        <v>11630</v>
      </c>
      <c r="T48" t="s">
        <v>26</v>
      </c>
      <c r="U48">
        <v>42.64</v>
      </c>
    </row>
    <row r="49" spans="1:21" x14ac:dyDescent="0.3">
      <c r="A49">
        <v>48</v>
      </c>
      <c r="B49" t="s">
        <v>337</v>
      </c>
      <c r="C49">
        <v>15</v>
      </c>
      <c r="D49">
        <v>320</v>
      </c>
      <c r="E49" t="s">
        <v>385</v>
      </c>
      <c r="F49">
        <v>31435</v>
      </c>
      <c r="G49">
        <v>94348</v>
      </c>
      <c r="H49">
        <v>404793</v>
      </c>
      <c r="I49">
        <v>404636</v>
      </c>
      <c r="J49">
        <v>412533</v>
      </c>
      <c r="K49">
        <v>1611274017</v>
      </c>
      <c r="L49">
        <v>14754</v>
      </c>
      <c r="M49">
        <f t="shared" si="0"/>
        <v>27.436152907686051</v>
      </c>
      <c r="N49">
        <v>14223</v>
      </c>
      <c r="O49">
        <v>531</v>
      </c>
      <c r="P49">
        <v>31.92</v>
      </c>
      <c r="Q49">
        <v>0</v>
      </c>
      <c r="R49">
        <v>531</v>
      </c>
      <c r="S49">
        <v>19983</v>
      </c>
      <c r="T49" t="s">
        <v>21</v>
      </c>
      <c r="U49">
        <v>436.53</v>
      </c>
    </row>
    <row r="50" spans="1:21" x14ac:dyDescent="0.3">
      <c r="A50">
        <v>49</v>
      </c>
      <c r="B50" t="s">
        <v>337</v>
      </c>
      <c r="C50">
        <v>15</v>
      </c>
      <c r="D50">
        <v>320</v>
      </c>
      <c r="E50" t="s">
        <v>386</v>
      </c>
      <c r="F50">
        <v>2271</v>
      </c>
      <c r="G50">
        <v>30201</v>
      </c>
      <c r="H50">
        <v>13898589</v>
      </c>
      <c r="I50">
        <v>13825584</v>
      </c>
      <c r="J50">
        <v>17026326</v>
      </c>
      <c r="K50">
        <v>757464775</v>
      </c>
      <c r="L50">
        <v>340857</v>
      </c>
      <c r="M50">
        <f t="shared" si="0"/>
        <v>40.775424884922415</v>
      </c>
      <c r="N50">
        <v>314630</v>
      </c>
      <c r="O50">
        <v>26227</v>
      </c>
      <c r="P50">
        <v>21.34</v>
      </c>
      <c r="Q50">
        <v>-0.03</v>
      </c>
      <c r="R50">
        <v>26443</v>
      </c>
      <c r="S50">
        <v>465098</v>
      </c>
      <c r="T50" t="s">
        <v>31</v>
      </c>
      <c r="U50">
        <v>4997.42</v>
      </c>
    </row>
    <row r="51" spans="1:21" x14ac:dyDescent="0.3">
      <c r="A51">
        <v>50</v>
      </c>
      <c r="B51" t="s">
        <v>337</v>
      </c>
      <c r="C51">
        <v>15</v>
      </c>
      <c r="D51">
        <v>320</v>
      </c>
      <c r="E51" t="s">
        <v>387</v>
      </c>
      <c r="F51">
        <v>2294</v>
      </c>
      <c r="G51">
        <v>30304</v>
      </c>
      <c r="H51">
        <v>15641868</v>
      </c>
      <c r="I51">
        <v>15563195</v>
      </c>
      <c r="J51">
        <v>18688751</v>
      </c>
      <c r="K51">
        <v>795540570</v>
      </c>
      <c r="L51">
        <v>346988</v>
      </c>
      <c r="M51">
        <f t="shared" si="0"/>
        <v>45.078988322362733</v>
      </c>
      <c r="N51">
        <v>315342</v>
      </c>
      <c r="O51">
        <v>31646</v>
      </c>
      <c r="P51">
        <v>22.06</v>
      </c>
      <c r="Q51">
        <v>-0.03</v>
      </c>
      <c r="R51">
        <v>32009</v>
      </c>
      <c r="S51">
        <v>460405</v>
      </c>
      <c r="T51" t="s">
        <v>31</v>
      </c>
      <c r="U51">
        <v>4997.75</v>
      </c>
    </row>
    <row r="52" spans="1:21" x14ac:dyDescent="0.3">
      <c r="A52">
        <v>51</v>
      </c>
      <c r="B52" t="s">
        <v>337</v>
      </c>
      <c r="C52">
        <v>15</v>
      </c>
      <c r="D52">
        <v>320</v>
      </c>
      <c r="E52" t="s">
        <v>388</v>
      </c>
      <c r="F52">
        <v>163622</v>
      </c>
      <c r="G52">
        <v>488118</v>
      </c>
      <c r="H52">
        <v>6455921</v>
      </c>
      <c r="I52">
        <v>6314383</v>
      </c>
      <c r="J52">
        <v>16114128</v>
      </c>
      <c r="K52">
        <v>2017315531</v>
      </c>
      <c r="L52">
        <v>172710</v>
      </c>
      <c r="M52">
        <f t="shared" si="0"/>
        <v>37.380122749117014</v>
      </c>
      <c r="N52">
        <v>164233</v>
      </c>
      <c r="O52">
        <v>8477</v>
      </c>
      <c r="P52">
        <v>37.4</v>
      </c>
      <c r="Q52">
        <v>-0.11</v>
      </c>
      <c r="R52">
        <v>16171</v>
      </c>
      <c r="S52">
        <v>1728943</v>
      </c>
      <c r="T52" t="s">
        <v>26</v>
      </c>
      <c r="U52">
        <v>2188.17</v>
      </c>
    </row>
    <row r="53" spans="1:21" x14ac:dyDescent="0.3">
      <c r="A53">
        <v>52</v>
      </c>
      <c r="B53" t="s">
        <v>337</v>
      </c>
      <c r="C53">
        <v>15</v>
      </c>
      <c r="D53">
        <v>320</v>
      </c>
      <c r="E53" t="s">
        <v>389</v>
      </c>
      <c r="F53">
        <v>183325</v>
      </c>
      <c r="G53">
        <v>546912</v>
      </c>
      <c r="H53">
        <v>12796612</v>
      </c>
      <c r="I53">
        <v>12541083</v>
      </c>
      <c r="J53">
        <v>29457795</v>
      </c>
      <c r="K53">
        <v>4067211390</v>
      </c>
      <c r="L53">
        <v>258201</v>
      </c>
      <c r="M53">
        <f t="shared" si="0"/>
        <v>49.560660105886498</v>
      </c>
      <c r="N53">
        <v>235427</v>
      </c>
      <c r="O53">
        <v>22774</v>
      </c>
      <c r="P53">
        <v>41.93</v>
      </c>
      <c r="Q53">
        <v>-0.09</v>
      </c>
      <c r="R53">
        <v>39661</v>
      </c>
      <c r="S53">
        <v>2835990</v>
      </c>
      <c r="T53" t="s">
        <v>31</v>
      </c>
      <c r="U53">
        <v>4997.41</v>
      </c>
    </row>
    <row r="54" spans="1:21" x14ac:dyDescent="0.3">
      <c r="A54">
        <v>53</v>
      </c>
      <c r="B54" t="s">
        <v>337</v>
      </c>
      <c r="C54">
        <v>15</v>
      </c>
      <c r="D54">
        <v>320</v>
      </c>
      <c r="E54" t="s">
        <v>390</v>
      </c>
      <c r="F54">
        <v>152428</v>
      </c>
      <c r="G54">
        <v>429691</v>
      </c>
      <c r="H54">
        <v>1012</v>
      </c>
      <c r="I54">
        <v>975</v>
      </c>
      <c r="J54">
        <v>21219</v>
      </c>
      <c r="K54">
        <v>1182256</v>
      </c>
      <c r="L54">
        <v>19</v>
      </c>
      <c r="M54">
        <f t="shared" si="0"/>
        <v>53.263157894736842</v>
      </c>
      <c r="N54">
        <v>19</v>
      </c>
      <c r="O54">
        <v>0</v>
      </c>
      <c r="P54">
        <v>19.399999999999999</v>
      </c>
      <c r="Q54">
        <v>-0.3</v>
      </c>
      <c r="R54">
        <v>6746</v>
      </c>
      <c r="S54">
        <v>1677</v>
      </c>
      <c r="T54" t="s">
        <v>21</v>
      </c>
      <c r="U54">
        <v>1.19</v>
      </c>
    </row>
    <row r="55" spans="1:21" x14ac:dyDescent="0.3">
      <c r="A55">
        <v>54</v>
      </c>
      <c r="B55" t="s">
        <v>337</v>
      </c>
      <c r="C55">
        <v>15</v>
      </c>
      <c r="D55">
        <v>320</v>
      </c>
      <c r="E55" t="s">
        <v>391</v>
      </c>
      <c r="F55">
        <v>2200</v>
      </c>
      <c r="G55">
        <v>9086</v>
      </c>
      <c r="H55">
        <v>863509</v>
      </c>
      <c r="I55">
        <v>840215</v>
      </c>
      <c r="J55">
        <v>1556157</v>
      </c>
      <c r="K55">
        <v>151554193</v>
      </c>
      <c r="L55">
        <v>18758</v>
      </c>
      <c r="M55">
        <f t="shared" si="0"/>
        <v>46.034172086576397</v>
      </c>
      <c r="N55">
        <v>17136</v>
      </c>
      <c r="O55">
        <v>1622</v>
      </c>
      <c r="P55">
        <v>28.68</v>
      </c>
      <c r="Q55">
        <v>-7.0000000000000007E-2</v>
      </c>
      <c r="R55">
        <v>3830</v>
      </c>
      <c r="S55">
        <v>72103</v>
      </c>
      <c r="T55" t="s">
        <v>21</v>
      </c>
      <c r="U55">
        <v>113.53</v>
      </c>
    </row>
    <row r="56" spans="1:21" x14ac:dyDescent="0.3">
      <c r="A56">
        <v>55</v>
      </c>
      <c r="B56" t="s">
        <v>337</v>
      </c>
      <c r="C56">
        <v>15</v>
      </c>
      <c r="D56">
        <v>320</v>
      </c>
      <c r="E56" t="s">
        <v>392</v>
      </c>
      <c r="F56">
        <v>2200</v>
      </c>
      <c r="G56">
        <v>9086</v>
      </c>
      <c r="H56">
        <v>960093</v>
      </c>
      <c r="I56">
        <v>936069</v>
      </c>
      <c r="J56">
        <v>1691297</v>
      </c>
      <c r="K56">
        <v>180727360</v>
      </c>
      <c r="L56">
        <v>19237</v>
      </c>
      <c r="M56">
        <f t="shared" si="0"/>
        <v>49.908665592348079</v>
      </c>
      <c r="N56">
        <v>17314</v>
      </c>
      <c r="O56">
        <v>1923</v>
      </c>
      <c r="P56">
        <v>28.83</v>
      </c>
      <c r="Q56">
        <v>-0.06</v>
      </c>
      <c r="R56">
        <v>4062</v>
      </c>
      <c r="S56">
        <v>67026</v>
      </c>
      <c r="T56" t="s">
        <v>21</v>
      </c>
      <c r="U56">
        <v>126.86</v>
      </c>
    </row>
    <row r="57" spans="1:21" x14ac:dyDescent="0.3">
      <c r="A57">
        <v>56</v>
      </c>
      <c r="B57" t="s">
        <v>337</v>
      </c>
      <c r="C57">
        <v>15</v>
      </c>
      <c r="D57">
        <v>320</v>
      </c>
      <c r="E57" t="s">
        <v>393</v>
      </c>
      <c r="F57">
        <v>2200</v>
      </c>
      <c r="G57">
        <v>9086</v>
      </c>
      <c r="H57">
        <v>2580262</v>
      </c>
      <c r="I57">
        <v>2513654</v>
      </c>
      <c r="J57">
        <v>4878589</v>
      </c>
      <c r="K57">
        <v>444790118</v>
      </c>
      <c r="L57">
        <v>75405</v>
      </c>
      <c r="M57">
        <f t="shared" si="0"/>
        <v>34.218712286983624</v>
      </c>
      <c r="N57">
        <v>71632</v>
      </c>
      <c r="O57">
        <v>3773</v>
      </c>
      <c r="P57">
        <v>32.229999999999997</v>
      </c>
      <c r="Q57">
        <v>-7.0000000000000007E-2</v>
      </c>
      <c r="R57">
        <v>6482</v>
      </c>
      <c r="S57">
        <v>207894</v>
      </c>
      <c r="T57" t="s">
        <v>21</v>
      </c>
      <c r="U57">
        <v>583.59</v>
      </c>
    </row>
    <row r="58" spans="1:21" x14ac:dyDescent="0.3">
      <c r="A58">
        <v>57</v>
      </c>
      <c r="B58" t="s">
        <v>337</v>
      </c>
      <c r="C58">
        <v>15</v>
      </c>
      <c r="D58">
        <v>320</v>
      </c>
      <c r="E58" t="s">
        <v>394</v>
      </c>
      <c r="F58">
        <v>2200</v>
      </c>
      <c r="G58">
        <v>9086</v>
      </c>
      <c r="H58">
        <v>6259094</v>
      </c>
      <c r="I58">
        <v>6103591</v>
      </c>
      <c r="J58">
        <v>11964013</v>
      </c>
      <c r="K58">
        <v>1066275538</v>
      </c>
      <c r="L58">
        <v>196139</v>
      </c>
      <c r="M58">
        <f t="shared" si="0"/>
        <v>31.911521930875551</v>
      </c>
      <c r="N58">
        <v>187662</v>
      </c>
      <c r="O58">
        <v>8477</v>
      </c>
      <c r="P58">
        <v>30.49</v>
      </c>
      <c r="Q58">
        <v>-7.0000000000000007E-2</v>
      </c>
      <c r="R58">
        <v>10164</v>
      </c>
      <c r="S58">
        <v>485660</v>
      </c>
      <c r="T58" t="s">
        <v>21</v>
      </c>
      <c r="U58">
        <v>2547.5100000000002</v>
      </c>
    </row>
    <row r="59" spans="1:21" x14ac:dyDescent="0.3">
      <c r="A59">
        <v>58</v>
      </c>
      <c r="B59" t="s">
        <v>337</v>
      </c>
      <c r="C59">
        <v>15</v>
      </c>
      <c r="D59">
        <v>320</v>
      </c>
      <c r="E59" t="s">
        <v>395</v>
      </c>
      <c r="F59">
        <v>11313</v>
      </c>
      <c r="G59">
        <v>305160</v>
      </c>
      <c r="H59">
        <v>313245</v>
      </c>
      <c r="I59">
        <v>309088</v>
      </c>
      <c r="J59">
        <v>425731</v>
      </c>
      <c r="K59">
        <v>63859126</v>
      </c>
      <c r="L59">
        <v>8385</v>
      </c>
      <c r="M59">
        <f t="shared" si="0"/>
        <v>37.357781753130588</v>
      </c>
      <c r="N59">
        <v>7856</v>
      </c>
      <c r="O59">
        <v>529</v>
      </c>
      <c r="P59">
        <v>36.479999999999997</v>
      </c>
      <c r="Q59">
        <v>-0.04</v>
      </c>
      <c r="R59">
        <v>809</v>
      </c>
      <c r="S59">
        <v>20348</v>
      </c>
      <c r="T59" t="s">
        <v>26</v>
      </c>
      <c r="U59">
        <v>45.83</v>
      </c>
    </row>
    <row r="60" spans="1:21" x14ac:dyDescent="0.3">
      <c r="A60">
        <v>59</v>
      </c>
      <c r="B60" t="s">
        <v>337</v>
      </c>
      <c r="C60">
        <v>15</v>
      </c>
      <c r="D60">
        <v>320</v>
      </c>
      <c r="E60" t="s">
        <v>396</v>
      </c>
      <c r="F60">
        <v>252516</v>
      </c>
      <c r="G60">
        <v>750876</v>
      </c>
      <c r="H60">
        <v>721970</v>
      </c>
      <c r="I60">
        <v>702455</v>
      </c>
      <c r="J60">
        <v>4889842</v>
      </c>
      <c r="K60">
        <v>212971026</v>
      </c>
      <c r="L60">
        <v>11561</v>
      </c>
      <c r="M60">
        <f t="shared" si="0"/>
        <v>62.448750108122134</v>
      </c>
      <c r="N60">
        <v>10404</v>
      </c>
      <c r="O60">
        <v>1157</v>
      </c>
      <c r="P60">
        <v>22.57</v>
      </c>
      <c r="Q60">
        <v>-0.14000000000000001</v>
      </c>
      <c r="R60">
        <v>47088</v>
      </c>
      <c r="S60">
        <v>1209643</v>
      </c>
      <c r="T60" t="s">
        <v>26</v>
      </c>
      <c r="U60">
        <v>109.81</v>
      </c>
    </row>
    <row r="61" spans="1:21" x14ac:dyDescent="0.3">
      <c r="A61">
        <v>60</v>
      </c>
      <c r="B61" t="s">
        <v>337</v>
      </c>
      <c r="C61">
        <v>15</v>
      </c>
      <c r="D61">
        <v>320</v>
      </c>
      <c r="E61" t="s">
        <v>397</v>
      </c>
      <c r="F61">
        <v>3612</v>
      </c>
      <c r="G61">
        <v>11612</v>
      </c>
      <c r="H61">
        <v>636719</v>
      </c>
      <c r="I61">
        <v>625741</v>
      </c>
      <c r="J61">
        <v>896703</v>
      </c>
      <c r="K61">
        <v>120323671</v>
      </c>
      <c r="L61">
        <v>19345</v>
      </c>
      <c r="M61">
        <f t="shared" si="0"/>
        <v>32.91387955544068</v>
      </c>
      <c r="N61">
        <v>18425</v>
      </c>
      <c r="O61">
        <v>920</v>
      </c>
      <c r="P61">
        <v>30.73</v>
      </c>
      <c r="Q61">
        <v>-0.06</v>
      </c>
      <c r="R61">
        <v>1115</v>
      </c>
      <c r="S61">
        <v>41078</v>
      </c>
      <c r="T61" t="s">
        <v>21</v>
      </c>
      <c r="U61">
        <v>75.55</v>
      </c>
    </row>
    <row r="62" spans="1:21" x14ac:dyDescent="0.3">
      <c r="A62">
        <v>61</v>
      </c>
      <c r="B62" t="s">
        <v>337</v>
      </c>
      <c r="C62">
        <v>15</v>
      </c>
      <c r="D62">
        <v>320</v>
      </c>
      <c r="E62" t="s">
        <v>398</v>
      </c>
      <c r="F62">
        <v>8300</v>
      </c>
      <c r="G62">
        <v>28853</v>
      </c>
      <c r="H62">
        <v>9306357</v>
      </c>
      <c r="I62">
        <v>9133829</v>
      </c>
      <c r="J62">
        <v>14376419</v>
      </c>
      <c r="K62">
        <v>2711349554</v>
      </c>
      <c r="L62">
        <v>305314</v>
      </c>
      <c r="M62">
        <f t="shared" si="0"/>
        <v>30.481265189280546</v>
      </c>
      <c r="N62">
        <v>293374</v>
      </c>
      <c r="O62">
        <v>11940</v>
      </c>
      <c r="P62">
        <v>41.9</v>
      </c>
      <c r="Q62">
        <v>-0.06</v>
      </c>
      <c r="R62">
        <v>12143</v>
      </c>
      <c r="S62">
        <v>657643</v>
      </c>
      <c r="T62" t="s">
        <v>21</v>
      </c>
      <c r="U62">
        <v>3150.78</v>
      </c>
    </row>
    <row r="63" spans="1:21" x14ac:dyDescent="0.3">
      <c r="A63">
        <v>62</v>
      </c>
      <c r="B63" t="s">
        <v>337</v>
      </c>
      <c r="C63">
        <v>15</v>
      </c>
      <c r="D63">
        <v>320</v>
      </c>
      <c r="E63" t="s">
        <v>399</v>
      </c>
      <c r="F63">
        <v>7665</v>
      </c>
      <c r="G63">
        <v>26841</v>
      </c>
      <c r="H63">
        <v>565515</v>
      </c>
      <c r="I63">
        <v>549289</v>
      </c>
      <c r="J63">
        <v>1463448</v>
      </c>
      <c r="K63">
        <v>254535142</v>
      </c>
      <c r="L63">
        <v>18462</v>
      </c>
      <c r="M63">
        <f t="shared" si="0"/>
        <v>30.63129671758206</v>
      </c>
      <c r="N63">
        <v>17763</v>
      </c>
      <c r="O63">
        <v>699</v>
      </c>
      <c r="P63">
        <v>82.18</v>
      </c>
      <c r="Q63">
        <v>-0.08</v>
      </c>
      <c r="R63">
        <v>1188</v>
      </c>
      <c r="S63">
        <v>49823</v>
      </c>
      <c r="T63" t="s">
        <v>21</v>
      </c>
      <c r="U63">
        <v>112.81</v>
      </c>
    </row>
    <row r="64" spans="1:21" x14ac:dyDescent="0.3">
      <c r="A64">
        <v>63</v>
      </c>
      <c r="B64" t="s">
        <v>337</v>
      </c>
      <c r="C64">
        <v>15</v>
      </c>
      <c r="D64">
        <v>320</v>
      </c>
      <c r="E64" t="s">
        <v>400</v>
      </c>
      <c r="F64">
        <v>3986</v>
      </c>
      <c r="G64">
        <v>13057</v>
      </c>
      <c r="H64">
        <v>3067</v>
      </c>
      <c r="I64">
        <v>2980</v>
      </c>
      <c r="J64">
        <v>5072</v>
      </c>
      <c r="K64">
        <v>2311901</v>
      </c>
      <c r="L64">
        <v>63</v>
      </c>
      <c r="M64">
        <f t="shared" si="0"/>
        <v>48.682539682539684</v>
      </c>
      <c r="N64">
        <v>56</v>
      </c>
      <c r="O64">
        <v>7</v>
      </c>
      <c r="P64">
        <v>50.49</v>
      </c>
      <c r="Q64">
        <v>-0.05</v>
      </c>
      <c r="R64">
        <v>68</v>
      </c>
      <c r="S64">
        <v>124</v>
      </c>
      <c r="T64" t="s">
        <v>21</v>
      </c>
      <c r="U64">
        <v>0.47</v>
      </c>
    </row>
    <row r="65" spans="1:21" x14ac:dyDescent="0.3">
      <c r="A65">
        <v>64</v>
      </c>
      <c r="B65" t="s">
        <v>337</v>
      </c>
      <c r="C65">
        <v>15</v>
      </c>
      <c r="D65">
        <v>320</v>
      </c>
      <c r="E65" t="s">
        <v>401</v>
      </c>
      <c r="F65">
        <v>3638</v>
      </c>
      <c r="G65">
        <v>11677</v>
      </c>
      <c r="H65">
        <v>746581</v>
      </c>
      <c r="I65">
        <v>734400</v>
      </c>
      <c r="J65">
        <v>1011510</v>
      </c>
      <c r="K65">
        <v>129024233</v>
      </c>
      <c r="L65">
        <v>19818</v>
      </c>
      <c r="M65">
        <f t="shared" si="0"/>
        <v>37.671863962054701</v>
      </c>
      <c r="N65">
        <v>18557</v>
      </c>
      <c r="O65">
        <v>1261</v>
      </c>
      <c r="P65">
        <v>28.67</v>
      </c>
      <c r="Q65">
        <v>-0.05</v>
      </c>
      <c r="R65">
        <v>1586</v>
      </c>
      <c r="S65">
        <v>39883</v>
      </c>
      <c r="T65" t="s">
        <v>21</v>
      </c>
      <c r="U65">
        <v>85.42</v>
      </c>
    </row>
    <row r="66" spans="1:21" x14ac:dyDescent="0.3">
      <c r="A66">
        <v>65</v>
      </c>
      <c r="B66" t="s">
        <v>337</v>
      </c>
      <c r="C66">
        <v>15</v>
      </c>
      <c r="D66">
        <v>320</v>
      </c>
      <c r="E66" t="s">
        <v>402</v>
      </c>
      <c r="F66">
        <v>7351</v>
      </c>
      <c r="G66">
        <v>24835</v>
      </c>
      <c r="H66">
        <v>3695177</v>
      </c>
      <c r="I66">
        <v>3631293</v>
      </c>
      <c r="J66">
        <v>5291295</v>
      </c>
      <c r="K66">
        <v>998400159</v>
      </c>
      <c r="L66">
        <v>80286</v>
      </c>
      <c r="M66">
        <f t="shared" si="0"/>
        <v>46.025172508282886</v>
      </c>
      <c r="N66">
        <v>73050</v>
      </c>
      <c r="O66">
        <v>7236</v>
      </c>
      <c r="P66">
        <v>47.31</v>
      </c>
      <c r="Q66">
        <v>-0.05</v>
      </c>
      <c r="R66">
        <v>7515</v>
      </c>
      <c r="S66">
        <v>169262</v>
      </c>
      <c r="T66" t="s">
        <v>21</v>
      </c>
      <c r="U66">
        <v>855.05</v>
      </c>
    </row>
    <row r="67" spans="1:21" x14ac:dyDescent="0.3">
      <c r="A67">
        <v>66</v>
      </c>
      <c r="B67" t="s">
        <v>337</v>
      </c>
      <c r="C67">
        <v>15</v>
      </c>
      <c r="D67">
        <v>320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0.01</v>
      </c>
    </row>
    <row r="68" spans="1:21" x14ac:dyDescent="0.3">
      <c r="A68">
        <v>67</v>
      </c>
      <c r="B68" t="s">
        <v>337</v>
      </c>
      <c r="C68">
        <v>15</v>
      </c>
      <c r="D68">
        <v>320</v>
      </c>
      <c r="E68" t="s">
        <v>404</v>
      </c>
      <c r="F68">
        <v>2940</v>
      </c>
      <c r="G68">
        <v>20028</v>
      </c>
      <c r="H68">
        <v>9306</v>
      </c>
      <c r="I68">
        <v>9046</v>
      </c>
      <c r="J68">
        <v>15965</v>
      </c>
      <c r="K68">
        <v>2597849</v>
      </c>
      <c r="L68">
        <v>271</v>
      </c>
      <c r="M68">
        <f t="shared" ref="M68:M91" si="1">H68/L68</f>
        <v>34.339483394833948</v>
      </c>
      <c r="N68">
        <v>256</v>
      </c>
      <c r="O68">
        <v>15</v>
      </c>
      <c r="P68">
        <v>19.28</v>
      </c>
      <c r="Q68">
        <v>-0.06</v>
      </c>
      <c r="R68">
        <v>15</v>
      </c>
      <c r="S68">
        <v>973</v>
      </c>
      <c r="T68" t="s">
        <v>26</v>
      </c>
      <c r="U68">
        <v>0.83</v>
      </c>
    </row>
    <row r="69" spans="1:21" x14ac:dyDescent="0.3">
      <c r="A69">
        <v>68</v>
      </c>
      <c r="B69" t="s">
        <v>337</v>
      </c>
      <c r="C69">
        <v>15</v>
      </c>
      <c r="D69">
        <v>320</v>
      </c>
      <c r="E69" t="s">
        <v>405</v>
      </c>
      <c r="F69">
        <v>9072</v>
      </c>
      <c r="G69">
        <v>69944</v>
      </c>
      <c r="H69">
        <v>1011974</v>
      </c>
      <c r="I69">
        <v>991990</v>
      </c>
      <c r="J69">
        <v>1516779</v>
      </c>
      <c r="K69">
        <v>406629234</v>
      </c>
      <c r="L69">
        <v>19741</v>
      </c>
      <c r="M69">
        <f t="shared" si="1"/>
        <v>51.262550022795196</v>
      </c>
      <c r="N69">
        <v>17659</v>
      </c>
      <c r="O69">
        <v>2082</v>
      </c>
      <c r="P69">
        <v>30.11</v>
      </c>
      <c r="Q69">
        <v>-0.04</v>
      </c>
      <c r="R69">
        <v>2665</v>
      </c>
      <c r="S69">
        <v>58711</v>
      </c>
      <c r="T69" t="s">
        <v>26</v>
      </c>
      <c r="U69">
        <v>215.66</v>
      </c>
    </row>
    <row r="70" spans="1:21" x14ac:dyDescent="0.3">
      <c r="A70">
        <v>69</v>
      </c>
      <c r="B70" t="s">
        <v>337</v>
      </c>
      <c r="C70">
        <v>15</v>
      </c>
      <c r="D70">
        <v>320</v>
      </c>
      <c r="E70" t="s">
        <v>406</v>
      </c>
      <c r="F70">
        <v>16281</v>
      </c>
      <c r="G70">
        <v>130806</v>
      </c>
      <c r="H70">
        <v>409629</v>
      </c>
      <c r="I70">
        <v>398045</v>
      </c>
      <c r="J70">
        <v>1026560</v>
      </c>
      <c r="K70">
        <v>336647480</v>
      </c>
      <c r="L70">
        <v>12581</v>
      </c>
      <c r="M70">
        <f t="shared" si="1"/>
        <v>32.559335505921631</v>
      </c>
      <c r="N70">
        <v>12054</v>
      </c>
      <c r="O70">
        <v>527</v>
      </c>
      <c r="P70">
        <v>39.6</v>
      </c>
      <c r="Q70">
        <v>-7.0000000000000007E-2</v>
      </c>
      <c r="R70">
        <v>2058</v>
      </c>
      <c r="S70">
        <v>61051</v>
      </c>
      <c r="T70" t="s">
        <v>21</v>
      </c>
      <c r="U70">
        <v>131.25</v>
      </c>
    </row>
    <row r="71" spans="1:21" x14ac:dyDescent="0.3">
      <c r="A71">
        <v>70</v>
      </c>
      <c r="B71" t="s">
        <v>337</v>
      </c>
      <c r="C71">
        <v>15</v>
      </c>
      <c r="D71">
        <v>320</v>
      </c>
      <c r="E71" t="s">
        <v>407</v>
      </c>
      <c r="F71">
        <v>249327</v>
      </c>
      <c r="G71">
        <v>746442</v>
      </c>
      <c r="H71">
        <v>1700212</v>
      </c>
      <c r="I71">
        <v>1615336</v>
      </c>
      <c r="J71">
        <v>11327254</v>
      </c>
      <c r="K71">
        <v>2400283422</v>
      </c>
      <c r="L71">
        <v>40581</v>
      </c>
      <c r="M71">
        <f t="shared" si="1"/>
        <v>41.89674971045563</v>
      </c>
      <c r="N71">
        <v>38543</v>
      </c>
      <c r="O71">
        <v>2038</v>
      </c>
      <c r="P71">
        <v>100.47</v>
      </c>
      <c r="Q71">
        <v>-0.13</v>
      </c>
      <c r="R71">
        <v>271408</v>
      </c>
      <c r="S71">
        <v>1223385</v>
      </c>
      <c r="T71" t="s">
        <v>26</v>
      </c>
      <c r="U71">
        <v>848.44</v>
      </c>
    </row>
    <row r="72" spans="1:21" x14ac:dyDescent="0.3">
      <c r="A72">
        <v>71</v>
      </c>
      <c r="B72" t="s">
        <v>337</v>
      </c>
      <c r="C72">
        <v>15</v>
      </c>
      <c r="D72">
        <v>320</v>
      </c>
      <c r="E72" t="s">
        <v>408</v>
      </c>
      <c r="F72">
        <v>40042</v>
      </c>
      <c r="G72">
        <v>119355</v>
      </c>
      <c r="H72">
        <v>614571</v>
      </c>
      <c r="I72">
        <v>588847</v>
      </c>
      <c r="J72">
        <v>3398469</v>
      </c>
      <c r="K72">
        <v>71385105</v>
      </c>
      <c r="L72">
        <v>16526</v>
      </c>
      <c r="M72">
        <f t="shared" si="1"/>
        <v>37.188127798620357</v>
      </c>
      <c r="N72">
        <v>15680</v>
      </c>
      <c r="O72">
        <v>846</v>
      </c>
      <c r="P72">
        <v>71.819999999999993</v>
      </c>
      <c r="Q72">
        <v>-0.08</v>
      </c>
      <c r="R72">
        <v>9335</v>
      </c>
      <c r="S72">
        <v>250864</v>
      </c>
      <c r="T72" t="s">
        <v>26</v>
      </c>
      <c r="U72">
        <v>66.84</v>
      </c>
    </row>
    <row r="73" spans="1:21" x14ac:dyDescent="0.3">
      <c r="A73">
        <v>72</v>
      </c>
      <c r="B73" t="s">
        <v>337</v>
      </c>
      <c r="C73">
        <v>15</v>
      </c>
      <c r="D73">
        <v>320</v>
      </c>
      <c r="E73" t="s">
        <v>409</v>
      </c>
      <c r="F73">
        <v>748</v>
      </c>
      <c r="G73">
        <v>3763</v>
      </c>
      <c r="H73">
        <v>330</v>
      </c>
      <c r="I73">
        <v>316</v>
      </c>
      <c r="J73">
        <v>826</v>
      </c>
      <c r="K73">
        <v>9318</v>
      </c>
      <c r="L73">
        <v>11</v>
      </c>
      <c r="M73">
        <f t="shared" si="1"/>
        <v>30</v>
      </c>
      <c r="N73">
        <v>11</v>
      </c>
      <c r="O73">
        <v>0</v>
      </c>
      <c r="P73">
        <v>3.26</v>
      </c>
      <c r="Q73">
        <v>-0.2</v>
      </c>
      <c r="R73">
        <v>0</v>
      </c>
      <c r="S73">
        <v>237</v>
      </c>
      <c r="T73" t="s">
        <v>26</v>
      </c>
      <c r="U73">
        <v>0</v>
      </c>
    </row>
    <row r="74" spans="1:21" x14ac:dyDescent="0.3">
      <c r="A74">
        <v>73</v>
      </c>
      <c r="B74" t="s">
        <v>337</v>
      </c>
      <c r="C74">
        <v>15</v>
      </c>
      <c r="D74">
        <v>320</v>
      </c>
      <c r="E74" t="s">
        <v>410</v>
      </c>
      <c r="F74">
        <v>3328</v>
      </c>
      <c r="G74">
        <v>17780</v>
      </c>
      <c r="H74">
        <v>4767</v>
      </c>
      <c r="I74">
        <v>4599</v>
      </c>
      <c r="J74">
        <v>38168</v>
      </c>
      <c r="K74">
        <v>398732</v>
      </c>
      <c r="L74">
        <v>63</v>
      </c>
      <c r="M74">
        <f t="shared" si="1"/>
        <v>75.666666666666671</v>
      </c>
      <c r="N74">
        <v>60</v>
      </c>
      <c r="O74">
        <v>3</v>
      </c>
      <c r="P74">
        <v>7.83</v>
      </c>
      <c r="Q74">
        <v>-0.22</v>
      </c>
      <c r="R74">
        <v>9783</v>
      </c>
      <c r="S74">
        <v>8428</v>
      </c>
      <c r="T74" t="s">
        <v>21</v>
      </c>
      <c r="U74">
        <v>0.14000000000000001</v>
      </c>
    </row>
    <row r="75" spans="1:21" x14ac:dyDescent="0.3">
      <c r="A75">
        <v>74</v>
      </c>
      <c r="B75" t="s">
        <v>337</v>
      </c>
      <c r="C75">
        <v>15</v>
      </c>
      <c r="D75">
        <v>320</v>
      </c>
      <c r="E75" t="s">
        <v>411</v>
      </c>
      <c r="F75">
        <v>3893</v>
      </c>
      <c r="G75">
        <v>25257</v>
      </c>
      <c r="H75">
        <v>20</v>
      </c>
      <c r="I75">
        <v>19</v>
      </c>
      <c r="J75">
        <v>26</v>
      </c>
      <c r="K75">
        <v>614</v>
      </c>
      <c r="L75">
        <v>0</v>
      </c>
      <c r="M75">
        <v>0</v>
      </c>
      <c r="N75">
        <v>0</v>
      </c>
      <c r="O75">
        <v>0</v>
      </c>
      <c r="P75">
        <v>1.63</v>
      </c>
      <c r="Q75">
        <v>-0.21</v>
      </c>
      <c r="R75">
        <v>0</v>
      </c>
      <c r="S75">
        <v>0</v>
      </c>
      <c r="T75" t="s">
        <v>26</v>
      </c>
      <c r="U75">
        <v>0.03</v>
      </c>
    </row>
    <row r="76" spans="1:21" x14ac:dyDescent="0.3">
      <c r="A76">
        <v>75</v>
      </c>
      <c r="B76" t="s">
        <v>337</v>
      </c>
      <c r="C76">
        <v>15</v>
      </c>
      <c r="D76">
        <v>320</v>
      </c>
      <c r="E76" t="s">
        <v>412</v>
      </c>
      <c r="F76">
        <v>5291</v>
      </c>
      <c r="G76">
        <v>41200</v>
      </c>
      <c r="H76">
        <v>435714</v>
      </c>
      <c r="I76">
        <v>423769</v>
      </c>
      <c r="J76">
        <v>949437</v>
      </c>
      <c r="K76">
        <v>32984788</v>
      </c>
      <c r="L76">
        <v>12018</v>
      </c>
      <c r="M76">
        <f t="shared" si="1"/>
        <v>36.25511732401398</v>
      </c>
      <c r="N76">
        <v>11494</v>
      </c>
      <c r="O76">
        <v>524</v>
      </c>
      <c r="P76">
        <v>26.83</v>
      </c>
      <c r="Q76">
        <v>-0.11</v>
      </c>
      <c r="R76">
        <v>8485</v>
      </c>
      <c r="S76">
        <v>114127</v>
      </c>
      <c r="T76" t="s">
        <v>26</v>
      </c>
      <c r="U76">
        <v>36.479999999999997</v>
      </c>
    </row>
    <row r="77" spans="1:21" x14ac:dyDescent="0.3">
      <c r="A77">
        <v>76</v>
      </c>
      <c r="B77" t="s">
        <v>337</v>
      </c>
      <c r="C77">
        <v>15</v>
      </c>
      <c r="D77">
        <v>320</v>
      </c>
      <c r="E77" t="s">
        <v>413</v>
      </c>
      <c r="F77">
        <v>22022</v>
      </c>
      <c r="G77">
        <v>169452</v>
      </c>
      <c r="H77">
        <v>8246800</v>
      </c>
      <c r="I77">
        <v>7952740</v>
      </c>
      <c r="J77">
        <v>65250653</v>
      </c>
      <c r="K77">
        <v>797751219</v>
      </c>
      <c r="L77">
        <v>180039</v>
      </c>
      <c r="M77">
        <f t="shared" si="1"/>
        <v>45.805631002171751</v>
      </c>
      <c r="N77">
        <v>171905</v>
      </c>
      <c r="O77">
        <v>8134</v>
      </c>
      <c r="P77">
        <v>21.96</v>
      </c>
      <c r="Q77">
        <v>-0.19</v>
      </c>
      <c r="R77">
        <v>848275</v>
      </c>
      <c r="S77">
        <v>12470312</v>
      </c>
      <c r="T77" t="s">
        <v>21</v>
      </c>
      <c r="U77">
        <v>1504.94</v>
      </c>
    </row>
    <row r="78" spans="1:21" x14ac:dyDescent="0.3">
      <c r="A78">
        <v>77</v>
      </c>
      <c r="B78" t="s">
        <v>337</v>
      </c>
      <c r="C78">
        <v>15</v>
      </c>
      <c r="D78">
        <v>320</v>
      </c>
      <c r="E78" t="s">
        <v>414</v>
      </c>
      <c r="F78">
        <v>324116</v>
      </c>
      <c r="G78">
        <v>1430857</v>
      </c>
      <c r="H78">
        <v>23892</v>
      </c>
      <c r="I78">
        <v>21611</v>
      </c>
      <c r="J78">
        <v>380757</v>
      </c>
      <c r="K78">
        <v>220549617</v>
      </c>
      <c r="L78">
        <v>386</v>
      </c>
      <c r="M78">
        <f t="shared" si="1"/>
        <v>61.896373056994818</v>
      </c>
      <c r="N78">
        <v>355</v>
      </c>
      <c r="O78">
        <v>31</v>
      </c>
      <c r="P78">
        <v>2278.9499999999998</v>
      </c>
      <c r="Q78">
        <v>-0.1</v>
      </c>
      <c r="R78">
        <v>1008</v>
      </c>
      <c r="S78">
        <v>73718</v>
      </c>
      <c r="T78" t="s">
        <v>21</v>
      </c>
      <c r="U78">
        <v>98.92</v>
      </c>
    </row>
    <row r="79" spans="1:21" x14ac:dyDescent="0.3">
      <c r="A79">
        <v>78</v>
      </c>
      <c r="B79" t="s">
        <v>337</v>
      </c>
      <c r="C79">
        <v>15</v>
      </c>
      <c r="D79">
        <v>320</v>
      </c>
      <c r="E79" t="s">
        <v>415</v>
      </c>
      <c r="F79">
        <v>189456</v>
      </c>
      <c r="G79">
        <v>835269</v>
      </c>
      <c r="H79">
        <v>2162180</v>
      </c>
      <c r="I79">
        <v>1973847</v>
      </c>
      <c r="J79">
        <v>23749493</v>
      </c>
      <c r="K79">
        <v>2881272293</v>
      </c>
      <c r="L79">
        <v>58603</v>
      </c>
      <c r="M79">
        <f t="shared" si="1"/>
        <v>36.895380782553794</v>
      </c>
      <c r="N79">
        <v>56140</v>
      </c>
      <c r="O79">
        <v>2463</v>
      </c>
      <c r="P79">
        <v>368.25</v>
      </c>
      <c r="Q79">
        <v>-0.1</v>
      </c>
      <c r="R79">
        <v>9054</v>
      </c>
      <c r="S79">
        <v>653945</v>
      </c>
      <c r="T79" t="s">
        <v>21</v>
      </c>
      <c r="U79">
        <v>1590.13</v>
      </c>
    </row>
    <row r="80" spans="1:21" x14ac:dyDescent="0.3">
      <c r="A80">
        <v>79</v>
      </c>
      <c r="B80" t="s">
        <v>337</v>
      </c>
      <c r="C80">
        <v>15</v>
      </c>
      <c r="D80">
        <v>320</v>
      </c>
      <c r="E80" t="s">
        <v>416</v>
      </c>
      <c r="F80">
        <v>252328</v>
      </c>
      <c r="G80">
        <v>1169811</v>
      </c>
      <c r="H80">
        <v>954270</v>
      </c>
      <c r="I80">
        <v>883647</v>
      </c>
      <c r="J80">
        <v>6382914</v>
      </c>
      <c r="K80">
        <v>1560585019</v>
      </c>
      <c r="L80">
        <v>14137</v>
      </c>
      <c r="M80">
        <f t="shared" si="1"/>
        <v>67.501591568225223</v>
      </c>
      <c r="N80">
        <v>12244</v>
      </c>
      <c r="O80">
        <v>1893</v>
      </c>
      <c r="P80">
        <v>332.5</v>
      </c>
      <c r="Q80">
        <v>-0.09</v>
      </c>
      <c r="R80">
        <v>11097</v>
      </c>
      <c r="S80">
        <v>354962</v>
      </c>
      <c r="T80" t="s">
        <v>21</v>
      </c>
      <c r="U80">
        <v>641.02</v>
      </c>
    </row>
    <row r="81" spans="1:21" x14ac:dyDescent="0.3">
      <c r="A81">
        <v>80</v>
      </c>
      <c r="B81" t="s">
        <v>337</v>
      </c>
      <c r="C81">
        <v>15</v>
      </c>
      <c r="D81">
        <v>320</v>
      </c>
      <c r="E81" t="s">
        <v>417</v>
      </c>
      <c r="F81">
        <v>53752</v>
      </c>
      <c r="G81">
        <v>135726</v>
      </c>
      <c r="H81">
        <v>1065751</v>
      </c>
      <c r="I81">
        <v>1038869</v>
      </c>
      <c r="J81">
        <v>4162751</v>
      </c>
      <c r="K81">
        <v>237437830</v>
      </c>
      <c r="L81">
        <v>16443</v>
      </c>
      <c r="M81">
        <f t="shared" si="1"/>
        <v>64.814875630967592</v>
      </c>
      <c r="N81">
        <v>14344</v>
      </c>
      <c r="O81">
        <v>2099</v>
      </c>
      <c r="P81">
        <v>21.27</v>
      </c>
      <c r="Q81">
        <v>-0.11</v>
      </c>
      <c r="R81">
        <v>27211</v>
      </c>
      <c r="S81">
        <v>410862</v>
      </c>
      <c r="T81" t="s">
        <v>26</v>
      </c>
      <c r="U81">
        <v>90.61</v>
      </c>
    </row>
    <row r="82" spans="1:21" x14ac:dyDescent="0.3">
      <c r="A82">
        <v>81</v>
      </c>
      <c r="B82" t="s">
        <v>337</v>
      </c>
      <c r="C82">
        <v>15</v>
      </c>
      <c r="D82">
        <v>320</v>
      </c>
      <c r="E82" t="s">
        <v>418</v>
      </c>
      <c r="F82">
        <v>276895</v>
      </c>
      <c r="G82">
        <v>1356467</v>
      </c>
      <c r="H82">
        <v>1518715</v>
      </c>
      <c r="I82">
        <v>1509673</v>
      </c>
      <c r="J82">
        <v>5672609</v>
      </c>
      <c r="K82">
        <v>67530502</v>
      </c>
      <c r="L82">
        <v>47243</v>
      </c>
      <c r="M82">
        <f t="shared" si="1"/>
        <v>32.146878902694581</v>
      </c>
      <c r="N82">
        <v>45122</v>
      </c>
      <c r="O82">
        <v>2121</v>
      </c>
      <c r="P82">
        <v>15.58</v>
      </c>
      <c r="Q82">
        <v>-7.0000000000000007E-2</v>
      </c>
      <c r="R82">
        <v>3258</v>
      </c>
      <c r="S82">
        <v>285918</v>
      </c>
      <c r="T82" t="s">
        <v>26</v>
      </c>
      <c r="U82">
        <v>164.78</v>
      </c>
    </row>
    <row r="83" spans="1:21" x14ac:dyDescent="0.3">
      <c r="A83">
        <v>82</v>
      </c>
      <c r="B83" t="s">
        <v>337</v>
      </c>
      <c r="C83">
        <v>15</v>
      </c>
      <c r="D83">
        <v>320</v>
      </c>
      <c r="E83" t="s">
        <v>419</v>
      </c>
      <c r="F83">
        <v>279119</v>
      </c>
      <c r="G83">
        <v>1356467</v>
      </c>
      <c r="H83">
        <v>1463881</v>
      </c>
      <c r="I83">
        <v>1455504</v>
      </c>
      <c r="J83">
        <v>5457098</v>
      </c>
      <c r="K83">
        <v>65091009</v>
      </c>
      <c r="L83">
        <v>44163</v>
      </c>
      <c r="M83">
        <f t="shared" si="1"/>
        <v>33.147227316984804</v>
      </c>
      <c r="N83">
        <v>42043</v>
      </c>
      <c r="O83">
        <v>2120</v>
      </c>
      <c r="P83">
        <v>15.96</v>
      </c>
      <c r="Q83">
        <v>-7.0000000000000007E-2</v>
      </c>
      <c r="R83">
        <v>101769</v>
      </c>
      <c r="S83">
        <v>276614</v>
      </c>
      <c r="T83" t="s">
        <v>26</v>
      </c>
      <c r="U83">
        <v>156.16</v>
      </c>
    </row>
    <row r="84" spans="1:21" x14ac:dyDescent="0.3">
      <c r="A84">
        <v>83</v>
      </c>
      <c r="B84" t="s">
        <v>337</v>
      </c>
      <c r="C84">
        <v>15</v>
      </c>
      <c r="D84">
        <v>320</v>
      </c>
      <c r="E84" t="s">
        <v>420</v>
      </c>
      <c r="F84">
        <v>670867</v>
      </c>
      <c r="G84">
        <v>3355019</v>
      </c>
      <c r="H84">
        <v>531352</v>
      </c>
      <c r="I84">
        <v>521397</v>
      </c>
      <c r="J84">
        <v>1009791</v>
      </c>
      <c r="K84">
        <v>832062308</v>
      </c>
      <c r="L84">
        <v>16344</v>
      </c>
      <c r="M84">
        <f t="shared" si="1"/>
        <v>32.510523739598632</v>
      </c>
      <c r="N84">
        <v>15756</v>
      </c>
      <c r="O84">
        <v>588</v>
      </c>
      <c r="P84">
        <v>24.69</v>
      </c>
      <c r="Q84">
        <v>-0.11</v>
      </c>
      <c r="R84">
        <v>5425</v>
      </c>
      <c r="S84">
        <v>118641</v>
      </c>
      <c r="T84" t="s">
        <v>26</v>
      </c>
      <c r="U84">
        <v>293.55</v>
      </c>
    </row>
    <row r="85" spans="1:21" x14ac:dyDescent="0.3">
      <c r="A85">
        <v>84</v>
      </c>
      <c r="B85" t="s">
        <v>337</v>
      </c>
      <c r="C85">
        <v>15</v>
      </c>
      <c r="D85">
        <v>320</v>
      </c>
      <c r="E85" t="s">
        <v>421</v>
      </c>
      <c r="F85">
        <v>250567</v>
      </c>
      <c r="G85">
        <v>1108439</v>
      </c>
      <c r="H85">
        <v>431762</v>
      </c>
      <c r="I85">
        <v>423928</v>
      </c>
      <c r="J85">
        <v>1007077</v>
      </c>
      <c r="K85">
        <v>222438209</v>
      </c>
      <c r="L85">
        <v>12574</v>
      </c>
      <c r="M85">
        <f t="shared" si="1"/>
        <v>34.337680928900909</v>
      </c>
      <c r="N85">
        <v>12047</v>
      </c>
      <c r="O85">
        <v>527</v>
      </c>
      <c r="P85">
        <v>25.23</v>
      </c>
      <c r="Q85">
        <v>-0.11</v>
      </c>
      <c r="R85">
        <v>2161</v>
      </c>
      <c r="S85">
        <v>98255</v>
      </c>
      <c r="T85" t="s">
        <v>26</v>
      </c>
      <c r="U85">
        <v>87.44</v>
      </c>
    </row>
    <row r="86" spans="1:21" x14ac:dyDescent="0.3">
      <c r="A86">
        <v>85</v>
      </c>
      <c r="B86" t="s">
        <v>337</v>
      </c>
      <c r="C86">
        <v>15</v>
      </c>
      <c r="D86">
        <v>320</v>
      </c>
      <c r="E86" t="s">
        <v>422</v>
      </c>
      <c r="F86">
        <v>482210</v>
      </c>
      <c r="G86">
        <v>2306140</v>
      </c>
      <c r="H86">
        <v>50072</v>
      </c>
      <c r="I86">
        <v>41322</v>
      </c>
      <c r="J86">
        <v>1716176</v>
      </c>
      <c r="K86">
        <v>155489476</v>
      </c>
      <c r="L86">
        <v>727</v>
      </c>
      <c r="M86">
        <f t="shared" si="1"/>
        <v>68.874828060522702</v>
      </c>
      <c r="N86">
        <v>641</v>
      </c>
      <c r="O86">
        <v>86</v>
      </c>
      <c r="P86">
        <v>1128.1300000000001</v>
      </c>
      <c r="Q86">
        <v>-0.1</v>
      </c>
      <c r="R86">
        <v>40591</v>
      </c>
      <c r="S86">
        <v>155887</v>
      </c>
      <c r="T86" t="s">
        <v>21</v>
      </c>
      <c r="U86">
        <v>85.72</v>
      </c>
    </row>
    <row r="87" spans="1:21" x14ac:dyDescent="0.3">
      <c r="A87">
        <v>86</v>
      </c>
      <c r="B87" t="s">
        <v>337</v>
      </c>
      <c r="C87">
        <v>15</v>
      </c>
      <c r="D87">
        <v>320</v>
      </c>
      <c r="E87" t="s">
        <v>423</v>
      </c>
      <c r="F87">
        <v>1260306</v>
      </c>
      <c r="G87">
        <v>6039417</v>
      </c>
      <c r="H87">
        <v>2755595</v>
      </c>
      <c r="I87">
        <v>2115340</v>
      </c>
      <c r="J87">
        <v>82670149</v>
      </c>
      <c r="K87">
        <v>13751626068</v>
      </c>
      <c r="L87">
        <v>35942</v>
      </c>
      <c r="M87">
        <f t="shared" si="1"/>
        <v>76.667825941795115</v>
      </c>
      <c r="N87">
        <v>32040</v>
      </c>
      <c r="O87">
        <v>3902</v>
      </c>
      <c r="P87">
        <v>1607.62</v>
      </c>
      <c r="Q87">
        <v>-0.12</v>
      </c>
      <c r="R87">
        <v>550742</v>
      </c>
      <c r="S87">
        <v>6925248</v>
      </c>
      <c r="T87" t="s">
        <v>31</v>
      </c>
      <c r="U87">
        <v>4996</v>
      </c>
    </row>
    <row r="88" spans="1:21" x14ac:dyDescent="0.3">
      <c r="A88">
        <v>87</v>
      </c>
      <c r="B88" t="s">
        <v>337</v>
      </c>
      <c r="C88">
        <v>15</v>
      </c>
      <c r="D88">
        <v>320</v>
      </c>
      <c r="E88" t="s">
        <v>424</v>
      </c>
      <c r="F88">
        <v>151669</v>
      </c>
      <c r="G88">
        <v>2465730</v>
      </c>
      <c r="H88">
        <v>427649</v>
      </c>
      <c r="I88">
        <v>414240</v>
      </c>
      <c r="J88">
        <v>8180997</v>
      </c>
      <c r="K88">
        <v>541209681</v>
      </c>
      <c r="L88">
        <v>11161</v>
      </c>
      <c r="M88">
        <f t="shared" si="1"/>
        <v>38.316369500940773</v>
      </c>
      <c r="N88">
        <v>10647</v>
      </c>
      <c r="O88">
        <v>514</v>
      </c>
      <c r="P88">
        <v>59.55</v>
      </c>
      <c r="Q88">
        <v>-0.12</v>
      </c>
      <c r="R88">
        <v>133631</v>
      </c>
      <c r="S88">
        <v>1282830</v>
      </c>
      <c r="T88" t="s">
        <v>26</v>
      </c>
      <c r="U88">
        <v>209.41</v>
      </c>
    </row>
    <row r="89" spans="1:21" x14ac:dyDescent="0.3">
      <c r="A89">
        <v>88</v>
      </c>
      <c r="B89" t="s">
        <v>337</v>
      </c>
      <c r="C89">
        <v>15</v>
      </c>
      <c r="D89">
        <v>320</v>
      </c>
      <c r="E89" t="s">
        <v>425</v>
      </c>
      <c r="F89">
        <v>154309</v>
      </c>
      <c r="G89">
        <v>3230737</v>
      </c>
      <c r="H89">
        <v>1290161</v>
      </c>
      <c r="I89">
        <v>1247624</v>
      </c>
      <c r="J89">
        <v>15841807</v>
      </c>
      <c r="K89">
        <v>1578259313</v>
      </c>
      <c r="L89">
        <v>25822</v>
      </c>
      <c r="M89">
        <f t="shared" si="1"/>
        <v>49.963635659515141</v>
      </c>
      <c r="N89">
        <v>23738</v>
      </c>
      <c r="O89">
        <v>2084</v>
      </c>
      <c r="P89">
        <v>79.069999999999993</v>
      </c>
      <c r="Q89">
        <v>-0.11</v>
      </c>
      <c r="R89">
        <v>129430</v>
      </c>
      <c r="S89">
        <v>2733521</v>
      </c>
      <c r="T89" t="s">
        <v>26</v>
      </c>
      <c r="U89">
        <v>537.80999999999995</v>
      </c>
    </row>
    <row r="90" spans="1:21" x14ac:dyDescent="0.3">
      <c r="A90">
        <v>89</v>
      </c>
      <c r="B90" t="s">
        <v>337</v>
      </c>
      <c r="C90">
        <v>15</v>
      </c>
      <c r="D90">
        <v>320</v>
      </c>
      <c r="E90" t="s">
        <v>426</v>
      </c>
      <c r="F90">
        <v>841</v>
      </c>
      <c r="G90">
        <v>120147</v>
      </c>
      <c r="H90">
        <v>6017901</v>
      </c>
      <c r="I90">
        <v>5814478</v>
      </c>
      <c r="J90">
        <v>11797400</v>
      </c>
      <c r="K90">
        <v>640340688</v>
      </c>
      <c r="L90">
        <v>163624</v>
      </c>
      <c r="M90">
        <f t="shared" si="1"/>
        <v>36.778840512394268</v>
      </c>
      <c r="N90">
        <v>155165</v>
      </c>
      <c r="O90">
        <v>8459</v>
      </c>
      <c r="P90">
        <v>44.91</v>
      </c>
      <c r="Q90">
        <v>-0.06</v>
      </c>
      <c r="R90">
        <v>8494</v>
      </c>
      <c r="S90">
        <v>891090</v>
      </c>
      <c r="T90" t="s">
        <v>21</v>
      </c>
      <c r="U90">
        <v>1745.34</v>
      </c>
    </row>
    <row r="91" spans="1:21" x14ac:dyDescent="0.3">
      <c r="A91">
        <v>90</v>
      </c>
      <c r="B91" t="s">
        <v>337</v>
      </c>
      <c r="C91">
        <v>15</v>
      </c>
      <c r="D91">
        <v>320</v>
      </c>
      <c r="E91" t="s">
        <v>427</v>
      </c>
      <c r="F91">
        <v>1089</v>
      </c>
      <c r="G91">
        <v>177375</v>
      </c>
      <c r="H91">
        <v>11212357</v>
      </c>
      <c r="I91">
        <v>10813042</v>
      </c>
      <c r="J91">
        <v>23516419</v>
      </c>
      <c r="K91">
        <v>1443340709</v>
      </c>
      <c r="L91">
        <v>271574</v>
      </c>
      <c r="M91">
        <f t="shared" si="1"/>
        <v>41.286562778469218</v>
      </c>
      <c r="N91">
        <v>253761</v>
      </c>
      <c r="O91">
        <v>17813</v>
      </c>
      <c r="P91">
        <v>55.63</v>
      </c>
      <c r="Q91">
        <v>-0.06</v>
      </c>
      <c r="R91">
        <v>18284</v>
      </c>
      <c r="S91">
        <v>1673842</v>
      </c>
      <c r="T91" t="s">
        <v>21</v>
      </c>
      <c r="U91">
        <v>4903.66</v>
      </c>
    </row>
  </sheetData>
  <autoFilter ref="A1:U91" xr:uid="{AE8A7136-0AC7-4F2C-AB01-95AF97C301D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A17B-58B7-408D-968D-268D87B38B2C}">
  <dimension ref="A1:U91"/>
  <sheetViews>
    <sheetView zoomScale="80" zoomScaleNormal="80" workbookViewId="0">
      <selection activeCell="N8" sqref="N8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6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337</v>
      </c>
      <c r="C2">
        <v>20</v>
      </c>
      <c r="D2">
        <v>80</v>
      </c>
      <c r="E2" t="s">
        <v>338</v>
      </c>
      <c r="F2">
        <v>13408</v>
      </c>
      <c r="G2">
        <v>308391</v>
      </c>
      <c r="H2">
        <v>2893006</v>
      </c>
      <c r="I2">
        <v>2811642</v>
      </c>
      <c r="J2">
        <v>36619608</v>
      </c>
      <c r="K2">
        <v>309486909</v>
      </c>
      <c r="L2">
        <v>33399</v>
      </c>
      <c r="M2">
        <f>H2/L2</f>
        <v>86.61953950717087</v>
      </c>
      <c r="N2">
        <v>21264</v>
      </c>
      <c r="O2">
        <v>12135</v>
      </c>
      <c r="P2">
        <v>35.4</v>
      </c>
      <c r="Q2">
        <v>-0.21</v>
      </c>
      <c r="R2">
        <v>2967749</v>
      </c>
      <c r="S2">
        <v>6806701</v>
      </c>
      <c r="T2" t="s">
        <v>21</v>
      </c>
      <c r="U2">
        <v>308.12</v>
      </c>
    </row>
    <row r="3" spans="1:21" x14ac:dyDescent="0.3">
      <c r="A3">
        <v>2</v>
      </c>
      <c r="B3" t="s">
        <v>337</v>
      </c>
      <c r="C3">
        <v>20</v>
      </c>
      <c r="D3">
        <v>80</v>
      </c>
      <c r="E3" t="s">
        <v>339</v>
      </c>
      <c r="F3">
        <v>13408</v>
      </c>
      <c r="G3">
        <v>308391</v>
      </c>
      <c r="H3">
        <v>3843850</v>
      </c>
      <c r="I3">
        <v>3741260</v>
      </c>
      <c r="J3">
        <v>45153497</v>
      </c>
      <c r="K3">
        <v>429755151</v>
      </c>
      <c r="L3">
        <v>42444</v>
      </c>
      <c r="M3">
        <f t="shared" ref="M3:M66" si="0">H3/L3</f>
        <v>90.562859296955992</v>
      </c>
      <c r="N3">
        <v>21726</v>
      </c>
      <c r="O3">
        <v>20718</v>
      </c>
      <c r="P3">
        <v>39.619999999999997</v>
      </c>
      <c r="Q3">
        <v>-0.19</v>
      </c>
      <c r="R3">
        <v>3724058</v>
      </c>
      <c r="S3">
        <v>6230564</v>
      </c>
      <c r="T3" t="s">
        <v>21</v>
      </c>
      <c r="U3">
        <v>459.12</v>
      </c>
    </row>
    <row r="4" spans="1:21" x14ac:dyDescent="0.3">
      <c r="A4">
        <v>3</v>
      </c>
      <c r="B4" t="s">
        <v>337</v>
      </c>
      <c r="C4">
        <v>20</v>
      </c>
      <c r="D4">
        <v>80</v>
      </c>
      <c r="E4" t="s">
        <v>340</v>
      </c>
      <c r="F4">
        <v>13408</v>
      </c>
      <c r="G4">
        <v>308391</v>
      </c>
      <c r="H4">
        <v>4054445</v>
      </c>
      <c r="I4">
        <v>3945864</v>
      </c>
      <c r="J4">
        <v>47447428</v>
      </c>
      <c r="K4">
        <v>490285590</v>
      </c>
      <c r="L4">
        <v>43505</v>
      </c>
      <c r="M4">
        <f t="shared" si="0"/>
        <v>93.194920124123669</v>
      </c>
      <c r="N4">
        <v>20994</v>
      </c>
      <c r="O4">
        <v>22511</v>
      </c>
      <c r="P4">
        <v>43.8</v>
      </c>
      <c r="Q4">
        <v>-0.19</v>
      </c>
      <c r="R4">
        <v>4140527</v>
      </c>
      <c r="S4">
        <v>6612035</v>
      </c>
      <c r="T4" t="s">
        <v>21</v>
      </c>
      <c r="U4">
        <v>515.98</v>
      </c>
    </row>
    <row r="5" spans="1:21" x14ac:dyDescent="0.3">
      <c r="A5">
        <v>4</v>
      </c>
      <c r="B5" t="s">
        <v>337</v>
      </c>
      <c r="C5">
        <v>20</v>
      </c>
      <c r="D5">
        <v>80</v>
      </c>
      <c r="E5" t="s">
        <v>341</v>
      </c>
      <c r="F5">
        <v>13408</v>
      </c>
      <c r="G5">
        <v>308391</v>
      </c>
      <c r="H5">
        <v>6063903</v>
      </c>
      <c r="I5">
        <v>5909953</v>
      </c>
      <c r="J5">
        <v>76006443</v>
      </c>
      <c r="K5">
        <v>723555692</v>
      </c>
      <c r="L5">
        <v>89990</v>
      </c>
      <c r="M5">
        <f t="shared" si="0"/>
        <v>67.384187131903545</v>
      </c>
      <c r="N5">
        <v>68042</v>
      </c>
      <c r="O5">
        <v>21948</v>
      </c>
      <c r="P5">
        <v>34.799999999999997</v>
      </c>
      <c r="Q5">
        <v>-0.2</v>
      </c>
      <c r="R5">
        <v>4629988</v>
      </c>
      <c r="S5">
        <v>11060228</v>
      </c>
      <c r="T5" t="s">
        <v>21</v>
      </c>
      <c r="U5">
        <v>894.73</v>
      </c>
    </row>
    <row r="6" spans="1:21" x14ac:dyDescent="0.3">
      <c r="A6">
        <v>5</v>
      </c>
      <c r="B6" t="s">
        <v>337</v>
      </c>
      <c r="C6">
        <v>20</v>
      </c>
      <c r="D6">
        <v>80</v>
      </c>
      <c r="E6" t="s">
        <v>342</v>
      </c>
      <c r="F6">
        <v>89315</v>
      </c>
      <c r="G6">
        <v>5584002</v>
      </c>
      <c r="H6">
        <v>2004861</v>
      </c>
      <c r="I6">
        <v>1900329</v>
      </c>
      <c r="J6">
        <v>16556999</v>
      </c>
      <c r="K6">
        <v>2651230966</v>
      </c>
      <c r="L6">
        <v>48353</v>
      </c>
      <c r="M6">
        <f t="shared" si="0"/>
        <v>41.463011602175669</v>
      </c>
      <c r="N6">
        <v>40381</v>
      </c>
      <c r="O6">
        <v>7972</v>
      </c>
      <c r="P6">
        <v>158.24</v>
      </c>
      <c r="Q6">
        <v>-0.11</v>
      </c>
      <c r="R6">
        <v>146922</v>
      </c>
      <c r="S6">
        <v>2559148</v>
      </c>
      <c r="T6" t="s">
        <v>26</v>
      </c>
      <c r="U6">
        <v>1318.38</v>
      </c>
    </row>
    <row r="7" spans="1:21" x14ac:dyDescent="0.3">
      <c r="A7">
        <v>6</v>
      </c>
      <c r="B7" t="s">
        <v>337</v>
      </c>
      <c r="C7">
        <v>20</v>
      </c>
      <c r="D7">
        <v>80</v>
      </c>
      <c r="E7" t="s">
        <v>343</v>
      </c>
      <c r="F7">
        <v>448</v>
      </c>
      <c r="G7">
        <v>12700</v>
      </c>
      <c r="H7">
        <v>37388</v>
      </c>
      <c r="I7">
        <v>36836</v>
      </c>
      <c r="J7">
        <v>60373</v>
      </c>
      <c r="K7">
        <v>1519174</v>
      </c>
      <c r="L7">
        <v>975</v>
      </c>
      <c r="M7">
        <f t="shared" si="0"/>
        <v>38.346666666666664</v>
      </c>
      <c r="N7">
        <v>774</v>
      </c>
      <c r="O7">
        <v>201</v>
      </c>
      <c r="P7">
        <v>16.940000000000001</v>
      </c>
      <c r="Q7">
        <v>-0.08</v>
      </c>
      <c r="R7">
        <v>306</v>
      </c>
      <c r="S7">
        <v>4951</v>
      </c>
      <c r="T7" t="s">
        <v>21</v>
      </c>
      <c r="U7">
        <v>2.11</v>
      </c>
    </row>
    <row r="8" spans="1:21" x14ac:dyDescent="0.3">
      <c r="A8">
        <v>7</v>
      </c>
      <c r="B8" t="s">
        <v>337</v>
      </c>
      <c r="C8">
        <v>20</v>
      </c>
      <c r="D8">
        <v>80</v>
      </c>
      <c r="E8" t="s">
        <v>344</v>
      </c>
      <c r="F8">
        <v>689</v>
      </c>
      <c r="G8">
        <v>16922</v>
      </c>
      <c r="H8">
        <v>1277225</v>
      </c>
      <c r="I8">
        <v>1268694</v>
      </c>
      <c r="J8">
        <v>1707826</v>
      </c>
      <c r="K8">
        <v>128332277</v>
      </c>
      <c r="L8">
        <v>33173</v>
      </c>
      <c r="M8">
        <f t="shared" si="0"/>
        <v>38.501944352334732</v>
      </c>
      <c r="N8">
        <v>24825</v>
      </c>
      <c r="O8">
        <v>8348</v>
      </c>
      <c r="P8">
        <v>22.95</v>
      </c>
      <c r="Q8">
        <v>-0.05</v>
      </c>
      <c r="R8">
        <v>8614</v>
      </c>
      <c r="S8">
        <v>78888</v>
      </c>
      <c r="T8" t="s">
        <v>21</v>
      </c>
      <c r="U8">
        <v>309.81</v>
      </c>
    </row>
    <row r="9" spans="1:21" x14ac:dyDescent="0.3">
      <c r="A9">
        <v>8</v>
      </c>
      <c r="B9" t="s">
        <v>337</v>
      </c>
      <c r="C9">
        <v>20</v>
      </c>
      <c r="D9">
        <v>80</v>
      </c>
      <c r="E9" t="s">
        <v>345</v>
      </c>
      <c r="F9">
        <v>842</v>
      </c>
      <c r="G9">
        <v>19430</v>
      </c>
      <c r="H9">
        <v>3300316</v>
      </c>
      <c r="I9">
        <v>3276342</v>
      </c>
      <c r="J9">
        <v>4625400</v>
      </c>
      <c r="K9">
        <v>408602920</v>
      </c>
      <c r="L9">
        <v>79659</v>
      </c>
      <c r="M9">
        <f t="shared" si="0"/>
        <v>41.43054770961222</v>
      </c>
      <c r="N9">
        <v>55965</v>
      </c>
      <c r="O9">
        <v>23694</v>
      </c>
      <c r="P9">
        <v>25.39</v>
      </c>
      <c r="Q9">
        <v>-0.05</v>
      </c>
      <c r="R9">
        <v>24028</v>
      </c>
      <c r="S9">
        <v>196406</v>
      </c>
      <c r="T9" t="s">
        <v>21</v>
      </c>
      <c r="U9">
        <v>1264.55</v>
      </c>
    </row>
    <row r="10" spans="1:21" x14ac:dyDescent="0.3">
      <c r="A10">
        <v>9</v>
      </c>
      <c r="B10" t="s">
        <v>337</v>
      </c>
      <c r="C10">
        <v>20</v>
      </c>
      <c r="D10">
        <v>80</v>
      </c>
      <c r="E10" t="s">
        <v>346</v>
      </c>
      <c r="F10">
        <v>1164</v>
      </c>
      <c r="G10">
        <v>28980</v>
      </c>
      <c r="H10">
        <v>11050883</v>
      </c>
      <c r="I10">
        <v>10957383</v>
      </c>
      <c r="J10">
        <v>18115715</v>
      </c>
      <c r="K10">
        <v>834955354</v>
      </c>
      <c r="L10">
        <v>293437</v>
      </c>
      <c r="M10">
        <f t="shared" si="0"/>
        <v>37.660155331468083</v>
      </c>
      <c r="N10">
        <v>225045</v>
      </c>
      <c r="O10">
        <v>68392</v>
      </c>
      <c r="P10">
        <v>31.78</v>
      </c>
      <c r="Q10">
        <v>-0.06</v>
      </c>
      <c r="R10">
        <v>70920</v>
      </c>
      <c r="S10">
        <v>752958</v>
      </c>
      <c r="T10" t="s">
        <v>31</v>
      </c>
      <c r="U10">
        <v>5000</v>
      </c>
    </row>
    <row r="11" spans="1:21" x14ac:dyDescent="0.3">
      <c r="A11">
        <v>10</v>
      </c>
      <c r="B11" t="s">
        <v>337</v>
      </c>
      <c r="C11">
        <v>20</v>
      </c>
      <c r="D11">
        <v>80</v>
      </c>
      <c r="E11" t="s">
        <v>347</v>
      </c>
      <c r="F11">
        <v>52436</v>
      </c>
      <c r="G11">
        <v>151783</v>
      </c>
      <c r="H11">
        <v>4711040</v>
      </c>
      <c r="I11">
        <v>4653428</v>
      </c>
      <c r="J11">
        <v>11245729</v>
      </c>
      <c r="K11">
        <v>560002701</v>
      </c>
      <c r="L11">
        <v>103772</v>
      </c>
      <c r="M11">
        <f t="shared" si="0"/>
        <v>45.397987896542418</v>
      </c>
      <c r="N11">
        <v>70683</v>
      </c>
      <c r="O11">
        <v>33089</v>
      </c>
      <c r="P11">
        <v>28.93</v>
      </c>
      <c r="Q11">
        <v>-0.08</v>
      </c>
      <c r="R11">
        <v>102046</v>
      </c>
      <c r="S11">
        <v>1209211</v>
      </c>
      <c r="T11" t="s">
        <v>26</v>
      </c>
      <c r="U11">
        <v>672.69</v>
      </c>
    </row>
    <row r="12" spans="1:21" x14ac:dyDescent="0.3">
      <c r="A12">
        <v>11</v>
      </c>
      <c r="B12" t="s">
        <v>337</v>
      </c>
      <c r="C12">
        <v>20</v>
      </c>
      <c r="D12">
        <v>80</v>
      </c>
      <c r="E12" t="s">
        <v>348</v>
      </c>
      <c r="F12">
        <v>49370</v>
      </c>
      <c r="G12">
        <v>144360</v>
      </c>
      <c r="H12">
        <v>5606702</v>
      </c>
      <c r="I12">
        <v>5526519</v>
      </c>
      <c r="J12">
        <v>20810690</v>
      </c>
      <c r="K12">
        <v>682817902</v>
      </c>
      <c r="L12">
        <v>134177</v>
      </c>
      <c r="M12">
        <f t="shared" si="0"/>
        <v>41.785864939594717</v>
      </c>
      <c r="N12">
        <v>101455</v>
      </c>
      <c r="O12">
        <v>32722</v>
      </c>
      <c r="P12">
        <v>25.96</v>
      </c>
      <c r="Q12">
        <v>-0.09</v>
      </c>
      <c r="R12">
        <v>536773</v>
      </c>
      <c r="S12">
        <v>2482952</v>
      </c>
      <c r="T12" t="s">
        <v>26</v>
      </c>
      <c r="U12">
        <v>709.47</v>
      </c>
    </row>
    <row r="13" spans="1:21" x14ac:dyDescent="0.3">
      <c r="A13">
        <v>12</v>
      </c>
      <c r="B13" t="s">
        <v>337</v>
      </c>
      <c r="C13">
        <v>20</v>
      </c>
      <c r="D13">
        <v>80</v>
      </c>
      <c r="E13" t="s">
        <v>349</v>
      </c>
      <c r="F13">
        <v>3295</v>
      </c>
      <c r="G13">
        <v>9585</v>
      </c>
      <c r="H13">
        <v>1891978</v>
      </c>
      <c r="I13">
        <v>1871564</v>
      </c>
      <c r="J13">
        <v>2893604</v>
      </c>
      <c r="K13">
        <v>98808786</v>
      </c>
      <c r="L13">
        <v>58491</v>
      </c>
      <c r="M13">
        <f t="shared" si="0"/>
        <v>32.346480655143523</v>
      </c>
      <c r="N13">
        <v>50163</v>
      </c>
      <c r="O13">
        <v>8328</v>
      </c>
      <c r="P13">
        <v>30.54</v>
      </c>
      <c r="Q13">
        <v>-0.06</v>
      </c>
      <c r="R13">
        <v>9567</v>
      </c>
      <c r="S13">
        <v>162669</v>
      </c>
      <c r="T13" t="s">
        <v>26</v>
      </c>
      <c r="U13">
        <v>140.99</v>
      </c>
    </row>
    <row r="14" spans="1:21" x14ac:dyDescent="0.3">
      <c r="A14">
        <v>13</v>
      </c>
      <c r="B14" t="s">
        <v>337</v>
      </c>
      <c r="C14">
        <v>20</v>
      </c>
      <c r="D14">
        <v>80</v>
      </c>
      <c r="E14" t="s">
        <v>350</v>
      </c>
      <c r="F14">
        <v>262253</v>
      </c>
      <c r="G14">
        <v>1120813</v>
      </c>
      <c r="H14">
        <v>294884</v>
      </c>
      <c r="I14">
        <v>231540</v>
      </c>
      <c r="J14">
        <v>1463271</v>
      </c>
      <c r="K14">
        <v>2175114471</v>
      </c>
      <c r="L14">
        <v>4832</v>
      </c>
      <c r="M14">
        <f t="shared" si="0"/>
        <v>61.027317880794705</v>
      </c>
      <c r="N14">
        <v>2920</v>
      </c>
      <c r="O14">
        <v>1912</v>
      </c>
      <c r="P14">
        <v>172.25</v>
      </c>
      <c r="Q14">
        <v>-7.0000000000000007E-2</v>
      </c>
      <c r="R14">
        <v>24876</v>
      </c>
      <c r="S14">
        <v>92410</v>
      </c>
      <c r="T14" t="s">
        <v>26</v>
      </c>
      <c r="U14">
        <v>418.31</v>
      </c>
    </row>
    <row r="15" spans="1:21" x14ac:dyDescent="0.3">
      <c r="A15">
        <v>14</v>
      </c>
      <c r="B15" t="s">
        <v>337</v>
      </c>
      <c r="C15">
        <v>20</v>
      </c>
      <c r="D15">
        <v>80</v>
      </c>
      <c r="E15" t="s">
        <v>351</v>
      </c>
      <c r="F15">
        <v>381708</v>
      </c>
      <c r="G15">
        <v>1618887</v>
      </c>
      <c r="H15">
        <v>770479</v>
      </c>
      <c r="I15">
        <v>625528</v>
      </c>
      <c r="J15">
        <v>4805585</v>
      </c>
      <c r="K15">
        <v>6133796226</v>
      </c>
      <c r="L15">
        <v>13200</v>
      </c>
      <c r="M15">
        <f t="shared" si="0"/>
        <v>58.36962121212121</v>
      </c>
      <c r="N15">
        <v>8377</v>
      </c>
      <c r="O15">
        <v>4823</v>
      </c>
      <c r="P15">
        <v>231.08</v>
      </c>
      <c r="Q15">
        <v>-0.09</v>
      </c>
      <c r="R15">
        <v>78138</v>
      </c>
      <c r="S15">
        <v>343688</v>
      </c>
      <c r="T15" t="s">
        <v>21</v>
      </c>
      <c r="U15">
        <v>1401.83</v>
      </c>
    </row>
    <row r="16" spans="1:21" x14ac:dyDescent="0.3">
      <c r="A16">
        <v>15</v>
      </c>
      <c r="B16" t="s">
        <v>337</v>
      </c>
      <c r="C16">
        <v>20</v>
      </c>
      <c r="D16">
        <v>80</v>
      </c>
      <c r="E16" t="s">
        <v>352</v>
      </c>
      <c r="F16">
        <v>3114</v>
      </c>
      <c r="G16">
        <v>10580</v>
      </c>
      <c r="H16">
        <v>3509994</v>
      </c>
      <c r="I16">
        <v>3456127</v>
      </c>
      <c r="J16">
        <v>5443347</v>
      </c>
      <c r="K16">
        <v>355737434</v>
      </c>
      <c r="L16">
        <v>81959</v>
      </c>
      <c r="M16">
        <f t="shared" si="0"/>
        <v>42.826217987042298</v>
      </c>
      <c r="N16">
        <v>55987</v>
      </c>
      <c r="O16">
        <v>25972</v>
      </c>
      <c r="P16">
        <v>56.99</v>
      </c>
      <c r="Q16">
        <v>-0.05</v>
      </c>
      <c r="R16">
        <v>41460</v>
      </c>
      <c r="S16">
        <v>181325</v>
      </c>
      <c r="T16" t="s">
        <v>26</v>
      </c>
      <c r="U16">
        <v>540.27</v>
      </c>
    </row>
    <row r="17" spans="1:21" x14ac:dyDescent="0.3">
      <c r="A17">
        <v>16</v>
      </c>
      <c r="B17" t="s">
        <v>337</v>
      </c>
      <c r="C17">
        <v>20</v>
      </c>
      <c r="D17">
        <v>80</v>
      </c>
      <c r="E17" t="s">
        <v>353</v>
      </c>
      <c r="F17">
        <v>77262</v>
      </c>
      <c r="G17">
        <v>262886</v>
      </c>
      <c r="H17">
        <v>548129</v>
      </c>
      <c r="I17">
        <v>527468</v>
      </c>
      <c r="J17">
        <v>1044551</v>
      </c>
      <c r="K17">
        <v>1059388397</v>
      </c>
      <c r="L17">
        <v>15193</v>
      </c>
      <c r="M17">
        <f t="shared" si="0"/>
        <v>36.07773316658988</v>
      </c>
      <c r="N17">
        <v>12693</v>
      </c>
      <c r="O17">
        <v>2500</v>
      </c>
      <c r="P17">
        <v>52.5</v>
      </c>
      <c r="Q17">
        <v>-0.08</v>
      </c>
      <c r="R17">
        <v>5862</v>
      </c>
      <c r="S17">
        <v>75423</v>
      </c>
      <c r="T17" t="s">
        <v>21</v>
      </c>
      <c r="U17">
        <v>272.27999999999997</v>
      </c>
    </row>
    <row r="18" spans="1:21" x14ac:dyDescent="0.3">
      <c r="A18">
        <v>17</v>
      </c>
      <c r="B18" t="s">
        <v>337</v>
      </c>
      <c r="C18">
        <v>20</v>
      </c>
      <c r="D18">
        <v>80</v>
      </c>
      <c r="E18" t="s">
        <v>354</v>
      </c>
      <c r="F18">
        <v>13574</v>
      </c>
      <c r="G18">
        <v>1300429</v>
      </c>
      <c r="H18">
        <v>2605340</v>
      </c>
      <c r="I18">
        <v>2469109</v>
      </c>
      <c r="J18">
        <v>7978253</v>
      </c>
      <c r="K18">
        <v>992927408</v>
      </c>
      <c r="L18">
        <v>58545</v>
      </c>
      <c r="M18">
        <f t="shared" si="0"/>
        <v>44.501494576821251</v>
      </c>
      <c r="N18">
        <v>43912</v>
      </c>
      <c r="O18">
        <v>14633</v>
      </c>
      <c r="P18">
        <v>82.59</v>
      </c>
      <c r="Q18">
        <v>-0.1</v>
      </c>
      <c r="R18">
        <v>71311</v>
      </c>
      <c r="S18">
        <v>572496</v>
      </c>
      <c r="T18" t="s">
        <v>21</v>
      </c>
      <c r="U18">
        <v>1031.1600000000001</v>
      </c>
    </row>
    <row r="19" spans="1:21" x14ac:dyDescent="0.3">
      <c r="A19">
        <v>18</v>
      </c>
      <c r="B19" t="s">
        <v>337</v>
      </c>
      <c r="C19">
        <v>20</v>
      </c>
      <c r="D19">
        <v>80</v>
      </c>
      <c r="E19" t="s">
        <v>355</v>
      </c>
      <c r="F19">
        <v>8590</v>
      </c>
      <c r="G19">
        <v>65066</v>
      </c>
      <c r="H19">
        <v>15027433</v>
      </c>
      <c r="I19">
        <v>14597649</v>
      </c>
      <c r="J19">
        <v>139736676</v>
      </c>
      <c r="K19">
        <v>2157498499</v>
      </c>
      <c r="L19">
        <v>217911</v>
      </c>
      <c r="M19">
        <f t="shared" si="0"/>
        <v>68.961332837718146</v>
      </c>
      <c r="N19">
        <v>114129</v>
      </c>
      <c r="O19">
        <v>103782</v>
      </c>
      <c r="P19">
        <v>76.77</v>
      </c>
      <c r="Q19">
        <v>-0.15</v>
      </c>
      <c r="R19">
        <v>1879891</v>
      </c>
      <c r="S19">
        <v>7839595</v>
      </c>
      <c r="T19" t="s">
        <v>31</v>
      </c>
      <c r="U19">
        <v>5000</v>
      </c>
    </row>
    <row r="20" spans="1:21" x14ac:dyDescent="0.3">
      <c r="A20">
        <v>19</v>
      </c>
      <c r="B20" t="s">
        <v>337</v>
      </c>
      <c r="C20">
        <v>20</v>
      </c>
      <c r="D20">
        <v>80</v>
      </c>
      <c r="E20" t="s">
        <v>356</v>
      </c>
      <c r="F20">
        <v>8905</v>
      </c>
      <c r="G20">
        <v>67838</v>
      </c>
      <c r="H20">
        <v>15232657</v>
      </c>
      <c r="I20">
        <v>14801862</v>
      </c>
      <c r="J20">
        <v>141791469</v>
      </c>
      <c r="K20">
        <v>2289348793</v>
      </c>
      <c r="L20">
        <v>217115</v>
      </c>
      <c r="M20">
        <f t="shared" si="0"/>
        <v>70.159394790779075</v>
      </c>
      <c r="N20">
        <v>111156</v>
      </c>
      <c r="O20">
        <v>105959</v>
      </c>
      <c r="P20">
        <v>80.260000000000005</v>
      </c>
      <c r="Q20">
        <v>-0.15</v>
      </c>
      <c r="R20">
        <v>1962250</v>
      </c>
      <c r="S20">
        <v>8975571</v>
      </c>
      <c r="T20" t="s">
        <v>31</v>
      </c>
      <c r="U20">
        <v>5000</v>
      </c>
    </row>
    <row r="21" spans="1:21" x14ac:dyDescent="0.3">
      <c r="A21">
        <v>20</v>
      </c>
      <c r="B21" t="s">
        <v>337</v>
      </c>
      <c r="C21">
        <v>20</v>
      </c>
      <c r="D21">
        <v>80</v>
      </c>
      <c r="E21" t="s">
        <v>357</v>
      </c>
      <c r="F21">
        <v>1295022</v>
      </c>
      <c r="G21">
        <v>5034037</v>
      </c>
      <c r="H21">
        <v>1701628</v>
      </c>
      <c r="I21">
        <v>1649852</v>
      </c>
      <c r="J21">
        <v>6427477</v>
      </c>
      <c r="K21">
        <v>4768640104</v>
      </c>
      <c r="L21">
        <v>38396</v>
      </c>
      <c r="M21">
        <f t="shared" si="0"/>
        <v>44.317845608917594</v>
      </c>
      <c r="N21">
        <v>30827</v>
      </c>
      <c r="O21">
        <v>7569</v>
      </c>
      <c r="P21">
        <v>48.36</v>
      </c>
      <c r="Q21">
        <v>-0.12</v>
      </c>
      <c r="R21">
        <v>185233</v>
      </c>
      <c r="S21">
        <v>842106</v>
      </c>
      <c r="T21" t="s">
        <v>26</v>
      </c>
      <c r="U21">
        <v>1526.47</v>
      </c>
    </row>
    <row r="22" spans="1:21" x14ac:dyDescent="0.3">
      <c r="A22">
        <v>21</v>
      </c>
      <c r="B22" t="s">
        <v>337</v>
      </c>
      <c r="C22">
        <v>20</v>
      </c>
      <c r="D22">
        <v>80</v>
      </c>
      <c r="E22" t="s">
        <v>358</v>
      </c>
      <c r="F22">
        <v>1458392</v>
      </c>
      <c r="G22">
        <v>5670187</v>
      </c>
      <c r="H22">
        <v>1976774</v>
      </c>
      <c r="I22">
        <v>1914236</v>
      </c>
      <c r="J22">
        <v>7483118</v>
      </c>
      <c r="K22">
        <v>6409723218</v>
      </c>
      <c r="L22">
        <v>46024</v>
      </c>
      <c r="M22">
        <f t="shared" si="0"/>
        <v>42.950938640709197</v>
      </c>
      <c r="N22">
        <v>38536</v>
      </c>
      <c r="O22">
        <v>7488</v>
      </c>
      <c r="P22">
        <v>45.99</v>
      </c>
      <c r="Q22">
        <v>-0.13</v>
      </c>
      <c r="R22">
        <v>269507</v>
      </c>
      <c r="S22">
        <v>1204886</v>
      </c>
      <c r="T22" t="s">
        <v>26</v>
      </c>
      <c r="U22">
        <v>2003.58</v>
      </c>
    </row>
    <row r="23" spans="1:21" x14ac:dyDescent="0.3">
      <c r="A23">
        <v>22</v>
      </c>
      <c r="B23" t="s">
        <v>337</v>
      </c>
      <c r="C23">
        <v>20</v>
      </c>
      <c r="D23">
        <v>80</v>
      </c>
      <c r="E23" t="s">
        <v>359</v>
      </c>
      <c r="F23">
        <v>1540071</v>
      </c>
      <c r="G23">
        <v>5988250</v>
      </c>
      <c r="H23">
        <v>2143657</v>
      </c>
      <c r="I23">
        <v>2083512</v>
      </c>
      <c r="J23">
        <v>7954379</v>
      </c>
      <c r="K23">
        <v>6652387385</v>
      </c>
      <c r="L23">
        <v>48078</v>
      </c>
      <c r="M23">
        <f t="shared" si="0"/>
        <v>44.587066849702566</v>
      </c>
      <c r="N23">
        <v>39588</v>
      </c>
      <c r="O23">
        <v>8490</v>
      </c>
      <c r="P23">
        <v>30.07</v>
      </c>
      <c r="Q23">
        <v>-0.13</v>
      </c>
      <c r="R23">
        <v>338655</v>
      </c>
      <c r="S23">
        <v>1376565</v>
      </c>
      <c r="T23" t="s">
        <v>26</v>
      </c>
      <c r="U23">
        <v>2091.44</v>
      </c>
    </row>
    <row r="24" spans="1:21" x14ac:dyDescent="0.3">
      <c r="A24">
        <v>23</v>
      </c>
      <c r="B24" t="s">
        <v>337</v>
      </c>
      <c r="C24">
        <v>20</v>
      </c>
      <c r="D24">
        <v>80</v>
      </c>
      <c r="E24" t="s">
        <v>360</v>
      </c>
      <c r="F24">
        <v>200003</v>
      </c>
      <c r="G24">
        <v>1008302</v>
      </c>
      <c r="H24">
        <v>559978</v>
      </c>
      <c r="I24">
        <v>437146</v>
      </c>
      <c r="J24">
        <v>3478433</v>
      </c>
      <c r="K24">
        <v>1796620958</v>
      </c>
      <c r="L24">
        <v>11741</v>
      </c>
      <c r="M24">
        <f t="shared" si="0"/>
        <v>47.694233881270762</v>
      </c>
      <c r="N24">
        <v>9299</v>
      </c>
      <c r="O24">
        <v>2442</v>
      </c>
      <c r="P24">
        <v>258.92</v>
      </c>
      <c r="Q24">
        <v>-0.08</v>
      </c>
      <c r="R24">
        <v>31445</v>
      </c>
      <c r="S24">
        <v>186645</v>
      </c>
      <c r="T24" t="s">
        <v>21</v>
      </c>
      <c r="U24">
        <v>488.52</v>
      </c>
    </row>
    <row r="25" spans="1:21" x14ac:dyDescent="0.3">
      <c r="A25">
        <v>24</v>
      </c>
      <c r="B25" t="s">
        <v>337</v>
      </c>
      <c r="C25">
        <v>20</v>
      </c>
      <c r="D25">
        <v>80</v>
      </c>
      <c r="E25" t="s">
        <v>361</v>
      </c>
      <c r="F25">
        <v>259258</v>
      </c>
      <c r="G25">
        <v>1373987</v>
      </c>
      <c r="H25">
        <v>574301</v>
      </c>
      <c r="I25">
        <v>467609</v>
      </c>
      <c r="J25">
        <v>2981152</v>
      </c>
      <c r="K25">
        <v>2297263641</v>
      </c>
      <c r="L25">
        <v>12059</v>
      </c>
      <c r="M25">
        <f t="shared" si="0"/>
        <v>47.624264035160458</v>
      </c>
      <c r="N25">
        <v>9441</v>
      </c>
      <c r="O25">
        <v>2618</v>
      </c>
      <c r="P25">
        <v>141.19</v>
      </c>
      <c r="Q25">
        <v>-0.09</v>
      </c>
      <c r="R25">
        <v>46907</v>
      </c>
      <c r="S25">
        <v>224388</v>
      </c>
      <c r="T25" t="s">
        <v>21</v>
      </c>
      <c r="U25">
        <v>549.25</v>
      </c>
    </row>
    <row r="26" spans="1:21" x14ac:dyDescent="0.3">
      <c r="A26">
        <v>25</v>
      </c>
      <c r="B26" t="s">
        <v>337</v>
      </c>
      <c r="C26">
        <v>20</v>
      </c>
      <c r="D26">
        <v>80</v>
      </c>
      <c r="E26" t="s">
        <v>362</v>
      </c>
      <c r="F26">
        <v>199996</v>
      </c>
      <c r="G26">
        <v>1008281</v>
      </c>
      <c r="H26">
        <v>540707</v>
      </c>
      <c r="I26">
        <v>406889</v>
      </c>
      <c r="J26">
        <v>3932189</v>
      </c>
      <c r="K26">
        <v>1762130462</v>
      </c>
      <c r="L26">
        <v>10440</v>
      </c>
      <c r="M26">
        <f t="shared" si="0"/>
        <v>51.791858237547892</v>
      </c>
      <c r="N26">
        <v>8285</v>
      </c>
      <c r="O26">
        <v>2155</v>
      </c>
      <c r="P26">
        <v>244.76</v>
      </c>
      <c r="Q26">
        <v>-0.09</v>
      </c>
      <c r="R26">
        <v>50499</v>
      </c>
      <c r="S26">
        <v>235709</v>
      </c>
      <c r="T26" t="s">
        <v>21</v>
      </c>
      <c r="U26">
        <v>456.28</v>
      </c>
    </row>
    <row r="27" spans="1:21" x14ac:dyDescent="0.3">
      <c r="A27">
        <v>26</v>
      </c>
      <c r="B27" t="s">
        <v>337</v>
      </c>
      <c r="C27">
        <v>20</v>
      </c>
      <c r="D27">
        <v>80</v>
      </c>
      <c r="E27" t="s">
        <v>363</v>
      </c>
      <c r="F27">
        <v>258781</v>
      </c>
      <c r="G27">
        <v>1358076</v>
      </c>
      <c r="H27">
        <v>2363765</v>
      </c>
      <c r="I27">
        <v>1931441</v>
      </c>
      <c r="J27">
        <v>17426592</v>
      </c>
      <c r="K27">
        <v>7625184619</v>
      </c>
      <c r="L27">
        <v>48987</v>
      </c>
      <c r="M27">
        <f t="shared" si="0"/>
        <v>48.252903831628799</v>
      </c>
      <c r="N27">
        <v>37598</v>
      </c>
      <c r="O27">
        <v>11389</v>
      </c>
      <c r="P27">
        <v>304.75</v>
      </c>
      <c r="Q27">
        <v>-0.09</v>
      </c>
      <c r="R27">
        <v>113706</v>
      </c>
      <c r="S27">
        <v>814173</v>
      </c>
      <c r="T27" t="s">
        <v>26</v>
      </c>
      <c r="U27">
        <v>2652.34</v>
      </c>
    </row>
    <row r="28" spans="1:21" x14ac:dyDescent="0.3">
      <c r="A28">
        <v>27</v>
      </c>
      <c r="B28" t="s">
        <v>337</v>
      </c>
      <c r="C28">
        <v>20</v>
      </c>
      <c r="D28">
        <v>80</v>
      </c>
      <c r="E28" t="s">
        <v>364</v>
      </c>
      <c r="F28">
        <v>260342</v>
      </c>
      <c r="G28">
        <v>1377238</v>
      </c>
      <c r="H28">
        <v>2009802</v>
      </c>
      <c r="I28">
        <v>1783910</v>
      </c>
      <c r="J28">
        <v>11642564</v>
      </c>
      <c r="K28">
        <v>2994921249</v>
      </c>
      <c r="L28">
        <v>46518</v>
      </c>
      <c r="M28">
        <f t="shared" si="0"/>
        <v>43.204823939120338</v>
      </c>
      <c r="N28">
        <v>39031</v>
      </c>
      <c r="O28">
        <v>7487</v>
      </c>
      <c r="P28">
        <v>182.01</v>
      </c>
      <c r="Q28">
        <v>-0.1</v>
      </c>
      <c r="R28">
        <v>164063</v>
      </c>
      <c r="S28">
        <v>834231</v>
      </c>
      <c r="T28" t="s">
        <v>21</v>
      </c>
      <c r="U28">
        <v>1181.23</v>
      </c>
    </row>
    <row r="29" spans="1:21" x14ac:dyDescent="0.3">
      <c r="A29">
        <v>28</v>
      </c>
      <c r="B29" t="s">
        <v>337</v>
      </c>
      <c r="C29">
        <v>20</v>
      </c>
      <c r="D29">
        <v>80</v>
      </c>
      <c r="E29" t="s">
        <v>365</v>
      </c>
      <c r="F29">
        <v>225926</v>
      </c>
      <c r="G29">
        <v>1195096</v>
      </c>
      <c r="H29">
        <v>551235</v>
      </c>
      <c r="I29">
        <v>479413</v>
      </c>
      <c r="J29">
        <v>3606003</v>
      </c>
      <c r="K29">
        <v>673899823</v>
      </c>
      <c r="L29">
        <v>10795</v>
      </c>
      <c r="M29">
        <f t="shared" si="0"/>
        <v>51.063918480778135</v>
      </c>
      <c r="N29">
        <v>8615</v>
      </c>
      <c r="O29">
        <v>2180</v>
      </c>
      <c r="P29">
        <v>130.52000000000001</v>
      </c>
      <c r="Q29">
        <v>-0.13</v>
      </c>
      <c r="R29">
        <v>97406</v>
      </c>
      <c r="S29">
        <v>353797</v>
      </c>
      <c r="T29" t="s">
        <v>21</v>
      </c>
      <c r="U29">
        <v>240.39</v>
      </c>
    </row>
    <row r="30" spans="1:21" x14ac:dyDescent="0.3">
      <c r="A30">
        <v>29</v>
      </c>
      <c r="B30" t="s">
        <v>337</v>
      </c>
      <c r="C30">
        <v>20</v>
      </c>
      <c r="D30">
        <v>80</v>
      </c>
      <c r="E30" t="s">
        <v>366</v>
      </c>
      <c r="F30">
        <v>99736</v>
      </c>
      <c r="G30">
        <v>783852</v>
      </c>
      <c r="H30">
        <v>546603</v>
      </c>
      <c r="I30">
        <v>514350</v>
      </c>
      <c r="J30">
        <v>1594174</v>
      </c>
      <c r="K30">
        <v>1820030185</v>
      </c>
      <c r="L30">
        <v>14501</v>
      </c>
      <c r="M30">
        <f t="shared" si="0"/>
        <v>37.694159023515617</v>
      </c>
      <c r="N30">
        <v>12051</v>
      </c>
      <c r="O30">
        <v>2450</v>
      </c>
      <c r="P30">
        <v>97.88</v>
      </c>
      <c r="Q30">
        <v>-0.08</v>
      </c>
      <c r="R30">
        <v>11812</v>
      </c>
      <c r="S30">
        <v>101678</v>
      </c>
      <c r="T30" t="s">
        <v>26</v>
      </c>
      <c r="U30">
        <v>339</v>
      </c>
    </row>
    <row r="31" spans="1:21" x14ac:dyDescent="0.3">
      <c r="A31">
        <v>30</v>
      </c>
      <c r="B31" t="s">
        <v>337</v>
      </c>
      <c r="C31">
        <v>20</v>
      </c>
      <c r="D31">
        <v>80</v>
      </c>
      <c r="E31" t="s">
        <v>367</v>
      </c>
      <c r="F31">
        <v>25631</v>
      </c>
      <c r="G31">
        <v>141997</v>
      </c>
      <c r="H31">
        <v>1355926</v>
      </c>
      <c r="I31">
        <v>1317450</v>
      </c>
      <c r="J31">
        <v>2732943</v>
      </c>
      <c r="K31">
        <v>629565908</v>
      </c>
      <c r="L31">
        <v>33797</v>
      </c>
      <c r="M31">
        <f t="shared" si="0"/>
        <v>40.11971476758292</v>
      </c>
      <c r="N31">
        <v>25557</v>
      </c>
      <c r="O31">
        <v>8240</v>
      </c>
      <c r="P31">
        <v>86.71</v>
      </c>
      <c r="Q31">
        <v>-0.06</v>
      </c>
      <c r="R31">
        <v>11865</v>
      </c>
      <c r="S31">
        <v>138399</v>
      </c>
      <c r="T31" t="s">
        <v>26</v>
      </c>
      <c r="U31">
        <v>307.83999999999997</v>
      </c>
    </row>
    <row r="32" spans="1:21" x14ac:dyDescent="0.3">
      <c r="A32">
        <v>31</v>
      </c>
      <c r="B32" t="s">
        <v>337</v>
      </c>
      <c r="C32">
        <v>20</v>
      </c>
      <c r="D32">
        <v>80</v>
      </c>
      <c r="E32" t="s">
        <v>368</v>
      </c>
      <c r="F32">
        <v>520</v>
      </c>
      <c r="G32">
        <v>5760</v>
      </c>
      <c r="H32">
        <v>8111850</v>
      </c>
      <c r="I32">
        <v>8105765</v>
      </c>
      <c r="J32">
        <v>8791918</v>
      </c>
      <c r="K32">
        <v>802805732</v>
      </c>
      <c r="L32">
        <v>276847</v>
      </c>
      <c r="M32">
        <f t="shared" si="0"/>
        <v>29.300841258890291</v>
      </c>
      <c r="N32">
        <v>243402</v>
      </c>
      <c r="O32">
        <v>33445</v>
      </c>
      <c r="P32">
        <v>29.96</v>
      </c>
      <c r="Q32">
        <v>-0.01</v>
      </c>
      <c r="R32">
        <v>33550</v>
      </c>
      <c r="S32">
        <v>356639</v>
      </c>
      <c r="T32" t="s">
        <v>31</v>
      </c>
      <c r="U32">
        <v>5000</v>
      </c>
    </row>
    <row r="33" spans="1:21" x14ac:dyDescent="0.3">
      <c r="A33">
        <v>32</v>
      </c>
      <c r="B33" t="s">
        <v>337</v>
      </c>
      <c r="C33">
        <v>20</v>
      </c>
      <c r="D33">
        <v>80</v>
      </c>
      <c r="E33" t="s">
        <v>369</v>
      </c>
      <c r="F33">
        <v>708</v>
      </c>
      <c r="G33">
        <v>2540</v>
      </c>
      <c r="H33">
        <v>177005</v>
      </c>
      <c r="I33">
        <v>175935</v>
      </c>
      <c r="J33">
        <v>261096</v>
      </c>
      <c r="K33">
        <v>9172894</v>
      </c>
      <c r="L33">
        <v>4734</v>
      </c>
      <c r="M33">
        <f t="shared" si="0"/>
        <v>37.390156316011826</v>
      </c>
      <c r="N33">
        <v>3607</v>
      </c>
      <c r="O33">
        <v>1127</v>
      </c>
      <c r="P33">
        <v>22.13</v>
      </c>
      <c r="Q33">
        <v>-0.05</v>
      </c>
      <c r="R33">
        <v>1196</v>
      </c>
      <c r="S33">
        <v>9575</v>
      </c>
      <c r="T33" t="s">
        <v>21</v>
      </c>
      <c r="U33">
        <v>9.36</v>
      </c>
    </row>
    <row r="34" spans="1:21" x14ac:dyDescent="0.3">
      <c r="A34">
        <v>33</v>
      </c>
      <c r="B34" t="s">
        <v>337</v>
      </c>
      <c r="C34">
        <v>20</v>
      </c>
      <c r="D34">
        <v>80</v>
      </c>
      <c r="E34" t="s">
        <v>370</v>
      </c>
      <c r="F34">
        <v>325041</v>
      </c>
      <c r="G34">
        <v>1161166</v>
      </c>
      <c r="H34">
        <v>926859</v>
      </c>
      <c r="I34">
        <v>915214</v>
      </c>
      <c r="J34">
        <v>5729666</v>
      </c>
      <c r="K34">
        <v>10476005726</v>
      </c>
      <c r="L34">
        <v>18805</v>
      </c>
      <c r="M34">
        <f t="shared" si="0"/>
        <v>49.287902153682531</v>
      </c>
      <c r="N34">
        <v>11799</v>
      </c>
      <c r="O34">
        <v>7006</v>
      </c>
      <c r="P34">
        <v>85.51</v>
      </c>
      <c r="Q34">
        <v>-0.09</v>
      </c>
      <c r="R34">
        <v>31978</v>
      </c>
      <c r="S34">
        <v>293815</v>
      </c>
      <c r="T34" t="s">
        <v>31</v>
      </c>
      <c r="U34">
        <v>5000</v>
      </c>
    </row>
    <row r="35" spans="1:21" x14ac:dyDescent="0.3">
      <c r="A35">
        <v>34</v>
      </c>
      <c r="B35" t="s">
        <v>337</v>
      </c>
      <c r="C35">
        <v>20</v>
      </c>
      <c r="D35">
        <v>80</v>
      </c>
      <c r="E35" t="s">
        <v>371</v>
      </c>
      <c r="F35">
        <v>57220</v>
      </c>
      <c r="G35">
        <v>558589</v>
      </c>
      <c r="H35">
        <v>48514</v>
      </c>
      <c r="I35">
        <v>45699</v>
      </c>
      <c r="J35">
        <v>372795</v>
      </c>
      <c r="K35">
        <v>29961428</v>
      </c>
      <c r="L35">
        <v>607</v>
      </c>
      <c r="M35">
        <f t="shared" si="0"/>
        <v>79.924217462932461</v>
      </c>
      <c r="N35">
        <v>359</v>
      </c>
      <c r="O35">
        <v>248</v>
      </c>
      <c r="P35">
        <v>22.93</v>
      </c>
      <c r="Q35">
        <v>-0.18</v>
      </c>
      <c r="R35">
        <v>74909</v>
      </c>
      <c r="S35">
        <v>80063</v>
      </c>
      <c r="T35" t="s">
        <v>21</v>
      </c>
      <c r="U35">
        <v>18.05</v>
      </c>
    </row>
    <row r="36" spans="1:21" x14ac:dyDescent="0.3">
      <c r="A36">
        <v>35</v>
      </c>
      <c r="B36" t="s">
        <v>337</v>
      </c>
      <c r="C36">
        <v>20</v>
      </c>
      <c r="D36">
        <v>80</v>
      </c>
      <c r="E36" t="s">
        <v>372</v>
      </c>
      <c r="F36">
        <v>167075</v>
      </c>
      <c r="G36">
        <v>6549347</v>
      </c>
      <c r="H36">
        <v>1628631</v>
      </c>
      <c r="I36">
        <v>1608896</v>
      </c>
      <c r="J36">
        <v>2408162</v>
      </c>
      <c r="K36">
        <v>958344323</v>
      </c>
      <c r="L36">
        <v>47168</v>
      </c>
      <c r="M36">
        <f t="shared" si="0"/>
        <v>34.528303086838534</v>
      </c>
      <c r="N36">
        <v>38848</v>
      </c>
      <c r="O36">
        <v>8320</v>
      </c>
      <c r="P36">
        <v>25.32</v>
      </c>
      <c r="Q36">
        <v>-0.06</v>
      </c>
      <c r="R36">
        <v>10976</v>
      </c>
      <c r="S36">
        <v>121508</v>
      </c>
      <c r="T36" t="s">
        <v>26</v>
      </c>
      <c r="U36">
        <v>1001.06</v>
      </c>
    </row>
    <row r="37" spans="1:21" x14ac:dyDescent="0.3">
      <c r="A37">
        <v>36</v>
      </c>
      <c r="B37" t="s">
        <v>337</v>
      </c>
      <c r="C37">
        <v>20</v>
      </c>
      <c r="D37">
        <v>80</v>
      </c>
      <c r="E37" t="s">
        <v>373</v>
      </c>
      <c r="F37">
        <v>1322728</v>
      </c>
      <c r="G37">
        <v>5284254</v>
      </c>
      <c r="H37">
        <v>137321</v>
      </c>
      <c r="I37">
        <v>132011</v>
      </c>
      <c r="J37">
        <v>857083</v>
      </c>
      <c r="K37">
        <v>3107139797</v>
      </c>
      <c r="L37">
        <v>2586</v>
      </c>
      <c r="M37">
        <f t="shared" si="0"/>
        <v>53.101701469450887</v>
      </c>
      <c r="N37">
        <v>2060</v>
      </c>
      <c r="O37">
        <v>526</v>
      </c>
      <c r="P37">
        <v>19.87</v>
      </c>
      <c r="Q37">
        <v>-0.16</v>
      </c>
      <c r="R37">
        <v>28127</v>
      </c>
      <c r="S37">
        <v>102527</v>
      </c>
      <c r="T37" t="s">
        <v>21</v>
      </c>
      <c r="U37">
        <v>624.88</v>
      </c>
    </row>
    <row r="38" spans="1:21" x14ac:dyDescent="0.3">
      <c r="A38">
        <v>37</v>
      </c>
      <c r="B38" t="s">
        <v>337</v>
      </c>
      <c r="C38">
        <v>20</v>
      </c>
      <c r="D38">
        <v>80</v>
      </c>
      <c r="E38" t="s">
        <v>374</v>
      </c>
      <c r="F38">
        <v>26455</v>
      </c>
      <c r="G38">
        <v>76533</v>
      </c>
      <c r="H38">
        <v>8209006</v>
      </c>
      <c r="I38">
        <v>8098990</v>
      </c>
      <c r="J38">
        <v>14680618</v>
      </c>
      <c r="K38">
        <v>2641740024</v>
      </c>
      <c r="L38">
        <v>254866</v>
      </c>
      <c r="M38">
        <f t="shared" si="0"/>
        <v>32.209105961564113</v>
      </c>
      <c r="N38">
        <v>221270</v>
      </c>
      <c r="O38">
        <v>33596</v>
      </c>
      <c r="P38">
        <v>65.989999999999995</v>
      </c>
      <c r="Q38">
        <v>-7.0000000000000007E-2</v>
      </c>
      <c r="R38">
        <v>42920</v>
      </c>
      <c r="S38">
        <v>819369</v>
      </c>
      <c r="T38" t="s">
        <v>26</v>
      </c>
      <c r="U38">
        <v>3173.84</v>
      </c>
    </row>
    <row r="39" spans="1:21" x14ac:dyDescent="0.3">
      <c r="A39">
        <v>38</v>
      </c>
      <c r="B39" t="s">
        <v>337</v>
      </c>
      <c r="C39">
        <v>20</v>
      </c>
      <c r="D39">
        <v>80</v>
      </c>
      <c r="E39" t="s">
        <v>375</v>
      </c>
      <c r="F39">
        <v>196289</v>
      </c>
      <c r="G39">
        <v>588609</v>
      </c>
      <c r="H39">
        <v>1144073</v>
      </c>
      <c r="I39">
        <v>1129221</v>
      </c>
      <c r="J39">
        <v>2503343</v>
      </c>
      <c r="K39">
        <v>1184374243</v>
      </c>
      <c r="L39">
        <v>24857</v>
      </c>
      <c r="M39">
        <f t="shared" si="0"/>
        <v>46.026189805688539</v>
      </c>
      <c r="N39">
        <v>16628</v>
      </c>
      <c r="O39">
        <v>8229</v>
      </c>
      <c r="P39">
        <v>16.7</v>
      </c>
      <c r="Q39">
        <v>-7.0000000000000007E-2</v>
      </c>
      <c r="R39">
        <v>22864</v>
      </c>
      <c r="S39">
        <v>156023</v>
      </c>
      <c r="T39" t="s">
        <v>26</v>
      </c>
      <c r="U39">
        <v>438.78</v>
      </c>
    </row>
    <row r="40" spans="1:21" x14ac:dyDescent="0.3">
      <c r="A40">
        <v>39</v>
      </c>
      <c r="B40" t="s">
        <v>337</v>
      </c>
      <c r="C40">
        <v>20</v>
      </c>
      <c r="D40">
        <v>80</v>
      </c>
      <c r="E40" t="s">
        <v>376</v>
      </c>
      <c r="F40">
        <v>51144</v>
      </c>
      <c r="G40">
        <v>152445</v>
      </c>
      <c r="H40">
        <v>545464</v>
      </c>
      <c r="I40">
        <v>535925</v>
      </c>
      <c r="J40">
        <v>1307695</v>
      </c>
      <c r="K40">
        <v>235050248</v>
      </c>
      <c r="L40">
        <v>15512</v>
      </c>
      <c r="M40">
        <f t="shared" si="0"/>
        <v>35.164002062919032</v>
      </c>
      <c r="N40">
        <v>13066</v>
      </c>
      <c r="O40">
        <v>2446</v>
      </c>
      <c r="P40">
        <v>25.15</v>
      </c>
      <c r="Q40">
        <v>-0.08</v>
      </c>
      <c r="R40">
        <v>37871</v>
      </c>
      <c r="S40">
        <v>155372</v>
      </c>
      <c r="T40" t="s">
        <v>26</v>
      </c>
      <c r="U40">
        <v>98.83</v>
      </c>
    </row>
    <row r="41" spans="1:21" x14ac:dyDescent="0.3">
      <c r="A41">
        <v>40</v>
      </c>
      <c r="B41" t="s">
        <v>337</v>
      </c>
      <c r="C41">
        <v>20</v>
      </c>
      <c r="D41">
        <v>80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 t="e">
        <f t="shared" si="0"/>
        <v>#DIV/0!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</v>
      </c>
    </row>
    <row r="42" spans="1:21" x14ac:dyDescent="0.3">
      <c r="A42">
        <v>41</v>
      </c>
      <c r="B42" t="s">
        <v>337</v>
      </c>
      <c r="C42">
        <v>20</v>
      </c>
      <c r="D42">
        <v>80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 t="e">
        <f t="shared" si="0"/>
        <v>#DIV/0!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0.39</v>
      </c>
    </row>
    <row r="43" spans="1:21" x14ac:dyDescent="0.3">
      <c r="A43">
        <v>42</v>
      </c>
      <c r="B43" t="s">
        <v>337</v>
      </c>
      <c r="C43">
        <v>20</v>
      </c>
      <c r="D43">
        <v>80</v>
      </c>
      <c r="E43" t="s">
        <v>379</v>
      </c>
      <c r="F43">
        <v>18607</v>
      </c>
      <c r="G43">
        <v>55722</v>
      </c>
      <c r="H43">
        <v>378483</v>
      </c>
      <c r="I43">
        <v>371519</v>
      </c>
      <c r="J43">
        <v>661662</v>
      </c>
      <c r="K43">
        <v>142642325</v>
      </c>
      <c r="L43">
        <v>10103</v>
      </c>
      <c r="M43">
        <f t="shared" si="0"/>
        <v>37.462436899930715</v>
      </c>
      <c r="N43">
        <v>8030</v>
      </c>
      <c r="O43">
        <v>2073</v>
      </c>
      <c r="P43">
        <v>34.47</v>
      </c>
      <c r="Q43">
        <v>-7.0000000000000007E-2</v>
      </c>
      <c r="R43">
        <v>3033</v>
      </c>
      <c r="S43">
        <v>42619</v>
      </c>
      <c r="T43" t="s">
        <v>26</v>
      </c>
      <c r="U43">
        <v>72.08</v>
      </c>
    </row>
    <row r="44" spans="1:21" x14ac:dyDescent="0.3">
      <c r="A44">
        <v>43</v>
      </c>
      <c r="B44" t="s">
        <v>337</v>
      </c>
      <c r="C44">
        <v>20</v>
      </c>
      <c r="D44">
        <v>80</v>
      </c>
      <c r="E44" t="s">
        <v>380</v>
      </c>
      <c r="F44">
        <v>229544</v>
      </c>
      <c r="G44">
        <v>1051601</v>
      </c>
      <c r="H44">
        <v>6837477</v>
      </c>
      <c r="I44">
        <v>6701399</v>
      </c>
      <c r="J44">
        <v>9866071</v>
      </c>
      <c r="K44">
        <v>1070269943</v>
      </c>
      <c r="L44">
        <v>202189</v>
      </c>
      <c r="M44">
        <f t="shared" si="0"/>
        <v>33.817255142465712</v>
      </c>
      <c r="N44">
        <v>168971</v>
      </c>
      <c r="O44">
        <v>33218</v>
      </c>
      <c r="P44">
        <v>28.14</v>
      </c>
      <c r="Q44">
        <v>-0.05</v>
      </c>
      <c r="R44">
        <v>35828</v>
      </c>
      <c r="S44">
        <v>511434</v>
      </c>
      <c r="T44" t="s">
        <v>26</v>
      </c>
      <c r="U44">
        <v>905.34</v>
      </c>
    </row>
    <row r="45" spans="1:21" x14ac:dyDescent="0.3">
      <c r="A45">
        <v>44</v>
      </c>
      <c r="B45" t="s">
        <v>337</v>
      </c>
      <c r="C45">
        <v>20</v>
      </c>
      <c r="D45">
        <v>80</v>
      </c>
      <c r="E45" t="s">
        <v>381</v>
      </c>
      <c r="F45">
        <v>138808</v>
      </c>
      <c r="G45">
        <v>614789</v>
      </c>
      <c r="H45">
        <v>8720810</v>
      </c>
      <c r="I45">
        <v>8554497</v>
      </c>
      <c r="J45">
        <v>11704349</v>
      </c>
      <c r="K45">
        <v>860506598</v>
      </c>
      <c r="L45">
        <v>267735</v>
      </c>
      <c r="M45">
        <f t="shared" si="0"/>
        <v>32.572543746615125</v>
      </c>
      <c r="N45">
        <v>228059</v>
      </c>
      <c r="O45">
        <v>39676</v>
      </c>
      <c r="P45">
        <v>27.02</v>
      </c>
      <c r="Q45">
        <v>-0.05</v>
      </c>
      <c r="R45">
        <v>41262</v>
      </c>
      <c r="S45">
        <v>590170</v>
      </c>
      <c r="T45" t="s">
        <v>26</v>
      </c>
      <c r="U45">
        <v>1296.06</v>
      </c>
    </row>
    <row r="46" spans="1:21" x14ac:dyDescent="0.3">
      <c r="A46">
        <v>45</v>
      </c>
      <c r="B46" t="s">
        <v>337</v>
      </c>
      <c r="C46">
        <v>20</v>
      </c>
      <c r="D46">
        <v>80</v>
      </c>
      <c r="E46" t="s">
        <v>382</v>
      </c>
      <c r="F46">
        <v>2835</v>
      </c>
      <c r="G46">
        <v>9746</v>
      </c>
      <c r="H46">
        <v>5158718</v>
      </c>
      <c r="I46">
        <v>5054956</v>
      </c>
      <c r="J46">
        <v>7614292</v>
      </c>
      <c r="K46">
        <v>706476941</v>
      </c>
      <c r="L46">
        <v>135253</v>
      </c>
      <c r="M46">
        <f t="shared" si="0"/>
        <v>38.141246404885656</v>
      </c>
      <c r="N46">
        <v>101895</v>
      </c>
      <c r="O46">
        <v>33358</v>
      </c>
      <c r="P46">
        <v>26.91</v>
      </c>
      <c r="Q46">
        <v>-0.04</v>
      </c>
      <c r="R46">
        <v>33694</v>
      </c>
      <c r="S46">
        <v>266431</v>
      </c>
      <c r="T46" t="s">
        <v>26</v>
      </c>
      <c r="U46">
        <v>2714.84</v>
      </c>
    </row>
    <row r="47" spans="1:21" x14ac:dyDescent="0.3">
      <c r="A47">
        <v>46</v>
      </c>
      <c r="B47" t="s">
        <v>337</v>
      </c>
      <c r="C47">
        <v>20</v>
      </c>
      <c r="D47">
        <v>80</v>
      </c>
      <c r="E47" t="s">
        <v>383</v>
      </c>
      <c r="F47">
        <v>961</v>
      </c>
      <c r="G47">
        <v>146909</v>
      </c>
      <c r="H47">
        <v>11550551</v>
      </c>
      <c r="I47">
        <v>11148480</v>
      </c>
      <c r="J47">
        <v>23138540</v>
      </c>
      <c r="K47">
        <v>1375498166</v>
      </c>
      <c r="L47">
        <v>269936</v>
      </c>
      <c r="M47">
        <f t="shared" si="0"/>
        <v>42.789961324165731</v>
      </c>
      <c r="N47">
        <v>196604</v>
      </c>
      <c r="O47">
        <v>73332</v>
      </c>
      <c r="P47">
        <v>50.32</v>
      </c>
      <c r="Q47">
        <v>-0.06</v>
      </c>
      <c r="R47">
        <v>79251</v>
      </c>
      <c r="S47">
        <v>1565117</v>
      </c>
      <c r="T47" t="s">
        <v>31</v>
      </c>
      <c r="U47">
        <v>5000</v>
      </c>
    </row>
    <row r="48" spans="1:21" x14ac:dyDescent="0.3">
      <c r="A48">
        <v>47</v>
      </c>
      <c r="B48" t="s">
        <v>337</v>
      </c>
      <c r="C48">
        <v>20</v>
      </c>
      <c r="D48">
        <v>80</v>
      </c>
      <c r="E48" t="s">
        <v>384</v>
      </c>
      <c r="F48">
        <v>1052072</v>
      </c>
      <c r="G48">
        <v>4612280</v>
      </c>
      <c r="H48">
        <v>5103</v>
      </c>
      <c r="I48">
        <v>5021</v>
      </c>
      <c r="J48">
        <v>35478</v>
      </c>
      <c r="K48">
        <v>7880623</v>
      </c>
      <c r="L48">
        <v>77</v>
      </c>
      <c r="M48">
        <f t="shared" si="0"/>
        <v>66.272727272727266</v>
      </c>
      <c r="N48">
        <v>58</v>
      </c>
      <c r="O48">
        <v>19</v>
      </c>
      <c r="P48">
        <v>25.43</v>
      </c>
      <c r="Q48">
        <v>-0.16</v>
      </c>
      <c r="R48">
        <v>1180</v>
      </c>
      <c r="S48">
        <v>13884</v>
      </c>
      <c r="T48" t="s">
        <v>26</v>
      </c>
      <c r="U48">
        <v>46.09</v>
      </c>
    </row>
    <row r="49" spans="1:21" x14ac:dyDescent="0.3">
      <c r="A49">
        <v>48</v>
      </c>
      <c r="B49" t="s">
        <v>337</v>
      </c>
      <c r="C49">
        <v>20</v>
      </c>
      <c r="D49">
        <v>80</v>
      </c>
      <c r="E49" t="s">
        <v>385</v>
      </c>
      <c r="F49">
        <v>31435</v>
      </c>
      <c r="G49">
        <v>94348</v>
      </c>
      <c r="H49">
        <v>182013</v>
      </c>
      <c r="I49">
        <v>181904</v>
      </c>
      <c r="J49">
        <v>187911</v>
      </c>
      <c r="K49">
        <v>834813778</v>
      </c>
      <c r="L49">
        <v>5022</v>
      </c>
      <c r="M49">
        <f t="shared" si="0"/>
        <v>36.243130227001195</v>
      </c>
      <c r="N49">
        <v>3831</v>
      </c>
      <c r="O49">
        <v>1191</v>
      </c>
      <c r="P49">
        <v>29.7</v>
      </c>
      <c r="Q49">
        <v>-0.01</v>
      </c>
      <c r="R49">
        <v>1191</v>
      </c>
      <c r="S49">
        <v>5453</v>
      </c>
      <c r="T49" t="s">
        <v>21</v>
      </c>
      <c r="U49">
        <v>214.64</v>
      </c>
    </row>
    <row r="50" spans="1:21" x14ac:dyDescent="0.3">
      <c r="A50">
        <v>49</v>
      </c>
      <c r="B50" t="s">
        <v>337</v>
      </c>
      <c r="C50">
        <v>20</v>
      </c>
      <c r="D50">
        <v>80</v>
      </c>
      <c r="E50" t="s">
        <v>386</v>
      </c>
      <c r="F50">
        <v>2271</v>
      </c>
      <c r="G50">
        <v>30201</v>
      </c>
      <c r="H50">
        <v>14086096</v>
      </c>
      <c r="I50">
        <v>14011859</v>
      </c>
      <c r="J50">
        <v>16508003</v>
      </c>
      <c r="K50">
        <v>760892680</v>
      </c>
      <c r="L50">
        <v>347611</v>
      </c>
      <c r="M50">
        <f t="shared" si="0"/>
        <v>40.522584152975597</v>
      </c>
      <c r="N50">
        <v>242088</v>
      </c>
      <c r="O50">
        <v>105523</v>
      </c>
      <c r="P50">
        <v>21.8</v>
      </c>
      <c r="Q50">
        <v>-0.02</v>
      </c>
      <c r="R50">
        <v>105528</v>
      </c>
      <c r="S50">
        <v>397950</v>
      </c>
      <c r="T50" t="s">
        <v>31</v>
      </c>
      <c r="U50">
        <v>5000</v>
      </c>
    </row>
    <row r="51" spans="1:21" x14ac:dyDescent="0.3">
      <c r="A51">
        <v>50</v>
      </c>
      <c r="B51" t="s">
        <v>337</v>
      </c>
      <c r="C51">
        <v>20</v>
      </c>
      <c r="D51">
        <v>80</v>
      </c>
      <c r="E51" t="s">
        <v>387</v>
      </c>
      <c r="F51">
        <v>2294</v>
      </c>
      <c r="G51">
        <v>30304</v>
      </c>
      <c r="H51">
        <v>15646109</v>
      </c>
      <c r="I51">
        <v>15567300</v>
      </c>
      <c r="J51">
        <v>18012665</v>
      </c>
      <c r="K51">
        <v>792545542</v>
      </c>
      <c r="L51">
        <v>367265</v>
      </c>
      <c r="M51">
        <f t="shared" si="0"/>
        <v>42.601688154329977</v>
      </c>
      <c r="N51">
        <v>242660</v>
      </c>
      <c r="O51">
        <v>124605</v>
      </c>
      <c r="P51">
        <v>22.46</v>
      </c>
      <c r="Q51">
        <v>-0.02</v>
      </c>
      <c r="R51">
        <v>124700</v>
      </c>
      <c r="S51">
        <v>392520</v>
      </c>
      <c r="T51" t="s">
        <v>31</v>
      </c>
      <c r="U51">
        <v>5000</v>
      </c>
    </row>
    <row r="52" spans="1:21" x14ac:dyDescent="0.3">
      <c r="A52">
        <v>51</v>
      </c>
      <c r="B52" t="s">
        <v>337</v>
      </c>
      <c r="C52">
        <v>20</v>
      </c>
      <c r="D52">
        <v>80</v>
      </c>
      <c r="E52" t="s">
        <v>388</v>
      </c>
      <c r="F52">
        <v>163622</v>
      </c>
      <c r="G52">
        <v>488118</v>
      </c>
      <c r="H52">
        <v>12853532</v>
      </c>
      <c r="I52">
        <v>12609732</v>
      </c>
      <c r="J52">
        <v>25712703</v>
      </c>
      <c r="K52">
        <v>3738203831</v>
      </c>
      <c r="L52">
        <v>274542</v>
      </c>
      <c r="M52">
        <f t="shared" si="0"/>
        <v>46.818089764043386</v>
      </c>
      <c r="N52">
        <v>185050</v>
      </c>
      <c r="O52">
        <v>89492</v>
      </c>
      <c r="P52">
        <v>35.659999999999997</v>
      </c>
      <c r="Q52">
        <v>-0.08</v>
      </c>
      <c r="R52">
        <v>203244</v>
      </c>
      <c r="S52">
        <v>2170908</v>
      </c>
      <c r="T52" t="s">
        <v>31</v>
      </c>
      <c r="U52">
        <v>5000</v>
      </c>
    </row>
    <row r="53" spans="1:21" x14ac:dyDescent="0.3">
      <c r="A53">
        <v>52</v>
      </c>
      <c r="B53" t="s">
        <v>337</v>
      </c>
      <c r="C53">
        <v>20</v>
      </c>
      <c r="D53">
        <v>80</v>
      </c>
      <c r="E53" t="s">
        <v>389</v>
      </c>
      <c r="F53">
        <v>183325</v>
      </c>
      <c r="G53">
        <v>546912</v>
      </c>
      <c r="H53">
        <v>11960246</v>
      </c>
      <c r="I53">
        <v>11711135</v>
      </c>
      <c r="J53">
        <v>27726199</v>
      </c>
      <c r="K53">
        <v>4236264027</v>
      </c>
      <c r="L53">
        <v>257528</v>
      </c>
      <c r="M53">
        <f t="shared" si="0"/>
        <v>46.442507222515609</v>
      </c>
      <c r="N53">
        <v>179347</v>
      </c>
      <c r="O53">
        <v>78181</v>
      </c>
      <c r="P53">
        <v>43.38</v>
      </c>
      <c r="Q53">
        <v>-0.09</v>
      </c>
      <c r="R53">
        <v>249185</v>
      </c>
      <c r="S53">
        <v>2581471</v>
      </c>
      <c r="T53" t="s">
        <v>31</v>
      </c>
      <c r="U53">
        <v>5000</v>
      </c>
    </row>
    <row r="54" spans="1:21" x14ac:dyDescent="0.3">
      <c r="A54">
        <v>53</v>
      </c>
      <c r="B54" t="s">
        <v>337</v>
      </c>
      <c r="C54">
        <v>20</v>
      </c>
      <c r="D54">
        <v>80</v>
      </c>
      <c r="E54" t="s">
        <v>390</v>
      </c>
      <c r="F54">
        <v>152428</v>
      </c>
      <c r="G54">
        <v>429691</v>
      </c>
      <c r="H54">
        <v>1286</v>
      </c>
      <c r="I54">
        <v>1213</v>
      </c>
      <c r="J54">
        <v>31383</v>
      </c>
      <c r="K54">
        <v>1534439</v>
      </c>
      <c r="L54">
        <v>16</v>
      </c>
      <c r="M54">
        <f t="shared" si="0"/>
        <v>80.375</v>
      </c>
      <c r="N54">
        <v>13</v>
      </c>
      <c r="O54">
        <v>3</v>
      </c>
      <c r="P54">
        <v>18.38</v>
      </c>
      <c r="Q54">
        <v>-0.33</v>
      </c>
      <c r="R54">
        <v>1308</v>
      </c>
      <c r="S54">
        <v>5823</v>
      </c>
      <c r="T54" t="s">
        <v>21</v>
      </c>
      <c r="U54">
        <v>1.55</v>
      </c>
    </row>
    <row r="55" spans="1:21" x14ac:dyDescent="0.3">
      <c r="A55">
        <v>54</v>
      </c>
      <c r="B55" t="s">
        <v>337</v>
      </c>
      <c r="C55">
        <v>20</v>
      </c>
      <c r="D55">
        <v>80</v>
      </c>
      <c r="E55" t="s">
        <v>391</v>
      </c>
      <c r="F55">
        <v>2200</v>
      </c>
      <c r="G55">
        <v>9086</v>
      </c>
      <c r="H55">
        <v>739976</v>
      </c>
      <c r="I55">
        <v>719758</v>
      </c>
      <c r="J55">
        <v>1328044</v>
      </c>
      <c r="K55">
        <v>135278204</v>
      </c>
      <c r="L55">
        <v>17784</v>
      </c>
      <c r="M55">
        <f t="shared" si="0"/>
        <v>41.609086819613132</v>
      </c>
      <c r="N55">
        <v>12952</v>
      </c>
      <c r="O55">
        <v>4832</v>
      </c>
      <c r="P55">
        <v>26.97</v>
      </c>
      <c r="Q55">
        <v>-7.0000000000000007E-2</v>
      </c>
      <c r="R55">
        <v>9637</v>
      </c>
      <c r="S55">
        <v>73821</v>
      </c>
      <c r="T55" t="s">
        <v>21</v>
      </c>
      <c r="U55">
        <v>92.91</v>
      </c>
    </row>
    <row r="56" spans="1:21" x14ac:dyDescent="0.3">
      <c r="A56">
        <v>55</v>
      </c>
      <c r="B56" t="s">
        <v>337</v>
      </c>
      <c r="C56">
        <v>20</v>
      </c>
      <c r="D56">
        <v>80</v>
      </c>
      <c r="E56" t="s">
        <v>392</v>
      </c>
      <c r="F56">
        <v>2200</v>
      </c>
      <c r="G56">
        <v>9086</v>
      </c>
      <c r="H56">
        <v>720795</v>
      </c>
      <c r="I56">
        <v>701478</v>
      </c>
      <c r="J56">
        <v>1296255</v>
      </c>
      <c r="K56">
        <v>134439694</v>
      </c>
      <c r="L56">
        <v>17681</v>
      </c>
      <c r="M56">
        <f t="shared" si="0"/>
        <v>40.76664215824897</v>
      </c>
      <c r="N56">
        <v>13077</v>
      </c>
      <c r="O56">
        <v>4604</v>
      </c>
      <c r="P56">
        <v>27.74</v>
      </c>
      <c r="Q56">
        <v>-7.0000000000000007E-2</v>
      </c>
      <c r="R56">
        <v>8803</v>
      </c>
      <c r="S56">
        <v>70079</v>
      </c>
      <c r="T56" t="s">
        <v>21</v>
      </c>
      <c r="U56">
        <v>93.34</v>
      </c>
    </row>
    <row r="57" spans="1:21" x14ac:dyDescent="0.3">
      <c r="A57">
        <v>56</v>
      </c>
      <c r="B57" t="s">
        <v>337</v>
      </c>
      <c r="C57">
        <v>20</v>
      </c>
      <c r="D57">
        <v>80</v>
      </c>
      <c r="E57" t="s">
        <v>393</v>
      </c>
      <c r="F57">
        <v>2200</v>
      </c>
      <c r="G57">
        <v>9086</v>
      </c>
      <c r="H57">
        <v>647825</v>
      </c>
      <c r="I57">
        <v>629306</v>
      </c>
      <c r="J57">
        <v>1234450</v>
      </c>
      <c r="K57">
        <v>119186308</v>
      </c>
      <c r="L57">
        <v>16652</v>
      </c>
      <c r="M57">
        <f t="shared" si="0"/>
        <v>38.903735287052605</v>
      </c>
      <c r="N57">
        <v>12933</v>
      </c>
      <c r="O57">
        <v>3719</v>
      </c>
      <c r="P57">
        <v>28.76</v>
      </c>
      <c r="Q57">
        <v>-7.0000000000000007E-2</v>
      </c>
      <c r="R57">
        <v>7282</v>
      </c>
      <c r="S57">
        <v>73891</v>
      </c>
      <c r="T57" t="s">
        <v>21</v>
      </c>
      <c r="U57">
        <v>80.5</v>
      </c>
    </row>
    <row r="58" spans="1:21" x14ac:dyDescent="0.3">
      <c r="A58">
        <v>57</v>
      </c>
      <c r="B58" t="s">
        <v>337</v>
      </c>
      <c r="C58">
        <v>20</v>
      </c>
      <c r="D58">
        <v>80</v>
      </c>
      <c r="E58" t="s">
        <v>394</v>
      </c>
      <c r="F58">
        <v>2200</v>
      </c>
      <c r="G58">
        <v>9086</v>
      </c>
      <c r="H58">
        <v>708712</v>
      </c>
      <c r="I58">
        <v>689107</v>
      </c>
      <c r="J58">
        <v>1347690</v>
      </c>
      <c r="K58">
        <v>139915887</v>
      </c>
      <c r="L58">
        <v>17383</v>
      </c>
      <c r="M58">
        <f t="shared" si="0"/>
        <v>40.770407869757811</v>
      </c>
      <c r="N58">
        <v>12924</v>
      </c>
      <c r="O58">
        <v>4459</v>
      </c>
      <c r="P58">
        <v>27.87</v>
      </c>
      <c r="Q58">
        <v>-7.0000000000000007E-2</v>
      </c>
      <c r="R58">
        <v>8151</v>
      </c>
      <c r="S58">
        <v>76484</v>
      </c>
      <c r="T58" t="s">
        <v>21</v>
      </c>
      <c r="U58">
        <v>94.62</v>
      </c>
    </row>
    <row r="59" spans="1:21" x14ac:dyDescent="0.3">
      <c r="A59">
        <v>58</v>
      </c>
      <c r="B59" t="s">
        <v>337</v>
      </c>
      <c r="C59">
        <v>20</v>
      </c>
      <c r="D59">
        <v>80</v>
      </c>
      <c r="E59" t="s">
        <v>395</v>
      </c>
      <c r="F59">
        <v>11313</v>
      </c>
      <c r="G59">
        <v>305160</v>
      </c>
      <c r="H59">
        <v>224439</v>
      </c>
      <c r="I59">
        <v>222305</v>
      </c>
      <c r="J59">
        <v>271084</v>
      </c>
      <c r="K59">
        <v>26200880</v>
      </c>
      <c r="L59">
        <v>5354</v>
      </c>
      <c r="M59">
        <f t="shared" si="0"/>
        <v>41.919872992155398</v>
      </c>
      <c r="N59">
        <v>3654</v>
      </c>
      <c r="O59">
        <v>1700</v>
      </c>
      <c r="P59">
        <v>25.3</v>
      </c>
      <c r="Q59">
        <v>-0.04</v>
      </c>
      <c r="R59">
        <v>2153</v>
      </c>
      <c r="S59">
        <v>9767</v>
      </c>
      <c r="T59" t="s">
        <v>26</v>
      </c>
      <c r="U59">
        <v>24.23</v>
      </c>
    </row>
    <row r="60" spans="1:21" x14ac:dyDescent="0.3">
      <c r="A60">
        <v>59</v>
      </c>
      <c r="B60" t="s">
        <v>337</v>
      </c>
      <c r="C60">
        <v>20</v>
      </c>
      <c r="D60">
        <v>80</v>
      </c>
      <c r="E60" t="s">
        <v>396</v>
      </c>
      <c r="F60">
        <v>252516</v>
      </c>
      <c r="G60">
        <v>750876</v>
      </c>
      <c r="H60">
        <v>675816</v>
      </c>
      <c r="I60">
        <v>656295</v>
      </c>
      <c r="J60">
        <v>4864494</v>
      </c>
      <c r="K60">
        <v>191950142</v>
      </c>
      <c r="L60">
        <v>10795</v>
      </c>
      <c r="M60">
        <f t="shared" si="0"/>
        <v>62.60453913849004</v>
      </c>
      <c r="N60">
        <v>7142</v>
      </c>
      <c r="O60">
        <v>3653</v>
      </c>
      <c r="P60">
        <v>22.31</v>
      </c>
      <c r="Q60">
        <v>-0.14000000000000001</v>
      </c>
      <c r="R60">
        <v>200039</v>
      </c>
      <c r="S60">
        <v>1225712</v>
      </c>
      <c r="T60" t="s">
        <v>26</v>
      </c>
      <c r="U60">
        <v>99.72</v>
      </c>
    </row>
    <row r="61" spans="1:21" x14ac:dyDescent="0.3">
      <c r="A61">
        <v>60</v>
      </c>
      <c r="B61" t="s">
        <v>337</v>
      </c>
      <c r="C61">
        <v>20</v>
      </c>
      <c r="D61">
        <v>80</v>
      </c>
      <c r="E61" t="s">
        <v>397</v>
      </c>
      <c r="F61">
        <v>3612</v>
      </c>
      <c r="G61">
        <v>11612</v>
      </c>
      <c r="H61">
        <v>599226</v>
      </c>
      <c r="I61">
        <v>588892</v>
      </c>
      <c r="J61">
        <v>798355</v>
      </c>
      <c r="K61">
        <v>103534334</v>
      </c>
      <c r="L61">
        <v>17241</v>
      </c>
      <c r="M61">
        <f t="shared" si="0"/>
        <v>34.755872629197839</v>
      </c>
      <c r="N61">
        <v>14093</v>
      </c>
      <c r="O61">
        <v>3148</v>
      </c>
      <c r="P61">
        <v>27.35</v>
      </c>
      <c r="Q61">
        <v>-0.05</v>
      </c>
      <c r="R61">
        <v>3210</v>
      </c>
      <c r="S61">
        <v>40491</v>
      </c>
      <c r="T61" t="s">
        <v>21</v>
      </c>
      <c r="U61">
        <v>63.12</v>
      </c>
    </row>
    <row r="62" spans="1:21" x14ac:dyDescent="0.3">
      <c r="A62">
        <v>61</v>
      </c>
      <c r="B62" t="s">
        <v>337</v>
      </c>
      <c r="C62">
        <v>20</v>
      </c>
      <c r="D62">
        <v>80</v>
      </c>
      <c r="E62" t="s">
        <v>398</v>
      </c>
      <c r="F62">
        <v>8300</v>
      </c>
      <c r="G62">
        <v>28853</v>
      </c>
      <c r="H62">
        <v>8405935</v>
      </c>
      <c r="I62">
        <v>8248419</v>
      </c>
      <c r="J62">
        <v>12300636</v>
      </c>
      <c r="K62">
        <v>2396522080</v>
      </c>
      <c r="L62">
        <v>260451</v>
      </c>
      <c r="M62">
        <f t="shared" si="0"/>
        <v>32.274535325262718</v>
      </c>
      <c r="N62">
        <v>224623</v>
      </c>
      <c r="O62">
        <v>35828</v>
      </c>
      <c r="P62">
        <v>40.82</v>
      </c>
      <c r="Q62">
        <v>-0.06</v>
      </c>
      <c r="R62">
        <v>37003</v>
      </c>
      <c r="S62">
        <v>646039</v>
      </c>
      <c r="T62" t="s">
        <v>21</v>
      </c>
      <c r="U62">
        <v>2607.0500000000002</v>
      </c>
    </row>
    <row r="63" spans="1:21" x14ac:dyDescent="0.3">
      <c r="A63">
        <v>62</v>
      </c>
      <c r="B63" t="s">
        <v>337</v>
      </c>
      <c r="C63">
        <v>20</v>
      </c>
      <c r="D63">
        <v>80</v>
      </c>
      <c r="E63" t="s">
        <v>399</v>
      </c>
      <c r="F63">
        <v>7665</v>
      </c>
      <c r="G63">
        <v>26841</v>
      </c>
      <c r="H63">
        <v>3246111</v>
      </c>
      <c r="I63">
        <v>3180481</v>
      </c>
      <c r="J63">
        <v>5588543</v>
      </c>
      <c r="K63">
        <v>1046511690</v>
      </c>
      <c r="L63">
        <v>78336</v>
      </c>
      <c r="M63">
        <f t="shared" si="0"/>
        <v>41.438304227941174</v>
      </c>
      <c r="N63">
        <v>55476</v>
      </c>
      <c r="O63">
        <v>22860</v>
      </c>
      <c r="P63">
        <v>66.569999999999993</v>
      </c>
      <c r="Q63">
        <v>-0.05</v>
      </c>
      <c r="R63">
        <v>23397</v>
      </c>
      <c r="S63">
        <v>175120</v>
      </c>
      <c r="T63" t="s">
        <v>21</v>
      </c>
      <c r="U63">
        <v>703.33</v>
      </c>
    </row>
    <row r="64" spans="1:21" x14ac:dyDescent="0.3">
      <c r="A64">
        <v>63</v>
      </c>
      <c r="B64" t="s">
        <v>337</v>
      </c>
      <c r="C64">
        <v>20</v>
      </c>
      <c r="D64">
        <v>80</v>
      </c>
      <c r="E64" t="s">
        <v>400</v>
      </c>
      <c r="F64">
        <v>3986</v>
      </c>
      <c r="G64">
        <v>13057</v>
      </c>
      <c r="H64">
        <v>55284</v>
      </c>
      <c r="I64">
        <v>54261</v>
      </c>
      <c r="J64">
        <v>79021</v>
      </c>
      <c r="K64">
        <v>18546990</v>
      </c>
      <c r="L64">
        <v>1272</v>
      </c>
      <c r="M64">
        <f t="shared" si="0"/>
        <v>43.462264150943398</v>
      </c>
      <c r="N64">
        <v>853</v>
      </c>
      <c r="O64">
        <v>419</v>
      </c>
      <c r="P64">
        <v>40.340000000000003</v>
      </c>
      <c r="Q64">
        <v>-0.05</v>
      </c>
      <c r="R64">
        <v>449</v>
      </c>
      <c r="S64">
        <v>2720</v>
      </c>
      <c r="T64" t="s">
        <v>21</v>
      </c>
      <c r="U64">
        <v>6.45</v>
      </c>
    </row>
    <row r="65" spans="1:21" x14ac:dyDescent="0.3">
      <c r="A65">
        <v>64</v>
      </c>
      <c r="B65" t="s">
        <v>337</v>
      </c>
      <c r="C65">
        <v>20</v>
      </c>
      <c r="D65">
        <v>80</v>
      </c>
      <c r="E65" t="s">
        <v>401</v>
      </c>
      <c r="F65">
        <v>3638</v>
      </c>
      <c r="G65">
        <v>11677</v>
      </c>
      <c r="H65">
        <v>748657</v>
      </c>
      <c r="I65">
        <v>736387</v>
      </c>
      <c r="J65">
        <v>976377</v>
      </c>
      <c r="K65">
        <v>129317356</v>
      </c>
      <c r="L65">
        <v>19125</v>
      </c>
      <c r="M65">
        <f t="shared" si="0"/>
        <v>39.145464052287579</v>
      </c>
      <c r="N65">
        <v>14158</v>
      </c>
      <c r="O65">
        <v>4967</v>
      </c>
      <c r="P65">
        <v>28.25</v>
      </c>
      <c r="Q65">
        <v>-0.05</v>
      </c>
      <c r="R65">
        <v>5064</v>
      </c>
      <c r="S65">
        <v>39178</v>
      </c>
      <c r="T65" t="s">
        <v>21</v>
      </c>
      <c r="U65">
        <v>83.28</v>
      </c>
    </row>
    <row r="66" spans="1:21" x14ac:dyDescent="0.3">
      <c r="A66">
        <v>65</v>
      </c>
      <c r="B66" t="s">
        <v>337</v>
      </c>
      <c r="C66">
        <v>20</v>
      </c>
      <c r="D66">
        <v>80</v>
      </c>
      <c r="E66" t="s">
        <v>402</v>
      </c>
      <c r="F66">
        <v>7351</v>
      </c>
      <c r="G66">
        <v>24835</v>
      </c>
      <c r="H66">
        <v>9202643</v>
      </c>
      <c r="I66">
        <v>9041730</v>
      </c>
      <c r="J66">
        <v>12976455</v>
      </c>
      <c r="K66">
        <v>2262304969</v>
      </c>
      <c r="L66">
        <v>269950</v>
      </c>
      <c r="M66">
        <f t="shared" si="0"/>
        <v>34.090175958510834</v>
      </c>
      <c r="N66">
        <v>224403</v>
      </c>
      <c r="O66">
        <v>45547</v>
      </c>
      <c r="P66">
        <v>40.270000000000003</v>
      </c>
      <c r="Q66">
        <v>-0.06</v>
      </c>
      <c r="R66">
        <v>46564</v>
      </c>
      <c r="S66">
        <v>651454</v>
      </c>
      <c r="T66" t="s">
        <v>21</v>
      </c>
      <c r="U66">
        <v>2651.64</v>
      </c>
    </row>
    <row r="67" spans="1:21" x14ac:dyDescent="0.3">
      <c r="A67">
        <v>66</v>
      </c>
      <c r="B67" t="s">
        <v>337</v>
      </c>
      <c r="C67">
        <v>20</v>
      </c>
      <c r="D67">
        <v>80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 t="e">
        <f t="shared" ref="M67:M91" si="1">H67/L67</f>
        <v>#DIV/0!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0.01</v>
      </c>
    </row>
    <row r="68" spans="1:21" x14ac:dyDescent="0.3">
      <c r="A68">
        <v>67</v>
      </c>
      <c r="B68" t="s">
        <v>337</v>
      </c>
      <c r="C68">
        <v>20</v>
      </c>
      <c r="D68">
        <v>80</v>
      </c>
      <c r="E68" t="s">
        <v>404</v>
      </c>
      <c r="F68">
        <v>2940</v>
      </c>
      <c r="G68">
        <v>20028</v>
      </c>
      <c r="H68">
        <v>9312</v>
      </c>
      <c r="I68">
        <v>9117</v>
      </c>
      <c r="J68">
        <v>15241</v>
      </c>
      <c r="K68">
        <v>2503013</v>
      </c>
      <c r="L68">
        <v>253</v>
      </c>
      <c r="M68">
        <f t="shared" si="1"/>
        <v>36.806324110671937</v>
      </c>
      <c r="N68">
        <v>200</v>
      </c>
      <c r="O68">
        <v>53</v>
      </c>
      <c r="P68">
        <v>17.38</v>
      </c>
      <c r="Q68">
        <v>-0.05</v>
      </c>
      <c r="R68">
        <v>78</v>
      </c>
      <c r="S68">
        <v>779</v>
      </c>
      <c r="T68" t="s">
        <v>26</v>
      </c>
      <c r="U68">
        <v>0.78</v>
      </c>
    </row>
    <row r="69" spans="1:21" x14ac:dyDescent="0.3">
      <c r="A69">
        <v>68</v>
      </c>
      <c r="B69" t="s">
        <v>337</v>
      </c>
      <c r="C69">
        <v>20</v>
      </c>
      <c r="D69">
        <v>80</v>
      </c>
      <c r="E69" t="s">
        <v>405</v>
      </c>
      <c r="F69">
        <v>9072</v>
      </c>
      <c r="G69">
        <v>69944</v>
      </c>
      <c r="H69">
        <v>1098556</v>
      </c>
      <c r="I69">
        <v>1076895</v>
      </c>
      <c r="J69">
        <v>1644239</v>
      </c>
      <c r="K69">
        <v>409401232</v>
      </c>
      <c r="L69">
        <v>24899</v>
      </c>
      <c r="M69">
        <f t="shared" si="1"/>
        <v>44.120486766536807</v>
      </c>
      <c r="N69">
        <v>16633</v>
      </c>
      <c r="O69">
        <v>8266</v>
      </c>
      <c r="P69">
        <v>29.29</v>
      </c>
      <c r="Q69">
        <v>-0.04</v>
      </c>
      <c r="R69">
        <v>8897</v>
      </c>
      <c r="S69">
        <v>69478</v>
      </c>
      <c r="T69" t="s">
        <v>26</v>
      </c>
      <c r="U69">
        <v>232.69</v>
      </c>
    </row>
    <row r="70" spans="1:21" x14ac:dyDescent="0.3">
      <c r="A70">
        <v>69</v>
      </c>
      <c r="B70" t="s">
        <v>337</v>
      </c>
      <c r="C70">
        <v>20</v>
      </c>
      <c r="D70">
        <v>80</v>
      </c>
      <c r="E70" t="s">
        <v>406</v>
      </c>
      <c r="F70">
        <v>16281</v>
      </c>
      <c r="G70">
        <v>130806</v>
      </c>
      <c r="H70">
        <v>177181</v>
      </c>
      <c r="I70">
        <v>172240</v>
      </c>
      <c r="J70">
        <v>460666</v>
      </c>
      <c r="K70">
        <v>160727380</v>
      </c>
      <c r="L70">
        <v>4328</v>
      </c>
      <c r="M70">
        <f t="shared" si="1"/>
        <v>40.938308687615525</v>
      </c>
      <c r="N70">
        <v>3207</v>
      </c>
      <c r="O70">
        <v>1121</v>
      </c>
      <c r="P70">
        <v>38.89</v>
      </c>
      <c r="Q70">
        <v>-0.06</v>
      </c>
      <c r="R70">
        <v>1313</v>
      </c>
      <c r="S70">
        <v>28730</v>
      </c>
      <c r="T70" t="s">
        <v>21</v>
      </c>
      <c r="U70">
        <v>51.86</v>
      </c>
    </row>
    <row r="71" spans="1:21" x14ac:dyDescent="0.3">
      <c r="A71">
        <v>70</v>
      </c>
      <c r="B71" t="s">
        <v>337</v>
      </c>
      <c r="C71">
        <v>20</v>
      </c>
      <c r="D71">
        <v>80</v>
      </c>
      <c r="E71" t="s">
        <v>407</v>
      </c>
      <c r="F71">
        <v>249327</v>
      </c>
      <c r="G71">
        <v>746442</v>
      </c>
      <c r="H71">
        <v>1736138</v>
      </c>
      <c r="I71">
        <v>1641604</v>
      </c>
      <c r="J71">
        <v>11821674</v>
      </c>
      <c r="K71">
        <v>2503208559</v>
      </c>
      <c r="L71">
        <v>35733</v>
      </c>
      <c r="M71">
        <f t="shared" si="1"/>
        <v>48.586404723924666</v>
      </c>
      <c r="N71">
        <v>28487</v>
      </c>
      <c r="O71">
        <v>7246</v>
      </c>
      <c r="P71">
        <v>92.5</v>
      </c>
      <c r="Q71">
        <v>-0.13</v>
      </c>
      <c r="R71">
        <v>536437</v>
      </c>
      <c r="S71">
        <v>1389788</v>
      </c>
      <c r="T71" t="s">
        <v>26</v>
      </c>
      <c r="U71">
        <v>822.36</v>
      </c>
    </row>
    <row r="72" spans="1:21" x14ac:dyDescent="0.3">
      <c r="A72">
        <v>71</v>
      </c>
      <c r="B72" t="s">
        <v>337</v>
      </c>
      <c r="C72">
        <v>20</v>
      </c>
      <c r="D72">
        <v>80</v>
      </c>
      <c r="E72" t="s">
        <v>408</v>
      </c>
      <c r="F72">
        <v>40042</v>
      </c>
      <c r="G72">
        <v>119355</v>
      </c>
      <c r="H72">
        <v>646776</v>
      </c>
      <c r="I72">
        <v>618308</v>
      </c>
      <c r="J72">
        <v>3189120</v>
      </c>
      <c r="K72">
        <v>73692278</v>
      </c>
      <c r="L72">
        <v>15337</v>
      </c>
      <c r="M72">
        <f t="shared" si="1"/>
        <v>42.170959118471671</v>
      </c>
      <c r="N72">
        <v>11761</v>
      </c>
      <c r="O72">
        <v>3576</v>
      </c>
      <c r="P72">
        <v>75.38</v>
      </c>
      <c r="Q72">
        <v>-0.08</v>
      </c>
      <c r="R72">
        <v>40883</v>
      </c>
      <c r="S72">
        <v>242610</v>
      </c>
      <c r="T72" t="s">
        <v>26</v>
      </c>
      <c r="U72">
        <v>74.27</v>
      </c>
    </row>
    <row r="73" spans="1:21" x14ac:dyDescent="0.3">
      <c r="A73">
        <v>72</v>
      </c>
      <c r="B73" t="s">
        <v>337</v>
      </c>
      <c r="C73">
        <v>20</v>
      </c>
      <c r="D73">
        <v>80</v>
      </c>
      <c r="E73" t="s">
        <v>409</v>
      </c>
      <c r="F73">
        <v>748</v>
      </c>
      <c r="G73">
        <v>3763</v>
      </c>
      <c r="H73">
        <v>198</v>
      </c>
      <c r="I73">
        <v>188</v>
      </c>
      <c r="J73">
        <v>585</v>
      </c>
      <c r="K73">
        <v>4810</v>
      </c>
      <c r="L73">
        <v>4</v>
      </c>
      <c r="M73">
        <f t="shared" si="1"/>
        <v>49.5</v>
      </c>
      <c r="N73">
        <v>4</v>
      </c>
      <c r="O73">
        <v>0</v>
      </c>
      <c r="P73">
        <v>3.21</v>
      </c>
      <c r="Q73">
        <v>-0.21</v>
      </c>
      <c r="R73">
        <v>0</v>
      </c>
      <c r="S73">
        <v>159</v>
      </c>
      <c r="T73" t="s">
        <v>26</v>
      </c>
      <c r="U73">
        <v>0.01</v>
      </c>
    </row>
    <row r="74" spans="1:21" x14ac:dyDescent="0.3">
      <c r="A74">
        <v>73</v>
      </c>
      <c r="B74" t="s">
        <v>337</v>
      </c>
      <c r="C74">
        <v>20</v>
      </c>
      <c r="D74">
        <v>80</v>
      </c>
      <c r="E74" t="s">
        <v>410</v>
      </c>
      <c r="F74">
        <v>3328</v>
      </c>
      <c r="G74">
        <v>17780</v>
      </c>
      <c r="H74">
        <v>9233</v>
      </c>
      <c r="I74">
        <v>8888</v>
      </c>
      <c r="J74">
        <v>68327</v>
      </c>
      <c r="K74">
        <v>552027</v>
      </c>
      <c r="L74">
        <v>111</v>
      </c>
      <c r="M74">
        <f t="shared" si="1"/>
        <v>83.180180180180187</v>
      </c>
      <c r="N74">
        <v>79</v>
      </c>
      <c r="O74">
        <v>32</v>
      </c>
      <c r="P74">
        <v>7.59</v>
      </c>
      <c r="Q74">
        <v>-0.2</v>
      </c>
      <c r="R74">
        <v>12425</v>
      </c>
      <c r="S74">
        <v>17474</v>
      </c>
      <c r="T74" t="s">
        <v>21</v>
      </c>
      <c r="U74">
        <v>0.39</v>
      </c>
    </row>
    <row r="75" spans="1:21" x14ac:dyDescent="0.3">
      <c r="A75">
        <v>74</v>
      </c>
      <c r="B75" t="s">
        <v>337</v>
      </c>
      <c r="C75">
        <v>20</v>
      </c>
      <c r="D75">
        <v>80</v>
      </c>
      <c r="E75" t="s">
        <v>411</v>
      </c>
      <c r="F75">
        <v>3893</v>
      </c>
      <c r="G75">
        <v>25257</v>
      </c>
      <c r="H75">
        <v>20</v>
      </c>
      <c r="I75">
        <v>19</v>
      </c>
      <c r="J75">
        <v>26</v>
      </c>
      <c r="K75">
        <v>614</v>
      </c>
      <c r="L75">
        <v>0</v>
      </c>
      <c r="M75" t="e">
        <f t="shared" si="1"/>
        <v>#DIV/0!</v>
      </c>
      <c r="N75">
        <v>0</v>
      </c>
      <c r="O75">
        <v>0</v>
      </c>
      <c r="P75">
        <v>1.63</v>
      </c>
      <c r="Q75">
        <v>-0.21</v>
      </c>
      <c r="R75">
        <v>0</v>
      </c>
      <c r="S75">
        <v>0</v>
      </c>
      <c r="T75" t="s">
        <v>26</v>
      </c>
      <c r="U75">
        <v>0.03</v>
      </c>
    </row>
    <row r="76" spans="1:21" x14ac:dyDescent="0.3">
      <c r="A76">
        <v>75</v>
      </c>
      <c r="B76" t="s">
        <v>337</v>
      </c>
      <c r="C76">
        <v>20</v>
      </c>
      <c r="D76">
        <v>80</v>
      </c>
      <c r="E76" t="s">
        <v>412</v>
      </c>
      <c r="F76">
        <v>5291</v>
      </c>
      <c r="G76">
        <v>41200</v>
      </c>
      <c r="H76">
        <v>454786</v>
      </c>
      <c r="I76">
        <v>443462</v>
      </c>
      <c r="J76">
        <v>846686</v>
      </c>
      <c r="K76">
        <v>34471474</v>
      </c>
      <c r="L76">
        <v>11792</v>
      </c>
      <c r="M76">
        <f t="shared" si="1"/>
        <v>38.567333785617365</v>
      </c>
      <c r="N76">
        <v>9779</v>
      </c>
      <c r="O76">
        <v>2013</v>
      </c>
      <c r="P76">
        <v>23.73</v>
      </c>
      <c r="Q76">
        <v>-0.1</v>
      </c>
      <c r="R76">
        <v>13529</v>
      </c>
      <c r="S76">
        <v>98566</v>
      </c>
      <c r="T76" t="s">
        <v>26</v>
      </c>
      <c r="U76">
        <v>39.69</v>
      </c>
    </row>
    <row r="77" spans="1:21" x14ac:dyDescent="0.3">
      <c r="A77">
        <v>76</v>
      </c>
      <c r="B77" t="s">
        <v>337</v>
      </c>
      <c r="C77">
        <v>20</v>
      </c>
      <c r="D77">
        <v>80</v>
      </c>
      <c r="E77" t="s">
        <v>413</v>
      </c>
      <c r="F77">
        <v>22022</v>
      </c>
      <c r="G77">
        <v>169452</v>
      </c>
      <c r="H77">
        <v>9837942</v>
      </c>
      <c r="I77">
        <v>9495930</v>
      </c>
      <c r="J77">
        <v>72370332</v>
      </c>
      <c r="K77">
        <v>903907978</v>
      </c>
      <c r="L77">
        <v>166700</v>
      </c>
      <c r="M77">
        <f t="shared" si="1"/>
        <v>59.015848830233956</v>
      </c>
      <c r="N77">
        <v>125887</v>
      </c>
      <c r="O77">
        <v>40813</v>
      </c>
      <c r="P77">
        <v>22.09</v>
      </c>
      <c r="Q77">
        <v>-0.18</v>
      </c>
      <c r="R77">
        <v>3727674</v>
      </c>
      <c r="S77">
        <v>11267804</v>
      </c>
      <c r="T77" t="s">
        <v>21</v>
      </c>
      <c r="U77">
        <v>1587.61</v>
      </c>
    </row>
    <row r="78" spans="1:21" x14ac:dyDescent="0.3">
      <c r="A78">
        <v>77</v>
      </c>
      <c r="B78" t="s">
        <v>337</v>
      </c>
      <c r="C78">
        <v>20</v>
      </c>
      <c r="D78">
        <v>80</v>
      </c>
      <c r="E78" t="s">
        <v>414</v>
      </c>
      <c r="F78">
        <v>324116</v>
      </c>
      <c r="G78">
        <v>1430857</v>
      </c>
      <c r="H78">
        <v>14987</v>
      </c>
      <c r="I78">
        <v>14301</v>
      </c>
      <c r="J78">
        <v>248756</v>
      </c>
      <c r="K78">
        <v>135860650</v>
      </c>
      <c r="L78">
        <v>214</v>
      </c>
      <c r="M78">
        <f t="shared" si="1"/>
        <v>70.032710280373834</v>
      </c>
      <c r="N78">
        <v>118</v>
      </c>
      <c r="O78">
        <v>96</v>
      </c>
      <c r="P78">
        <v>2275.2399999999998</v>
      </c>
      <c r="Q78">
        <v>-0.09</v>
      </c>
      <c r="R78">
        <v>1464</v>
      </c>
      <c r="S78">
        <v>5990</v>
      </c>
      <c r="T78" t="s">
        <v>21</v>
      </c>
      <c r="U78">
        <v>72.64</v>
      </c>
    </row>
    <row r="79" spans="1:21" x14ac:dyDescent="0.3">
      <c r="A79">
        <v>78</v>
      </c>
      <c r="B79" t="s">
        <v>337</v>
      </c>
      <c r="C79">
        <v>20</v>
      </c>
      <c r="D79">
        <v>80</v>
      </c>
      <c r="E79" t="s">
        <v>415</v>
      </c>
      <c r="F79">
        <v>189456</v>
      </c>
      <c r="G79">
        <v>835269</v>
      </c>
      <c r="H79">
        <v>1273391</v>
      </c>
      <c r="I79">
        <v>1152468</v>
      </c>
      <c r="J79">
        <v>12863092</v>
      </c>
      <c r="K79">
        <v>2142632609</v>
      </c>
      <c r="L79">
        <v>25342</v>
      </c>
      <c r="M79">
        <f t="shared" si="1"/>
        <v>50.248244021782021</v>
      </c>
      <c r="N79">
        <v>17250</v>
      </c>
      <c r="O79">
        <v>8092</v>
      </c>
      <c r="P79">
        <v>409.3</v>
      </c>
      <c r="Q79">
        <v>-0.09</v>
      </c>
      <c r="R79">
        <v>30200</v>
      </c>
      <c r="S79">
        <v>363329</v>
      </c>
      <c r="T79" t="s">
        <v>21</v>
      </c>
      <c r="U79">
        <v>913.97</v>
      </c>
    </row>
    <row r="80" spans="1:21" x14ac:dyDescent="0.3">
      <c r="A80">
        <v>79</v>
      </c>
      <c r="B80" t="s">
        <v>337</v>
      </c>
      <c r="C80">
        <v>20</v>
      </c>
      <c r="D80">
        <v>80</v>
      </c>
      <c r="E80" t="s">
        <v>416</v>
      </c>
      <c r="F80">
        <v>252328</v>
      </c>
      <c r="G80">
        <v>1169811</v>
      </c>
      <c r="H80">
        <v>191193</v>
      </c>
      <c r="I80">
        <v>170041</v>
      </c>
      <c r="J80">
        <v>1834531</v>
      </c>
      <c r="K80">
        <v>331868798</v>
      </c>
      <c r="L80">
        <v>3160</v>
      </c>
      <c r="M80">
        <f t="shared" si="1"/>
        <v>60.504113924050635</v>
      </c>
      <c r="N80">
        <v>1973</v>
      </c>
      <c r="O80">
        <v>1187</v>
      </c>
      <c r="P80">
        <v>281.27999999999997</v>
      </c>
      <c r="Q80">
        <v>-0.12</v>
      </c>
      <c r="R80">
        <v>28340</v>
      </c>
      <c r="S80">
        <v>130765</v>
      </c>
      <c r="T80" t="s">
        <v>21</v>
      </c>
      <c r="U80">
        <v>116.95</v>
      </c>
    </row>
    <row r="81" spans="1:21" x14ac:dyDescent="0.3">
      <c r="A81">
        <v>80</v>
      </c>
      <c r="B81" t="s">
        <v>337</v>
      </c>
      <c r="C81">
        <v>20</v>
      </c>
      <c r="D81">
        <v>80</v>
      </c>
      <c r="E81" t="s">
        <v>417</v>
      </c>
      <c r="F81">
        <v>53752</v>
      </c>
      <c r="G81">
        <v>135726</v>
      </c>
      <c r="H81">
        <v>902857</v>
      </c>
      <c r="I81">
        <v>879798</v>
      </c>
      <c r="J81">
        <v>3816612</v>
      </c>
      <c r="K81">
        <v>198832830</v>
      </c>
      <c r="L81">
        <v>15386</v>
      </c>
      <c r="M81">
        <f t="shared" si="1"/>
        <v>58.680423761861434</v>
      </c>
      <c r="N81">
        <v>9073</v>
      </c>
      <c r="O81">
        <v>6313</v>
      </c>
      <c r="P81">
        <v>19.809999999999999</v>
      </c>
      <c r="Q81">
        <v>-0.11</v>
      </c>
      <c r="R81">
        <v>158470</v>
      </c>
      <c r="S81">
        <v>409756</v>
      </c>
      <c r="T81" t="s">
        <v>26</v>
      </c>
      <c r="U81">
        <v>72.69</v>
      </c>
    </row>
    <row r="82" spans="1:21" x14ac:dyDescent="0.3">
      <c r="A82">
        <v>81</v>
      </c>
      <c r="B82" t="s">
        <v>337</v>
      </c>
      <c r="C82">
        <v>20</v>
      </c>
      <c r="D82">
        <v>80</v>
      </c>
      <c r="E82" t="s">
        <v>418</v>
      </c>
      <c r="F82">
        <v>276895</v>
      </c>
      <c r="G82">
        <v>1356467</v>
      </c>
      <c r="H82">
        <v>1738502</v>
      </c>
      <c r="I82">
        <v>1728402</v>
      </c>
      <c r="J82">
        <v>6505027</v>
      </c>
      <c r="K82">
        <v>77354612</v>
      </c>
      <c r="L82">
        <v>51623</v>
      </c>
      <c r="M82">
        <f t="shared" si="1"/>
        <v>33.676888208744167</v>
      </c>
      <c r="N82">
        <v>43287</v>
      </c>
      <c r="O82">
        <v>8336</v>
      </c>
      <c r="P82">
        <v>16.91</v>
      </c>
      <c r="Q82">
        <v>-7.0000000000000007E-2</v>
      </c>
      <c r="R82">
        <v>105883</v>
      </c>
      <c r="S82">
        <v>387679</v>
      </c>
      <c r="T82" t="s">
        <v>26</v>
      </c>
      <c r="U82">
        <v>182.73</v>
      </c>
    </row>
    <row r="83" spans="1:21" x14ac:dyDescent="0.3">
      <c r="A83">
        <v>82</v>
      </c>
      <c r="B83" t="s">
        <v>337</v>
      </c>
      <c r="C83">
        <v>20</v>
      </c>
      <c r="D83">
        <v>80</v>
      </c>
      <c r="E83" t="s">
        <v>419</v>
      </c>
      <c r="F83">
        <v>279119</v>
      </c>
      <c r="G83">
        <v>1356467</v>
      </c>
      <c r="H83">
        <v>1679510</v>
      </c>
      <c r="I83">
        <v>1669366</v>
      </c>
      <c r="J83">
        <v>6541202</v>
      </c>
      <c r="K83">
        <v>70556429</v>
      </c>
      <c r="L83">
        <v>49104</v>
      </c>
      <c r="M83">
        <f t="shared" si="1"/>
        <v>34.203119908765068</v>
      </c>
      <c r="N83">
        <v>40768</v>
      </c>
      <c r="O83">
        <v>8336</v>
      </c>
      <c r="P83">
        <v>15.09</v>
      </c>
      <c r="Q83">
        <v>-7.0000000000000007E-2</v>
      </c>
      <c r="R83">
        <v>107142</v>
      </c>
      <c r="S83">
        <v>376647</v>
      </c>
      <c r="T83" t="s">
        <v>26</v>
      </c>
      <c r="U83">
        <v>173.51</v>
      </c>
    </row>
    <row r="84" spans="1:21" x14ac:dyDescent="0.3">
      <c r="A84">
        <v>83</v>
      </c>
      <c r="B84" t="s">
        <v>337</v>
      </c>
      <c r="C84">
        <v>20</v>
      </c>
      <c r="D84">
        <v>80</v>
      </c>
      <c r="E84" t="s">
        <v>420</v>
      </c>
      <c r="F84">
        <v>670867</v>
      </c>
      <c r="G84">
        <v>3355019</v>
      </c>
      <c r="H84">
        <v>383670</v>
      </c>
      <c r="I84">
        <v>376771</v>
      </c>
      <c r="J84">
        <v>1017946</v>
      </c>
      <c r="K84">
        <v>463490324</v>
      </c>
      <c r="L84">
        <v>9147</v>
      </c>
      <c r="M84">
        <f t="shared" si="1"/>
        <v>41.94489996720236</v>
      </c>
      <c r="N84">
        <v>7200</v>
      </c>
      <c r="O84">
        <v>1947</v>
      </c>
      <c r="P84">
        <v>25.25</v>
      </c>
      <c r="Q84">
        <v>-0.11</v>
      </c>
      <c r="R84">
        <v>17791</v>
      </c>
      <c r="S84">
        <v>344602</v>
      </c>
      <c r="T84" t="s">
        <v>26</v>
      </c>
      <c r="U84">
        <v>191.86</v>
      </c>
    </row>
    <row r="85" spans="1:21" x14ac:dyDescent="0.3">
      <c r="A85">
        <v>84</v>
      </c>
      <c r="B85" t="s">
        <v>337</v>
      </c>
      <c r="C85">
        <v>20</v>
      </c>
      <c r="D85">
        <v>80</v>
      </c>
      <c r="E85" t="s">
        <v>421</v>
      </c>
      <c r="F85">
        <v>250567</v>
      </c>
      <c r="G85">
        <v>1108439</v>
      </c>
      <c r="H85">
        <v>330631</v>
      </c>
      <c r="I85">
        <v>324381</v>
      </c>
      <c r="J85">
        <v>805788</v>
      </c>
      <c r="K85">
        <v>188234965</v>
      </c>
      <c r="L85">
        <v>7540</v>
      </c>
      <c r="M85">
        <f t="shared" si="1"/>
        <v>43.850265251989391</v>
      </c>
      <c r="N85">
        <v>5548</v>
      </c>
      <c r="O85">
        <v>1992</v>
      </c>
      <c r="P85">
        <v>29.78</v>
      </c>
      <c r="Q85">
        <v>-0.1</v>
      </c>
      <c r="R85">
        <v>11565</v>
      </c>
      <c r="S85">
        <v>60248</v>
      </c>
      <c r="T85" t="s">
        <v>26</v>
      </c>
      <c r="U85">
        <v>71.7</v>
      </c>
    </row>
    <row r="86" spans="1:21" x14ac:dyDescent="0.3">
      <c r="A86">
        <v>85</v>
      </c>
      <c r="B86" t="s">
        <v>337</v>
      </c>
      <c r="C86">
        <v>20</v>
      </c>
      <c r="D86">
        <v>80</v>
      </c>
      <c r="E86" t="s">
        <v>422</v>
      </c>
      <c r="F86">
        <v>482210</v>
      </c>
      <c r="G86">
        <v>2306140</v>
      </c>
      <c r="H86">
        <v>194651</v>
      </c>
      <c r="I86">
        <v>158076</v>
      </c>
      <c r="J86">
        <v>5779605</v>
      </c>
      <c r="K86">
        <v>546132493</v>
      </c>
      <c r="L86">
        <v>2876</v>
      </c>
      <c r="M86">
        <f t="shared" si="1"/>
        <v>67.681154381084838</v>
      </c>
      <c r="N86">
        <v>1799</v>
      </c>
      <c r="O86">
        <v>1077</v>
      </c>
      <c r="P86">
        <v>969.32</v>
      </c>
      <c r="Q86">
        <v>-0.11</v>
      </c>
      <c r="R86">
        <v>115175</v>
      </c>
      <c r="S86">
        <v>270287</v>
      </c>
      <c r="T86" t="s">
        <v>21</v>
      </c>
      <c r="U86">
        <v>246.44</v>
      </c>
    </row>
    <row r="87" spans="1:21" x14ac:dyDescent="0.3">
      <c r="A87">
        <v>86</v>
      </c>
      <c r="B87" t="s">
        <v>337</v>
      </c>
      <c r="C87">
        <v>20</v>
      </c>
      <c r="D87">
        <v>80</v>
      </c>
      <c r="E87" t="s">
        <v>423</v>
      </c>
      <c r="F87">
        <v>1260306</v>
      </c>
      <c r="G87">
        <v>6039417</v>
      </c>
      <c r="H87">
        <v>3002621</v>
      </c>
      <c r="I87">
        <v>2287763</v>
      </c>
      <c r="J87">
        <v>94771007</v>
      </c>
      <c r="K87">
        <v>15388477874</v>
      </c>
      <c r="L87">
        <v>38427</v>
      </c>
      <c r="M87">
        <f t="shared" si="1"/>
        <v>78.138314206157133</v>
      </c>
      <c r="N87">
        <v>24266</v>
      </c>
      <c r="O87">
        <v>14161</v>
      </c>
      <c r="P87">
        <v>1300.76</v>
      </c>
      <c r="Q87">
        <v>-0.13</v>
      </c>
      <c r="R87">
        <v>3179460</v>
      </c>
      <c r="S87">
        <v>5947608</v>
      </c>
      <c r="T87" t="s">
        <v>31</v>
      </c>
      <c r="U87">
        <v>5000</v>
      </c>
    </row>
    <row r="88" spans="1:21" x14ac:dyDescent="0.3">
      <c r="A88">
        <v>87</v>
      </c>
      <c r="B88" t="s">
        <v>337</v>
      </c>
      <c r="C88">
        <v>20</v>
      </c>
      <c r="D88">
        <v>80</v>
      </c>
      <c r="E88" t="s">
        <v>424</v>
      </c>
      <c r="F88">
        <v>151669</v>
      </c>
      <c r="G88">
        <v>2465730</v>
      </c>
      <c r="H88">
        <v>477885</v>
      </c>
      <c r="I88">
        <v>462350</v>
      </c>
      <c r="J88">
        <v>7945780</v>
      </c>
      <c r="K88">
        <v>586819750</v>
      </c>
      <c r="L88">
        <v>10984</v>
      </c>
      <c r="M88">
        <f t="shared" si="1"/>
        <v>43.507374362709399</v>
      </c>
      <c r="N88">
        <v>9055</v>
      </c>
      <c r="O88">
        <v>1929</v>
      </c>
      <c r="P88">
        <v>53.02</v>
      </c>
      <c r="Q88">
        <v>-0.12</v>
      </c>
      <c r="R88">
        <v>155088</v>
      </c>
      <c r="S88">
        <v>1529895</v>
      </c>
      <c r="T88" t="s">
        <v>26</v>
      </c>
      <c r="U88">
        <v>267.95</v>
      </c>
    </row>
    <row r="89" spans="1:21" x14ac:dyDescent="0.3">
      <c r="A89">
        <v>88</v>
      </c>
      <c r="B89" t="s">
        <v>337</v>
      </c>
      <c r="C89">
        <v>20</v>
      </c>
      <c r="D89">
        <v>80</v>
      </c>
      <c r="E89" t="s">
        <v>425</v>
      </c>
      <c r="F89">
        <v>154309</v>
      </c>
      <c r="G89">
        <v>3230737</v>
      </c>
      <c r="H89">
        <v>1365921</v>
      </c>
      <c r="I89">
        <v>1316556</v>
      </c>
      <c r="J89">
        <v>16989027</v>
      </c>
      <c r="K89">
        <v>1618788641</v>
      </c>
      <c r="L89">
        <v>26714</v>
      </c>
      <c r="M89">
        <f t="shared" si="1"/>
        <v>51.13127947892491</v>
      </c>
      <c r="N89">
        <v>18966</v>
      </c>
      <c r="O89">
        <v>7748</v>
      </c>
      <c r="P89">
        <v>80.13</v>
      </c>
      <c r="Q89">
        <v>-0.11</v>
      </c>
      <c r="R89">
        <v>488068</v>
      </c>
      <c r="S89">
        <v>3375139</v>
      </c>
      <c r="T89" t="s">
        <v>26</v>
      </c>
      <c r="U89">
        <v>590.08000000000004</v>
      </c>
    </row>
    <row r="90" spans="1:21" x14ac:dyDescent="0.3">
      <c r="A90">
        <v>89</v>
      </c>
      <c r="B90" t="s">
        <v>337</v>
      </c>
      <c r="C90">
        <v>20</v>
      </c>
      <c r="D90">
        <v>80</v>
      </c>
      <c r="E90" t="s">
        <v>426</v>
      </c>
      <c r="F90">
        <v>841</v>
      </c>
      <c r="G90">
        <v>120147</v>
      </c>
      <c r="H90">
        <v>5536208</v>
      </c>
      <c r="I90">
        <v>5361452</v>
      </c>
      <c r="J90">
        <v>10167577</v>
      </c>
      <c r="K90">
        <v>643122227</v>
      </c>
      <c r="L90">
        <v>135761</v>
      </c>
      <c r="M90">
        <f t="shared" si="1"/>
        <v>40.779074992081675</v>
      </c>
      <c r="N90">
        <v>102810</v>
      </c>
      <c r="O90">
        <v>32951</v>
      </c>
      <c r="P90">
        <v>41.98</v>
      </c>
      <c r="Q90">
        <v>-0.05</v>
      </c>
      <c r="R90">
        <v>34558</v>
      </c>
      <c r="S90">
        <v>726891</v>
      </c>
      <c r="T90" t="s">
        <v>21</v>
      </c>
      <c r="U90">
        <v>1537.12</v>
      </c>
    </row>
    <row r="91" spans="1:21" x14ac:dyDescent="0.3">
      <c r="A91">
        <v>90</v>
      </c>
      <c r="B91" t="s">
        <v>337</v>
      </c>
      <c r="C91">
        <v>20</v>
      </c>
      <c r="D91">
        <v>80</v>
      </c>
      <c r="E91" t="s">
        <v>427</v>
      </c>
      <c r="F91">
        <v>1089</v>
      </c>
      <c r="G91">
        <v>177375</v>
      </c>
      <c r="H91">
        <v>10136085</v>
      </c>
      <c r="I91">
        <v>9757245</v>
      </c>
      <c r="J91">
        <v>21909866</v>
      </c>
      <c r="K91">
        <v>1291709078</v>
      </c>
      <c r="L91">
        <v>250847</v>
      </c>
      <c r="M91">
        <f t="shared" si="1"/>
        <v>40.407439594653312</v>
      </c>
      <c r="N91">
        <v>194502</v>
      </c>
      <c r="O91">
        <v>56345</v>
      </c>
      <c r="P91">
        <v>52.97</v>
      </c>
      <c r="Q91">
        <v>-0.06</v>
      </c>
      <c r="R91">
        <v>63319</v>
      </c>
      <c r="S91">
        <v>1714892</v>
      </c>
      <c r="T91" t="s">
        <v>21</v>
      </c>
      <c r="U91">
        <v>4069.16</v>
      </c>
    </row>
  </sheetData>
  <autoFilter ref="A1:U91" xr:uid="{7918DCC1-7783-4720-A932-146398DA58B0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0AD9-ABC4-4B55-B5D8-8F6CFD4098F8}">
  <dimension ref="A1:U91"/>
  <sheetViews>
    <sheetView zoomScale="80" zoomScaleNormal="80" workbookViewId="0">
      <selection activeCell="H10" sqref="H10:H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5.664062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337</v>
      </c>
      <c r="C2">
        <v>20</v>
      </c>
      <c r="D2">
        <v>160</v>
      </c>
      <c r="E2" t="s">
        <v>338</v>
      </c>
      <c r="F2">
        <v>13408</v>
      </c>
      <c r="G2">
        <v>308391</v>
      </c>
      <c r="H2">
        <v>3479405</v>
      </c>
      <c r="I2">
        <v>3398016</v>
      </c>
      <c r="J2">
        <v>34836729</v>
      </c>
      <c r="K2">
        <v>318209379</v>
      </c>
      <c r="L2">
        <v>32997</v>
      </c>
      <c r="M2">
        <f>H2/L2</f>
        <v>105.44610116071158</v>
      </c>
      <c r="N2">
        <v>22523</v>
      </c>
      <c r="O2">
        <v>10474</v>
      </c>
      <c r="P2">
        <v>35.869999999999997</v>
      </c>
      <c r="Q2">
        <v>-0.17</v>
      </c>
      <c r="R2">
        <v>1900422</v>
      </c>
      <c r="S2">
        <v>6358740</v>
      </c>
      <c r="T2" t="s">
        <v>21</v>
      </c>
      <c r="U2">
        <v>347.83</v>
      </c>
    </row>
    <row r="3" spans="1:21" x14ac:dyDescent="0.3">
      <c r="A3">
        <v>2</v>
      </c>
      <c r="B3" t="s">
        <v>337</v>
      </c>
      <c r="C3">
        <v>20</v>
      </c>
      <c r="D3">
        <v>160</v>
      </c>
      <c r="E3" t="s">
        <v>339</v>
      </c>
      <c r="F3">
        <v>13408</v>
      </c>
      <c r="G3">
        <v>308391</v>
      </c>
      <c r="H3">
        <v>3690208</v>
      </c>
      <c r="I3">
        <v>3592481</v>
      </c>
      <c r="J3">
        <v>37306872</v>
      </c>
      <c r="K3">
        <v>475775557</v>
      </c>
      <c r="L3">
        <v>32725</v>
      </c>
      <c r="M3">
        <f t="shared" ref="M3:M66" si="0">H3/L3</f>
        <v>112.76418640183346</v>
      </c>
      <c r="N3">
        <v>21351</v>
      </c>
      <c r="O3">
        <v>11374</v>
      </c>
      <c r="P3">
        <v>51.43</v>
      </c>
      <c r="Q3">
        <v>-0.17</v>
      </c>
      <c r="R3">
        <v>2267930</v>
      </c>
      <c r="S3">
        <v>6560852</v>
      </c>
      <c r="T3" t="s">
        <v>21</v>
      </c>
      <c r="U3">
        <v>490.81</v>
      </c>
    </row>
    <row r="4" spans="1:21" x14ac:dyDescent="0.3">
      <c r="A4">
        <v>3</v>
      </c>
      <c r="B4" t="s">
        <v>337</v>
      </c>
      <c r="C4">
        <v>20</v>
      </c>
      <c r="D4">
        <v>160</v>
      </c>
      <c r="E4" t="s">
        <v>340</v>
      </c>
      <c r="F4">
        <v>13408</v>
      </c>
      <c r="G4">
        <v>308391</v>
      </c>
      <c r="H4">
        <v>3564910</v>
      </c>
      <c r="I4">
        <v>3467077</v>
      </c>
      <c r="J4">
        <v>36063705</v>
      </c>
      <c r="K4">
        <v>445858137</v>
      </c>
      <c r="L4">
        <v>31426</v>
      </c>
      <c r="M4">
        <f t="shared" si="0"/>
        <v>113.43823585566092</v>
      </c>
      <c r="N4">
        <v>20609</v>
      </c>
      <c r="O4">
        <v>10817</v>
      </c>
      <c r="P4">
        <v>48.82</v>
      </c>
      <c r="Q4">
        <v>-0.18</v>
      </c>
      <c r="R4">
        <v>2086632</v>
      </c>
      <c r="S4">
        <v>6377694</v>
      </c>
      <c r="T4" t="s">
        <v>21</v>
      </c>
      <c r="U4">
        <v>464.37</v>
      </c>
    </row>
    <row r="5" spans="1:21" x14ac:dyDescent="0.3">
      <c r="A5">
        <v>4</v>
      </c>
      <c r="B5" t="s">
        <v>337</v>
      </c>
      <c r="C5">
        <v>20</v>
      </c>
      <c r="D5">
        <v>160</v>
      </c>
      <c r="E5" t="s">
        <v>341</v>
      </c>
      <c r="F5">
        <v>13408</v>
      </c>
      <c r="G5">
        <v>308391</v>
      </c>
      <c r="H5">
        <v>5423909</v>
      </c>
      <c r="I5">
        <v>5288518</v>
      </c>
      <c r="J5">
        <v>57456715</v>
      </c>
      <c r="K5">
        <v>651633502</v>
      </c>
      <c r="L5">
        <v>66440</v>
      </c>
      <c r="M5">
        <f t="shared" si="0"/>
        <v>81.636198073449734</v>
      </c>
      <c r="N5">
        <v>52944</v>
      </c>
      <c r="O5">
        <v>13496</v>
      </c>
      <c r="P5">
        <v>42.33</v>
      </c>
      <c r="Q5">
        <v>-0.18</v>
      </c>
      <c r="R5">
        <v>2311364</v>
      </c>
      <c r="S5">
        <v>9540905</v>
      </c>
      <c r="T5" t="s">
        <v>21</v>
      </c>
      <c r="U5">
        <v>784.25</v>
      </c>
    </row>
    <row r="6" spans="1:21" x14ac:dyDescent="0.3">
      <c r="A6">
        <v>5</v>
      </c>
      <c r="B6" t="s">
        <v>337</v>
      </c>
      <c r="C6">
        <v>20</v>
      </c>
      <c r="D6">
        <v>160</v>
      </c>
      <c r="E6" t="s">
        <v>342</v>
      </c>
      <c r="F6">
        <v>89315</v>
      </c>
      <c r="G6">
        <v>5584002</v>
      </c>
      <c r="H6">
        <v>2322911</v>
      </c>
      <c r="I6">
        <v>2216981</v>
      </c>
      <c r="J6">
        <v>16940780</v>
      </c>
      <c r="K6">
        <v>2943405947</v>
      </c>
      <c r="L6">
        <v>47813</v>
      </c>
      <c r="M6">
        <f t="shared" si="0"/>
        <v>48.583251416978648</v>
      </c>
      <c r="N6">
        <v>42017</v>
      </c>
      <c r="O6">
        <v>5796</v>
      </c>
      <c r="P6">
        <v>126</v>
      </c>
      <c r="Q6">
        <v>-0.1</v>
      </c>
      <c r="R6">
        <v>102850</v>
      </c>
      <c r="S6">
        <v>2420445</v>
      </c>
      <c r="T6" t="s">
        <v>26</v>
      </c>
      <c r="U6">
        <v>1596.16</v>
      </c>
    </row>
    <row r="7" spans="1:21" x14ac:dyDescent="0.3">
      <c r="A7">
        <v>6</v>
      </c>
      <c r="B7" t="s">
        <v>337</v>
      </c>
      <c r="C7">
        <v>20</v>
      </c>
      <c r="D7">
        <v>160</v>
      </c>
      <c r="E7" t="s">
        <v>343</v>
      </c>
      <c r="F7">
        <v>448</v>
      </c>
      <c r="G7">
        <v>12700</v>
      </c>
      <c r="H7">
        <v>155395</v>
      </c>
      <c r="I7">
        <v>154033</v>
      </c>
      <c r="J7">
        <v>210438</v>
      </c>
      <c r="K7">
        <v>9539738</v>
      </c>
      <c r="L7">
        <v>3915</v>
      </c>
      <c r="M7">
        <f t="shared" si="0"/>
        <v>39.692209450830141</v>
      </c>
      <c r="N7">
        <v>3478</v>
      </c>
      <c r="O7">
        <v>437</v>
      </c>
      <c r="P7">
        <v>18.28</v>
      </c>
      <c r="Q7">
        <v>-0.05</v>
      </c>
      <c r="R7">
        <v>646</v>
      </c>
      <c r="S7">
        <v>12463</v>
      </c>
      <c r="T7" t="s">
        <v>21</v>
      </c>
      <c r="U7">
        <v>16.079999999999998</v>
      </c>
    </row>
    <row r="8" spans="1:21" x14ac:dyDescent="0.3">
      <c r="A8">
        <v>7</v>
      </c>
      <c r="B8" t="s">
        <v>337</v>
      </c>
      <c r="C8">
        <v>20</v>
      </c>
      <c r="D8">
        <v>160</v>
      </c>
      <c r="E8" t="s">
        <v>344</v>
      </c>
      <c r="F8">
        <v>689</v>
      </c>
      <c r="G8">
        <v>16922</v>
      </c>
      <c r="H8">
        <v>1137543</v>
      </c>
      <c r="I8">
        <v>1130184</v>
      </c>
      <c r="J8">
        <v>1493237</v>
      </c>
      <c r="K8">
        <v>112061029</v>
      </c>
      <c r="L8">
        <v>22978</v>
      </c>
      <c r="M8">
        <f t="shared" si="0"/>
        <v>49.505744625293758</v>
      </c>
      <c r="N8">
        <v>18759</v>
      </c>
      <c r="O8">
        <v>4219</v>
      </c>
      <c r="P8">
        <v>23.01</v>
      </c>
      <c r="Q8">
        <v>-0.04</v>
      </c>
      <c r="R8">
        <v>4588</v>
      </c>
      <c r="S8">
        <v>64662</v>
      </c>
      <c r="T8" t="s">
        <v>21</v>
      </c>
      <c r="U8">
        <v>247.76</v>
      </c>
    </row>
    <row r="9" spans="1:21" x14ac:dyDescent="0.3">
      <c r="A9">
        <v>8</v>
      </c>
      <c r="B9" t="s">
        <v>337</v>
      </c>
      <c r="C9">
        <v>20</v>
      </c>
      <c r="D9">
        <v>160</v>
      </c>
      <c r="E9" t="s">
        <v>345</v>
      </c>
      <c r="F9">
        <v>842</v>
      </c>
      <c r="G9">
        <v>19430</v>
      </c>
      <c r="H9">
        <v>3958810</v>
      </c>
      <c r="I9">
        <v>3933758</v>
      </c>
      <c r="J9">
        <v>5262018</v>
      </c>
      <c r="K9">
        <v>513228308</v>
      </c>
      <c r="L9">
        <v>71986</v>
      </c>
      <c r="M9">
        <f t="shared" si="0"/>
        <v>54.994165532186813</v>
      </c>
      <c r="N9">
        <v>55940</v>
      </c>
      <c r="O9">
        <v>16046</v>
      </c>
      <c r="P9">
        <v>25.4</v>
      </c>
      <c r="Q9">
        <v>-0.04</v>
      </c>
      <c r="R9">
        <v>16315</v>
      </c>
      <c r="S9">
        <v>197273</v>
      </c>
      <c r="T9" t="s">
        <v>21</v>
      </c>
      <c r="U9">
        <v>1644.49</v>
      </c>
    </row>
    <row r="10" spans="1:21" x14ac:dyDescent="0.3">
      <c r="A10">
        <v>9</v>
      </c>
      <c r="B10" t="s">
        <v>337</v>
      </c>
      <c r="C10">
        <v>20</v>
      </c>
      <c r="D10">
        <v>160</v>
      </c>
      <c r="E10" t="s">
        <v>346</v>
      </c>
      <c r="F10">
        <v>1164</v>
      </c>
      <c r="G10">
        <v>28980</v>
      </c>
      <c r="H10">
        <v>10481710</v>
      </c>
      <c r="I10">
        <v>10392303</v>
      </c>
      <c r="J10">
        <v>17295747</v>
      </c>
      <c r="K10">
        <v>838271127</v>
      </c>
      <c r="L10">
        <v>256725</v>
      </c>
      <c r="M10">
        <f t="shared" si="0"/>
        <v>40.828551952478335</v>
      </c>
      <c r="N10">
        <v>225676</v>
      </c>
      <c r="O10">
        <v>31049</v>
      </c>
      <c r="P10">
        <v>32.21</v>
      </c>
      <c r="Q10">
        <v>-0.06</v>
      </c>
      <c r="R10">
        <v>31689</v>
      </c>
      <c r="S10">
        <v>735434</v>
      </c>
      <c r="T10" t="s">
        <v>31</v>
      </c>
      <c r="U10">
        <v>5000</v>
      </c>
    </row>
    <row r="11" spans="1:21" x14ac:dyDescent="0.3">
      <c r="A11">
        <v>10</v>
      </c>
      <c r="B11" t="s">
        <v>337</v>
      </c>
      <c r="C11">
        <v>20</v>
      </c>
      <c r="D11">
        <v>160</v>
      </c>
      <c r="E11" t="s">
        <v>347</v>
      </c>
      <c r="F11">
        <v>52436</v>
      </c>
      <c r="G11">
        <v>151783</v>
      </c>
      <c r="H11">
        <v>4853524</v>
      </c>
      <c r="I11">
        <v>4796312</v>
      </c>
      <c r="J11">
        <v>11267074</v>
      </c>
      <c r="K11">
        <v>557823629</v>
      </c>
      <c r="L11">
        <v>94102</v>
      </c>
      <c r="M11">
        <f t="shared" si="0"/>
        <v>51.577267220675438</v>
      </c>
      <c r="N11">
        <v>77287</v>
      </c>
      <c r="O11">
        <v>16815</v>
      </c>
      <c r="P11">
        <v>29.73</v>
      </c>
      <c r="Q11">
        <v>-7.0000000000000007E-2</v>
      </c>
      <c r="R11">
        <v>106557</v>
      </c>
      <c r="S11">
        <v>1222337</v>
      </c>
      <c r="T11" t="s">
        <v>26</v>
      </c>
      <c r="U11">
        <v>718.08</v>
      </c>
    </row>
    <row r="12" spans="1:21" x14ac:dyDescent="0.3">
      <c r="A12">
        <v>11</v>
      </c>
      <c r="B12" t="s">
        <v>337</v>
      </c>
      <c r="C12">
        <v>20</v>
      </c>
      <c r="D12">
        <v>160</v>
      </c>
      <c r="E12" t="s">
        <v>348</v>
      </c>
      <c r="F12">
        <v>49370</v>
      </c>
      <c r="G12">
        <v>144360</v>
      </c>
      <c r="H12">
        <v>5314032</v>
      </c>
      <c r="I12">
        <v>5238611</v>
      </c>
      <c r="J12">
        <v>18144212</v>
      </c>
      <c r="K12">
        <v>643023403</v>
      </c>
      <c r="L12">
        <v>106097</v>
      </c>
      <c r="M12">
        <f t="shared" si="0"/>
        <v>50.086543446091781</v>
      </c>
      <c r="N12">
        <v>89387</v>
      </c>
      <c r="O12">
        <v>16710</v>
      </c>
      <c r="P12">
        <v>26.56</v>
      </c>
      <c r="Q12">
        <v>-0.08</v>
      </c>
      <c r="R12">
        <v>375829</v>
      </c>
      <c r="S12">
        <v>2410487</v>
      </c>
      <c r="T12" t="s">
        <v>26</v>
      </c>
      <c r="U12">
        <v>655.78</v>
      </c>
    </row>
    <row r="13" spans="1:21" x14ac:dyDescent="0.3">
      <c r="A13">
        <v>12</v>
      </c>
      <c r="B13" t="s">
        <v>337</v>
      </c>
      <c r="C13">
        <v>20</v>
      </c>
      <c r="D13">
        <v>160</v>
      </c>
      <c r="E13" t="s">
        <v>349</v>
      </c>
      <c r="F13">
        <v>3295</v>
      </c>
      <c r="G13">
        <v>9585</v>
      </c>
      <c r="H13">
        <v>1053119</v>
      </c>
      <c r="I13">
        <v>1042165</v>
      </c>
      <c r="J13">
        <v>1624943</v>
      </c>
      <c r="K13">
        <v>53423168</v>
      </c>
      <c r="L13">
        <v>19090</v>
      </c>
      <c r="M13">
        <f t="shared" si="0"/>
        <v>55.166003143006812</v>
      </c>
      <c r="N13">
        <v>14873</v>
      </c>
      <c r="O13">
        <v>4217</v>
      </c>
      <c r="P13">
        <v>28.8</v>
      </c>
      <c r="Q13">
        <v>-0.05</v>
      </c>
      <c r="R13">
        <v>4633</v>
      </c>
      <c r="S13">
        <v>60579</v>
      </c>
      <c r="T13" t="s">
        <v>26</v>
      </c>
      <c r="U13">
        <v>66.92</v>
      </c>
    </row>
    <row r="14" spans="1:21" x14ac:dyDescent="0.3">
      <c r="A14">
        <v>13</v>
      </c>
      <c r="B14" t="s">
        <v>337</v>
      </c>
      <c r="C14">
        <v>20</v>
      </c>
      <c r="D14">
        <v>160</v>
      </c>
      <c r="E14" t="s">
        <v>350</v>
      </c>
      <c r="F14">
        <v>262253</v>
      </c>
      <c r="G14">
        <v>1120813</v>
      </c>
      <c r="H14">
        <v>356455</v>
      </c>
      <c r="I14">
        <v>277914</v>
      </c>
      <c r="J14">
        <v>1815680</v>
      </c>
      <c r="K14">
        <v>2284429780</v>
      </c>
      <c r="L14">
        <v>5808</v>
      </c>
      <c r="M14">
        <f t="shared" si="0"/>
        <v>61.373106060606062</v>
      </c>
      <c r="N14">
        <v>4809</v>
      </c>
      <c r="O14">
        <v>999</v>
      </c>
      <c r="P14">
        <v>187.96</v>
      </c>
      <c r="Q14">
        <v>-0.08</v>
      </c>
      <c r="R14">
        <v>13340</v>
      </c>
      <c r="S14">
        <v>130966</v>
      </c>
      <c r="T14" t="s">
        <v>26</v>
      </c>
      <c r="U14">
        <v>450.84</v>
      </c>
    </row>
    <row r="15" spans="1:21" x14ac:dyDescent="0.3">
      <c r="A15">
        <v>14</v>
      </c>
      <c r="B15" t="s">
        <v>337</v>
      </c>
      <c r="C15">
        <v>20</v>
      </c>
      <c r="D15">
        <v>160</v>
      </c>
      <c r="E15" t="s">
        <v>351</v>
      </c>
      <c r="F15">
        <v>381708</v>
      </c>
      <c r="G15">
        <v>1618887</v>
      </c>
      <c r="H15">
        <v>556072</v>
      </c>
      <c r="I15">
        <v>431195</v>
      </c>
      <c r="J15">
        <v>3796476</v>
      </c>
      <c r="K15">
        <v>4276852082</v>
      </c>
      <c r="L15">
        <v>9725</v>
      </c>
      <c r="M15">
        <f t="shared" si="0"/>
        <v>57.179640102827761</v>
      </c>
      <c r="N15">
        <v>8477</v>
      </c>
      <c r="O15">
        <v>1248</v>
      </c>
      <c r="P15">
        <v>241.22</v>
      </c>
      <c r="Q15">
        <v>-0.1</v>
      </c>
      <c r="R15">
        <v>35129</v>
      </c>
      <c r="S15">
        <v>272315</v>
      </c>
      <c r="T15" t="s">
        <v>21</v>
      </c>
      <c r="U15">
        <v>919.72</v>
      </c>
    </row>
    <row r="16" spans="1:21" x14ac:dyDescent="0.3">
      <c r="A16">
        <v>15</v>
      </c>
      <c r="B16" t="s">
        <v>337</v>
      </c>
      <c r="C16">
        <v>20</v>
      </c>
      <c r="D16">
        <v>160</v>
      </c>
      <c r="E16" t="s">
        <v>352</v>
      </c>
      <c r="F16">
        <v>3114</v>
      </c>
      <c r="G16">
        <v>10580</v>
      </c>
      <c r="H16">
        <v>3186361</v>
      </c>
      <c r="I16">
        <v>3136478</v>
      </c>
      <c r="J16">
        <v>4991621</v>
      </c>
      <c r="K16">
        <v>316806940</v>
      </c>
      <c r="L16">
        <v>67167</v>
      </c>
      <c r="M16">
        <f t="shared" si="0"/>
        <v>47.439382434826626</v>
      </c>
      <c r="N16">
        <v>55936</v>
      </c>
      <c r="O16">
        <v>11231</v>
      </c>
      <c r="P16">
        <v>56.59</v>
      </c>
      <c r="Q16">
        <v>-0.05</v>
      </c>
      <c r="R16">
        <v>12548</v>
      </c>
      <c r="S16">
        <v>183410</v>
      </c>
      <c r="T16" t="s">
        <v>26</v>
      </c>
      <c r="U16">
        <v>489.19</v>
      </c>
    </row>
    <row r="17" spans="1:21" x14ac:dyDescent="0.3">
      <c r="A17">
        <v>16</v>
      </c>
      <c r="B17" t="s">
        <v>337</v>
      </c>
      <c r="C17">
        <v>20</v>
      </c>
      <c r="D17">
        <v>160</v>
      </c>
      <c r="E17" t="s">
        <v>353</v>
      </c>
      <c r="F17">
        <v>77262</v>
      </c>
      <c r="G17">
        <v>262886</v>
      </c>
      <c r="H17">
        <v>818296</v>
      </c>
      <c r="I17">
        <v>792168</v>
      </c>
      <c r="J17">
        <v>1372931</v>
      </c>
      <c r="K17">
        <v>1488073179</v>
      </c>
      <c r="L17">
        <v>15621</v>
      </c>
      <c r="M17">
        <f t="shared" si="0"/>
        <v>52.384354394725051</v>
      </c>
      <c r="N17">
        <v>12680</v>
      </c>
      <c r="O17">
        <v>2941</v>
      </c>
      <c r="P17">
        <v>66.650000000000006</v>
      </c>
      <c r="Q17">
        <v>-0.06</v>
      </c>
      <c r="R17">
        <v>3612</v>
      </c>
      <c r="S17">
        <v>75751</v>
      </c>
      <c r="T17" t="s">
        <v>21</v>
      </c>
      <c r="U17">
        <v>422.3</v>
      </c>
    </row>
    <row r="18" spans="1:21" x14ac:dyDescent="0.3">
      <c r="A18">
        <v>17</v>
      </c>
      <c r="B18" t="s">
        <v>337</v>
      </c>
      <c r="C18">
        <v>20</v>
      </c>
      <c r="D18">
        <v>160</v>
      </c>
      <c r="E18" t="s">
        <v>354</v>
      </c>
      <c r="F18">
        <v>13574</v>
      </c>
      <c r="G18">
        <v>1300429</v>
      </c>
      <c r="H18">
        <v>2528888</v>
      </c>
      <c r="I18">
        <v>2397253</v>
      </c>
      <c r="J18">
        <v>7417730</v>
      </c>
      <c r="K18">
        <v>941990150</v>
      </c>
      <c r="L18">
        <v>50939</v>
      </c>
      <c r="M18">
        <f t="shared" si="0"/>
        <v>49.645419030605233</v>
      </c>
      <c r="N18">
        <v>43786</v>
      </c>
      <c r="O18">
        <v>7153</v>
      </c>
      <c r="P18">
        <v>83.91</v>
      </c>
      <c r="Q18">
        <v>-0.09</v>
      </c>
      <c r="R18">
        <v>13742</v>
      </c>
      <c r="S18">
        <v>575595</v>
      </c>
      <c r="T18" t="s">
        <v>21</v>
      </c>
      <c r="U18">
        <v>975.16</v>
      </c>
    </row>
    <row r="19" spans="1:21" x14ac:dyDescent="0.3">
      <c r="A19">
        <v>18</v>
      </c>
      <c r="B19" t="s">
        <v>337</v>
      </c>
      <c r="C19">
        <v>20</v>
      </c>
      <c r="D19">
        <v>160</v>
      </c>
      <c r="E19" t="s">
        <v>355</v>
      </c>
      <c r="F19">
        <v>8590</v>
      </c>
      <c r="G19">
        <v>65066</v>
      </c>
      <c r="H19">
        <v>16186632</v>
      </c>
      <c r="I19">
        <v>15752348</v>
      </c>
      <c r="J19">
        <v>119727180</v>
      </c>
      <c r="K19">
        <v>2269359317</v>
      </c>
      <c r="L19">
        <v>178033</v>
      </c>
      <c r="M19">
        <f t="shared" si="0"/>
        <v>90.919279010071165</v>
      </c>
      <c r="N19">
        <v>113649</v>
      </c>
      <c r="O19">
        <v>64384</v>
      </c>
      <c r="P19">
        <v>93.8</v>
      </c>
      <c r="Q19">
        <v>-0.13</v>
      </c>
      <c r="R19">
        <v>542188</v>
      </c>
      <c r="S19">
        <v>7946787</v>
      </c>
      <c r="T19" t="s">
        <v>31</v>
      </c>
      <c r="U19">
        <v>5000</v>
      </c>
    </row>
    <row r="20" spans="1:21" x14ac:dyDescent="0.3">
      <c r="A20">
        <v>19</v>
      </c>
      <c r="B20" t="s">
        <v>337</v>
      </c>
      <c r="C20">
        <v>20</v>
      </c>
      <c r="D20">
        <v>160</v>
      </c>
      <c r="E20" t="s">
        <v>356</v>
      </c>
      <c r="F20">
        <v>8905</v>
      </c>
      <c r="G20">
        <v>67838</v>
      </c>
      <c r="H20">
        <v>15522669</v>
      </c>
      <c r="I20">
        <v>15107031</v>
      </c>
      <c r="J20">
        <v>115058144</v>
      </c>
      <c r="K20">
        <v>2376000260</v>
      </c>
      <c r="L20">
        <v>171582</v>
      </c>
      <c r="M20">
        <f t="shared" si="0"/>
        <v>90.467933699339085</v>
      </c>
      <c r="N20">
        <v>110949</v>
      </c>
      <c r="O20">
        <v>60633</v>
      </c>
      <c r="P20">
        <v>113.47</v>
      </c>
      <c r="Q20">
        <v>-0.13</v>
      </c>
      <c r="R20">
        <v>477163</v>
      </c>
      <c r="S20">
        <v>9033888</v>
      </c>
      <c r="T20" t="s">
        <v>31</v>
      </c>
      <c r="U20">
        <v>5000</v>
      </c>
    </row>
    <row r="21" spans="1:21" x14ac:dyDescent="0.3">
      <c r="A21">
        <v>20</v>
      </c>
      <c r="B21" t="s">
        <v>337</v>
      </c>
      <c r="C21">
        <v>20</v>
      </c>
      <c r="D21">
        <v>160</v>
      </c>
      <c r="E21" t="s">
        <v>357</v>
      </c>
      <c r="F21">
        <v>1295022</v>
      </c>
      <c r="G21">
        <v>5034037</v>
      </c>
      <c r="H21">
        <v>1643832</v>
      </c>
      <c r="I21">
        <v>1593982</v>
      </c>
      <c r="J21">
        <v>5650108</v>
      </c>
      <c r="K21">
        <v>4816521784</v>
      </c>
      <c r="L21">
        <v>32617</v>
      </c>
      <c r="M21">
        <f t="shared" si="0"/>
        <v>50.398013305944751</v>
      </c>
      <c r="N21">
        <v>28559</v>
      </c>
      <c r="O21">
        <v>4058</v>
      </c>
      <c r="P21">
        <v>53.94</v>
      </c>
      <c r="Q21">
        <v>-0.12</v>
      </c>
      <c r="R21">
        <v>119369</v>
      </c>
      <c r="S21">
        <v>820953</v>
      </c>
      <c r="T21" t="s">
        <v>26</v>
      </c>
      <c r="U21">
        <v>1535.17</v>
      </c>
    </row>
    <row r="22" spans="1:21" x14ac:dyDescent="0.3">
      <c r="A22">
        <v>21</v>
      </c>
      <c r="B22" t="s">
        <v>337</v>
      </c>
      <c r="C22">
        <v>20</v>
      </c>
      <c r="D22">
        <v>160</v>
      </c>
      <c r="E22" t="s">
        <v>358</v>
      </c>
      <c r="F22">
        <v>1458392</v>
      </c>
      <c r="G22">
        <v>5670187</v>
      </c>
      <c r="H22">
        <v>1890168</v>
      </c>
      <c r="I22">
        <v>1830985</v>
      </c>
      <c r="J22">
        <v>6921659</v>
      </c>
      <c r="K22">
        <v>5880801720</v>
      </c>
      <c r="L22">
        <v>39906</v>
      </c>
      <c r="M22">
        <f t="shared" si="0"/>
        <v>47.365508946023155</v>
      </c>
      <c r="N22">
        <v>35902</v>
      </c>
      <c r="O22">
        <v>4004</v>
      </c>
      <c r="P22">
        <v>41.83</v>
      </c>
      <c r="Q22">
        <v>-0.12</v>
      </c>
      <c r="R22">
        <v>190494</v>
      </c>
      <c r="S22">
        <v>1038990</v>
      </c>
      <c r="T22" t="s">
        <v>26</v>
      </c>
      <c r="U22">
        <v>1840.45</v>
      </c>
    </row>
    <row r="23" spans="1:21" x14ac:dyDescent="0.3">
      <c r="A23">
        <v>22</v>
      </c>
      <c r="B23" t="s">
        <v>337</v>
      </c>
      <c r="C23">
        <v>20</v>
      </c>
      <c r="D23">
        <v>160</v>
      </c>
      <c r="E23" t="s">
        <v>359</v>
      </c>
      <c r="F23">
        <v>1540071</v>
      </c>
      <c r="G23">
        <v>5988250</v>
      </c>
      <c r="H23">
        <v>2293888</v>
      </c>
      <c r="I23">
        <v>2231872</v>
      </c>
      <c r="J23">
        <v>7864441</v>
      </c>
      <c r="K23">
        <v>6894028263</v>
      </c>
      <c r="L23">
        <v>44769</v>
      </c>
      <c r="M23">
        <f t="shared" si="0"/>
        <v>51.238312224977108</v>
      </c>
      <c r="N23">
        <v>39260</v>
      </c>
      <c r="O23">
        <v>5509</v>
      </c>
      <c r="P23">
        <v>31.31</v>
      </c>
      <c r="Q23">
        <v>-0.12</v>
      </c>
      <c r="R23">
        <v>163648</v>
      </c>
      <c r="S23">
        <v>1430332</v>
      </c>
      <c r="T23" t="s">
        <v>26</v>
      </c>
      <c r="U23">
        <v>2155.08</v>
      </c>
    </row>
    <row r="24" spans="1:21" x14ac:dyDescent="0.3">
      <c r="A24">
        <v>23</v>
      </c>
      <c r="B24" t="s">
        <v>337</v>
      </c>
      <c r="C24">
        <v>20</v>
      </c>
      <c r="D24">
        <v>160</v>
      </c>
      <c r="E24" t="s">
        <v>360</v>
      </c>
      <c r="F24">
        <v>200003</v>
      </c>
      <c r="G24">
        <v>1008302</v>
      </c>
      <c r="H24">
        <v>466378</v>
      </c>
      <c r="I24">
        <v>365331</v>
      </c>
      <c r="J24">
        <v>2538063</v>
      </c>
      <c r="K24">
        <v>1617830188</v>
      </c>
      <c r="L24">
        <v>9127</v>
      </c>
      <c r="M24">
        <f t="shared" si="0"/>
        <v>51.09871808918593</v>
      </c>
      <c r="N24">
        <v>8121</v>
      </c>
      <c r="O24">
        <v>1006</v>
      </c>
      <c r="P24">
        <v>201.29</v>
      </c>
      <c r="Q24">
        <v>-0.08</v>
      </c>
      <c r="R24">
        <v>10857</v>
      </c>
      <c r="S24">
        <v>161802</v>
      </c>
      <c r="T24" t="s">
        <v>21</v>
      </c>
      <c r="U24">
        <v>391.17</v>
      </c>
    </row>
    <row r="25" spans="1:21" x14ac:dyDescent="0.3">
      <c r="A25">
        <v>24</v>
      </c>
      <c r="B25" t="s">
        <v>337</v>
      </c>
      <c r="C25">
        <v>20</v>
      </c>
      <c r="D25">
        <v>160</v>
      </c>
      <c r="E25" t="s">
        <v>361</v>
      </c>
      <c r="F25">
        <v>259258</v>
      </c>
      <c r="G25">
        <v>1373987</v>
      </c>
      <c r="H25">
        <v>595570</v>
      </c>
      <c r="I25">
        <v>464474</v>
      </c>
      <c r="J25">
        <v>3518984</v>
      </c>
      <c r="K25">
        <v>2293992682</v>
      </c>
      <c r="L25">
        <v>10260</v>
      </c>
      <c r="M25">
        <f t="shared" si="0"/>
        <v>58.047758284600391</v>
      </c>
      <c r="N25">
        <v>8781</v>
      </c>
      <c r="O25">
        <v>1479</v>
      </c>
      <c r="P25">
        <v>207.22</v>
      </c>
      <c r="Q25">
        <v>-0.09</v>
      </c>
      <c r="R25">
        <v>39454</v>
      </c>
      <c r="S25">
        <v>237786</v>
      </c>
      <c r="T25" t="s">
        <v>21</v>
      </c>
      <c r="U25">
        <v>577.30999999999995</v>
      </c>
    </row>
    <row r="26" spans="1:21" x14ac:dyDescent="0.3">
      <c r="A26">
        <v>25</v>
      </c>
      <c r="B26" t="s">
        <v>337</v>
      </c>
      <c r="C26">
        <v>20</v>
      </c>
      <c r="D26">
        <v>160</v>
      </c>
      <c r="E26" t="s">
        <v>362</v>
      </c>
      <c r="F26">
        <v>199996</v>
      </c>
      <c r="G26">
        <v>1008281</v>
      </c>
      <c r="H26">
        <v>631062</v>
      </c>
      <c r="I26">
        <v>502486</v>
      </c>
      <c r="J26">
        <v>4412159</v>
      </c>
      <c r="K26">
        <v>1646346266</v>
      </c>
      <c r="L26">
        <v>10594</v>
      </c>
      <c r="M26">
        <f t="shared" si="0"/>
        <v>59.567868604870682</v>
      </c>
      <c r="N26">
        <v>8867</v>
      </c>
      <c r="O26">
        <v>1727</v>
      </c>
      <c r="P26">
        <v>256.89</v>
      </c>
      <c r="Q26">
        <v>-0.08</v>
      </c>
      <c r="R26">
        <v>13723</v>
      </c>
      <c r="S26">
        <v>256132</v>
      </c>
      <c r="T26" t="s">
        <v>21</v>
      </c>
      <c r="U26">
        <v>483.9</v>
      </c>
    </row>
    <row r="27" spans="1:21" x14ac:dyDescent="0.3">
      <c r="A27">
        <v>26</v>
      </c>
      <c r="B27" t="s">
        <v>337</v>
      </c>
      <c r="C27">
        <v>20</v>
      </c>
      <c r="D27">
        <v>160</v>
      </c>
      <c r="E27" t="s">
        <v>363</v>
      </c>
      <c r="F27">
        <v>258781</v>
      </c>
      <c r="G27">
        <v>1358076</v>
      </c>
      <c r="H27">
        <v>2421252</v>
      </c>
      <c r="I27">
        <v>1997083</v>
      </c>
      <c r="J27">
        <v>15943569</v>
      </c>
      <c r="K27">
        <v>7928004016</v>
      </c>
      <c r="L27">
        <v>44090</v>
      </c>
      <c r="M27">
        <f t="shared" si="0"/>
        <v>54.916126105692904</v>
      </c>
      <c r="N27">
        <v>37735</v>
      </c>
      <c r="O27">
        <v>6355</v>
      </c>
      <c r="P27">
        <v>277.51</v>
      </c>
      <c r="Q27">
        <v>-0.08</v>
      </c>
      <c r="R27">
        <v>40974</v>
      </c>
      <c r="S27">
        <v>826516</v>
      </c>
      <c r="T27" t="s">
        <v>26</v>
      </c>
      <c r="U27">
        <v>2665.25</v>
      </c>
    </row>
    <row r="28" spans="1:21" x14ac:dyDescent="0.3">
      <c r="A28">
        <v>27</v>
      </c>
      <c r="B28" t="s">
        <v>337</v>
      </c>
      <c r="C28">
        <v>20</v>
      </c>
      <c r="D28">
        <v>160</v>
      </c>
      <c r="E28" t="s">
        <v>364</v>
      </c>
      <c r="F28">
        <v>260342</v>
      </c>
      <c r="G28">
        <v>1377238</v>
      </c>
      <c r="H28">
        <v>1931537</v>
      </c>
      <c r="I28">
        <v>1721327</v>
      </c>
      <c r="J28">
        <v>10796774</v>
      </c>
      <c r="K28">
        <v>3053172321</v>
      </c>
      <c r="L28">
        <v>41248</v>
      </c>
      <c r="M28">
        <f t="shared" si="0"/>
        <v>46.827409813809155</v>
      </c>
      <c r="N28">
        <v>37189</v>
      </c>
      <c r="O28">
        <v>4059</v>
      </c>
      <c r="P28">
        <v>198.45</v>
      </c>
      <c r="Q28">
        <v>-0.1</v>
      </c>
      <c r="R28">
        <v>51608</v>
      </c>
      <c r="S28">
        <v>746146</v>
      </c>
      <c r="T28" t="s">
        <v>21</v>
      </c>
      <c r="U28">
        <v>1172.0899999999999</v>
      </c>
    </row>
    <row r="29" spans="1:21" x14ac:dyDescent="0.3">
      <c r="A29">
        <v>28</v>
      </c>
      <c r="B29" t="s">
        <v>337</v>
      </c>
      <c r="C29">
        <v>20</v>
      </c>
      <c r="D29">
        <v>160</v>
      </c>
      <c r="E29" t="s">
        <v>365</v>
      </c>
      <c r="F29">
        <v>225926</v>
      </c>
      <c r="G29">
        <v>1195096</v>
      </c>
      <c r="H29">
        <v>2049254</v>
      </c>
      <c r="I29">
        <v>1876533</v>
      </c>
      <c r="J29">
        <v>8552225</v>
      </c>
      <c r="K29">
        <v>2211570638</v>
      </c>
      <c r="L29">
        <v>44688</v>
      </c>
      <c r="M29">
        <f t="shared" si="0"/>
        <v>45.856919083422845</v>
      </c>
      <c r="N29">
        <v>40581</v>
      </c>
      <c r="O29">
        <v>4107</v>
      </c>
      <c r="P29">
        <v>138.1</v>
      </c>
      <c r="Q29">
        <v>-0.1</v>
      </c>
      <c r="R29">
        <v>51474</v>
      </c>
      <c r="S29">
        <v>815798</v>
      </c>
      <c r="T29" t="s">
        <v>21</v>
      </c>
      <c r="U29">
        <v>929.23</v>
      </c>
    </row>
    <row r="30" spans="1:21" x14ac:dyDescent="0.3">
      <c r="A30">
        <v>29</v>
      </c>
      <c r="B30" t="s">
        <v>337</v>
      </c>
      <c r="C30">
        <v>20</v>
      </c>
      <c r="D30">
        <v>160</v>
      </c>
      <c r="E30" t="s">
        <v>366</v>
      </c>
      <c r="F30">
        <v>99736</v>
      </c>
      <c r="G30">
        <v>783852</v>
      </c>
      <c r="H30">
        <v>576163</v>
      </c>
      <c r="I30">
        <v>543761</v>
      </c>
      <c r="J30">
        <v>1577915</v>
      </c>
      <c r="K30">
        <v>1992300862</v>
      </c>
      <c r="L30">
        <v>13508</v>
      </c>
      <c r="M30">
        <f t="shared" si="0"/>
        <v>42.653464613562335</v>
      </c>
      <c r="N30">
        <v>12066</v>
      </c>
      <c r="O30">
        <v>1442</v>
      </c>
      <c r="P30">
        <v>97.39</v>
      </c>
      <c r="Q30">
        <v>-0.08</v>
      </c>
      <c r="R30">
        <v>5584</v>
      </c>
      <c r="S30">
        <v>102274</v>
      </c>
      <c r="T30" t="s">
        <v>26</v>
      </c>
      <c r="U30">
        <v>357.59</v>
      </c>
    </row>
    <row r="31" spans="1:21" x14ac:dyDescent="0.3">
      <c r="A31">
        <v>30</v>
      </c>
      <c r="B31" t="s">
        <v>337</v>
      </c>
      <c r="C31">
        <v>20</v>
      </c>
      <c r="D31">
        <v>160</v>
      </c>
      <c r="E31" t="s">
        <v>367</v>
      </c>
      <c r="F31">
        <v>25631</v>
      </c>
      <c r="G31">
        <v>141997</v>
      </c>
      <c r="H31">
        <v>1183480</v>
      </c>
      <c r="I31">
        <v>1153470</v>
      </c>
      <c r="J31">
        <v>2327765</v>
      </c>
      <c r="K31">
        <v>532290129</v>
      </c>
      <c r="L31">
        <v>23161</v>
      </c>
      <c r="M31">
        <f t="shared" si="0"/>
        <v>51.097966409049697</v>
      </c>
      <c r="N31">
        <v>18960</v>
      </c>
      <c r="O31">
        <v>4201</v>
      </c>
      <c r="P31">
        <v>72.42</v>
      </c>
      <c r="Q31">
        <v>-0.06</v>
      </c>
      <c r="R31">
        <v>5986</v>
      </c>
      <c r="S31">
        <v>105798</v>
      </c>
      <c r="T31" t="s">
        <v>26</v>
      </c>
      <c r="U31">
        <v>232.73</v>
      </c>
    </row>
    <row r="32" spans="1:21" x14ac:dyDescent="0.3">
      <c r="A32">
        <v>31</v>
      </c>
      <c r="B32" t="s">
        <v>337</v>
      </c>
      <c r="C32">
        <v>20</v>
      </c>
      <c r="D32">
        <v>160</v>
      </c>
      <c r="E32" t="s">
        <v>368</v>
      </c>
      <c r="F32">
        <v>520</v>
      </c>
      <c r="G32">
        <v>5760</v>
      </c>
      <c r="H32">
        <v>10387085</v>
      </c>
      <c r="I32">
        <v>10360905</v>
      </c>
      <c r="J32">
        <v>12916208</v>
      </c>
      <c r="K32">
        <v>389083248</v>
      </c>
      <c r="L32">
        <v>276980</v>
      </c>
      <c r="M32">
        <f t="shared" si="0"/>
        <v>37.501209473608206</v>
      </c>
      <c r="N32">
        <v>246509</v>
      </c>
      <c r="O32">
        <v>30471</v>
      </c>
      <c r="P32">
        <v>25.18</v>
      </c>
      <c r="Q32">
        <v>-0.03</v>
      </c>
      <c r="R32">
        <v>30527</v>
      </c>
      <c r="S32">
        <v>354649</v>
      </c>
      <c r="T32" t="s">
        <v>31</v>
      </c>
      <c r="U32">
        <v>5000</v>
      </c>
    </row>
    <row r="33" spans="1:21" x14ac:dyDescent="0.3">
      <c r="A33">
        <v>32</v>
      </c>
      <c r="B33" t="s">
        <v>337</v>
      </c>
      <c r="C33">
        <v>20</v>
      </c>
      <c r="D33">
        <v>160</v>
      </c>
      <c r="E33" t="s">
        <v>369</v>
      </c>
      <c r="F33">
        <v>708</v>
      </c>
      <c r="G33">
        <v>2540</v>
      </c>
      <c r="H33">
        <v>20038724</v>
      </c>
      <c r="I33">
        <v>19980929</v>
      </c>
      <c r="J33">
        <v>25020191</v>
      </c>
      <c r="K33">
        <v>1162294458</v>
      </c>
      <c r="L33">
        <v>481562</v>
      </c>
      <c r="M33">
        <f t="shared" si="0"/>
        <v>41.611929512710724</v>
      </c>
      <c r="N33">
        <v>414007</v>
      </c>
      <c r="O33">
        <v>67555</v>
      </c>
      <c r="P33">
        <v>26.93</v>
      </c>
      <c r="Q33">
        <v>-0.03</v>
      </c>
      <c r="R33">
        <v>67620</v>
      </c>
      <c r="S33">
        <v>541057</v>
      </c>
      <c r="T33" t="s">
        <v>31</v>
      </c>
      <c r="U33">
        <v>5000</v>
      </c>
    </row>
    <row r="34" spans="1:21" x14ac:dyDescent="0.3">
      <c r="A34">
        <v>33</v>
      </c>
      <c r="B34" t="s">
        <v>337</v>
      </c>
      <c r="C34">
        <v>20</v>
      </c>
      <c r="D34">
        <v>160</v>
      </c>
      <c r="E34" t="s">
        <v>370</v>
      </c>
      <c r="F34">
        <v>325041</v>
      </c>
      <c r="G34">
        <v>1161166</v>
      </c>
      <c r="H34">
        <v>908499</v>
      </c>
      <c r="I34">
        <v>897914</v>
      </c>
      <c r="J34">
        <v>5448715</v>
      </c>
      <c r="K34">
        <v>11086608401</v>
      </c>
      <c r="L34">
        <v>15418</v>
      </c>
      <c r="M34">
        <f t="shared" si="0"/>
        <v>58.924568685951485</v>
      </c>
      <c r="N34">
        <v>11914</v>
      </c>
      <c r="O34">
        <v>3504</v>
      </c>
      <c r="P34">
        <v>84.56</v>
      </c>
      <c r="Q34">
        <v>-0.08</v>
      </c>
      <c r="R34">
        <v>6268</v>
      </c>
      <c r="S34">
        <v>362658</v>
      </c>
      <c r="T34" t="s">
        <v>31</v>
      </c>
      <c r="U34">
        <v>5000</v>
      </c>
    </row>
    <row r="35" spans="1:21" x14ac:dyDescent="0.3">
      <c r="A35">
        <v>34</v>
      </c>
      <c r="B35" t="s">
        <v>337</v>
      </c>
      <c r="C35">
        <v>20</v>
      </c>
      <c r="D35">
        <v>160</v>
      </c>
      <c r="E35" t="s">
        <v>371</v>
      </c>
      <c r="F35">
        <v>57220</v>
      </c>
      <c r="G35">
        <v>558589</v>
      </c>
      <c r="H35">
        <v>163940</v>
      </c>
      <c r="I35">
        <v>157913</v>
      </c>
      <c r="J35">
        <v>640264</v>
      </c>
      <c r="K35">
        <v>117417311</v>
      </c>
      <c r="L35">
        <v>2760</v>
      </c>
      <c r="M35">
        <f t="shared" si="0"/>
        <v>59.39855072463768</v>
      </c>
      <c r="N35">
        <v>2310</v>
      </c>
      <c r="O35">
        <v>450</v>
      </c>
      <c r="P35">
        <v>27.25</v>
      </c>
      <c r="Q35">
        <v>-0.12</v>
      </c>
      <c r="R35">
        <v>57876</v>
      </c>
      <c r="S35">
        <v>114101</v>
      </c>
      <c r="T35" t="s">
        <v>21</v>
      </c>
      <c r="U35">
        <v>56.8</v>
      </c>
    </row>
    <row r="36" spans="1:21" x14ac:dyDescent="0.3">
      <c r="A36">
        <v>35</v>
      </c>
      <c r="B36" t="s">
        <v>337</v>
      </c>
      <c r="C36">
        <v>20</v>
      </c>
      <c r="D36">
        <v>160</v>
      </c>
      <c r="E36" t="s">
        <v>372</v>
      </c>
      <c r="F36">
        <v>167075</v>
      </c>
      <c r="G36">
        <v>6549347</v>
      </c>
      <c r="H36">
        <v>1504562</v>
      </c>
      <c r="I36">
        <v>1487061</v>
      </c>
      <c r="J36">
        <v>2156835</v>
      </c>
      <c r="K36">
        <v>893917351</v>
      </c>
      <c r="L36">
        <v>38056</v>
      </c>
      <c r="M36">
        <f t="shared" si="0"/>
        <v>39.535474038259409</v>
      </c>
      <c r="N36">
        <v>33845</v>
      </c>
      <c r="O36">
        <v>4211</v>
      </c>
      <c r="P36">
        <v>24.76</v>
      </c>
      <c r="Q36">
        <v>-0.05</v>
      </c>
      <c r="R36">
        <v>8079</v>
      </c>
      <c r="S36">
        <v>103331</v>
      </c>
      <c r="T36" t="s">
        <v>26</v>
      </c>
      <c r="U36">
        <v>931.16</v>
      </c>
    </row>
    <row r="37" spans="1:21" x14ac:dyDescent="0.3">
      <c r="A37">
        <v>36</v>
      </c>
      <c r="B37" t="s">
        <v>337</v>
      </c>
      <c r="C37">
        <v>20</v>
      </c>
      <c r="D37">
        <v>160</v>
      </c>
      <c r="E37" t="s">
        <v>373</v>
      </c>
      <c r="F37">
        <v>1322728</v>
      </c>
      <c r="G37">
        <v>5284254</v>
      </c>
      <c r="H37">
        <v>133613</v>
      </c>
      <c r="I37">
        <v>128576</v>
      </c>
      <c r="J37">
        <v>839620</v>
      </c>
      <c r="K37">
        <v>2961314648</v>
      </c>
      <c r="L37">
        <v>2347</v>
      </c>
      <c r="M37">
        <f t="shared" si="0"/>
        <v>56.929271410311038</v>
      </c>
      <c r="N37">
        <v>2068</v>
      </c>
      <c r="O37">
        <v>279</v>
      </c>
      <c r="P37">
        <v>22.83</v>
      </c>
      <c r="Q37">
        <v>-0.15</v>
      </c>
      <c r="R37">
        <v>19160</v>
      </c>
      <c r="S37">
        <v>145684</v>
      </c>
      <c r="T37" t="s">
        <v>21</v>
      </c>
      <c r="U37">
        <v>604.86</v>
      </c>
    </row>
    <row r="38" spans="1:21" x14ac:dyDescent="0.3">
      <c r="A38">
        <v>37</v>
      </c>
      <c r="B38" t="s">
        <v>337</v>
      </c>
      <c r="C38">
        <v>20</v>
      </c>
      <c r="D38">
        <v>160</v>
      </c>
      <c r="E38" t="s">
        <v>374</v>
      </c>
      <c r="F38">
        <v>26455</v>
      </c>
      <c r="G38">
        <v>76533</v>
      </c>
      <c r="H38">
        <v>8670521</v>
      </c>
      <c r="I38">
        <v>8562753</v>
      </c>
      <c r="J38">
        <v>14708042</v>
      </c>
      <c r="K38">
        <v>2998542833</v>
      </c>
      <c r="L38">
        <v>245302</v>
      </c>
      <c r="M38">
        <f t="shared" si="0"/>
        <v>35.346311893095042</v>
      </c>
      <c r="N38">
        <v>225458</v>
      </c>
      <c r="O38">
        <v>19844</v>
      </c>
      <c r="P38">
        <v>72.150000000000006</v>
      </c>
      <c r="Q38">
        <v>-0.06</v>
      </c>
      <c r="R38">
        <v>27466</v>
      </c>
      <c r="S38">
        <v>734007</v>
      </c>
      <c r="T38" t="s">
        <v>26</v>
      </c>
      <c r="U38">
        <v>3248.86</v>
      </c>
    </row>
    <row r="39" spans="1:21" x14ac:dyDescent="0.3">
      <c r="A39">
        <v>38</v>
      </c>
      <c r="B39" t="s">
        <v>337</v>
      </c>
      <c r="C39">
        <v>20</v>
      </c>
      <c r="D39">
        <v>160</v>
      </c>
      <c r="E39" t="s">
        <v>375</v>
      </c>
      <c r="F39">
        <v>196289</v>
      </c>
      <c r="G39">
        <v>588609</v>
      </c>
      <c r="H39">
        <v>1221745</v>
      </c>
      <c r="I39">
        <v>1205871</v>
      </c>
      <c r="J39">
        <v>2619607</v>
      </c>
      <c r="K39">
        <v>1239963852</v>
      </c>
      <c r="L39">
        <v>23924</v>
      </c>
      <c r="M39">
        <f t="shared" si="0"/>
        <v>51.067756228055508</v>
      </c>
      <c r="N39">
        <v>19717</v>
      </c>
      <c r="O39">
        <v>4207</v>
      </c>
      <c r="P39">
        <v>16.95</v>
      </c>
      <c r="Q39">
        <v>-7.0000000000000007E-2</v>
      </c>
      <c r="R39">
        <v>6964</v>
      </c>
      <c r="S39">
        <v>173160</v>
      </c>
      <c r="T39" t="s">
        <v>26</v>
      </c>
      <c r="U39">
        <v>479.76</v>
      </c>
    </row>
    <row r="40" spans="1:21" x14ac:dyDescent="0.3">
      <c r="A40">
        <v>39</v>
      </c>
      <c r="B40" t="s">
        <v>337</v>
      </c>
      <c r="C40">
        <v>20</v>
      </c>
      <c r="D40">
        <v>160</v>
      </c>
      <c r="E40" t="s">
        <v>376</v>
      </c>
      <c r="F40">
        <v>51144</v>
      </c>
      <c r="G40">
        <v>152445</v>
      </c>
      <c r="H40">
        <v>646986</v>
      </c>
      <c r="I40">
        <v>636311</v>
      </c>
      <c r="J40">
        <v>1440209</v>
      </c>
      <c r="K40">
        <v>281029080</v>
      </c>
      <c r="L40">
        <v>14903</v>
      </c>
      <c r="M40">
        <f t="shared" si="0"/>
        <v>43.41313829430316</v>
      </c>
      <c r="N40">
        <v>13030</v>
      </c>
      <c r="O40">
        <v>1873</v>
      </c>
      <c r="P40">
        <v>25.48</v>
      </c>
      <c r="Q40">
        <v>-7.0000000000000007E-2</v>
      </c>
      <c r="R40">
        <v>23262</v>
      </c>
      <c r="S40">
        <v>144365</v>
      </c>
      <c r="T40" t="s">
        <v>26</v>
      </c>
      <c r="U40">
        <v>120.08</v>
      </c>
    </row>
    <row r="41" spans="1:21" x14ac:dyDescent="0.3">
      <c r="A41">
        <v>40</v>
      </c>
      <c r="B41" t="s">
        <v>337</v>
      </c>
      <c r="C41">
        <v>20</v>
      </c>
      <c r="D41">
        <v>160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0.22</v>
      </c>
    </row>
    <row r="42" spans="1:21" x14ac:dyDescent="0.3">
      <c r="A42">
        <v>41</v>
      </c>
      <c r="B42" t="s">
        <v>337</v>
      </c>
      <c r="C42">
        <v>20</v>
      </c>
      <c r="D42">
        <v>160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0.38</v>
      </c>
    </row>
    <row r="43" spans="1:21" x14ac:dyDescent="0.3">
      <c r="A43">
        <v>42</v>
      </c>
      <c r="B43" t="s">
        <v>337</v>
      </c>
      <c r="C43">
        <v>20</v>
      </c>
      <c r="D43">
        <v>160</v>
      </c>
      <c r="E43" t="s">
        <v>379</v>
      </c>
      <c r="F43">
        <v>18607</v>
      </c>
      <c r="G43">
        <v>55722</v>
      </c>
      <c r="H43">
        <v>428025</v>
      </c>
      <c r="I43">
        <v>420317</v>
      </c>
      <c r="J43">
        <v>745514</v>
      </c>
      <c r="K43">
        <v>189110797</v>
      </c>
      <c r="L43">
        <v>11091</v>
      </c>
      <c r="M43">
        <f t="shared" si="0"/>
        <v>38.592101704084392</v>
      </c>
      <c r="N43">
        <v>10039</v>
      </c>
      <c r="O43">
        <v>1052</v>
      </c>
      <c r="P43">
        <v>39.880000000000003</v>
      </c>
      <c r="Q43">
        <v>-7.0000000000000007E-2</v>
      </c>
      <c r="R43">
        <v>1441</v>
      </c>
      <c r="S43">
        <v>48498</v>
      </c>
      <c r="T43" t="s">
        <v>26</v>
      </c>
      <c r="U43">
        <v>96.7</v>
      </c>
    </row>
    <row r="44" spans="1:21" x14ac:dyDescent="0.3">
      <c r="A44">
        <v>43</v>
      </c>
      <c r="B44" t="s">
        <v>337</v>
      </c>
      <c r="C44">
        <v>20</v>
      </c>
      <c r="D44">
        <v>160</v>
      </c>
      <c r="E44" t="s">
        <v>380</v>
      </c>
      <c r="F44">
        <v>229544</v>
      </c>
      <c r="G44">
        <v>1051601</v>
      </c>
      <c r="H44">
        <v>5993295</v>
      </c>
      <c r="I44">
        <v>5870314</v>
      </c>
      <c r="J44">
        <v>8545605</v>
      </c>
      <c r="K44">
        <v>952965125</v>
      </c>
      <c r="L44">
        <v>150214</v>
      </c>
      <c r="M44">
        <f t="shared" si="0"/>
        <v>39.898378313605924</v>
      </c>
      <c r="N44">
        <v>133371</v>
      </c>
      <c r="O44">
        <v>16843</v>
      </c>
      <c r="P44">
        <v>27.18</v>
      </c>
      <c r="Q44">
        <v>-0.05</v>
      </c>
      <c r="R44">
        <v>18586</v>
      </c>
      <c r="S44">
        <v>424834</v>
      </c>
      <c r="T44" t="s">
        <v>26</v>
      </c>
      <c r="U44">
        <v>772.08</v>
      </c>
    </row>
    <row r="45" spans="1:21" x14ac:dyDescent="0.3">
      <c r="A45">
        <v>44</v>
      </c>
      <c r="B45" t="s">
        <v>337</v>
      </c>
      <c r="C45">
        <v>20</v>
      </c>
      <c r="D45">
        <v>160</v>
      </c>
      <c r="E45" t="s">
        <v>381</v>
      </c>
      <c r="F45">
        <v>138808</v>
      </c>
      <c r="G45">
        <v>614789</v>
      </c>
      <c r="H45">
        <v>9525153</v>
      </c>
      <c r="I45">
        <v>9347578</v>
      </c>
      <c r="J45">
        <v>12446542</v>
      </c>
      <c r="K45">
        <v>895502271</v>
      </c>
      <c r="L45">
        <v>254370</v>
      </c>
      <c r="M45">
        <f t="shared" si="0"/>
        <v>37.44605495931124</v>
      </c>
      <c r="N45">
        <v>229303</v>
      </c>
      <c r="O45">
        <v>25067</v>
      </c>
      <c r="P45">
        <v>26.19</v>
      </c>
      <c r="Q45">
        <v>-0.05</v>
      </c>
      <c r="R45">
        <v>25853</v>
      </c>
      <c r="S45">
        <v>572337</v>
      </c>
      <c r="T45" t="s">
        <v>26</v>
      </c>
      <c r="U45">
        <v>1345.42</v>
      </c>
    </row>
    <row r="46" spans="1:21" x14ac:dyDescent="0.3">
      <c r="A46">
        <v>45</v>
      </c>
      <c r="B46" t="s">
        <v>337</v>
      </c>
      <c r="C46">
        <v>20</v>
      </c>
      <c r="D46">
        <v>160</v>
      </c>
      <c r="E46" t="s">
        <v>382</v>
      </c>
      <c r="F46">
        <v>2835</v>
      </c>
      <c r="G46">
        <v>9746</v>
      </c>
      <c r="H46">
        <v>4514806</v>
      </c>
      <c r="I46">
        <v>4429078</v>
      </c>
      <c r="J46">
        <v>6659916</v>
      </c>
      <c r="K46">
        <v>642609079</v>
      </c>
      <c r="L46">
        <v>91372</v>
      </c>
      <c r="M46">
        <f t="shared" si="0"/>
        <v>49.411263844503786</v>
      </c>
      <c r="N46">
        <v>74502</v>
      </c>
      <c r="O46">
        <v>16870</v>
      </c>
      <c r="P46">
        <v>26.63</v>
      </c>
      <c r="Q46">
        <v>-0.04</v>
      </c>
      <c r="R46">
        <v>17124</v>
      </c>
      <c r="S46">
        <v>205420</v>
      </c>
      <c r="T46" t="s">
        <v>26</v>
      </c>
      <c r="U46">
        <v>2244.86</v>
      </c>
    </row>
    <row r="47" spans="1:21" x14ac:dyDescent="0.3">
      <c r="A47">
        <v>46</v>
      </c>
      <c r="B47" t="s">
        <v>337</v>
      </c>
      <c r="C47">
        <v>20</v>
      </c>
      <c r="D47">
        <v>160</v>
      </c>
      <c r="E47" t="s">
        <v>383</v>
      </c>
      <c r="F47">
        <v>961</v>
      </c>
      <c r="G47">
        <v>146909</v>
      </c>
      <c r="H47">
        <v>11610500</v>
      </c>
      <c r="I47">
        <v>11211450</v>
      </c>
      <c r="J47">
        <v>22473392</v>
      </c>
      <c r="K47">
        <v>1363398237</v>
      </c>
      <c r="L47">
        <v>234435</v>
      </c>
      <c r="M47">
        <f t="shared" si="0"/>
        <v>49.525454816900208</v>
      </c>
      <c r="N47">
        <v>196690</v>
      </c>
      <c r="O47">
        <v>37745</v>
      </c>
      <c r="P47">
        <v>51.48</v>
      </c>
      <c r="Q47">
        <v>-0.05</v>
      </c>
      <c r="R47">
        <v>37783</v>
      </c>
      <c r="S47">
        <v>1565070</v>
      </c>
      <c r="T47" t="s">
        <v>31</v>
      </c>
      <c r="U47">
        <v>5000</v>
      </c>
    </row>
    <row r="48" spans="1:21" x14ac:dyDescent="0.3">
      <c r="A48">
        <v>47</v>
      </c>
      <c r="B48" t="s">
        <v>337</v>
      </c>
      <c r="C48">
        <v>20</v>
      </c>
      <c r="D48">
        <v>160</v>
      </c>
      <c r="E48" t="s">
        <v>384</v>
      </c>
      <c r="F48">
        <v>1052072</v>
      </c>
      <c r="G48">
        <v>4612280</v>
      </c>
      <c r="H48">
        <v>5090</v>
      </c>
      <c r="I48">
        <v>4982</v>
      </c>
      <c r="J48">
        <v>31583</v>
      </c>
      <c r="K48">
        <v>5986350</v>
      </c>
      <c r="L48">
        <v>71</v>
      </c>
      <c r="M48">
        <f t="shared" si="0"/>
        <v>71.690140845070417</v>
      </c>
      <c r="N48">
        <v>61</v>
      </c>
      <c r="O48">
        <v>10</v>
      </c>
      <c r="P48">
        <v>25.32</v>
      </c>
      <c r="Q48">
        <v>-0.15</v>
      </c>
      <c r="R48">
        <v>723</v>
      </c>
      <c r="S48">
        <v>14324</v>
      </c>
      <c r="T48" t="s">
        <v>26</v>
      </c>
      <c r="U48">
        <v>42</v>
      </c>
    </row>
    <row r="49" spans="1:21" x14ac:dyDescent="0.3">
      <c r="A49">
        <v>48</v>
      </c>
      <c r="B49" t="s">
        <v>337</v>
      </c>
      <c r="C49">
        <v>20</v>
      </c>
      <c r="D49">
        <v>160</v>
      </c>
      <c r="E49" t="s">
        <v>385</v>
      </c>
      <c r="F49">
        <v>31435</v>
      </c>
      <c r="G49">
        <v>94348</v>
      </c>
      <c r="H49">
        <v>489563</v>
      </c>
      <c r="I49">
        <v>489398</v>
      </c>
      <c r="J49">
        <v>498744</v>
      </c>
      <c r="K49">
        <v>1859838625</v>
      </c>
      <c r="L49">
        <v>15494</v>
      </c>
      <c r="M49">
        <f t="shared" si="0"/>
        <v>31.596940751258551</v>
      </c>
      <c r="N49">
        <v>14439</v>
      </c>
      <c r="O49">
        <v>1055</v>
      </c>
      <c r="P49">
        <v>28.71</v>
      </c>
      <c r="Q49">
        <v>0</v>
      </c>
      <c r="R49">
        <v>1055</v>
      </c>
      <c r="S49">
        <v>20982</v>
      </c>
      <c r="T49" t="s">
        <v>21</v>
      </c>
      <c r="U49">
        <v>512.86</v>
      </c>
    </row>
    <row r="50" spans="1:21" x14ac:dyDescent="0.3">
      <c r="A50">
        <v>49</v>
      </c>
      <c r="B50" t="s">
        <v>337</v>
      </c>
      <c r="C50">
        <v>20</v>
      </c>
      <c r="D50">
        <v>160</v>
      </c>
      <c r="E50" t="s">
        <v>386</v>
      </c>
      <c r="F50">
        <v>2271</v>
      </c>
      <c r="G50">
        <v>30201</v>
      </c>
      <c r="H50">
        <v>14143748</v>
      </c>
      <c r="I50">
        <v>14069587</v>
      </c>
      <c r="J50">
        <v>16474840</v>
      </c>
      <c r="K50">
        <v>764935294</v>
      </c>
      <c r="L50">
        <v>295724</v>
      </c>
      <c r="M50">
        <f t="shared" si="0"/>
        <v>47.827528371048679</v>
      </c>
      <c r="N50">
        <v>242038</v>
      </c>
      <c r="O50">
        <v>53686</v>
      </c>
      <c r="P50">
        <v>21.53</v>
      </c>
      <c r="Q50">
        <v>-0.02</v>
      </c>
      <c r="R50">
        <v>53736</v>
      </c>
      <c r="S50">
        <v>400171</v>
      </c>
      <c r="T50" t="s">
        <v>31</v>
      </c>
      <c r="U50">
        <v>5000</v>
      </c>
    </row>
    <row r="51" spans="1:21" x14ac:dyDescent="0.3">
      <c r="A51">
        <v>50</v>
      </c>
      <c r="B51" t="s">
        <v>337</v>
      </c>
      <c r="C51">
        <v>20</v>
      </c>
      <c r="D51">
        <v>160</v>
      </c>
      <c r="E51" t="s">
        <v>387</v>
      </c>
      <c r="F51">
        <v>2294</v>
      </c>
      <c r="G51">
        <v>30304</v>
      </c>
      <c r="H51">
        <v>15959559</v>
      </c>
      <c r="I51">
        <v>15880580</v>
      </c>
      <c r="J51">
        <v>18291520</v>
      </c>
      <c r="K51">
        <v>806994107</v>
      </c>
      <c r="L51">
        <v>307640</v>
      </c>
      <c r="M51">
        <f t="shared" si="0"/>
        <v>51.877385905603951</v>
      </c>
      <c r="N51">
        <v>242725</v>
      </c>
      <c r="O51">
        <v>64915</v>
      </c>
      <c r="P51">
        <v>22.31</v>
      </c>
      <c r="Q51">
        <v>-0.02</v>
      </c>
      <c r="R51">
        <v>65027</v>
      </c>
      <c r="S51">
        <v>390793</v>
      </c>
      <c r="T51" t="s">
        <v>31</v>
      </c>
      <c r="U51">
        <v>5000</v>
      </c>
    </row>
    <row r="52" spans="1:21" x14ac:dyDescent="0.3">
      <c r="A52">
        <v>51</v>
      </c>
      <c r="B52" t="s">
        <v>337</v>
      </c>
      <c r="C52">
        <v>20</v>
      </c>
      <c r="D52">
        <v>160</v>
      </c>
      <c r="E52" t="s">
        <v>388</v>
      </c>
      <c r="F52">
        <v>163622</v>
      </c>
      <c r="G52">
        <v>488118</v>
      </c>
      <c r="H52">
        <v>12947818</v>
      </c>
      <c r="I52">
        <v>12710431</v>
      </c>
      <c r="J52">
        <v>25417233</v>
      </c>
      <c r="K52">
        <v>3732099161</v>
      </c>
      <c r="L52">
        <v>230025</v>
      </c>
      <c r="M52">
        <f t="shared" si="0"/>
        <v>56.288742527986088</v>
      </c>
      <c r="N52">
        <v>183825</v>
      </c>
      <c r="O52">
        <v>46200</v>
      </c>
      <c r="P52">
        <v>39.270000000000003</v>
      </c>
      <c r="Q52">
        <v>-0.08</v>
      </c>
      <c r="R52">
        <v>70187</v>
      </c>
      <c r="S52">
        <v>2239933</v>
      </c>
      <c r="T52" t="s">
        <v>31</v>
      </c>
      <c r="U52">
        <v>5000</v>
      </c>
    </row>
    <row r="53" spans="1:21" x14ac:dyDescent="0.3">
      <c r="A53">
        <v>52</v>
      </c>
      <c r="B53" t="s">
        <v>337</v>
      </c>
      <c r="C53">
        <v>20</v>
      </c>
      <c r="D53">
        <v>160</v>
      </c>
      <c r="E53" t="s">
        <v>389</v>
      </c>
      <c r="F53">
        <v>183325</v>
      </c>
      <c r="G53">
        <v>546912</v>
      </c>
      <c r="H53">
        <v>13306394</v>
      </c>
      <c r="I53">
        <v>13050132</v>
      </c>
      <c r="J53">
        <v>28371599</v>
      </c>
      <c r="K53">
        <v>3782286898</v>
      </c>
      <c r="L53">
        <v>225351</v>
      </c>
      <c r="M53">
        <f t="shared" si="0"/>
        <v>59.047414921611178</v>
      </c>
      <c r="N53">
        <v>176977</v>
      </c>
      <c r="O53">
        <v>48374</v>
      </c>
      <c r="P53">
        <v>40.5</v>
      </c>
      <c r="Q53">
        <v>-0.08</v>
      </c>
      <c r="R53">
        <v>87049</v>
      </c>
      <c r="S53">
        <v>2788597</v>
      </c>
      <c r="T53" t="s">
        <v>31</v>
      </c>
      <c r="U53">
        <v>5000</v>
      </c>
    </row>
    <row r="54" spans="1:21" x14ac:dyDescent="0.3">
      <c r="A54">
        <v>53</v>
      </c>
      <c r="B54" t="s">
        <v>337</v>
      </c>
      <c r="C54">
        <v>20</v>
      </c>
      <c r="D54">
        <v>160</v>
      </c>
      <c r="E54" t="s">
        <v>390</v>
      </c>
      <c r="F54">
        <v>152428</v>
      </c>
      <c r="G54">
        <v>429691</v>
      </c>
      <c r="H54">
        <v>1272</v>
      </c>
      <c r="I54">
        <v>1198</v>
      </c>
      <c r="J54">
        <v>31285</v>
      </c>
      <c r="K54">
        <v>1472614</v>
      </c>
      <c r="L54">
        <v>14</v>
      </c>
      <c r="M54">
        <f t="shared" si="0"/>
        <v>90.857142857142861</v>
      </c>
      <c r="N54">
        <v>13</v>
      </c>
      <c r="O54">
        <v>1</v>
      </c>
      <c r="P54">
        <v>19.420000000000002</v>
      </c>
      <c r="Q54">
        <v>-0.33</v>
      </c>
      <c r="R54">
        <v>4409</v>
      </c>
      <c r="S54">
        <v>5823</v>
      </c>
      <c r="T54" t="s">
        <v>21</v>
      </c>
      <c r="U54">
        <v>1.55</v>
      </c>
    </row>
    <row r="55" spans="1:21" x14ac:dyDescent="0.3">
      <c r="A55">
        <v>54</v>
      </c>
      <c r="B55" t="s">
        <v>337</v>
      </c>
      <c r="C55">
        <v>20</v>
      </c>
      <c r="D55">
        <v>160</v>
      </c>
      <c r="E55" t="s">
        <v>391</v>
      </c>
      <c r="F55">
        <v>2200</v>
      </c>
      <c r="G55">
        <v>9086</v>
      </c>
      <c r="H55">
        <v>637468</v>
      </c>
      <c r="I55">
        <v>619143</v>
      </c>
      <c r="J55">
        <v>1179621</v>
      </c>
      <c r="K55">
        <v>119912230</v>
      </c>
      <c r="L55">
        <v>14764</v>
      </c>
      <c r="M55">
        <f t="shared" si="0"/>
        <v>43.177187753996208</v>
      </c>
      <c r="N55">
        <v>12938</v>
      </c>
      <c r="O55">
        <v>1826</v>
      </c>
      <c r="P55">
        <v>26.99</v>
      </c>
      <c r="Q55">
        <v>-7.0000000000000007E-2</v>
      </c>
      <c r="R55">
        <v>3238</v>
      </c>
      <c r="S55">
        <v>74104</v>
      </c>
      <c r="T55" t="s">
        <v>21</v>
      </c>
      <c r="U55">
        <v>84.27</v>
      </c>
    </row>
    <row r="56" spans="1:21" x14ac:dyDescent="0.3">
      <c r="A56">
        <v>55</v>
      </c>
      <c r="B56" t="s">
        <v>337</v>
      </c>
      <c r="C56">
        <v>20</v>
      </c>
      <c r="D56">
        <v>160</v>
      </c>
      <c r="E56" t="s">
        <v>392</v>
      </c>
      <c r="F56">
        <v>2200</v>
      </c>
      <c r="G56">
        <v>9086</v>
      </c>
      <c r="H56">
        <v>9306022</v>
      </c>
      <c r="I56">
        <v>9102127</v>
      </c>
      <c r="J56">
        <v>15037315</v>
      </c>
      <c r="K56">
        <v>1509600494</v>
      </c>
      <c r="L56">
        <v>246128</v>
      </c>
      <c r="M56">
        <f t="shared" si="0"/>
        <v>37.809684391861147</v>
      </c>
      <c r="N56">
        <v>222400</v>
      </c>
      <c r="O56">
        <v>23728</v>
      </c>
      <c r="P56">
        <v>29.92</v>
      </c>
      <c r="Q56">
        <v>-0.06</v>
      </c>
      <c r="R56">
        <v>25483</v>
      </c>
      <c r="S56">
        <v>724534</v>
      </c>
      <c r="T56" t="s">
        <v>21</v>
      </c>
      <c r="U56">
        <v>4294.1899999999996</v>
      </c>
    </row>
    <row r="57" spans="1:21" x14ac:dyDescent="0.3">
      <c r="A57">
        <v>56</v>
      </c>
      <c r="B57" t="s">
        <v>337</v>
      </c>
      <c r="C57">
        <v>20</v>
      </c>
      <c r="D57">
        <v>160</v>
      </c>
      <c r="E57" t="s">
        <v>393</v>
      </c>
      <c r="F57">
        <v>2200</v>
      </c>
      <c r="G57">
        <v>9086</v>
      </c>
      <c r="H57">
        <v>528309</v>
      </c>
      <c r="I57">
        <v>511705</v>
      </c>
      <c r="J57">
        <v>1090143</v>
      </c>
      <c r="K57">
        <v>97629013</v>
      </c>
      <c r="L57">
        <v>14111</v>
      </c>
      <c r="M57">
        <f t="shared" si="0"/>
        <v>37.439515271773793</v>
      </c>
      <c r="N57">
        <v>12958</v>
      </c>
      <c r="O57">
        <v>1153</v>
      </c>
      <c r="P57">
        <v>28.2</v>
      </c>
      <c r="Q57">
        <v>-0.08</v>
      </c>
      <c r="R57">
        <v>2820</v>
      </c>
      <c r="S57">
        <v>73207</v>
      </c>
      <c r="T57" t="s">
        <v>21</v>
      </c>
      <c r="U57">
        <v>65.25</v>
      </c>
    </row>
    <row r="58" spans="1:21" x14ac:dyDescent="0.3">
      <c r="A58">
        <v>57</v>
      </c>
      <c r="B58" t="s">
        <v>337</v>
      </c>
      <c r="C58">
        <v>20</v>
      </c>
      <c r="D58">
        <v>160</v>
      </c>
      <c r="E58" t="s">
        <v>394</v>
      </c>
      <c r="F58">
        <v>2200</v>
      </c>
      <c r="G58">
        <v>9086</v>
      </c>
      <c r="H58">
        <v>2207006</v>
      </c>
      <c r="I58">
        <v>2147958</v>
      </c>
      <c r="J58">
        <v>4067874</v>
      </c>
      <c r="K58">
        <v>372914769</v>
      </c>
      <c r="L58">
        <v>59357</v>
      </c>
      <c r="M58">
        <f t="shared" si="0"/>
        <v>37.181899354751756</v>
      </c>
      <c r="N58">
        <v>54163</v>
      </c>
      <c r="O58">
        <v>5194</v>
      </c>
      <c r="P58">
        <v>29.13</v>
      </c>
      <c r="Q58">
        <v>-7.0000000000000007E-2</v>
      </c>
      <c r="R58">
        <v>6905</v>
      </c>
      <c r="S58">
        <v>222303</v>
      </c>
      <c r="T58" t="s">
        <v>21</v>
      </c>
      <c r="U58">
        <v>507.09</v>
      </c>
    </row>
    <row r="59" spans="1:21" x14ac:dyDescent="0.3">
      <c r="A59">
        <v>58</v>
      </c>
      <c r="B59" t="s">
        <v>337</v>
      </c>
      <c r="C59">
        <v>20</v>
      </c>
      <c r="D59">
        <v>160</v>
      </c>
      <c r="E59" t="s">
        <v>395</v>
      </c>
      <c r="F59">
        <v>11313</v>
      </c>
      <c r="G59">
        <v>305160</v>
      </c>
      <c r="H59">
        <v>253514</v>
      </c>
      <c r="I59">
        <v>250920</v>
      </c>
      <c r="J59">
        <v>315336</v>
      </c>
      <c r="K59">
        <v>32285903</v>
      </c>
      <c r="L59">
        <v>4652</v>
      </c>
      <c r="M59">
        <f t="shared" si="0"/>
        <v>54.495700773860705</v>
      </c>
      <c r="N59">
        <v>3610</v>
      </c>
      <c r="O59">
        <v>1042</v>
      </c>
      <c r="P59">
        <v>27.75</v>
      </c>
      <c r="Q59">
        <v>-0.04</v>
      </c>
      <c r="R59">
        <v>1310</v>
      </c>
      <c r="S59">
        <v>10924</v>
      </c>
      <c r="T59" t="s">
        <v>26</v>
      </c>
      <c r="U59">
        <v>29.14</v>
      </c>
    </row>
    <row r="60" spans="1:21" x14ac:dyDescent="0.3">
      <c r="A60">
        <v>59</v>
      </c>
      <c r="B60" t="s">
        <v>337</v>
      </c>
      <c r="C60">
        <v>20</v>
      </c>
      <c r="D60">
        <v>160</v>
      </c>
      <c r="E60" t="s">
        <v>396</v>
      </c>
      <c r="F60">
        <v>252516</v>
      </c>
      <c r="G60">
        <v>750876</v>
      </c>
      <c r="H60">
        <v>800409</v>
      </c>
      <c r="I60">
        <v>779492</v>
      </c>
      <c r="J60">
        <v>4762434</v>
      </c>
      <c r="K60">
        <v>221507839</v>
      </c>
      <c r="L60">
        <v>9831</v>
      </c>
      <c r="M60">
        <f t="shared" si="0"/>
        <v>81.416844675007624</v>
      </c>
      <c r="N60">
        <v>7142</v>
      </c>
      <c r="O60">
        <v>2689</v>
      </c>
      <c r="P60">
        <v>25.12</v>
      </c>
      <c r="Q60">
        <v>-0.12</v>
      </c>
      <c r="R60">
        <v>115821</v>
      </c>
      <c r="S60">
        <v>1205338</v>
      </c>
      <c r="T60" t="s">
        <v>26</v>
      </c>
      <c r="U60">
        <v>119.11</v>
      </c>
    </row>
    <row r="61" spans="1:21" x14ac:dyDescent="0.3">
      <c r="A61">
        <v>60</v>
      </c>
      <c r="B61" t="s">
        <v>337</v>
      </c>
      <c r="C61">
        <v>20</v>
      </c>
      <c r="D61">
        <v>160</v>
      </c>
      <c r="E61" t="s">
        <v>397</v>
      </c>
      <c r="F61">
        <v>3612</v>
      </c>
      <c r="G61">
        <v>11612</v>
      </c>
      <c r="H61">
        <v>225304</v>
      </c>
      <c r="I61">
        <v>221170</v>
      </c>
      <c r="J61">
        <v>303709</v>
      </c>
      <c r="K61">
        <v>46811497</v>
      </c>
      <c r="L61">
        <v>4347</v>
      </c>
      <c r="M61">
        <f t="shared" si="0"/>
        <v>51.82976765585461</v>
      </c>
      <c r="N61">
        <v>3479</v>
      </c>
      <c r="O61">
        <v>868</v>
      </c>
      <c r="P61">
        <v>31.74</v>
      </c>
      <c r="Q61">
        <v>-0.05</v>
      </c>
      <c r="R61">
        <v>902</v>
      </c>
      <c r="S61">
        <v>10424</v>
      </c>
      <c r="T61" t="s">
        <v>21</v>
      </c>
      <c r="U61">
        <v>22.59</v>
      </c>
    </row>
    <row r="62" spans="1:21" x14ac:dyDescent="0.3">
      <c r="A62">
        <v>61</v>
      </c>
      <c r="B62" t="s">
        <v>337</v>
      </c>
      <c r="C62">
        <v>20</v>
      </c>
      <c r="D62">
        <v>160</v>
      </c>
      <c r="E62" t="s">
        <v>398</v>
      </c>
      <c r="F62">
        <v>8300</v>
      </c>
      <c r="G62">
        <v>28853</v>
      </c>
      <c r="H62">
        <v>2307138</v>
      </c>
      <c r="I62">
        <v>2258888</v>
      </c>
      <c r="J62">
        <v>3653374</v>
      </c>
      <c r="K62">
        <v>773906374</v>
      </c>
      <c r="L62">
        <v>61353</v>
      </c>
      <c r="M62">
        <f t="shared" si="0"/>
        <v>37.604322527015796</v>
      </c>
      <c r="N62">
        <v>55539</v>
      </c>
      <c r="O62">
        <v>5814</v>
      </c>
      <c r="P62">
        <v>45.23</v>
      </c>
      <c r="Q62">
        <v>-0.06</v>
      </c>
      <c r="R62">
        <v>5836</v>
      </c>
      <c r="S62">
        <v>173722</v>
      </c>
      <c r="T62" t="s">
        <v>21</v>
      </c>
      <c r="U62">
        <v>541.19000000000005</v>
      </c>
    </row>
    <row r="63" spans="1:21" x14ac:dyDescent="0.3">
      <c r="A63">
        <v>62</v>
      </c>
      <c r="B63" t="s">
        <v>337</v>
      </c>
      <c r="C63">
        <v>20</v>
      </c>
      <c r="D63">
        <v>160</v>
      </c>
      <c r="E63" t="s">
        <v>399</v>
      </c>
      <c r="F63">
        <v>7665</v>
      </c>
      <c r="G63">
        <v>26841</v>
      </c>
      <c r="H63">
        <v>174124</v>
      </c>
      <c r="I63">
        <v>169107</v>
      </c>
      <c r="J63">
        <v>392964</v>
      </c>
      <c r="K63">
        <v>84522771</v>
      </c>
      <c r="L63">
        <v>3846</v>
      </c>
      <c r="M63">
        <f t="shared" si="0"/>
        <v>45.27405096203848</v>
      </c>
      <c r="N63">
        <v>3294</v>
      </c>
      <c r="O63">
        <v>552</v>
      </c>
      <c r="P63">
        <v>84.13</v>
      </c>
      <c r="Q63">
        <v>-0.06</v>
      </c>
      <c r="R63">
        <v>595</v>
      </c>
      <c r="S63">
        <v>14313</v>
      </c>
      <c r="T63" t="s">
        <v>21</v>
      </c>
      <c r="U63">
        <v>31.88</v>
      </c>
    </row>
    <row r="64" spans="1:21" x14ac:dyDescent="0.3">
      <c r="A64">
        <v>63</v>
      </c>
      <c r="B64" t="s">
        <v>337</v>
      </c>
      <c r="C64">
        <v>20</v>
      </c>
      <c r="D64">
        <v>160</v>
      </c>
      <c r="E64" t="s">
        <v>400</v>
      </c>
      <c r="F64">
        <v>3986</v>
      </c>
      <c r="G64">
        <v>13057</v>
      </c>
      <c r="H64">
        <v>55783</v>
      </c>
      <c r="I64">
        <v>54663</v>
      </c>
      <c r="J64">
        <v>77141</v>
      </c>
      <c r="K64">
        <v>18271557</v>
      </c>
      <c r="L64">
        <v>1055</v>
      </c>
      <c r="M64">
        <f t="shared" si="0"/>
        <v>52.874881516587678</v>
      </c>
      <c r="N64">
        <v>839</v>
      </c>
      <c r="O64">
        <v>216</v>
      </c>
      <c r="P64">
        <v>38.520000000000003</v>
      </c>
      <c r="Q64">
        <v>-0.05</v>
      </c>
      <c r="R64">
        <v>278</v>
      </c>
      <c r="S64">
        <v>3155</v>
      </c>
      <c r="T64" t="s">
        <v>21</v>
      </c>
      <c r="U64">
        <v>6.34</v>
      </c>
    </row>
    <row r="65" spans="1:21" x14ac:dyDescent="0.3">
      <c r="A65">
        <v>64</v>
      </c>
      <c r="B65" t="s">
        <v>337</v>
      </c>
      <c r="C65">
        <v>20</v>
      </c>
      <c r="D65">
        <v>160</v>
      </c>
      <c r="E65" t="s">
        <v>401</v>
      </c>
      <c r="F65">
        <v>3638</v>
      </c>
      <c r="G65">
        <v>11677</v>
      </c>
      <c r="H65">
        <v>239480</v>
      </c>
      <c r="I65">
        <v>235294</v>
      </c>
      <c r="J65">
        <v>323696</v>
      </c>
      <c r="K65">
        <v>53511255</v>
      </c>
      <c r="L65">
        <v>4429</v>
      </c>
      <c r="M65">
        <f t="shared" si="0"/>
        <v>54.070896364867913</v>
      </c>
      <c r="N65">
        <v>3473</v>
      </c>
      <c r="O65">
        <v>956</v>
      </c>
      <c r="P65">
        <v>32.24</v>
      </c>
      <c r="Q65">
        <v>-0.04</v>
      </c>
      <c r="R65">
        <v>1016</v>
      </c>
      <c r="S65">
        <v>10980</v>
      </c>
      <c r="T65" t="s">
        <v>21</v>
      </c>
      <c r="U65">
        <v>24.75</v>
      </c>
    </row>
    <row r="66" spans="1:21" x14ac:dyDescent="0.3">
      <c r="A66">
        <v>65</v>
      </c>
      <c r="B66" t="s">
        <v>337</v>
      </c>
      <c r="C66">
        <v>20</v>
      </c>
      <c r="D66">
        <v>160</v>
      </c>
      <c r="E66" t="s">
        <v>402</v>
      </c>
      <c r="F66">
        <v>7351</v>
      </c>
      <c r="G66">
        <v>24835</v>
      </c>
      <c r="H66">
        <v>11721481</v>
      </c>
      <c r="I66">
        <v>11533042</v>
      </c>
      <c r="J66">
        <v>15334766</v>
      </c>
      <c r="K66">
        <v>2764929574</v>
      </c>
      <c r="L66">
        <v>263699</v>
      </c>
      <c r="M66">
        <f t="shared" si="0"/>
        <v>44.450229238639508</v>
      </c>
      <c r="N66">
        <v>225071</v>
      </c>
      <c r="O66">
        <v>38628</v>
      </c>
      <c r="P66">
        <v>40.950000000000003</v>
      </c>
      <c r="Q66">
        <v>-0.05</v>
      </c>
      <c r="R66">
        <v>38725</v>
      </c>
      <c r="S66">
        <v>642538</v>
      </c>
      <c r="T66" t="s">
        <v>21</v>
      </c>
      <c r="U66">
        <v>3508.16</v>
      </c>
    </row>
    <row r="67" spans="1:21" x14ac:dyDescent="0.3">
      <c r="A67">
        <v>66</v>
      </c>
      <c r="B67" t="s">
        <v>337</v>
      </c>
      <c r="C67">
        <v>20</v>
      </c>
      <c r="D67">
        <v>160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0.01</v>
      </c>
    </row>
    <row r="68" spans="1:21" x14ac:dyDescent="0.3">
      <c r="A68">
        <v>67</v>
      </c>
      <c r="B68" t="s">
        <v>337</v>
      </c>
      <c r="C68">
        <v>20</v>
      </c>
      <c r="D68">
        <v>160</v>
      </c>
      <c r="E68" t="s">
        <v>404</v>
      </c>
      <c r="F68">
        <v>2940</v>
      </c>
      <c r="G68">
        <v>20028</v>
      </c>
      <c r="H68">
        <v>9039</v>
      </c>
      <c r="I68">
        <v>8877</v>
      </c>
      <c r="J68">
        <v>14469</v>
      </c>
      <c r="K68">
        <v>2425937</v>
      </c>
      <c r="L68">
        <v>228</v>
      </c>
      <c r="M68">
        <f t="shared" ref="M68:M91" si="1">H68/L68</f>
        <v>39.64473684210526</v>
      </c>
      <c r="N68">
        <v>202</v>
      </c>
      <c r="O68">
        <v>26</v>
      </c>
      <c r="P68">
        <v>18.62</v>
      </c>
      <c r="Q68">
        <v>-0.06</v>
      </c>
      <c r="R68">
        <v>26</v>
      </c>
      <c r="S68">
        <v>696</v>
      </c>
      <c r="T68" t="s">
        <v>26</v>
      </c>
      <c r="U68">
        <v>0.8</v>
      </c>
    </row>
    <row r="69" spans="1:21" x14ac:dyDescent="0.3">
      <c r="A69">
        <v>68</v>
      </c>
      <c r="B69" t="s">
        <v>337</v>
      </c>
      <c r="C69">
        <v>20</v>
      </c>
      <c r="D69">
        <v>160</v>
      </c>
      <c r="E69" t="s">
        <v>405</v>
      </c>
      <c r="F69">
        <v>9072</v>
      </c>
      <c r="G69">
        <v>69944</v>
      </c>
      <c r="H69">
        <v>1094984</v>
      </c>
      <c r="I69">
        <v>1073757</v>
      </c>
      <c r="J69">
        <v>1600994</v>
      </c>
      <c r="K69">
        <v>398689393</v>
      </c>
      <c r="L69">
        <v>20687</v>
      </c>
      <c r="M69">
        <f t="shared" si="1"/>
        <v>52.93101948083337</v>
      </c>
      <c r="N69">
        <v>16486</v>
      </c>
      <c r="O69">
        <v>4201</v>
      </c>
      <c r="P69">
        <v>30.23</v>
      </c>
      <c r="Q69">
        <v>-0.04</v>
      </c>
      <c r="R69">
        <v>4724</v>
      </c>
      <c r="S69">
        <v>68943</v>
      </c>
      <c r="T69" t="s">
        <v>26</v>
      </c>
      <c r="U69">
        <v>238.22</v>
      </c>
    </row>
    <row r="70" spans="1:21" x14ac:dyDescent="0.3">
      <c r="A70">
        <v>69</v>
      </c>
      <c r="B70" t="s">
        <v>337</v>
      </c>
      <c r="C70">
        <v>20</v>
      </c>
      <c r="D70">
        <v>160</v>
      </c>
      <c r="E70" t="s">
        <v>406</v>
      </c>
      <c r="F70">
        <v>16281</v>
      </c>
      <c r="G70">
        <v>130806</v>
      </c>
      <c r="H70">
        <v>442561</v>
      </c>
      <c r="I70">
        <v>430016</v>
      </c>
      <c r="J70">
        <v>986264</v>
      </c>
      <c r="K70">
        <v>394055383</v>
      </c>
      <c r="L70">
        <v>11535</v>
      </c>
      <c r="M70">
        <f t="shared" si="1"/>
        <v>38.366796705678368</v>
      </c>
      <c r="N70">
        <v>10485</v>
      </c>
      <c r="O70">
        <v>1050</v>
      </c>
      <c r="P70">
        <v>37.83</v>
      </c>
      <c r="Q70">
        <v>-7.0000000000000007E-2</v>
      </c>
      <c r="R70">
        <v>1292</v>
      </c>
      <c r="S70">
        <v>66064</v>
      </c>
      <c r="T70" t="s">
        <v>21</v>
      </c>
      <c r="U70">
        <v>143.83000000000001</v>
      </c>
    </row>
    <row r="71" spans="1:21" x14ac:dyDescent="0.3">
      <c r="A71">
        <v>70</v>
      </c>
      <c r="B71" t="s">
        <v>337</v>
      </c>
      <c r="C71">
        <v>20</v>
      </c>
      <c r="D71">
        <v>160</v>
      </c>
      <c r="E71" t="s">
        <v>407</v>
      </c>
      <c r="F71">
        <v>249327</v>
      </c>
      <c r="G71">
        <v>746442</v>
      </c>
      <c r="H71">
        <v>1805656</v>
      </c>
      <c r="I71">
        <v>1709566</v>
      </c>
      <c r="J71">
        <v>11848893</v>
      </c>
      <c r="K71">
        <v>2586206267</v>
      </c>
      <c r="L71">
        <v>34168</v>
      </c>
      <c r="M71">
        <f t="shared" si="1"/>
        <v>52.846405993912434</v>
      </c>
      <c r="N71">
        <v>30328</v>
      </c>
      <c r="O71">
        <v>3840</v>
      </c>
      <c r="P71">
        <v>94.74</v>
      </c>
      <c r="Q71">
        <v>-0.12</v>
      </c>
      <c r="R71">
        <v>538927</v>
      </c>
      <c r="S71">
        <v>1509730</v>
      </c>
      <c r="T71" t="s">
        <v>26</v>
      </c>
      <c r="U71">
        <v>900.97</v>
      </c>
    </row>
    <row r="72" spans="1:21" x14ac:dyDescent="0.3">
      <c r="A72">
        <v>71</v>
      </c>
      <c r="B72" t="s">
        <v>337</v>
      </c>
      <c r="C72">
        <v>20</v>
      </c>
      <c r="D72">
        <v>160</v>
      </c>
      <c r="E72" t="s">
        <v>408</v>
      </c>
      <c r="F72">
        <v>40042</v>
      </c>
      <c r="G72">
        <v>119355</v>
      </c>
      <c r="H72">
        <v>606603</v>
      </c>
      <c r="I72">
        <v>580591</v>
      </c>
      <c r="J72">
        <v>3077532</v>
      </c>
      <c r="K72">
        <v>71216332</v>
      </c>
      <c r="L72">
        <v>13407</v>
      </c>
      <c r="M72">
        <f t="shared" si="1"/>
        <v>45.245245021257553</v>
      </c>
      <c r="N72">
        <v>11796</v>
      </c>
      <c r="O72">
        <v>1611</v>
      </c>
      <c r="P72">
        <v>74.89</v>
      </c>
      <c r="Q72">
        <v>-0.08</v>
      </c>
      <c r="R72">
        <v>18729</v>
      </c>
      <c r="S72">
        <v>264647</v>
      </c>
      <c r="T72" t="s">
        <v>26</v>
      </c>
      <c r="U72">
        <v>67.66</v>
      </c>
    </row>
    <row r="73" spans="1:21" x14ac:dyDescent="0.3">
      <c r="A73">
        <v>72</v>
      </c>
      <c r="B73" t="s">
        <v>337</v>
      </c>
      <c r="C73">
        <v>20</v>
      </c>
      <c r="D73">
        <v>160</v>
      </c>
      <c r="E73" t="s">
        <v>409</v>
      </c>
      <c r="F73">
        <v>748</v>
      </c>
      <c r="G73">
        <v>3763</v>
      </c>
      <c r="H73">
        <v>198</v>
      </c>
      <c r="I73">
        <v>188</v>
      </c>
      <c r="J73">
        <v>585</v>
      </c>
      <c r="K73">
        <v>4810</v>
      </c>
      <c r="L73">
        <v>4</v>
      </c>
      <c r="M73">
        <f t="shared" si="1"/>
        <v>49.5</v>
      </c>
      <c r="N73">
        <v>4</v>
      </c>
      <c r="O73">
        <v>0</v>
      </c>
      <c r="P73">
        <v>3.21</v>
      </c>
      <c r="Q73">
        <v>-0.21</v>
      </c>
      <c r="R73">
        <v>0</v>
      </c>
      <c r="S73">
        <v>159</v>
      </c>
      <c r="T73" t="s">
        <v>26</v>
      </c>
      <c r="U73">
        <v>0</v>
      </c>
    </row>
    <row r="74" spans="1:21" x14ac:dyDescent="0.3">
      <c r="A74">
        <v>73</v>
      </c>
      <c r="B74" t="s">
        <v>337</v>
      </c>
      <c r="C74">
        <v>20</v>
      </c>
      <c r="D74">
        <v>160</v>
      </c>
      <c r="E74" t="s">
        <v>410</v>
      </c>
      <c r="F74">
        <v>3328</v>
      </c>
      <c r="G74">
        <v>17780</v>
      </c>
      <c r="H74">
        <v>8972</v>
      </c>
      <c r="I74">
        <v>8627</v>
      </c>
      <c r="J74">
        <v>67293</v>
      </c>
      <c r="K74">
        <v>547521</v>
      </c>
      <c r="L74">
        <v>94</v>
      </c>
      <c r="M74">
        <f t="shared" si="1"/>
        <v>95.446808510638292</v>
      </c>
      <c r="N74">
        <v>78</v>
      </c>
      <c r="O74">
        <v>16</v>
      </c>
      <c r="P74">
        <v>7.52</v>
      </c>
      <c r="Q74">
        <v>-0.19</v>
      </c>
      <c r="R74">
        <v>12572</v>
      </c>
      <c r="S74">
        <v>19569</v>
      </c>
      <c r="T74" t="s">
        <v>21</v>
      </c>
      <c r="U74">
        <v>0.38</v>
      </c>
    </row>
    <row r="75" spans="1:21" x14ac:dyDescent="0.3">
      <c r="A75">
        <v>74</v>
      </c>
      <c r="B75" t="s">
        <v>337</v>
      </c>
      <c r="C75">
        <v>20</v>
      </c>
      <c r="D75">
        <v>160</v>
      </c>
      <c r="E75" t="s">
        <v>411</v>
      </c>
      <c r="F75">
        <v>3893</v>
      </c>
      <c r="G75">
        <v>25257</v>
      </c>
      <c r="H75">
        <v>20</v>
      </c>
      <c r="I75">
        <v>19</v>
      </c>
      <c r="J75">
        <v>26</v>
      </c>
      <c r="K75">
        <v>614</v>
      </c>
      <c r="L75">
        <v>0</v>
      </c>
      <c r="M75">
        <v>0</v>
      </c>
      <c r="N75">
        <v>0</v>
      </c>
      <c r="O75">
        <v>0</v>
      </c>
      <c r="P75">
        <v>1.63</v>
      </c>
      <c r="Q75">
        <v>-0.21</v>
      </c>
      <c r="R75">
        <v>0</v>
      </c>
      <c r="S75">
        <v>0</v>
      </c>
      <c r="T75" t="s">
        <v>26</v>
      </c>
      <c r="U75">
        <v>0.03</v>
      </c>
    </row>
    <row r="76" spans="1:21" x14ac:dyDescent="0.3">
      <c r="A76">
        <v>75</v>
      </c>
      <c r="B76" t="s">
        <v>337</v>
      </c>
      <c r="C76">
        <v>20</v>
      </c>
      <c r="D76">
        <v>160</v>
      </c>
      <c r="E76" t="s">
        <v>412</v>
      </c>
      <c r="F76">
        <v>5291</v>
      </c>
      <c r="G76">
        <v>41200</v>
      </c>
      <c r="H76">
        <v>536837</v>
      </c>
      <c r="I76">
        <v>523570</v>
      </c>
      <c r="J76">
        <v>972767</v>
      </c>
      <c r="K76">
        <v>40087109</v>
      </c>
      <c r="L76">
        <v>12984</v>
      </c>
      <c r="M76">
        <f t="shared" si="1"/>
        <v>41.346041281577328</v>
      </c>
      <c r="N76">
        <v>11784</v>
      </c>
      <c r="O76">
        <v>1200</v>
      </c>
      <c r="P76">
        <v>23.9</v>
      </c>
      <c r="Q76">
        <v>-0.09</v>
      </c>
      <c r="R76">
        <v>7406</v>
      </c>
      <c r="S76">
        <v>113743</v>
      </c>
      <c r="T76" t="s">
        <v>26</v>
      </c>
      <c r="U76">
        <v>50.11</v>
      </c>
    </row>
    <row r="77" spans="1:21" x14ac:dyDescent="0.3">
      <c r="A77">
        <v>76</v>
      </c>
      <c r="B77" t="s">
        <v>337</v>
      </c>
      <c r="C77">
        <v>20</v>
      </c>
      <c r="D77">
        <v>160</v>
      </c>
      <c r="E77" t="s">
        <v>413</v>
      </c>
      <c r="F77">
        <v>22022</v>
      </c>
      <c r="G77">
        <v>169452</v>
      </c>
      <c r="H77">
        <v>8209531</v>
      </c>
      <c r="I77">
        <v>7918246</v>
      </c>
      <c r="J77">
        <v>59001774</v>
      </c>
      <c r="K77">
        <v>742359052</v>
      </c>
      <c r="L77">
        <v>140520</v>
      </c>
      <c r="M77">
        <f t="shared" si="1"/>
        <v>58.422509251352118</v>
      </c>
      <c r="N77">
        <v>126214</v>
      </c>
      <c r="O77">
        <v>14306</v>
      </c>
      <c r="P77">
        <v>21.94</v>
      </c>
      <c r="Q77">
        <v>-0.18</v>
      </c>
      <c r="R77">
        <v>1704455</v>
      </c>
      <c r="S77">
        <v>11277761</v>
      </c>
      <c r="T77" t="s">
        <v>21</v>
      </c>
      <c r="U77">
        <v>1409.58</v>
      </c>
    </row>
    <row r="78" spans="1:21" x14ac:dyDescent="0.3">
      <c r="A78">
        <v>77</v>
      </c>
      <c r="B78" t="s">
        <v>337</v>
      </c>
      <c r="C78">
        <v>20</v>
      </c>
      <c r="D78">
        <v>160</v>
      </c>
      <c r="E78" t="s">
        <v>414</v>
      </c>
      <c r="F78">
        <v>324116</v>
      </c>
      <c r="G78">
        <v>1430857</v>
      </c>
      <c r="H78">
        <v>467221</v>
      </c>
      <c r="I78">
        <v>439186</v>
      </c>
      <c r="J78">
        <v>12277700</v>
      </c>
      <c r="K78">
        <v>1437090053</v>
      </c>
      <c r="L78">
        <v>10476</v>
      </c>
      <c r="M78">
        <f t="shared" si="1"/>
        <v>44.599179075983201</v>
      </c>
      <c r="N78">
        <v>9445</v>
      </c>
      <c r="O78">
        <v>1031</v>
      </c>
      <c r="P78">
        <v>8066.53</v>
      </c>
      <c r="Q78">
        <v>-0.11</v>
      </c>
      <c r="R78">
        <v>4867</v>
      </c>
      <c r="S78">
        <v>348834</v>
      </c>
      <c r="T78" t="s">
        <v>21</v>
      </c>
      <c r="U78">
        <v>2526.2800000000002</v>
      </c>
    </row>
    <row r="79" spans="1:21" x14ac:dyDescent="0.3">
      <c r="A79">
        <v>78</v>
      </c>
      <c r="B79" t="s">
        <v>337</v>
      </c>
      <c r="C79">
        <v>20</v>
      </c>
      <c r="D79">
        <v>160</v>
      </c>
      <c r="E79" t="s">
        <v>415</v>
      </c>
      <c r="F79">
        <v>189456</v>
      </c>
      <c r="G79">
        <v>835269</v>
      </c>
      <c r="H79">
        <v>1891269</v>
      </c>
      <c r="I79">
        <v>1714909</v>
      </c>
      <c r="J79">
        <v>18077245</v>
      </c>
      <c r="K79">
        <v>2381936159</v>
      </c>
      <c r="L79">
        <v>41146</v>
      </c>
      <c r="M79">
        <f t="shared" si="1"/>
        <v>45.96483254751373</v>
      </c>
      <c r="N79">
        <v>36967</v>
      </c>
      <c r="O79">
        <v>4179</v>
      </c>
      <c r="P79">
        <v>373.22</v>
      </c>
      <c r="Q79">
        <v>-0.1</v>
      </c>
      <c r="R79">
        <v>11088</v>
      </c>
      <c r="S79">
        <v>632689</v>
      </c>
      <c r="T79" t="s">
        <v>21</v>
      </c>
      <c r="U79">
        <v>1257.05</v>
      </c>
    </row>
    <row r="80" spans="1:21" x14ac:dyDescent="0.3">
      <c r="A80">
        <v>79</v>
      </c>
      <c r="B80" t="s">
        <v>337</v>
      </c>
      <c r="C80">
        <v>20</v>
      </c>
      <c r="D80">
        <v>160</v>
      </c>
      <c r="E80" t="s">
        <v>416</v>
      </c>
      <c r="F80">
        <v>252328</v>
      </c>
      <c r="G80">
        <v>1169811</v>
      </c>
      <c r="H80">
        <v>4273568</v>
      </c>
      <c r="I80">
        <v>4035239</v>
      </c>
      <c r="J80">
        <v>27017060</v>
      </c>
      <c r="K80">
        <v>5890612184</v>
      </c>
      <c r="L80">
        <v>64452</v>
      </c>
      <c r="M80">
        <f t="shared" si="1"/>
        <v>66.306212375100856</v>
      </c>
      <c r="N80">
        <v>47684</v>
      </c>
      <c r="O80">
        <v>16768</v>
      </c>
      <c r="P80">
        <v>298.07</v>
      </c>
      <c r="Q80">
        <v>-0.08</v>
      </c>
      <c r="R80">
        <v>31986</v>
      </c>
      <c r="S80">
        <v>956166</v>
      </c>
      <c r="T80" t="s">
        <v>21</v>
      </c>
      <c r="U80">
        <v>2882.64</v>
      </c>
    </row>
    <row r="81" spans="1:21" x14ac:dyDescent="0.3">
      <c r="A81">
        <v>80</v>
      </c>
      <c r="B81" t="s">
        <v>337</v>
      </c>
      <c r="C81">
        <v>20</v>
      </c>
      <c r="D81">
        <v>160</v>
      </c>
      <c r="E81" t="s">
        <v>417</v>
      </c>
      <c r="F81">
        <v>53752</v>
      </c>
      <c r="G81">
        <v>135726</v>
      </c>
      <c r="H81">
        <v>829642</v>
      </c>
      <c r="I81">
        <v>808204</v>
      </c>
      <c r="J81">
        <v>3243045</v>
      </c>
      <c r="K81">
        <v>183213188</v>
      </c>
      <c r="L81">
        <v>12207</v>
      </c>
      <c r="M81">
        <f t="shared" si="1"/>
        <v>67.964446628983367</v>
      </c>
      <c r="N81">
        <v>9289</v>
      </c>
      <c r="O81">
        <v>2918</v>
      </c>
      <c r="P81">
        <v>21.07</v>
      </c>
      <c r="Q81">
        <v>-0.11</v>
      </c>
      <c r="R81">
        <v>65202</v>
      </c>
      <c r="S81">
        <v>382965</v>
      </c>
      <c r="T81" t="s">
        <v>26</v>
      </c>
      <c r="U81">
        <v>66.23</v>
      </c>
    </row>
    <row r="82" spans="1:21" x14ac:dyDescent="0.3">
      <c r="A82">
        <v>81</v>
      </c>
      <c r="B82" t="s">
        <v>337</v>
      </c>
      <c r="C82">
        <v>20</v>
      </c>
      <c r="D82">
        <v>160</v>
      </c>
      <c r="E82" t="s">
        <v>418</v>
      </c>
      <c r="F82">
        <v>276895</v>
      </c>
      <c r="G82">
        <v>1356467</v>
      </c>
      <c r="H82">
        <v>1582803</v>
      </c>
      <c r="I82">
        <v>1573456</v>
      </c>
      <c r="J82">
        <v>5471506</v>
      </c>
      <c r="K82">
        <v>65151241</v>
      </c>
      <c r="L82">
        <v>41146</v>
      </c>
      <c r="M82">
        <f t="shared" si="1"/>
        <v>38.467967724687696</v>
      </c>
      <c r="N82">
        <v>36928</v>
      </c>
      <c r="O82">
        <v>4218</v>
      </c>
      <c r="P82">
        <v>15.4</v>
      </c>
      <c r="Q82">
        <v>-0.06</v>
      </c>
      <c r="R82">
        <v>20586</v>
      </c>
      <c r="S82">
        <v>336009</v>
      </c>
      <c r="T82" t="s">
        <v>26</v>
      </c>
      <c r="U82">
        <v>165.23</v>
      </c>
    </row>
    <row r="83" spans="1:21" x14ac:dyDescent="0.3">
      <c r="A83">
        <v>82</v>
      </c>
      <c r="B83" t="s">
        <v>337</v>
      </c>
      <c r="C83">
        <v>20</v>
      </c>
      <c r="D83">
        <v>160</v>
      </c>
      <c r="E83" t="s">
        <v>419</v>
      </c>
      <c r="F83">
        <v>279119</v>
      </c>
      <c r="G83">
        <v>1356467</v>
      </c>
      <c r="H83">
        <v>1710235</v>
      </c>
      <c r="I83">
        <v>1700427</v>
      </c>
      <c r="J83">
        <v>5969968</v>
      </c>
      <c r="K83">
        <v>68155570</v>
      </c>
      <c r="L83">
        <v>46316</v>
      </c>
      <c r="M83">
        <f t="shared" si="1"/>
        <v>36.925360566542878</v>
      </c>
      <c r="N83">
        <v>42097</v>
      </c>
      <c r="O83">
        <v>4219</v>
      </c>
      <c r="P83">
        <v>15.77</v>
      </c>
      <c r="Q83">
        <v>-7.0000000000000007E-2</v>
      </c>
      <c r="R83">
        <v>22709</v>
      </c>
      <c r="S83">
        <v>378075</v>
      </c>
      <c r="T83" t="s">
        <v>26</v>
      </c>
      <c r="U83">
        <v>176.16</v>
      </c>
    </row>
    <row r="84" spans="1:21" x14ac:dyDescent="0.3">
      <c r="A84">
        <v>83</v>
      </c>
      <c r="B84" t="s">
        <v>337</v>
      </c>
      <c r="C84">
        <v>20</v>
      </c>
      <c r="D84">
        <v>160</v>
      </c>
      <c r="E84" t="s">
        <v>420</v>
      </c>
      <c r="F84">
        <v>670867</v>
      </c>
      <c r="G84">
        <v>3355019</v>
      </c>
      <c r="H84">
        <v>282986</v>
      </c>
      <c r="I84">
        <v>277712</v>
      </c>
      <c r="J84">
        <v>1113463</v>
      </c>
      <c r="K84">
        <v>398643040</v>
      </c>
      <c r="L84">
        <v>4775</v>
      </c>
      <c r="M84">
        <f t="shared" si="1"/>
        <v>59.264083769633508</v>
      </c>
      <c r="N84">
        <v>3741</v>
      </c>
      <c r="O84">
        <v>1034</v>
      </c>
      <c r="P84">
        <v>28.4</v>
      </c>
      <c r="Q84">
        <v>-0.09</v>
      </c>
      <c r="R84">
        <v>7186</v>
      </c>
      <c r="S84">
        <v>173224</v>
      </c>
      <c r="T84" t="s">
        <v>26</v>
      </c>
      <c r="U84">
        <v>162.06</v>
      </c>
    </row>
    <row r="85" spans="1:21" x14ac:dyDescent="0.3">
      <c r="A85">
        <v>84</v>
      </c>
      <c r="B85" t="s">
        <v>337</v>
      </c>
      <c r="C85">
        <v>20</v>
      </c>
      <c r="D85">
        <v>160</v>
      </c>
      <c r="E85" t="s">
        <v>421</v>
      </c>
      <c r="F85">
        <v>250567</v>
      </c>
      <c r="G85">
        <v>1108439</v>
      </c>
      <c r="H85">
        <v>415217</v>
      </c>
      <c r="I85">
        <v>407657</v>
      </c>
      <c r="J85">
        <v>719040</v>
      </c>
      <c r="K85">
        <v>174904545</v>
      </c>
      <c r="L85">
        <v>9490</v>
      </c>
      <c r="M85">
        <f t="shared" si="1"/>
        <v>43.753108535300314</v>
      </c>
      <c r="N85">
        <v>8446</v>
      </c>
      <c r="O85">
        <v>1044</v>
      </c>
      <c r="P85">
        <v>28.18</v>
      </c>
      <c r="Q85">
        <v>-0.1</v>
      </c>
      <c r="R85">
        <v>2717</v>
      </c>
      <c r="S85">
        <v>87559</v>
      </c>
      <c r="T85" t="s">
        <v>26</v>
      </c>
      <c r="U85">
        <v>76.34</v>
      </c>
    </row>
    <row r="86" spans="1:21" x14ac:dyDescent="0.3">
      <c r="A86">
        <v>85</v>
      </c>
      <c r="B86" t="s">
        <v>337</v>
      </c>
      <c r="C86">
        <v>20</v>
      </c>
      <c r="D86">
        <v>160</v>
      </c>
      <c r="E86" t="s">
        <v>422</v>
      </c>
      <c r="F86">
        <v>482210</v>
      </c>
      <c r="G86">
        <v>2306140</v>
      </c>
      <c r="H86">
        <v>628953</v>
      </c>
      <c r="I86">
        <v>507757</v>
      </c>
      <c r="J86">
        <v>15894325</v>
      </c>
      <c r="K86">
        <v>1705601386</v>
      </c>
      <c r="L86">
        <v>8988</v>
      </c>
      <c r="M86">
        <f t="shared" si="1"/>
        <v>69.976969292389853</v>
      </c>
      <c r="N86">
        <v>7370</v>
      </c>
      <c r="O86">
        <v>1618</v>
      </c>
      <c r="P86">
        <v>1033.05</v>
      </c>
      <c r="Q86">
        <v>-0.11</v>
      </c>
      <c r="R86">
        <v>83798</v>
      </c>
      <c r="S86">
        <v>1111312</v>
      </c>
      <c r="T86" t="s">
        <v>21</v>
      </c>
      <c r="U86">
        <v>724.16</v>
      </c>
    </row>
    <row r="87" spans="1:21" x14ac:dyDescent="0.3">
      <c r="A87">
        <v>86</v>
      </c>
      <c r="B87" t="s">
        <v>337</v>
      </c>
      <c r="C87">
        <v>20</v>
      </c>
      <c r="D87">
        <v>160</v>
      </c>
      <c r="E87" t="s">
        <v>423</v>
      </c>
      <c r="F87">
        <v>1260306</v>
      </c>
      <c r="G87">
        <v>6039417</v>
      </c>
      <c r="H87">
        <v>2927981</v>
      </c>
      <c r="I87">
        <v>2221519</v>
      </c>
      <c r="J87">
        <v>83310053</v>
      </c>
      <c r="K87">
        <v>14406278003</v>
      </c>
      <c r="L87">
        <v>32088</v>
      </c>
      <c r="M87">
        <f t="shared" si="1"/>
        <v>91.248472949389182</v>
      </c>
      <c r="N87">
        <v>24286</v>
      </c>
      <c r="O87">
        <v>7802</v>
      </c>
      <c r="P87">
        <v>1436.04</v>
      </c>
      <c r="Q87">
        <v>-0.12</v>
      </c>
      <c r="R87">
        <v>1585730</v>
      </c>
      <c r="S87">
        <v>5860839</v>
      </c>
      <c r="T87" t="s">
        <v>31</v>
      </c>
      <c r="U87">
        <v>5000</v>
      </c>
    </row>
    <row r="88" spans="1:21" x14ac:dyDescent="0.3">
      <c r="A88">
        <v>87</v>
      </c>
      <c r="B88" t="s">
        <v>337</v>
      </c>
      <c r="C88">
        <v>20</v>
      </c>
      <c r="D88">
        <v>160</v>
      </c>
      <c r="E88" t="s">
        <v>424</v>
      </c>
      <c r="F88">
        <v>151669</v>
      </c>
      <c r="G88">
        <v>2465730</v>
      </c>
      <c r="H88">
        <v>464180</v>
      </c>
      <c r="I88">
        <v>448424</v>
      </c>
      <c r="J88">
        <v>8070274</v>
      </c>
      <c r="K88">
        <v>558648870</v>
      </c>
      <c r="L88">
        <v>9564</v>
      </c>
      <c r="M88">
        <f t="shared" si="1"/>
        <v>48.53408615641991</v>
      </c>
      <c r="N88">
        <v>8561</v>
      </c>
      <c r="O88">
        <v>1003</v>
      </c>
      <c r="P88">
        <v>60.77</v>
      </c>
      <c r="Q88">
        <v>-0.11</v>
      </c>
      <c r="R88">
        <v>189489</v>
      </c>
      <c r="S88">
        <v>1642163</v>
      </c>
      <c r="T88" t="s">
        <v>26</v>
      </c>
      <c r="U88">
        <v>230.67</v>
      </c>
    </row>
    <row r="89" spans="1:21" x14ac:dyDescent="0.3">
      <c r="A89">
        <v>88</v>
      </c>
      <c r="B89" t="s">
        <v>337</v>
      </c>
      <c r="C89">
        <v>20</v>
      </c>
      <c r="D89">
        <v>160</v>
      </c>
      <c r="E89" t="s">
        <v>425</v>
      </c>
      <c r="F89">
        <v>154309</v>
      </c>
      <c r="G89">
        <v>3230737</v>
      </c>
      <c r="H89">
        <v>1385655</v>
      </c>
      <c r="I89">
        <v>1337954</v>
      </c>
      <c r="J89">
        <v>16968395</v>
      </c>
      <c r="K89">
        <v>1572820086</v>
      </c>
      <c r="L89">
        <v>23618</v>
      </c>
      <c r="M89">
        <f t="shared" si="1"/>
        <v>58.669447031924804</v>
      </c>
      <c r="N89">
        <v>19558</v>
      </c>
      <c r="O89">
        <v>4060</v>
      </c>
      <c r="P89">
        <v>78.16</v>
      </c>
      <c r="Q89">
        <v>-0.11</v>
      </c>
      <c r="R89">
        <v>270829</v>
      </c>
      <c r="S89">
        <v>3383650</v>
      </c>
      <c r="T89" t="s">
        <v>26</v>
      </c>
      <c r="U89">
        <v>557.98</v>
      </c>
    </row>
    <row r="90" spans="1:21" x14ac:dyDescent="0.3">
      <c r="A90">
        <v>89</v>
      </c>
      <c r="B90" t="s">
        <v>337</v>
      </c>
      <c r="C90">
        <v>20</v>
      </c>
      <c r="D90">
        <v>160</v>
      </c>
      <c r="E90" t="s">
        <v>426</v>
      </c>
      <c r="F90">
        <v>841</v>
      </c>
      <c r="G90">
        <v>120147</v>
      </c>
      <c r="H90">
        <v>9935397</v>
      </c>
      <c r="I90">
        <v>9614592</v>
      </c>
      <c r="J90">
        <v>17981432</v>
      </c>
      <c r="K90">
        <v>1110495019</v>
      </c>
      <c r="L90">
        <v>227853</v>
      </c>
      <c r="M90">
        <f t="shared" si="1"/>
        <v>43.604416005055889</v>
      </c>
      <c r="N90">
        <v>200386</v>
      </c>
      <c r="O90">
        <v>27467</v>
      </c>
      <c r="P90">
        <v>46.06</v>
      </c>
      <c r="Q90">
        <v>-0.05</v>
      </c>
      <c r="R90">
        <v>27688</v>
      </c>
      <c r="S90">
        <v>1372826</v>
      </c>
      <c r="T90" t="s">
        <v>21</v>
      </c>
      <c r="U90">
        <v>4596.2700000000004</v>
      </c>
    </row>
    <row r="91" spans="1:21" x14ac:dyDescent="0.3">
      <c r="A91">
        <v>90</v>
      </c>
      <c r="B91" t="s">
        <v>337</v>
      </c>
      <c r="C91">
        <v>20</v>
      </c>
      <c r="D91">
        <v>160</v>
      </c>
      <c r="E91" t="s">
        <v>427</v>
      </c>
      <c r="F91">
        <v>1089</v>
      </c>
      <c r="G91">
        <v>177375</v>
      </c>
      <c r="H91">
        <v>12372798</v>
      </c>
      <c r="I91">
        <v>11945892</v>
      </c>
      <c r="J91">
        <v>24736089</v>
      </c>
      <c r="K91">
        <v>1625821897</v>
      </c>
      <c r="L91">
        <v>237543</v>
      </c>
      <c r="M91">
        <f t="shared" si="1"/>
        <v>52.086561169977649</v>
      </c>
      <c r="N91">
        <v>195115</v>
      </c>
      <c r="O91">
        <v>42428</v>
      </c>
      <c r="P91">
        <v>54.62</v>
      </c>
      <c r="Q91">
        <v>-0.05</v>
      </c>
      <c r="R91">
        <v>43003</v>
      </c>
      <c r="S91">
        <v>1681850</v>
      </c>
      <c r="T91" t="s">
        <v>31</v>
      </c>
      <c r="U91">
        <v>5000</v>
      </c>
    </row>
  </sheetData>
  <autoFilter ref="A1:U91" xr:uid="{D28C456D-0971-40DA-B8C7-616361D350DF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BD3D-6EDC-460E-9937-B43D0AEEE089}">
  <dimension ref="A1:U91"/>
  <sheetViews>
    <sheetView topLeftCell="B1" zoomScale="80" zoomScaleNormal="80" workbookViewId="0">
      <selection activeCell="Q3" sqref="Q3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4.3320312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337</v>
      </c>
      <c r="C2">
        <v>20</v>
      </c>
      <c r="D2">
        <v>320</v>
      </c>
      <c r="E2" t="s">
        <v>338</v>
      </c>
      <c r="F2">
        <v>13408</v>
      </c>
      <c r="G2">
        <v>308391</v>
      </c>
      <c r="H2">
        <v>2819451</v>
      </c>
      <c r="I2">
        <v>2744677</v>
      </c>
      <c r="J2">
        <v>28812742</v>
      </c>
      <c r="K2">
        <v>293266344</v>
      </c>
      <c r="L2">
        <v>24570</v>
      </c>
      <c r="M2">
        <f>H2/L2</f>
        <v>114.75177045177045</v>
      </c>
      <c r="N2">
        <v>20695</v>
      </c>
      <c r="O2">
        <v>3875</v>
      </c>
      <c r="P2">
        <v>46.15</v>
      </c>
      <c r="Q2">
        <v>-0.18</v>
      </c>
      <c r="R2">
        <v>1075412</v>
      </c>
      <c r="S2">
        <v>6692147</v>
      </c>
      <c r="T2" t="s">
        <v>21</v>
      </c>
      <c r="U2">
        <v>294.01</v>
      </c>
    </row>
    <row r="3" spans="1:21" x14ac:dyDescent="0.3">
      <c r="A3">
        <v>2</v>
      </c>
      <c r="B3" t="s">
        <v>337</v>
      </c>
      <c r="C3">
        <v>20</v>
      </c>
      <c r="D3">
        <v>320</v>
      </c>
      <c r="E3" t="s">
        <v>339</v>
      </c>
      <c r="F3">
        <v>13408</v>
      </c>
      <c r="G3">
        <v>308391</v>
      </c>
      <c r="H3">
        <v>3962586</v>
      </c>
      <c r="I3">
        <v>3869765</v>
      </c>
      <c r="J3">
        <v>33115281</v>
      </c>
      <c r="K3">
        <v>551811575</v>
      </c>
      <c r="L3">
        <v>29947</v>
      </c>
      <c r="M3">
        <f t="shared" ref="M3:M66" si="0">H3/L3</f>
        <v>132.31996527198049</v>
      </c>
      <c r="N3">
        <v>22733</v>
      </c>
      <c r="O3">
        <v>7214</v>
      </c>
      <c r="P3">
        <v>63.26</v>
      </c>
      <c r="Q3">
        <v>-0.15</v>
      </c>
      <c r="R3">
        <v>1204458</v>
      </c>
      <c r="S3">
        <v>6109864</v>
      </c>
      <c r="T3" t="s">
        <v>21</v>
      </c>
      <c r="U3">
        <v>559.27</v>
      </c>
    </row>
    <row r="4" spans="1:21" x14ac:dyDescent="0.3">
      <c r="A4">
        <v>3</v>
      </c>
      <c r="B4" t="s">
        <v>337</v>
      </c>
      <c r="C4">
        <v>20</v>
      </c>
      <c r="D4">
        <v>320</v>
      </c>
      <c r="E4" t="s">
        <v>340</v>
      </c>
      <c r="F4">
        <v>13408</v>
      </c>
      <c r="G4">
        <v>308391</v>
      </c>
      <c r="H4">
        <v>3986426</v>
      </c>
      <c r="I4">
        <v>3899376</v>
      </c>
      <c r="J4">
        <v>34031180</v>
      </c>
      <c r="K4">
        <v>475634685</v>
      </c>
      <c r="L4">
        <v>35094</v>
      </c>
      <c r="M4">
        <f t="shared" si="0"/>
        <v>113.59280788738816</v>
      </c>
      <c r="N4">
        <v>27993</v>
      </c>
      <c r="O4">
        <v>7101</v>
      </c>
      <c r="P4">
        <v>55.51</v>
      </c>
      <c r="Q4">
        <v>-0.14000000000000001</v>
      </c>
      <c r="R4">
        <v>1549733</v>
      </c>
      <c r="S4">
        <v>4660545</v>
      </c>
      <c r="T4" t="s">
        <v>21</v>
      </c>
      <c r="U4">
        <v>477.62</v>
      </c>
    </row>
    <row r="5" spans="1:21" x14ac:dyDescent="0.3">
      <c r="A5">
        <v>4</v>
      </c>
      <c r="B5" t="s">
        <v>337</v>
      </c>
      <c r="C5">
        <v>20</v>
      </c>
      <c r="D5">
        <v>320</v>
      </c>
      <c r="E5" t="s">
        <v>341</v>
      </c>
      <c r="F5">
        <v>13408</v>
      </c>
      <c r="G5">
        <v>308391</v>
      </c>
      <c r="H5">
        <v>4094970</v>
      </c>
      <c r="I5">
        <v>3994216</v>
      </c>
      <c r="J5">
        <v>33989687</v>
      </c>
      <c r="K5">
        <v>667634583</v>
      </c>
      <c r="L5">
        <v>28392</v>
      </c>
      <c r="M5">
        <f t="shared" si="0"/>
        <v>144.2297125950972</v>
      </c>
      <c r="N5">
        <v>20842</v>
      </c>
      <c r="O5">
        <v>7550</v>
      </c>
      <c r="P5">
        <v>67.459999999999994</v>
      </c>
      <c r="Q5">
        <v>-0.15</v>
      </c>
      <c r="R5">
        <v>1374035</v>
      </c>
      <c r="S5">
        <v>6395552</v>
      </c>
      <c r="T5" t="s">
        <v>21</v>
      </c>
      <c r="U5">
        <v>690.7</v>
      </c>
    </row>
    <row r="6" spans="1:21" x14ac:dyDescent="0.3">
      <c r="A6">
        <v>5</v>
      </c>
      <c r="B6" t="s">
        <v>337</v>
      </c>
      <c r="C6">
        <v>20</v>
      </c>
      <c r="D6">
        <v>320</v>
      </c>
      <c r="E6" t="s">
        <v>342</v>
      </c>
      <c r="F6">
        <v>89315</v>
      </c>
      <c r="G6">
        <v>5584002</v>
      </c>
      <c r="H6">
        <v>1785410</v>
      </c>
      <c r="I6">
        <v>1694477</v>
      </c>
      <c r="J6">
        <v>14354590</v>
      </c>
      <c r="K6">
        <v>2474167692</v>
      </c>
      <c r="L6">
        <v>35710</v>
      </c>
      <c r="M6">
        <f t="shared" si="0"/>
        <v>49.997479697563705</v>
      </c>
      <c r="N6">
        <v>33605</v>
      </c>
      <c r="O6">
        <v>2105</v>
      </c>
      <c r="P6">
        <v>232.63</v>
      </c>
      <c r="Q6">
        <v>-0.1</v>
      </c>
      <c r="R6">
        <v>35549</v>
      </c>
      <c r="S6">
        <v>2161499</v>
      </c>
      <c r="T6" t="s">
        <v>26</v>
      </c>
      <c r="U6">
        <v>1140.92</v>
      </c>
    </row>
    <row r="7" spans="1:21" x14ac:dyDescent="0.3">
      <c r="A7">
        <v>6</v>
      </c>
      <c r="B7" t="s">
        <v>337</v>
      </c>
      <c r="C7">
        <v>20</v>
      </c>
      <c r="D7">
        <v>320</v>
      </c>
      <c r="E7" t="s">
        <v>343</v>
      </c>
      <c r="F7">
        <v>448</v>
      </c>
      <c r="G7">
        <v>12700</v>
      </c>
      <c r="H7">
        <v>132239</v>
      </c>
      <c r="I7">
        <v>130877</v>
      </c>
      <c r="J7">
        <v>184541</v>
      </c>
      <c r="K7">
        <v>7649458</v>
      </c>
      <c r="L7">
        <v>3632</v>
      </c>
      <c r="M7">
        <f t="shared" si="0"/>
        <v>36.409416299559474</v>
      </c>
      <c r="N7">
        <v>3483</v>
      </c>
      <c r="O7">
        <v>149</v>
      </c>
      <c r="P7">
        <v>17.97</v>
      </c>
      <c r="Q7">
        <v>-0.06</v>
      </c>
      <c r="R7">
        <v>422</v>
      </c>
      <c r="S7">
        <v>12167</v>
      </c>
      <c r="T7" t="s">
        <v>21</v>
      </c>
      <c r="U7">
        <v>12.12</v>
      </c>
    </row>
    <row r="8" spans="1:21" x14ac:dyDescent="0.3">
      <c r="A8">
        <v>7</v>
      </c>
      <c r="B8" t="s">
        <v>337</v>
      </c>
      <c r="C8">
        <v>20</v>
      </c>
      <c r="D8">
        <v>320</v>
      </c>
      <c r="E8" t="s">
        <v>344</v>
      </c>
      <c r="F8">
        <v>689</v>
      </c>
      <c r="G8">
        <v>16922</v>
      </c>
      <c r="H8">
        <v>702718</v>
      </c>
      <c r="I8">
        <v>696715</v>
      </c>
      <c r="J8">
        <v>986971</v>
      </c>
      <c r="K8">
        <v>60791003</v>
      </c>
      <c r="L8">
        <v>14871</v>
      </c>
      <c r="M8">
        <f t="shared" si="0"/>
        <v>47.254253244569966</v>
      </c>
      <c r="N8">
        <v>13746</v>
      </c>
      <c r="O8">
        <v>1125</v>
      </c>
      <c r="P8">
        <v>21.66</v>
      </c>
      <c r="Q8">
        <v>-0.05</v>
      </c>
      <c r="R8">
        <v>1582</v>
      </c>
      <c r="S8">
        <v>54582</v>
      </c>
      <c r="T8" t="s">
        <v>21</v>
      </c>
      <c r="U8">
        <v>108.66</v>
      </c>
    </row>
    <row r="9" spans="1:21" x14ac:dyDescent="0.3">
      <c r="A9">
        <v>8</v>
      </c>
      <c r="B9" t="s">
        <v>337</v>
      </c>
      <c r="C9">
        <v>20</v>
      </c>
      <c r="D9">
        <v>320</v>
      </c>
      <c r="E9" t="s">
        <v>345</v>
      </c>
      <c r="F9">
        <v>842</v>
      </c>
      <c r="G9">
        <v>19430</v>
      </c>
      <c r="H9">
        <v>4774836</v>
      </c>
      <c r="I9">
        <v>4744371</v>
      </c>
      <c r="J9">
        <v>6257490</v>
      </c>
      <c r="K9">
        <v>605065674</v>
      </c>
      <c r="L9">
        <v>94092</v>
      </c>
      <c r="M9">
        <f t="shared" si="0"/>
        <v>50.746460910598138</v>
      </c>
      <c r="N9">
        <v>85604</v>
      </c>
      <c r="O9">
        <v>8488</v>
      </c>
      <c r="P9">
        <v>25.24</v>
      </c>
      <c r="Q9">
        <v>-0.04</v>
      </c>
      <c r="R9">
        <v>8951</v>
      </c>
      <c r="S9">
        <v>258454</v>
      </c>
      <c r="T9" t="s">
        <v>21</v>
      </c>
      <c r="U9">
        <v>2151.56</v>
      </c>
    </row>
    <row r="10" spans="1:21" x14ac:dyDescent="0.3">
      <c r="A10">
        <v>9</v>
      </c>
      <c r="B10" t="s">
        <v>337</v>
      </c>
      <c r="C10">
        <v>20</v>
      </c>
      <c r="D10">
        <v>320</v>
      </c>
      <c r="E10" t="s">
        <v>346</v>
      </c>
      <c r="F10">
        <v>1164</v>
      </c>
      <c r="G10">
        <v>28980</v>
      </c>
      <c r="H10">
        <v>10034985</v>
      </c>
      <c r="I10">
        <v>9949423</v>
      </c>
      <c r="J10">
        <v>16596946</v>
      </c>
      <c r="K10">
        <v>978965873</v>
      </c>
      <c r="L10">
        <v>239483</v>
      </c>
      <c r="M10">
        <f t="shared" si="0"/>
        <v>41.902702905843</v>
      </c>
      <c r="N10">
        <v>225262</v>
      </c>
      <c r="O10">
        <v>14221</v>
      </c>
      <c r="P10">
        <v>33.159999999999997</v>
      </c>
      <c r="Q10">
        <v>-0.06</v>
      </c>
      <c r="R10">
        <v>14876</v>
      </c>
      <c r="S10">
        <v>747630</v>
      </c>
      <c r="T10" t="s">
        <v>31</v>
      </c>
      <c r="U10">
        <v>4975.42</v>
      </c>
    </row>
    <row r="11" spans="1:21" x14ac:dyDescent="0.3">
      <c r="A11">
        <v>10</v>
      </c>
      <c r="B11" t="s">
        <v>337</v>
      </c>
      <c r="C11">
        <v>20</v>
      </c>
      <c r="D11">
        <v>320</v>
      </c>
      <c r="E11" t="s">
        <v>347</v>
      </c>
      <c r="F11">
        <v>52436</v>
      </c>
      <c r="G11">
        <v>151783</v>
      </c>
      <c r="H11">
        <v>5231748</v>
      </c>
      <c r="I11">
        <v>5168988</v>
      </c>
      <c r="J11">
        <v>12274732</v>
      </c>
      <c r="K11">
        <v>585668316</v>
      </c>
      <c r="L11">
        <v>99823</v>
      </c>
      <c r="M11">
        <f t="shared" si="0"/>
        <v>52.410246135660117</v>
      </c>
      <c r="N11">
        <v>91382</v>
      </c>
      <c r="O11">
        <v>8441</v>
      </c>
      <c r="P11">
        <v>29.33</v>
      </c>
      <c r="Q11">
        <v>-7.0000000000000007E-2</v>
      </c>
      <c r="R11">
        <v>236230</v>
      </c>
      <c r="S11">
        <v>1410430</v>
      </c>
      <c r="T11" t="s">
        <v>26</v>
      </c>
      <c r="U11">
        <v>757.97</v>
      </c>
    </row>
    <row r="12" spans="1:21" x14ac:dyDescent="0.3">
      <c r="A12">
        <v>11</v>
      </c>
      <c r="B12" t="s">
        <v>337</v>
      </c>
      <c r="C12">
        <v>20</v>
      </c>
      <c r="D12">
        <v>320</v>
      </c>
      <c r="E12" t="s">
        <v>348</v>
      </c>
      <c r="F12">
        <v>49370</v>
      </c>
      <c r="G12">
        <v>144360</v>
      </c>
      <c r="H12">
        <v>5388950</v>
      </c>
      <c r="I12">
        <v>5312248</v>
      </c>
      <c r="J12">
        <v>17161643</v>
      </c>
      <c r="K12">
        <v>654121720</v>
      </c>
      <c r="L12">
        <v>100989</v>
      </c>
      <c r="M12">
        <f t="shared" si="0"/>
        <v>53.361752270049216</v>
      </c>
      <c r="N12">
        <v>92567</v>
      </c>
      <c r="O12">
        <v>8422</v>
      </c>
      <c r="P12">
        <v>26.17</v>
      </c>
      <c r="Q12">
        <v>-0.08</v>
      </c>
      <c r="R12">
        <v>288534</v>
      </c>
      <c r="S12">
        <v>2424153</v>
      </c>
      <c r="T12" t="s">
        <v>26</v>
      </c>
      <c r="U12">
        <v>661.14</v>
      </c>
    </row>
    <row r="13" spans="1:21" x14ac:dyDescent="0.3">
      <c r="A13">
        <v>12</v>
      </c>
      <c r="B13" t="s">
        <v>337</v>
      </c>
      <c r="C13">
        <v>20</v>
      </c>
      <c r="D13">
        <v>320</v>
      </c>
      <c r="E13" t="s">
        <v>349</v>
      </c>
      <c r="F13">
        <v>3295</v>
      </c>
      <c r="G13">
        <v>9585</v>
      </c>
      <c r="H13">
        <v>1701681</v>
      </c>
      <c r="I13">
        <v>1686759</v>
      </c>
      <c r="J13">
        <v>2400968</v>
      </c>
      <c r="K13">
        <v>70402644</v>
      </c>
      <c r="L13">
        <v>44948</v>
      </c>
      <c r="M13">
        <f t="shared" si="0"/>
        <v>37.858881374032215</v>
      </c>
      <c r="N13">
        <v>42828</v>
      </c>
      <c r="O13">
        <v>2120</v>
      </c>
      <c r="P13">
        <v>30.2</v>
      </c>
      <c r="Q13">
        <v>-0.05</v>
      </c>
      <c r="R13">
        <v>2531</v>
      </c>
      <c r="S13">
        <v>131543</v>
      </c>
      <c r="T13" t="s">
        <v>26</v>
      </c>
      <c r="U13">
        <v>123.84</v>
      </c>
    </row>
    <row r="14" spans="1:21" x14ac:dyDescent="0.3">
      <c r="A14">
        <v>13</v>
      </c>
      <c r="B14" t="s">
        <v>337</v>
      </c>
      <c r="C14">
        <v>20</v>
      </c>
      <c r="D14">
        <v>320</v>
      </c>
      <c r="E14" t="s">
        <v>350</v>
      </c>
      <c r="F14">
        <v>262253</v>
      </c>
      <c r="G14">
        <v>1120813</v>
      </c>
      <c r="H14">
        <v>416867</v>
      </c>
      <c r="I14">
        <v>320719</v>
      </c>
      <c r="J14">
        <v>2070508</v>
      </c>
      <c r="K14">
        <v>2695400937</v>
      </c>
      <c r="L14">
        <v>6866</v>
      </c>
      <c r="M14">
        <f t="shared" si="0"/>
        <v>60.714681036993881</v>
      </c>
      <c r="N14">
        <v>6354</v>
      </c>
      <c r="O14">
        <v>512</v>
      </c>
      <c r="P14">
        <v>201.11</v>
      </c>
      <c r="Q14">
        <v>-0.08</v>
      </c>
      <c r="R14">
        <v>9208</v>
      </c>
      <c r="S14">
        <v>156849</v>
      </c>
      <c r="T14" t="s">
        <v>26</v>
      </c>
      <c r="U14">
        <v>554.51</v>
      </c>
    </row>
    <row r="15" spans="1:21" x14ac:dyDescent="0.3">
      <c r="A15">
        <v>14</v>
      </c>
      <c r="B15" t="s">
        <v>337</v>
      </c>
      <c r="C15">
        <v>20</v>
      </c>
      <c r="D15">
        <v>320</v>
      </c>
      <c r="E15" t="s">
        <v>351</v>
      </c>
      <c r="F15">
        <v>381708</v>
      </c>
      <c r="G15">
        <v>1618887</v>
      </c>
      <c r="H15">
        <v>731711</v>
      </c>
      <c r="I15">
        <v>594263</v>
      </c>
      <c r="J15">
        <v>3961392</v>
      </c>
      <c r="K15">
        <v>5605388890</v>
      </c>
      <c r="L15">
        <v>9570</v>
      </c>
      <c r="M15">
        <f t="shared" si="0"/>
        <v>76.458829676071062</v>
      </c>
      <c r="N15">
        <v>8378</v>
      </c>
      <c r="O15">
        <v>1192</v>
      </c>
      <c r="P15">
        <v>231.43</v>
      </c>
      <c r="Q15">
        <v>-0.08</v>
      </c>
      <c r="R15">
        <v>15043</v>
      </c>
      <c r="S15">
        <v>283290</v>
      </c>
      <c r="T15" t="s">
        <v>21</v>
      </c>
      <c r="U15">
        <v>1381.73</v>
      </c>
    </row>
    <row r="16" spans="1:21" x14ac:dyDescent="0.3">
      <c r="A16">
        <v>15</v>
      </c>
      <c r="B16" t="s">
        <v>337</v>
      </c>
      <c r="C16">
        <v>20</v>
      </c>
      <c r="D16">
        <v>320</v>
      </c>
      <c r="E16" t="s">
        <v>352</v>
      </c>
      <c r="F16">
        <v>3114</v>
      </c>
      <c r="G16">
        <v>10580</v>
      </c>
      <c r="H16">
        <v>3442157</v>
      </c>
      <c r="I16">
        <v>3390814</v>
      </c>
      <c r="J16">
        <v>5314276</v>
      </c>
      <c r="K16">
        <v>339172871</v>
      </c>
      <c r="L16">
        <v>62393</v>
      </c>
      <c r="M16">
        <f t="shared" si="0"/>
        <v>55.168961261679996</v>
      </c>
      <c r="N16">
        <v>55944</v>
      </c>
      <c r="O16">
        <v>6449</v>
      </c>
      <c r="P16">
        <v>59.03</v>
      </c>
      <c r="Q16">
        <v>-0.05</v>
      </c>
      <c r="R16">
        <v>6842</v>
      </c>
      <c r="S16">
        <v>183650</v>
      </c>
      <c r="T16" t="s">
        <v>26</v>
      </c>
      <c r="U16">
        <v>593.22</v>
      </c>
    </row>
    <row r="17" spans="1:21" x14ac:dyDescent="0.3">
      <c r="A17">
        <v>16</v>
      </c>
      <c r="B17" t="s">
        <v>337</v>
      </c>
      <c r="C17">
        <v>20</v>
      </c>
      <c r="D17">
        <v>320</v>
      </c>
      <c r="E17" t="s">
        <v>353</v>
      </c>
      <c r="F17">
        <v>77262</v>
      </c>
      <c r="G17">
        <v>262886</v>
      </c>
      <c r="H17">
        <v>664745</v>
      </c>
      <c r="I17">
        <v>640502</v>
      </c>
      <c r="J17">
        <v>1175125</v>
      </c>
      <c r="K17">
        <v>1228179252</v>
      </c>
      <c r="L17">
        <v>13632</v>
      </c>
      <c r="M17">
        <f t="shared" si="0"/>
        <v>48.763571009389672</v>
      </c>
      <c r="N17">
        <v>12625</v>
      </c>
      <c r="O17">
        <v>1007</v>
      </c>
      <c r="P17">
        <v>60.06</v>
      </c>
      <c r="Q17">
        <v>-7.0000000000000007E-2</v>
      </c>
      <c r="R17">
        <v>2165</v>
      </c>
      <c r="S17">
        <v>76876</v>
      </c>
      <c r="T17" t="s">
        <v>21</v>
      </c>
      <c r="U17">
        <v>332.91</v>
      </c>
    </row>
    <row r="18" spans="1:21" x14ac:dyDescent="0.3">
      <c r="A18">
        <v>17</v>
      </c>
      <c r="B18" t="s">
        <v>337</v>
      </c>
      <c r="C18">
        <v>20</v>
      </c>
      <c r="D18">
        <v>320</v>
      </c>
      <c r="E18" t="s">
        <v>354</v>
      </c>
      <c r="F18">
        <v>13574</v>
      </c>
      <c r="G18">
        <v>1300429</v>
      </c>
      <c r="H18">
        <v>2337875</v>
      </c>
      <c r="I18">
        <v>2211594</v>
      </c>
      <c r="J18">
        <v>6926651</v>
      </c>
      <c r="K18">
        <v>862814975</v>
      </c>
      <c r="L18">
        <v>46550</v>
      </c>
      <c r="M18">
        <f t="shared" si="0"/>
        <v>50.222878625134264</v>
      </c>
      <c r="N18">
        <v>43532</v>
      </c>
      <c r="O18">
        <v>3018</v>
      </c>
      <c r="P18">
        <v>88.87</v>
      </c>
      <c r="Q18">
        <v>-0.09</v>
      </c>
      <c r="R18">
        <v>5319</v>
      </c>
      <c r="S18">
        <v>586984</v>
      </c>
      <c r="T18" t="s">
        <v>21</v>
      </c>
      <c r="U18">
        <v>957.72</v>
      </c>
    </row>
    <row r="19" spans="1:21" x14ac:dyDescent="0.3">
      <c r="A19">
        <v>18</v>
      </c>
      <c r="B19" t="s">
        <v>337</v>
      </c>
      <c r="C19">
        <v>20</v>
      </c>
      <c r="D19">
        <v>320</v>
      </c>
      <c r="E19" t="s">
        <v>355</v>
      </c>
      <c r="F19">
        <v>8590</v>
      </c>
      <c r="G19">
        <v>65066</v>
      </c>
      <c r="H19">
        <v>16450669</v>
      </c>
      <c r="I19">
        <v>16027749</v>
      </c>
      <c r="J19">
        <v>102621006</v>
      </c>
      <c r="K19">
        <v>2337699040</v>
      </c>
      <c r="L19">
        <v>149121</v>
      </c>
      <c r="M19">
        <f t="shared" si="0"/>
        <v>110.31758773076898</v>
      </c>
      <c r="N19">
        <v>115276</v>
      </c>
      <c r="O19">
        <v>33845</v>
      </c>
      <c r="P19">
        <v>110.87</v>
      </c>
      <c r="Q19">
        <v>-0.12</v>
      </c>
      <c r="R19">
        <v>94891</v>
      </c>
      <c r="S19">
        <v>8022187</v>
      </c>
      <c r="T19" t="s">
        <v>31</v>
      </c>
      <c r="U19">
        <v>4992.83</v>
      </c>
    </row>
    <row r="20" spans="1:21" x14ac:dyDescent="0.3">
      <c r="A20">
        <v>19</v>
      </c>
      <c r="B20" t="s">
        <v>337</v>
      </c>
      <c r="C20">
        <v>20</v>
      </c>
      <c r="D20">
        <v>320</v>
      </c>
      <c r="E20" t="s">
        <v>356</v>
      </c>
      <c r="F20">
        <v>8905</v>
      </c>
      <c r="G20">
        <v>67838</v>
      </c>
      <c r="H20">
        <v>16451341</v>
      </c>
      <c r="I20">
        <v>16031066</v>
      </c>
      <c r="J20">
        <v>102537237</v>
      </c>
      <c r="K20">
        <v>2424949900</v>
      </c>
      <c r="L20">
        <v>146002</v>
      </c>
      <c r="M20">
        <f t="shared" si="0"/>
        <v>112.67887426199641</v>
      </c>
      <c r="N20">
        <v>112163</v>
      </c>
      <c r="O20">
        <v>33839</v>
      </c>
      <c r="P20">
        <v>112.28</v>
      </c>
      <c r="Q20">
        <v>-0.12</v>
      </c>
      <c r="R20">
        <v>102722</v>
      </c>
      <c r="S20">
        <v>9189075</v>
      </c>
      <c r="T20" t="s">
        <v>31</v>
      </c>
      <c r="U20">
        <v>4989.16</v>
      </c>
    </row>
    <row r="21" spans="1:21" x14ac:dyDescent="0.3">
      <c r="A21">
        <v>20</v>
      </c>
      <c r="B21" t="s">
        <v>337</v>
      </c>
      <c r="C21">
        <v>20</v>
      </c>
      <c r="D21">
        <v>320</v>
      </c>
      <c r="E21" t="s">
        <v>357</v>
      </c>
      <c r="F21">
        <v>1295022</v>
      </c>
      <c r="G21">
        <v>5034037</v>
      </c>
      <c r="H21">
        <v>1656093</v>
      </c>
      <c r="I21">
        <v>1605607</v>
      </c>
      <c r="J21">
        <v>5401982</v>
      </c>
      <c r="K21">
        <v>4505884425</v>
      </c>
      <c r="L21">
        <v>31207</v>
      </c>
      <c r="M21">
        <f t="shared" si="0"/>
        <v>53.067997564648955</v>
      </c>
      <c r="N21">
        <v>29125</v>
      </c>
      <c r="O21">
        <v>2082</v>
      </c>
      <c r="P21">
        <v>48.25</v>
      </c>
      <c r="Q21">
        <v>-0.11</v>
      </c>
      <c r="R21">
        <v>82405</v>
      </c>
      <c r="S21">
        <v>810331</v>
      </c>
      <c r="T21" t="s">
        <v>26</v>
      </c>
      <c r="U21">
        <v>1444.05</v>
      </c>
    </row>
    <row r="22" spans="1:21" x14ac:dyDescent="0.3">
      <c r="A22">
        <v>21</v>
      </c>
      <c r="B22" t="s">
        <v>337</v>
      </c>
      <c r="C22">
        <v>20</v>
      </c>
      <c r="D22">
        <v>320</v>
      </c>
      <c r="E22" t="s">
        <v>358</v>
      </c>
      <c r="F22">
        <v>1458392</v>
      </c>
      <c r="G22">
        <v>5670187</v>
      </c>
      <c r="H22">
        <v>2011172</v>
      </c>
      <c r="I22">
        <v>1948657</v>
      </c>
      <c r="J22">
        <v>6729295</v>
      </c>
      <c r="K22">
        <v>6026509499</v>
      </c>
      <c r="L22">
        <v>41527</v>
      </c>
      <c r="M22">
        <f t="shared" si="0"/>
        <v>48.430466925133047</v>
      </c>
      <c r="N22">
        <v>39446</v>
      </c>
      <c r="O22">
        <v>2081</v>
      </c>
      <c r="P22">
        <v>42.65</v>
      </c>
      <c r="Q22">
        <v>-0.12</v>
      </c>
      <c r="R22">
        <v>69343</v>
      </c>
      <c r="S22">
        <v>1139927</v>
      </c>
      <c r="T22" t="s">
        <v>26</v>
      </c>
      <c r="U22">
        <v>1881.81</v>
      </c>
    </row>
    <row r="23" spans="1:21" x14ac:dyDescent="0.3">
      <c r="A23">
        <v>22</v>
      </c>
      <c r="B23" t="s">
        <v>337</v>
      </c>
      <c r="C23">
        <v>20</v>
      </c>
      <c r="D23">
        <v>320</v>
      </c>
      <c r="E23" t="s">
        <v>359</v>
      </c>
      <c r="F23">
        <v>1540071</v>
      </c>
      <c r="G23">
        <v>5988250</v>
      </c>
      <c r="H23">
        <v>2144386</v>
      </c>
      <c r="I23">
        <v>2084137</v>
      </c>
      <c r="J23">
        <v>7221980</v>
      </c>
      <c r="K23">
        <v>6193894458</v>
      </c>
      <c r="L23">
        <v>41611</v>
      </c>
      <c r="M23">
        <f t="shared" si="0"/>
        <v>51.534113575737187</v>
      </c>
      <c r="N23">
        <v>39225</v>
      </c>
      <c r="O23">
        <v>2386</v>
      </c>
      <c r="P23">
        <v>31.96</v>
      </c>
      <c r="Q23">
        <v>-0.12</v>
      </c>
      <c r="R23">
        <v>83174</v>
      </c>
      <c r="S23">
        <v>1441077</v>
      </c>
      <c r="T23" t="s">
        <v>26</v>
      </c>
      <c r="U23">
        <v>1982.58</v>
      </c>
    </row>
    <row r="24" spans="1:21" x14ac:dyDescent="0.3">
      <c r="A24">
        <v>23</v>
      </c>
      <c r="B24" t="s">
        <v>337</v>
      </c>
      <c r="C24">
        <v>20</v>
      </c>
      <c r="D24">
        <v>320</v>
      </c>
      <c r="E24" t="s">
        <v>360</v>
      </c>
      <c r="F24">
        <v>200003</v>
      </c>
      <c r="G24">
        <v>1008302</v>
      </c>
      <c r="H24">
        <v>480755</v>
      </c>
      <c r="I24">
        <v>386378</v>
      </c>
      <c r="J24">
        <v>2461332</v>
      </c>
      <c r="K24">
        <v>1399619719</v>
      </c>
      <c r="L24">
        <v>9572</v>
      </c>
      <c r="M24">
        <f t="shared" si="0"/>
        <v>50.225135812787293</v>
      </c>
      <c r="N24">
        <v>9057</v>
      </c>
      <c r="O24">
        <v>515</v>
      </c>
      <c r="P24">
        <v>215.11</v>
      </c>
      <c r="Q24">
        <v>-0.08</v>
      </c>
      <c r="R24">
        <v>11473</v>
      </c>
      <c r="S24">
        <v>165158</v>
      </c>
      <c r="T24" t="s">
        <v>21</v>
      </c>
      <c r="U24">
        <v>359.12</v>
      </c>
    </row>
    <row r="25" spans="1:21" x14ac:dyDescent="0.3">
      <c r="A25">
        <v>24</v>
      </c>
      <c r="B25" t="s">
        <v>337</v>
      </c>
      <c r="C25">
        <v>20</v>
      </c>
      <c r="D25">
        <v>320</v>
      </c>
      <c r="E25" t="s">
        <v>361</v>
      </c>
      <c r="F25">
        <v>259258</v>
      </c>
      <c r="G25">
        <v>1373987</v>
      </c>
      <c r="H25">
        <v>536130</v>
      </c>
      <c r="I25">
        <v>403699</v>
      </c>
      <c r="J25">
        <v>3397346</v>
      </c>
      <c r="K25">
        <v>2016374198</v>
      </c>
      <c r="L25">
        <v>9252</v>
      </c>
      <c r="M25">
        <f t="shared" si="0"/>
        <v>57.947470817120625</v>
      </c>
      <c r="N25">
        <v>8678</v>
      </c>
      <c r="O25">
        <v>574</v>
      </c>
      <c r="P25">
        <v>237.53</v>
      </c>
      <c r="Q25">
        <v>-0.09</v>
      </c>
      <c r="R25">
        <v>29823</v>
      </c>
      <c r="S25">
        <v>251273</v>
      </c>
      <c r="T25" t="s">
        <v>21</v>
      </c>
      <c r="U25">
        <v>504.08</v>
      </c>
    </row>
    <row r="26" spans="1:21" x14ac:dyDescent="0.3">
      <c r="A26">
        <v>25</v>
      </c>
      <c r="B26" t="s">
        <v>337</v>
      </c>
      <c r="C26">
        <v>20</v>
      </c>
      <c r="D26">
        <v>320</v>
      </c>
      <c r="E26" t="s">
        <v>362</v>
      </c>
      <c r="F26">
        <v>199996</v>
      </c>
      <c r="G26">
        <v>1008281</v>
      </c>
      <c r="H26">
        <v>560937</v>
      </c>
      <c r="I26">
        <v>438690</v>
      </c>
      <c r="J26">
        <v>3900258</v>
      </c>
      <c r="K26">
        <v>1686339040</v>
      </c>
      <c r="L26">
        <v>9254</v>
      </c>
      <c r="M26">
        <f t="shared" si="0"/>
        <v>60.615625675383619</v>
      </c>
      <c r="N26">
        <v>8589</v>
      </c>
      <c r="O26">
        <v>665</v>
      </c>
      <c r="P26">
        <v>268.89999999999998</v>
      </c>
      <c r="Q26">
        <v>-0.09</v>
      </c>
      <c r="R26">
        <v>17032</v>
      </c>
      <c r="S26">
        <v>272000</v>
      </c>
      <c r="T26" t="s">
        <v>21</v>
      </c>
      <c r="U26">
        <v>467.98</v>
      </c>
    </row>
    <row r="27" spans="1:21" x14ac:dyDescent="0.3">
      <c r="A27">
        <v>26</v>
      </c>
      <c r="B27" t="s">
        <v>337</v>
      </c>
      <c r="C27">
        <v>20</v>
      </c>
      <c r="D27">
        <v>320</v>
      </c>
      <c r="E27" t="s">
        <v>363</v>
      </c>
      <c r="F27">
        <v>258781</v>
      </c>
      <c r="G27">
        <v>1358076</v>
      </c>
      <c r="H27">
        <v>3003618</v>
      </c>
      <c r="I27">
        <v>2534041</v>
      </c>
      <c r="J27">
        <v>16978752</v>
      </c>
      <c r="K27">
        <v>9439342092</v>
      </c>
      <c r="L27">
        <v>42793</v>
      </c>
      <c r="M27">
        <f t="shared" si="0"/>
        <v>70.189470240459883</v>
      </c>
      <c r="N27">
        <v>37754</v>
      </c>
      <c r="O27">
        <v>5039</v>
      </c>
      <c r="P27">
        <v>279.57</v>
      </c>
      <c r="Q27">
        <v>-7.0000000000000007E-2</v>
      </c>
      <c r="R27">
        <v>24877</v>
      </c>
      <c r="S27">
        <v>837317</v>
      </c>
      <c r="T27" t="s">
        <v>26</v>
      </c>
      <c r="U27">
        <v>3276.59</v>
      </c>
    </row>
    <row r="28" spans="1:21" x14ac:dyDescent="0.3">
      <c r="A28">
        <v>27</v>
      </c>
      <c r="B28" t="s">
        <v>337</v>
      </c>
      <c r="C28">
        <v>20</v>
      </c>
      <c r="D28">
        <v>320</v>
      </c>
      <c r="E28" t="s">
        <v>364</v>
      </c>
      <c r="F28">
        <v>260342</v>
      </c>
      <c r="G28">
        <v>1377238</v>
      </c>
      <c r="H28">
        <v>2056331</v>
      </c>
      <c r="I28">
        <v>1821009</v>
      </c>
      <c r="J28">
        <v>11568308</v>
      </c>
      <c r="K28">
        <v>3365268611</v>
      </c>
      <c r="L28">
        <v>42232</v>
      </c>
      <c r="M28">
        <f t="shared" si="0"/>
        <v>48.691300435688575</v>
      </c>
      <c r="N28">
        <v>40119</v>
      </c>
      <c r="O28">
        <v>2113</v>
      </c>
      <c r="P28">
        <v>222.23</v>
      </c>
      <c r="Q28">
        <v>-0.09</v>
      </c>
      <c r="R28">
        <v>26244</v>
      </c>
      <c r="S28">
        <v>855111</v>
      </c>
      <c r="T28" t="s">
        <v>21</v>
      </c>
      <c r="U28">
        <v>1402.45</v>
      </c>
    </row>
    <row r="29" spans="1:21" x14ac:dyDescent="0.3">
      <c r="A29">
        <v>28</v>
      </c>
      <c r="B29" t="s">
        <v>337</v>
      </c>
      <c r="C29">
        <v>20</v>
      </c>
      <c r="D29">
        <v>320</v>
      </c>
      <c r="E29" t="s">
        <v>365</v>
      </c>
      <c r="F29">
        <v>225926</v>
      </c>
      <c r="G29">
        <v>1195096</v>
      </c>
      <c r="H29">
        <v>1923870</v>
      </c>
      <c r="I29">
        <v>1758421</v>
      </c>
      <c r="J29">
        <v>7953441</v>
      </c>
      <c r="K29">
        <v>2080749020</v>
      </c>
      <c r="L29">
        <v>38745</v>
      </c>
      <c r="M29">
        <f t="shared" si="0"/>
        <v>49.654665118079755</v>
      </c>
      <c r="N29">
        <v>36649</v>
      </c>
      <c r="O29">
        <v>2096</v>
      </c>
      <c r="P29">
        <v>140.66</v>
      </c>
      <c r="Q29">
        <v>-0.1</v>
      </c>
      <c r="R29">
        <v>19952</v>
      </c>
      <c r="S29">
        <v>751043</v>
      </c>
      <c r="T29" t="s">
        <v>21</v>
      </c>
      <c r="U29">
        <v>858.56</v>
      </c>
    </row>
    <row r="30" spans="1:21" x14ac:dyDescent="0.3">
      <c r="A30">
        <v>29</v>
      </c>
      <c r="B30" t="s">
        <v>337</v>
      </c>
      <c r="C30">
        <v>20</v>
      </c>
      <c r="D30">
        <v>320</v>
      </c>
      <c r="E30" t="s">
        <v>366</v>
      </c>
      <c r="F30">
        <v>99736</v>
      </c>
      <c r="G30">
        <v>783852</v>
      </c>
      <c r="H30">
        <v>523533</v>
      </c>
      <c r="I30">
        <v>493022</v>
      </c>
      <c r="J30">
        <v>1421593</v>
      </c>
      <c r="K30">
        <v>1833050367</v>
      </c>
      <c r="L30">
        <v>12720</v>
      </c>
      <c r="M30">
        <f t="shared" si="0"/>
        <v>41.158254716981133</v>
      </c>
      <c r="N30">
        <v>12155</v>
      </c>
      <c r="O30">
        <v>565</v>
      </c>
      <c r="P30">
        <v>99.05</v>
      </c>
      <c r="Q30">
        <v>-0.08</v>
      </c>
      <c r="R30">
        <v>3163</v>
      </c>
      <c r="S30">
        <v>99969</v>
      </c>
      <c r="T30" t="s">
        <v>26</v>
      </c>
      <c r="U30">
        <v>333.16</v>
      </c>
    </row>
    <row r="31" spans="1:21" x14ac:dyDescent="0.3">
      <c r="A31">
        <v>30</v>
      </c>
      <c r="B31" t="s">
        <v>337</v>
      </c>
      <c r="C31">
        <v>20</v>
      </c>
      <c r="D31">
        <v>320</v>
      </c>
      <c r="E31" t="s">
        <v>367</v>
      </c>
      <c r="F31">
        <v>25631</v>
      </c>
      <c r="G31">
        <v>141997</v>
      </c>
      <c r="H31">
        <v>1362678</v>
      </c>
      <c r="I31">
        <v>1324936</v>
      </c>
      <c r="J31">
        <v>2827567</v>
      </c>
      <c r="K31">
        <v>656050413</v>
      </c>
      <c r="L31">
        <v>27830</v>
      </c>
      <c r="M31">
        <f t="shared" si="0"/>
        <v>48.964355012576355</v>
      </c>
      <c r="N31">
        <v>25714</v>
      </c>
      <c r="O31">
        <v>2116</v>
      </c>
      <c r="P31">
        <v>100.97</v>
      </c>
      <c r="Q31">
        <v>-0.06</v>
      </c>
      <c r="R31">
        <v>3693</v>
      </c>
      <c r="S31">
        <v>141606</v>
      </c>
      <c r="T31" t="s">
        <v>26</v>
      </c>
      <c r="U31">
        <v>309.41000000000003</v>
      </c>
    </row>
    <row r="32" spans="1:21" x14ac:dyDescent="0.3">
      <c r="A32">
        <v>31</v>
      </c>
      <c r="B32" t="s">
        <v>337</v>
      </c>
      <c r="C32">
        <v>20</v>
      </c>
      <c r="D32">
        <v>320</v>
      </c>
      <c r="E32" t="s">
        <v>368</v>
      </c>
      <c r="F32">
        <v>520</v>
      </c>
      <c r="G32">
        <v>5760</v>
      </c>
      <c r="H32">
        <v>9939478</v>
      </c>
      <c r="I32">
        <v>9924493</v>
      </c>
      <c r="J32">
        <v>11790751</v>
      </c>
      <c r="K32">
        <v>618537908</v>
      </c>
      <c r="L32">
        <v>261237</v>
      </c>
      <c r="M32">
        <f t="shared" si="0"/>
        <v>38.047742088601538</v>
      </c>
      <c r="N32">
        <v>247308</v>
      </c>
      <c r="O32">
        <v>13929</v>
      </c>
      <c r="P32">
        <v>26.33</v>
      </c>
      <c r="Q32">
        <v>-0.02</v>
      </c>
      <c r="R32">
        <v>14038</v>
      </c>
      <c r="S32">
        <v>335561</v>
      </c>
      <c r="T32" t="s">
        <v>31</v>
      </c>
      <c r="U32">
        <v>4997.2299999999996</v>
      </c>
    </row>
    <row r="33" spans="1:21" x14ac:dyDescent="0.3">
      <c r="A33">
        <v>32</v>
      </c>
      <c r="B33" t="s">
        <v>337</v>
      </c>
      <c r="C33">
        <v>20</v>
      </c>
      <c r="D33">
        <v>320</v>
      </c>
      <c r="E33" t="s">
        <v>369</v>
      </c>
      <c r="F33">
        <v>708</v>
      </c>
      <c r="G33">
        <v>2540</v>
      </c>
      <c r="H33">
        <v>564656</v>
      </c>
      <c r="I33">
        <v>561417</v>
      </c>
      <c r="J33">
        <v>820096</v>
      </c>
      <c r="K33">
        <v>25480881</v>
      </c>
      <c r="L33">
        <v>15548</v>
      </c>
      <c r="M33">
        <f t="shared" si="0"/>
        <v>36.316953949060974</v>
      </c>
      <c r="N33">
        <v>14851</v>
      </c>
      <c r="O33">
        <v>697</v>
      </c>
      <c r="P33">
        <v>22.27</v>
      </c>
      <c r="Q33">
        <v>-0.05</v>
      </c>
      <c r="R33">
        <v>855</v>
      </c>
      <c r="S33">
        <v>30858</v>
      </c>
      <c r="T33" t="s">
        <v>21</v>
      </c>
      <c r="U33">
        <v>41.8</v>
      </c>
    </row>
    <row r="34" spans="1:21" x14ac:dyDescent="0.3">
      <c r="A34">
        <v>33</v>
      </c>
      <c r="B34" t="s">
        <v>337</v>
      </c>
      <c r="C34">
        <v>20</v>
      </c>
      <c r="D34">
        <v>320</v>
      </c>
      <c r="E34" t="s">
        <v>370</v>
      </c>
      <c r="F34">
        <v>325041</v>
      </c>
      <c r="G34">
        <v>1161166</v>
      </c>
      <c r="H34">
        <v>529977</v>
      </c>
      <c r="I34">
        <v>525793</v>
      </c>
      <c r="J34">
        <v>2522878</v>
      </c>
      <c r="K34">
        <v>11551489595</v>
      </c>
      <c r="L34">
        <v>13579</v>
      </c>
      <c r="M34">
        <f t="shared" si="0"/>
        <v>39.02916267766404</v>
      </c>
      <c r="N34">
        <v>12990</v>
      </c>
      <c r="O34">
        <v>589</v>
      </c>
      <c r="P34">
        <v>109.16</v>
      </c>
      <c r="Q34">
        <v>-7.0000000000000007E-2</v>
      </c>
      <c r="R34">
        <v>1804</v>
      </c>
      <c r="S34">
        <v>173883</v>
      </c>
      <c r="T34" t="s">
        <v>31</v>
      </c>
      <c r="U34">
        <v>4997.47</v>
      </c>
    </row>
    <row r="35" spans="1:21" x14ac:dyDescent="0.3">
      <c r="A35">
        <v>34</v>
      </c>
      <c r="B35" t="s">
        <v>337</v>
      </c>
      <c r="C35">
        <v>20</v>
      </c>
      <c r="D35">
        <v>320</v>
      </c>
      <c r="E35" t="s">
        <v>371</v>
      </c>
      <c r="F35">
        <v>57220</v>
      </c>
      <c r="G35">
        <v>558589</v>
      </c>
      <c r="H35">
        <v>196493</v>
      </c>
      <c r="I35">
        <v>189951</v>
      </c>
      <c r="J35">
        <v>672015</v>
      </c>
      <c r="K35">
        <v>136480007</v>
      </c>
      <c r="L35">
        <v>2678</v>
      </c>
      <c r="M35">
        <f t="shared" si="0"/>
        <v>73.373039581777448</v>
      </c>
      <c r="N35">
        <v>2345</v>
      </c>
      <c r="O35">
        <v>333</v>
      </c>
      <c r="P35">
        <v>28.57</v>
      </c>
      <c r="Q35">
        <v>-0.1</v>
      </c>
      <c r="R35">
        <v>38144</v>
      </c>
      <c r="S35">
        <v>130784</v>
      </c>
      <c r="T35" t="s">
        <v>21</v>
      </c>
      <c r="U35">
        <v>66.78</v>
      </c>
    </row>
    <row r="36" spans="1:21" x14ac:dyDescent="0.3">
      <c r="A36">
        <v>35</v>
      </c>
      <c r="B36" t="s">
        <v>337</v>
      </c>
      <c r="C36">
        <v>20</v>
      </c>
      <c r="D36">
        <v>320</v>
      </c>
      <c r="E36" t="s">
        <v>372</v>
      </c>
      <c r="F36">
        <v>167075</v>
      </c>
      <c r="G36">
        <v>6549347</v>
      </c>
      <c r="H36">
        <v>1427157</v>
      </c>
      <c r="I36">
        <v>1410597</v>
      </c>
      <c r="J36">
        <v>2008800</v>
      </c>
      <c r="K36">
        <v>838567961</v>
      </c>
      <c r="L36">
        <v>32711</v>
      </c>
      <c r="M36">
        <f t="shared" si="0"/>
        <v>43.629268441808563</v>
      </c>
      <c r="N36">
        <v>30591</v>
      </c>
      <c r="O36">
        <v>2120</v>
      </c>
      <c r="P36">
        <v>25.22</v>
      </c>
      <c r="Q36">
        <v>-0.05</v>
      </c>
      <c r="R36">
        <v>3135</v>
      </c>
      <c r="S36">
        <v>94281</v>
      </c>
      <c r="T36" t="s">
        <v>26</v>
      </c>
      <c r="U36">
        <v>901.89</v>
      </c>
    </row>
    <row r="37" spans="1:21" x14ac:dyDescent="0.3">
      <c r="A37">
        <v>36</v>
      </c>
      <c r="B37" t="s">
        <v>337</v>
      </c>
      <c r="C37">
        <v>20</v>
      </c>
      <c r="D37">
        <v>320</v>
      </c>
      <c r="E37" t="s">
        <v>373</v>
      </c>
      <c r="F37">
        <v>1322728</v>
      </c>
      <c r="G37">
        <v>5284254</v>
      </c>
      <c r="H37">
        <v>39694</v>
      </c>
      <c r="I37">
        <v>38145</v>
      </c>
      <c r="J37">
        <v>247275</v>
      </c>
      <c r="K37">
        <v>777837184</v>
      </c>
      <c r="L37">
        <v>572</v>
      </c>
      <c r="M37">
        <f t="shared" si="0"/>
        <v>69.395104895104893</v>
      </c>
      <c r="N37">
        <v>514</v>
      </c>
      <c r="O37">
        <v>58</v>
      </c>
      <c r="P37">
        <v>22.35</v>
      </c>
      <c r="Q37">
        <v>-0.14000000000000001</v>
      </c>
      <c r="R37">
        <v>4140</v>
      </c>
      <c r="S37">
        <v>27287</v>
      </c>
      <c r="T37" t="s">
        <v>21</v>
      </c>
      <c r="U37">
        <v>191.22</v>
      </c>
    </row>
    <row r="38" spans="1:21" x14ac:dyDescent="0.3">
      <c r="A38">
        <v>37</v>
      </c>
      <c r="B38" t="s">
        <v>337</v>
      </c>
      <c r="C38">
        <v>20</v>
      </c>
      <c r="D38">
        <v>320</v>
      </c>
      <c r="E38" t="s">
        <v>374</v>
      </c>
      <c r="F38">
        <v>26455</v>
      </c>
      <c r="G38">
        <v>76533</v>
      </c>
      <c r="H38">
        <v>8350128</v>
      </c>
      <c r="I38">
        <v>8235995</v>
      </c>
      <c r="J38">
        <v>14647273</v>
      </c>
      <c r="K38">
        <v>2802611198</v>
      </c>
      <c r="L38">
        <v>230519</v>
      </c>
      <c r="M38">
        <f t="shared" si="0"/>
        <v>36.223165986317831</v>
      </c>
      <c r="N38">
        <v>221541</v>
      </c>
      <c r="O38">
        <v>8978</v>
      </c>
      <c r="P38">
        <v>69.84</v>
      </c>
      <c r="Q38">
        <v>-0.06</v>
      </c>
      <c r="R38">
        <v>14982</v>
      </c>
      <c r="S38">
        <v>812538</v>
      </c>
      <c r="T38" t="s">
        <v>26</v>
      </c>
      <c r="U38">
        <v>3158.51</v>
      </c>
    </row>
    <row r="39" spans="1:21" x14ac:dyDescent="0.3">
      <c r="A39">
        <v>38</v>
      </c>
      <c r="B39" t="s">
        <v>337</v>
      </c>
      <c r="C39">
        <v>20</v>
      </c>
      <c r="D39">
        <v>320</v>
      </c>
      <c r="E39" t="s">
        <v>375</v>
      </c>
      <c r="F39">
        <v>196289</v>
      </c>
      <c r="G39">
        <v>588609</v>
      </c>
      <c r="H39">
        <v>1217240</v>
      </c>
      <c r="I39">
        <v>1201150</v>
      </c>
      <c r="J39">
        <v>2581709</v>
      </c>
      <c r="K39">
        <v>1215653293</v>
      </c>
      <c r="L39">
        <v>21572</v>
      </c>
      <c r="M39">
        <f t="shared" si="0"/>
        <v>56.426849619877622</v>
      </c>
      <c r="N39">
        <v>19453</v>
      </c>
      <c r="O39">
        <v>2119</v>
      </c>
      <c r="P39">
        <v>16.690000000000001</v>
      </c>
      <c r="Q39">
        <v>-7.0000000000000007E-2</v>
      </c>
      <c r="R39">
        <v>3510</v>
      </c>
      <c r="S39">
        <v>174064</v>
      </c>
      <c r="T39" t="s">
        <v>26</v>
      </c>
      <c r="U39">
        <v>436.75</v>
      </c>
    </row>
    <row r="40" spans="1:21" x14ac:dyDescent="0.3">
      <c r="A40">
        <v>39</v>
      </c>
      <c r="B40" t="s">
        <v>337</v>
      </c>
      <c r="C40">
        <v>20</v>
      </c>
      <c r="D40">
        <v>320</v>
      </c>
      <c r="E40" t="s">
        <v>376</v>
      </c>
      <c r="F40">
        <v>51144</v>
      </c>
      <c r="G40">
        <v>152445</v>
      </c>
      <c r="H40">
        <v>606061</v>
      </c>
      <c r="I40">
        <v>595672</v>
      </c>
      <c r="J40">
        <v>1335415</v>
      </c>
      <c r="K40">
        <v>268802097</v>
      </c>
      <c r="L40">
        <v>14015</v>
      </c>
      <c r="M40">
        <f t="shared" si="0"/>
        <v>43.243738851230823</v>
      </c>
      <c r="N40">
        <v>13201</v>
      </c>
      <c r="O40">
        <v>814</v>
      </c>
      <c r="P40">
        <v>25.35</v>
      </c>
      <c r="Q40">
        <v>-7.0000000000000007E-2</v>
      </c>
      <c r="R40">
        <v>22917</v>
      </c>
      <c r="S40">
        <v>145446</v>
      </c>
      <c r="T40" t="s">
        <v>26</v>
      </c>
      <c r="U40">
        <v>109.97</v>
      </c>
    </row>
    <row r="41" spans="1:21" x14ac:dyDescent="0.3">
      <c r="A41">
        <v>40</v>
      </c>
      <c r="B41" t="s">
        <v>337</v>
      </c>
      <c r="C41">
        <v>20</v>
      </c>
      <c r="D41">
        <v>320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</v>
      </c>
    </row>
    <row r="42" spans="1:21" x14ac:dyDescent="0.3">
      <c r="A42">
        <v>41</v>
      </c>
      <c r="B42" t="s">
        <v>337</v>
      </c>
      <c r="C42">
        <v>20</v>
      </c>
      <c r="D42">
        <v>320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0.38</v>
      </c>
    </row>
    <row r="43" spans="1:21" x14ac:dyDescent="0.3">
      <c r="A43">
        <v>42</v>
      </c>
      <c r="B43" t="s">
        <v>337</v>
      </c>
      <c r="C43">
        <v>20</v>
      </c>
      <c r="D43">
        <v>320</v>
      </c>
      <c r="E43" t="s">
        <v>379</v>
      </c>
      <c r="F43">
        <v>18607</v>
      </c>
      <c r="G43">
        <v>55722</v>
      </c>
      <c r="H43">
        <v>389941</v>
      </c>
      <c r="I43">
        <v>382838</v>
      </c>
      <c r="J43">
        <v>666904</v>
      </c>
      <c r="K43">
        <v>165716541</v>
      </c>
      <c r="L43">
        <v>9031</v>
      </c>
      <c r="M43">
        <f t="shared" si="0"/>
        <v>43.178053371719635</v>
      </c>
      <c r="N43">
        <v>8502</v>
      </c>
      <c r="O43">
        <v>529</v>
      </c>
      <c r="P43">
        <v>38.44</v>
      </c>
      <c r="Q43">
        <v>-7.0000000000000007E-2</v>
      </c>
      <c r="R43">
        <v>1033</v>
      </c>
      <c r="S43">
        <v>43616</v>
      </c>
      <c r="T43" t="s">
        <v>26</v>
      </c>
      <c r="U43">
        <v>80.73</v>
      </c>
    </row>
    <row r="44" spans="1:21" x14ac:dyDescent="0.3">
      <c r="A44">
        <v>43</v>
      </c>
      <c r="B44" t="s">
        <v>337</v>
      </c>
      <c r="C44">
        <v>20</v>
      </c>
      <c r="D44">
        <v>320</v>
      </c>
      <c r="E44" t="s">
        <v>380</v>
      </c>
      <c r="F44">
        <v>229544</v>
      </c>
      <c r="G44">
        <v>1051601</v>
      </c>
      <c r="H44">
        <v>6740074</v>
      </c>
      <c r="I44">
        <v>6599443</v>
      </c>
      <c r="J44">
        <v>9737101</v>
      </c>
      <c r="K44">
        <v>1120104568</v>
      </c>
      <c r="L44">
        <v>172823</v>
      </c>
      <c r="M44">
        <f t="shared" si="0"/>
        <v>38.999866915861894</v>
      </c>
      <c r="N44">
        <v>164348</v>
      </c>
      <c r="O44">
        <v>8475</v>
      </c>
      <c r="P44">
        <v>29.33</v>
      </c>
      <c r="Q44">
        <v>-0.05</v>
      </c>
      <c r="R44">
        <v>9301</v>
      </c>
      <c r="S44">
        <v>506479</v>
      </c>
      <c r="T44" t="s">
        <v>26</v>
      </c>
      <c r="U44">
        <v>909.84</v>
      </c>
    </row>
    <row r="45" spans="1:21" x14ac:dyDescent="0.3">
      <c r="A45">
        <v>44</v>
      </c>
      <c r="B45" t="s">
        <v>337</v>
      </c>
      <c r="C45">
        <v>20</v>
      </c>
      <c r="D45">
        <v>320</v>
      </c>
      <c r="E45" t="s">
        <v>381</v>
      </c>
      <c r="F45">
        <v>138808</v>
      </c>
      <c r="G45">
        <v>614789</v>
      </c>
      <c r="H45">
        <v>10496166</v>
      </c>
      <c r="I45">
        <v>10310445</v>
      </c>
      <c r="J45">
        <v>13641415</v>
      </c>
      <c r="K45">
        <v>989938299</v>
      </c>
      <c r="L45">
        <v>244375</v>
      </c>
      <c r="M45">
        <f t="shared" si="0"/>
        <v>42.951062915601021</v>
      </c>
      <c r="N45">
        <v>228744</v>
      </c>
      <c r="O45">
        <v>15631</v>
      </c>
      <c r="P45">
        <v>26.35</v>
      </c>
      <c r="Q45">
        <v>-0.04</v>
      </c>
      <c r="R45">
        <v>17511</v>
      </c>
      <c r="S45">
        <v>572858</v>
      </c>
      <c r="T45" t="s">
        <v>26</v>
      </c>
      <c r="U45">
        <v>1544.84</v>
      </c>
    </row>
    <row r="46" spans="1:21" x14ac:dyDescent="0.3">
      <c r="A46">
        <v>45</v>
      </c>
      <c r="B46" t="s">
        <v>337</v>
      </c>
      <c r="C46">
        <v>20</v>
      </c>
      <c r="D46">
        <v>320</v>
      </c>
      <c r="E46" t="s">
        <v>382</v>
      </c>
      <c r="F46">
        <v>2835</v>
      </c>
      <c r="G46">
        <v>9746</v>
      </c>
      <c r="H46">
        <v>3919194</v>
      </c>
      <c r="I46">
        <v>3855642</v>
      </c>
      <c r="J46">
        <v>5757957</v>
      </c>
      <c r="K46">
        <v>515574044</v>
      </c>
      <c r="L46">
        <v>64406</v>
      </c>
      <c r="M46">
        <f t="shared" si="0"/>
        <v>60.851380306182655</v>
      </c>
      <c r="N46">
        <v>56468</v>
      </c>
      <c r="O46">
        <v>7938</v>
      </c>
      <c r="P46">
        <v>26.4</v>
      </c>
      <c r="Q46">
        <v>-0.04</v>
      </c>
      <c r="R46">
        <v>8353</v>
      </c>
      <c r="S46">
        <v>171680</v>
      </c>
      <c r="T46" t="s">
        <v>26</v>
      </c>
      <c r="U46">
        <v>1863.17</v>
      </c>
    </row>
    <row r="47" spans="1:21" x14ac:dyDescent="0.3">
      <c r="A47">
        <v>46</v>
      </c>
      <c r="B47" t="s">
        <v>337</v>
      </c>
      <c r="C47">
        <v>20</v>
      </c>
      <c r="D47">
        <v>320</v>
      </c>
      <c r="E47" t="s">
        <v>383</v>
      </c>
      <c r="F47">
        <v>961</v>
      </c>
      <c r="G47">
        <v>146909</v>
      </c>
      <c r="H47">
        <v>4942962</v>
      </c>
      <c r="I47">
        <v>4775631</v>
      </c>
      <c r="J47">
        <v>9711448</v>
      </c>
      <c r="K47">
        <v>583213989</v>
      </c>
      <c r="L47">
        <v>87533</v>
      </c>
      <c r="M47">
        <f t="shared" si="0"/>
        <v>56.469697142791858</v>
      </c>
      <c r="N47">
        <v>79074</v>
      </c>
      <c r="O47">
        <v>8459</v>
      </c>
      <c r="P47">
        <v>50.79</v>
      </c>
      <c r="Q47">
        <v>-0.05</v>
      </c>
      <c r="R47">
        <v>8459</v>
      </c>
      <c r="S47">
        <v>680739</v>
      </c>
      <c r="T47" t="s">
        <v>21</v>
      </c>
      <c r="U47">
        <v>1273.92</v>
      </c>
    </row>
    <row r="48" spans="1:21" x14ac:dyDescent="0.3">
      <c r="A48">
        <v>47</v>
      </c>
      <c r="B48" t="s">
        <v>337</v>
      </c>
      <c r="C48">
        <v>20</v>
      </c>
      <c r="D48">
        <v>320</v>
      </c>
      <c r="E48" t="s">
        <v>384</v>
      </c>
      <c r="F48">
        <v>1052072</v>
      </c>
      <c r="G48">
        <v>4612280</v>
      </c>
      <c r="H48">
        <v>5377</v>
      </c>
      <c r="I48">
        <v>5293</v>
      </c>
      <c r="J48">
        <v>32880</v>
      </c>
      <c r="K48">
        <v>5848817</v>
      </c>
      <c r="L48">
        <v>76</v>
      </c>
      <c r="M48">
        <f t="shared" si="0"/>
        <v>70.75</v>
      </c>
      <c r="N48">
        <v>71</v>
      </c>
      <c r="O48">
        <v>5</v>
      </c>
      <c r="P48">
        <v>24.6</v>
      </c>
      <c r="Q48">
        <v>-0.14000000000000001</v>
      </c>
      <c r="R48">
        <v>743</v>
      </c>
      <c r="S48">
        <v>13571</v>
      </c>
      <c r="T48" t="s">
        <v>26</v>
      </c>
      <c r="U48">
        <v>42.61</v>
      </c>
    </row>
    <row r="49" spans="1:21" x14ac:dyDescent="0.3">
      <c r="A49">
        <v>48</v>
      </c>
      <c r="B49" t="s">
        <v>337</v>
      </c>
      <c r="C49">
        <v>20</v>
      </c>
      <c r="D49">
        <v>320</v>
      </c>
      <c r="E49" t="s">
        <v>385</v>
      </c>
      <c r="F49">
        <v>31435</v>
      </c>
      <c r="G49">
        <v>94348</v>
      </c>
      <c r="H49">
        <v>431732</v>
      </c>
      <c r="I49">
        <v>431525</v>
      </c>
      <c r="J49">
        <v>438209</v>
      </c>
      <c r="K49">
        <v>1674480234</v>
      </c>
      <c r="L49">
        <v>12368</v>
      </c>
      <c r="M49">
        <f t="shared" si="0"/>
        <v>34.90717981888745</v>
      </c>
      <c r="N49">
        <v>11837</v>
      </c>
      <c r="O49">
        <v>531</v>
      </c>
      <c r="P49">
        <v>27.05</v>
      </c>
      <c r="Q49">
        <v>0</v>
      </c>
      <c r="R49">
        <v>531</v>
      </c>
      <c r="S49">
        <v>16808</v>
      </c>
      <c r="T49" t="s">
        <v>21</v>
      </c>
      <c r="U49">
        <v>454.94</v>
      </c>
    </row>
    <row r="50" spans="1:21" x14ac:dyDescent="0.3">
      <c r="A50">
        <v>49</v>
      </c>
      <c r="B50" t="s">
        <v>337</v>
      </c>
      <c r="C50">
        <v>20</v>
      </c>
      <c r="D50">
        <v>320</v>
      </c>
      <c r="E50" t="s">
        <v>386</v>
      </c>
      <c r="F50">
        <v>2271</v>
      </c>
      <c r="G50">
        <v>30201</v>
      </c>
      <c r="H50">
        <v>14321808</v>
      </c>
      <c r="I50">
        <v>14246204</v>
      </c>
      <c r="J50">
        <v>16607078</v>
      </c>
      <c r="K50">
        <v>771665562</v>
      </c>
      <c r="L50">
        <v>269627</v>
      </c>
      <c r="M50">
        <f t="shared" si="0"/>
        <v>53.117113642179753</v>
      </c>
      <c r="N50">
        <v>242084</v>
      </c>
      <c r="O50">
        <v>27543</v>
      </c>
      <c r="P50">
        <v>21.27</v>
      </c>
      <c r="Q50">
        <v>-0.02</v>
      </c>
      <c r="R50">
        <v>27543</v>
      </c>
      <c r="S50">
        <v>400368</v>
      </c>
      <c r="T50" t="s">
        <v>31</v>
      </c>
      <c r="U50">
        <v>4997.67</v>
      </c>
    </row>
    <row r="51" spans="1:21" x14ac:dyDescent="0.3">
      <c r="A51">
        <v>50</v>
      </c>
      <c r="B51" t="s">
        <v>337</v>
      </c>
      <c r="C51">
        <v>20</v>
      </c>
      <c r="D51">
        <v>320</v>
      </c>
      <c r="E51" t="s">
        <v>387</v>
      </c>
      <c r="F51">
        <v>2294</v>
      </c>
      <c r="G51">
        <v>30304</v>
      </c>
      <c r="H51">
        <v>16136191</v>
      </c>
      <c r="I51">
        <v>16056557</v>
      </c>
      <c r="J51">
        <v>18443093</v>
      </c>
      <c r="K51">
        <v>816073045</v>
      </c>
      <c r="L51">
        <v>275854</v>
      </c>
      <c r="M51">
        <f t="shared" si="0"/>
        <v>58.495403365548441</v>
      </c>
      <c r="N51">
        <v>242672</v>
      </c>
      <c r="O51">
        <v>33182</v>
      </c>
      <c r="P51">
        <v>22.08</v>
      </c>
      <c r="Q51">
        <v>-0.02</v>
      </c>
      <c r="R51">
        <v>33362</v>
      </c>
      <c r="S51">
        <v>391650</v>
      </c>
      <c r="T51" t="s">
        <v>31</v>
      </c>
      <c r="U51">
        <v>4997.6099999999997</v>
      </c>
    </row>
    <row r="52" spans="1:21" x14ac:dyDescent="0.3">
      <c r="A52">
        <v>51</v>
      </c>
      <c r="B52" t="s">
        <v>337</v>
      </c>
      <c r="C52">
        <v>20</v>
      </c>
      <c r="D52">
        <v>320</v>
      </c>
      <c r="E52" t="s">
        <v>388</v>
      </c>
      <c r="F52">
        <v>163622</v>
      </c>
      <c r="G52">
        <v>488118</v>
      </c>
      <c r="H52">
        <v>7314596</v>
      </c>
      <c r="I52">
        <v>7157187</v>
      </c>
      <c r="J52">
        <v>16671493</v>
      </c>
      <c r="K52">
        <v>1965467786</v>
      </c>
      <c r="L52">
        <v>163179</v>
      </c>
      <c r="M52">
        <f t="shared" si="0"/>
        <v>44.825596430913293</v>
      </c>
      <c r="N52">
        <v>154704</v>
      </c>
      <c r="O52">
        <v>8475</v>
      </c>
      <c r="P52">
        <v>37.909999999999997</v>
      </c>
      <c r="Q52">
        <v>-0.1</v>
      </c>
      <c r="R52">
        <v>21748</v>
      </c>
      <c r="S52">
        <v>1931245</v>
      </c>
      <c r="T52" t="s">
        <v>26</v>
      </c>
      <c r="U52">
        <v>2504.94</v>
      </c>
    </row>
    <row r="53" spans="1:21" x14ac:dyDescent="0.3">
      <c r="A53">
        <v>52</v>
      </c>
      <c r="B53" t="s">
        <v>337</v>
      </c>
      <c r="C53">
        <v>20</v>
      </c>
      <c r="D53">
        <v>320</v>
      </c>
      <c r="E53" t="s">
        <v>389</v>
      </c>
      <c r="F53">
        <v>183325</v>
      </c>
      <c r="G53">
        <v>546912</v>
      </c>
      <c r="H53">
        <v>13199859</v>
      </c>
      <c r="I53">
        <v>12945641</v>
      </c>
      <c r="J53">
        <v>28078786</v>
      </c>
      <c r="K53">
        <v>4175861721</v>
      </c>
      <c r="L53">
        <v>199697</v>
      </c>
      <c r="M53">
        <f t="shared" si="0"/>
        <v>66.099435645002174</v>
      </c>
      <c r="N53">
        <v>175669</v>
      </c>
      <c r="O53">
        <v>24028</v>
      </c>
      <c r="P53">
        <v>45.26</v>
      </c>
      <c r="Q53">
        <v>-0.08</v>
      </c>
      <c r="R53">
        <v>46000</v>
      </c>
      <c r="S53">
        <v>2766308</v>
      </c>
      <c r="T53" t="s">
        <v>31</v>
      </c>
      <c r="U53">
        <v>4997.8900000000003</v>
      </c>
    </row>
    <row r="54" spans="1:21" x14ac:dyDescent="0.3">
      <c r="A54">
        <v>53</v>
      </c>
      <c r="B54" t="s">
        <v>337</v>
      </c>
      <c r="C54">
        <v>20</v>
      </c>
      <c r="D54">
        <v>320</v>
      </c>
      <c r="E54" t="s">
        <v>390</v>
      </c>
      <c r="F54">
        <v>152428</v>
      </c>
      <c r="G54">
        <v>429691</v>
      </c>
      <c r="H54">
        <v>1292</v>
      </c>
      <c r="I54">
        <v>1220</v>
      </c>
      <c r="J54">
        <v>25721</v>
      </c>
      <c r="K54">
        <v>1333829</v>
      </c>
      <c r="L54">
        <v>13</v>
      </c>
      <c r="M54">
        <f t="shared" si="0"/>
        <v>99.384615384615387</v>
      </c>
      <c r="N54">
        <v>13</v>
      </c>
      <c r="O54">
        <v>0</v>
      </c>
      <c r="P54">
        <v>17.829999999999998</v>
      </c>
      <c r="Q54">
        <v>-0.34</v>
      </c>
      <c r="R54">
        <v>7313</v>
      </c>
      <c r="S54">
        <v>5823</v>
      </c>
      <c r="T54" t="s">
        <v>21</v>
      </c>
      <c r="U54">
        <v>1.5</v>
      </c>
    </row>
    <row r="55" spans="1:21" x14ac:dyDescent="0.3">
      <c r="A55">
        <v>54</v>
      </c>
      <c r="B55" t="s">
        <v>337</v>
      </c>
      <c r="C55">
        <v>20</v>
      </c>
      <c r="D55">
        <v>320</v>
      </c>
      <c r="E55" t="s">
        <v>391</v>
      </c>
      <c r="F55">
        <v>2200</v>
      </c>
      <c r="G55">
        <v>9086</v>
      </c>
      <c r="H55">
        <v>3420084</v>
      </c>
      <c r="I55">
        <v>3339627</v>
      </c>
      <c r="J55">
        <v>5239931</v>
      </c>
      <c r="K55">
        <v>580334158</v>
      </c>
      <c r="L55">
        <v>60498</v>
      </c>
      <c r="M55">
        <f t="shared" si="0"/>
        <v>56.532182882078743</v>
      </c>
      <c r="N55">
        <v>54118</v>
      </c>
      <c r="O55">
        <v>6380</v>
      </c>
      <c r="P55">
        <v>28.87</v>
      </c>
      <c r="Q55">
        <v>-0.05</v>
      </c>
      <c r="R55">
        <v>8593</v>
      </c>
      <c r="S55">
        <v>222188</v>
      </c>
      <c r="T55" t="s">
        <v>21</v>
      </c>
      <c r="U55">
        <v>795.7</v>
      </c>
    </row>
    <row r="56" spans="1:21" x14ac:dyDescent="0.3">
      <c r="A56">
        <v>55</v>
      </c>
      <c r="B56" t="s">
        <v>337</v>
      </c>
      <c r="C56">
        <v>20</v>
      </c>
      <c r="D56">
        <v>320</v>
      </c>
      <c r="E56" t="s">
        <v>392</v>
      </c>
      <c r="F56">
        <v>2200</v>
      </c>
      <c r="G56">
        <v>9086</v>
      </c>
      <c r="H56">
        <v>747731</v>
      </c>
      <c r="I56">
        <v>728085</v>
      </c>
      <c r="J56">
        <v>1300766</v>
      </c>
      <c r="K56">
        <v>134707150</v>
      </c>
      <c r="L56">
        <v>14251</v>
      </c>
      <c r="M56">
        <f t="shared" si="0"/>
        <v>52.468668865342785</v>
      </c>
      <c r="N56">
        <v>12987</v>
      </c>
      <c r="O56">
        <v>1264</v>
      </c>
      <c r="P56">
        <v>28.7</v>
      </c>
      <c r="Q56">
        <v>-0.06</v>
      </c>
      <c r="R56">
        <v>3003</v>
      </c>
      <c r="S56">
        <v>73678</v>
      </c>
      <c r="T56" t="s">
        <v>21</v>
      </c>
      <c r="U56">
        <v>97.36</v>
      </c>
    </row>
    <row r="57" spans="1:21" x14ac:dyDescent="0.3">
      <c r="A57">
        <v>56</v>
      </c>
      <c r="B57" t="s">
        <v>337</v>
      </c>
      <c r="C57">
        <v>20</v>
      </c>
      <c r="D57">
        <v>320</v>
      </c>
      <c r="E57" t="s">
        <v>393</v>
      </c>
      <c r="F57">
        <v>2200</v>
      </c>
      <c r="G57">
        <v>9086</v>
      </c>
      <c r="H57">
        <v>990124</v>
      </c>
      <c r="I57">
        <v>965082</v>
      </c>
      <c r="J57">
        <v>1626436</v>
      </c>
      <c r="K57">
        <v>173760778</v>
      </c>
      <c r="L57">
        <v>14929</v>
      </c>
      <c r="M57">
        <f t="shared" si="0"/>
        <v>66.322191707415101</v>
      </c>
      <c r="N57">
        <v>12912</v>
      </c>
      <c r="O57">
        <v>2017</v>
      </c>
      <c r="P57">
        <v>34</v>
      </c>
      <c r="Q57">
        <v>-0.06</v>
      </c>
      <c r="R57">
        <v>3259</v>
      </c>
      <c r="S57">
        <v>74549</v>
      </c>
      <c r="T57" t="s">
        <v>21</v>
      </c>
      <c r="U57">
        <v>134.22</v>
      </c>
    </row>
    <row r="58" spans="1:21" x14ac:dyDescent="0.3">
      <c r="A58">
        <v>57</v>
      </c>
      <c r="B58" t="s">
        <v>337</v>
      </c>
      <c r="C58">
        <v>20</v>
      </c>
      <c r="D58">
        <v>320</v>
      </c>
      <c r="E58" t="s">
        <v>394</v>
      </c>
      <c r="F58">
        <v>2200</v>
      </c>
      <c r="G58">
        <v>9086</v>
      </c>
      <c r="H58">
        <v>3288176</v>
      </c>
      <c r="I58">
        <v>3208776</v>
      </c>
      <c r="J58">
        <v>5355769</v>
      </c>
      <c r="K58">
        <v>569288752</v>
      </c>
      <c r="L58">
        <v>60071</v>
      </c>
      <c r="M58">
        <f t="shared" si="0"/>
        <v>54.738159844184381</v>
      </c>
      <c r="N58">
        <v>54098</v>
      </c>
      <c r="O58">
        <v>5973</v>
      </c>
      <c r="P58">
        <v>31.29</v>
      </c>
      <c r="Q58">
        <v>-0.06</v>
      </c>
      <c r="R58">
        <v>8027</v>
      </c>
      <c r="S58">
        <v>222796</v>
      </c>
      <c r="T58" t="s">
        <v>21</v>
      </c>
      <c r="U58">
        <v>763.56</v>
      </c>
    </row>
    <row r="59" spans="1:21" x14ac:dyDescent="0.3">
      <c r="A59">
        <v>58</v>
      </c>
      <c r="B59" t="s">
        <v>337</v>
      </c>
      <c r="C59">
        <v>20</v>
      </c>
      <c r="D59">
        <v>320</v>
      </c>
      <c r="E59" t="s">
        <v>395</v>
      </c>
      <c r="F59">
        <v>11313</v>
      </c>
      <c r="G59">
        <v>305160</v>
      </c>
      <c r="H59">
        <v>216236</v>
      </c>
      <c r="I59">
        <v>213578</v>
      </c>
      <c r="J59">
        <v>280333</v>
      </c>
      <c r="K59">
        <v>39709333</v>
      </c>
      <c r="L59">
        <v>4013</v>
      </c>
      <c r="M59">
        <f t="shared" si="0"/>
        <v>53.88387739845502</v>
      </c>
      <c r="N59">
        <v>3604</v>
      </c>
      <c r="O59">
        <v>409</v>
      </c>
      <c r="P59">
        <v>37.380000000000003</v>
      </c>
      <c r="Q59">
        <v>-0.04</v>
      </c>
      <c r="R59">
        <v>1060</v>
      </c>
      <c r="S59">
        <v>10691</v>
      </c>
      <c r="T59" t="s">
        <v>26</v>
      </c>
      <c r="U59">
        <v>31.41</v>
      </c>
    </row>
    <row r="60" spans="1:21" x14ac:dyDescent="0.3">
      <c r="A60">
        <v>59</v>
      </c>
      <c r="B60" t="s">
        <v>337</v>
      </c>
      <c r="C60">
        <v>20</v>
      </c>
      <c r="D60">
        <v>320</v>
      </c>
      <c r="E60" t="s">
        <v>396</v>
      </c>
      <c r="F60">
        <v>252516</v>
      </c>
      <c r="G60">
        <v>750876</v>
      </c>
      <c r="H60">
        <v>767408</v>
      </c>
      <c r="I60">
        <v>747156</v>
      </c>
      <c r="J60">
        <v>4556241</v>
      </c>
      <c r="K60">
        <v>208667664</v>
      </c>
      <c r="L60">
        <v>8293</v>
      </c>
      <c r="M60">
        <f t="shared" si="0"/>
        <v>92.536838297359225</v>
      </c>
      <c r="N60">
        <v>6995</v>
      </c>
      <c r="O60">
        <v>1298</v>
      </c>
      <c r="P60">
        <v>24.87</v>
      </c>
      <c r="Q60">
        <v>-0.12</v>
      </c>
      <c r="R60">
        <v>48679</v>
      </c>
      <c r="S60">
        <v>1288508</v>
      </c>
      <c r="T60" t="s">
        <v>26</v>
      </c>
      <c r="U60">
        <v>111.66</v>
      </c>
    </row>
    <row r="61" spans="1:21" x14ac:dyDescent="0.3">
      <c r="A61">
        <v>60</v>
      </c>
      <c r="B61" t="s">
        <v>337</v>
      </c>
      <c r="C61">
        <v>20</v>
      </c>
      <c r="D61">
        <v>320</v>
      </c>
      <c r="E61" t="s">
        <v>397</v>
      </c>
      <c r="F61">
        <v>3612</v>
      </c>
      <c r="G61">
        <v>11612</v>
      </c>
      <c r="H61">
        <v>521940</v>
      </c>
      <c r="I61">
        <v>512513</v>
      </c>
      <c r="J61">
        <v>697662</v>
      </c>
      <c r="K61">
        <v>91496287</v>
      </c>
      <c r="L61">
        <v>14696</v>
      </c>
      <c r="M61">
        <f t="shared" si="0"/>
        <v>35.515786608600983</v>
      </c>
      <c r="N61">
        <v>14132</v>
      </c>
      <c r="O61">
        <v>564</v>
      </c>
      <c r="P61">
        <v>27.38</v>
      </c>
      <c r="Q61">
        <v>-0.05</v>
      </c>
      <c r="R61">
        <v>564</v>
      </c>
      <c r="S61">
        <v>40173</v>
      </c>
      <c r="T61" t="s">
        <v>21</v>
      </c>
      <c r="U61">
        <v>55.58</v>
      </c>
    </row>
    <row r="62" spans="1:21" x14ac:dyDescent="0.3">
      <c r="A62">
        <v>61</v>
      </c>
      <c r="B62" t="s">
        <v>337</v>
      </c>
      <c r="C62">
        <v>20</v>
      </c>
      <c r="D62">
        <v>320</v>
      </c>
      <c r="E62" t="s">
        <v>398</v>
      </c>
      <c r="F62">
        <v>8300</v>
      </c>
      <c r="G62">
        <v>28853</v>
      </c>
      <c r="H62">
        <v>674909</v>
      </c>
      <c r="I62">
        <v>660152</v>
      </c>
      <c r="J62">
        <v>1081542</v>
      </c>
      <c r="K62">
        <v>311763365</v>
      </c>
      <c r="L62">
        <v>14744</v>
      </c>
      <c r="M62">
        <f t="shared" si="0"/>
        <v>45.775162778079221</v>
      </c>
      <c r="N62">
        <v>13705</v>
      </c>
      <c r="O62">
        <v>1039</v>
      </c>
      <c r="P62">
        <v>43.88</v>
      </c>
      <c r="Q62">
        <v>-0.05</v>
      </c>
      <c r="R62">
        <v>1039</v>
      </c>
      <c r="S62">
        <v>47219</v>
      </c>
      <c r="T62" t="s">
        <v>21</v>
      </c>
      <c r="U62">
        <v>125.26</v>
      </c>
    </row>
    <row r="63" spans="1:21" x14ac:dyDescent="0.3">
      <c r="A63">
        <v>62</v>
      </c>
      <c r="B63" t="s">
        <v>337</v>
      </c>
      <c r="C63">
        <v>20</v>
      </c>
      <c r="D63">
        <v>320</v>
      </c>
      <c r="E63" t="s">
        <v>399</v>
      </c>
      <c r="F63">
        <v>7665</v>
      </c>
      <c r="G63">
        <v>26841</v>
      </c>
      <c r="H63">
        <v>561273</v>
      </c>
      <c r="I63">
        <v>546001</v>
      </c>
      <c r="J63">
        <v>1213622</v>
      </c>
      <c r="K63">
        <v>247764358</v>
      </c>
      <c r="L63">
        <v>14227</v>
      </c>
      <c r="M63">
        <f t="shared" si="0"/>
        <v>39.451254656638788</v>
      </c>
      <c r="N63">
        <v>13542</v>
      </c>
      <c r="O63">
        <v>685</v>
      </c>
      <c r="P63">
        <v>79.349999999999994</v>
      </c>
      <c r="Q63">
        <v>-0.06</v>
      </c>
      <c r="R63">
        <v>820</v>
      </c>
      <c r="S63">
        <v>50899</v>
      </c>
      <c r="T63" t="s">
        <v>21</v>
      </c>
      <c r="U63">
        <v>108.08</v>
      </c>
    </row>
    <row r="64" spans="1:21" x14ac:dyDescent="0.3">
      <c r="A64">
        <v>63</v>
      </c>
      <c r="B64" t="s">
        <v>337</v>
      </c>
      <c r="C64">
        <v>20</v>
      </c>
      <c r="D64">
        <v>320</v>
      </c>
      <c r="E64" t="s">
        <v>400</v>
      </c>
      <c r="F64">
        <v>3986</v>
      </c>
      <c r="G64">
        <v>13057</v>
      </c>
      <c r="H64">
        <v>2854</v>
      </c>
      <c r="I64">
        <v>2791</v>
      </c>
      <c r="J64">
        <v>4284</v>
      </c>
      <c r="K64">
        <v>2510519</v>
      </c>
      <c r="L64">
        <v>45</v>
      </c>
      <c r="M64">
        <f t="shared" si="0"/>
        <v>63.422222222222224</v>
      </c>
      <c r="N64">
        <v>39</v>
      </c>
      <c r="O64">
        <v>6</v>
      </c>
      <c r="P64">
        <v>32.380000000000003</v>
      </c>
      <c r="Q64">
        <v>-0.05</v>
      </c>
      <c r="R64">
        <v>6</v>
      </c>
      <c r="S64">
        <v>160</v>
      </c>
      <c r="T64" t="s">
        <v>21</v>
      </c>
      <c r="U64">
        <v>0.44</v>
      </c>
    </row>
    <row r="65" spans="1:21" x14ac:dyDescent="0.3">
      <c r="A65">
        <v>64</v>
      </c>
      <c r="B65" t="s">
        <v>337</v>
      </c>
      <c r="C65">
        <v>20</v>
      </c>
      <c r="D65">
        <v>320</v>
      </c>
      <c r="E65" t="s">
        <v>401</v>
      </c>
      <c r="F65">
        <v>3638</v>
      </c>
      <c r="G65">
        <v>11677</v>
      </c>
      <c r="H65">
        <v>806824</v>
      </c>
      <c r="I65">
        <v>794227</v>
      </c>
      <c r="J65">
        <v>1029419</v>
      </c>
      <c r="K65">
        <v>136107682</v>
      </c>
      <c r="L65">
        <v>15646</v>
      </c>
      <c r="M65">
        <f t="shared" si="0"/>
        <v>51.56742937492011</v>
      </c>
      <c r="N65">
        <v>14197</v>
      </c>
      <c r="O65">
        <v>1449</v>
      </c>
      <c r="P65">
        <v>29.26</v>
      </c>
      <c r="Q65">
        <v>-0.04</v>
      </c>
      <c r="R65">
        <v>1449</v>
      </c>
      <c r="S65">
        <v>38128</v>
      </c>
      <c r="T65" t="s">
        <v>21</v>
      </c>
      <c r="U65">
        <v>94.8</v>
      </c>
    </row>
    <row r="66" spans="1:21" x14ac:dyDescent="0.3">
      <c r="A66">
        <v>65</v>
      </c>
      <c r="B66" t="s">
        <v>337</v>
      </c>
      <c r="C66">
        <v>20</v>
      </c>
      <c r="D66">
        <v>320</v>
      </c>
      <c r="E66" t="s">
        <v>402</v>
      </c>
      <c r="F66">
        <v>7351</v>
      </c>
      <c r="G66">
        <v>24835</v>
      </c>
      <c r="H66">
        <v>8318406</v>
      </c>
      <c r="I66">
        <v>8173374</v>
      </c>
      <c r="J66">
        <v>11661706</v>
      </c>
      <c r="K66">
        <v>2066244968</v>
      </c>
      <c r="L66">
        <v>234261</v>
      </c>
      <c r="M66">
        <f t="shared" si="0"/>
        <v>35.509137244355657</v>
      </c>
      <c r="N66">
        <v>225387</v>
      </c>
      <c r="O66">
        <v>8874</v>
      </c>
      <c r="P66">
        <v>39.450000000000003</v>
      </c>
      <c r="Q66">
        <v>-0.06</v>
      </c>
      <c r="R66">
        <v>9014</v>
      </c>
      <c r="S66">
        <v>634365</v>
      </c>
      <c r="T66" t="s">
        <v>21</v>
      </c>
      <c r="U66">
        <v>2391.7800000000002</v>
      </c>
    </row>
    <row r="67" spans="1:21" x14ac:dyDescent="0.3">
      <c r="A67">
        <v>66</v>
      </c>
      <c r="B67" t="s">
        <v>337</v>
      </c>
      <c r="C67">
        <v>20</v>
      </c>
      <c r="D67">
        <v>320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0.03</v>
      </c>
    </row>
    <row r="68" spans="1:21" x14ac:dyDescent="0.3">
      <c r="A68">
        <v>67</v>
      </c>
      <c r="B68" t="s">
        <v>337</v>
      </c>
      <c r="C68">
        <v>20</v>
      </c>
      <c r="D68">
        <v>320</v>
      </c>
      <c r="E68" t="s">
        <v>404</v>
      </c>
      <c r="F68">
        <v>2940</v>
      </c>
      <c r="G68">
        <v>20028</v>
      </c>
      <c r="H68">
        <v>9997</v>
      </c>
      <c r="I68">
        <v>9762</v>
      </c>
      <c r="J68">
        <v>15502</v>
      </c>
      <c r="K68">
        <v>2648525</v>
      </c>
      <c r="L68">
        <v>210</v>
      </c>
      <c r="M68">
        <f t="shared" ref="M68:M91" si="1">H68/L68</f>
        <v>47.604761904761908</v>
      </c>
      <c r="N68">
        <v>193</v>
      </c>
      <c r="O68">
        <v>17</v>
      </c>
      <c r="P68">
        <v>18.66</v>
      </c>
      <c r="Q68">
        <v>-0.05</v>
      </c>
      <c r="R68">
        <v>17</v>
      </c>
      <c r="S68">
        <v>985</v>
      </c>
      <c r="T68" t="s">
        <v>26</v>
      </c>
      <c r="U68">
        <v>0.86</v>
      </c>
    </row>
    <row r="69" spans="1:21" x14ac:dyDescent="0.3">
      <c r="A69">
        <v>68</v>
      </c>
      <c r="B69" t="s">
        <v>337</v>
      </c>
      <c r="C69">
        <v>20</v>
      </c>
      <c r="D69">
        <v>320</v>
      </c>
      <c r="E69" t="s">
        <v>405</v>
      </c>
      <c r="F69">
        <v>9072</v>
      </c>
      <c r="G69">
        <v>69944</v>
      </c>
      <c r="H69">
        <v>1056530</v>
      </c>
      <c r="I69">
        <v>1036232</v>
      </c>
      <c r="J69">
        <v>1532386</v>
      </c>
      <c r="K69">
        <v>414390840</v>
      </c>
      <c r="L69">
        <v>17039</v>
      </c>
      <c r="M69">
        <f t="shared" si="1"/>
        <v>62.006573155701624</v>
      </c>
      <c r="N69">
        <v>14921</v>
      </c>
      <c r="O69">
        <v>2118</v>
      </c>
      <c r="P69">
        <v>30.18</v>
      </c>
      <c r="Q69">
        <v>-0.04</v>
      </c>
      <c r="R69">
        <v>2634</v>
      </c>
      <c r="S69">
        <v>63433</v>
      </c>
      <c r="T69" t="s">
        <v>26</v>
      </c>
      <c r="U69">
        <v>226.84</v>
      </c>
    </row>
    <row r="70" spans="1:21" x14ac:dyDescent="0.3">
      <c r="A70">
        <v>69</v>
      </c>
      <c r="B70" t="s">
        <v>337</v>
      </c>
      <c r="C70">
        <v>20</v>
      </c>
      <c r="D70">
        <v>320</v>
      </c>
      <c r="E70" t="s">
        <v>406</v>
      </c>
      <c r="F70">
        <v>16281</v>
      </c>
      <c r="G70">
        <v>130806</v>
      </c>
      <c r="H70">
        <v>42739</v>
      </c>
      <c r="I70">
        <v>41581</v>
      </c>
      <c r="J70">
        <v>146354</v>
      </c>
      <c r="K70">
        <v>40120777</v>
      </c>
      <c r="L70">
        <v>845</v>
      </c>
      <c r="M70">
        <f t="shared" si="1"/>
        <v>50.578698224852069</v>
      </c>
      <c r="N70">
        <v>777</v>
      </c>
      <c r="O70">
        <v>68</v>
      </c>
      <c r="P70">
        <v>41.44</v>
      </c>
      <c r="Q70">
        <v>-7.0000000000000007E-2</v>
      </c>
      <c r="R70">
        <v>396</v>
      </c>
      <c r="S70">
        <v>9785</v>
      </c>
      <c r="T70" t="s">
        <v>21</v>
      </c>
      <c r="U70">
        <v>13.72</v>
      </c>
    </row>
    <row r="71" spans="1:21" x14ac:dyDescent="0.3">
      <c r="A71">
        <v>70</v>
      </c>
      <c r="B71" t="s">
        <v>337</v>
      </c>
      <c r="C71">
        <v>20</v>
      </c>
      <c r="D71">
        <v>320</v>
      </c>
      <c r="E71" t="s">
        <v>407</v>
      </c>
      <c r="F71">
        <v>249327</v>
      </c>
      <c r="G71">
        <v>746442</v>
      </c>
      <c r="H71">
        <v>1757444</v>
      </c>
      <c r="I71">
        <v>1663802</v>
      </c>
      <c r="J71">
        <v>10798654</v>
      </c>
      <c r="K71">
        <v>2332723977</v>
      </c>
      <c r="L71">
        <v>31355</v>
      </c>
      <c r="M71">
        <f t="shared" si="1"/>
        <v>56.049880401849784</v>
      </c>
      <c r="N71">
        <v>29342</v>
      </c>
      <c r="O71">
        <v>2013</v>
      </c>
      <c r="P71">
        <v>101.79</v>
      </c>
      <c r="Q71">
        <v>-0.12</v>
      </c>
      <c r="R71">
        <v>285678</v>
      </c>
      <c r="S71">
        <v>1512452</v>
      </c>
      <c r="T71" t="s">
        <v>26</v>
      </c>
      <c r="U71">
        <v>835.89</v>
      </c>
    </row>
    <row r="72" spans="1:21" x14ac:dyDescent="0.3">
      <c r="A72">
        <v>71</v>
      </c>
      <c r="B72" t="s">
        <v>337</v>
      </c>
      <c r="C72">
        <v>20</v>
      </c>
      <c r="D72">
        <v>320</v>
      </c>
      <c r="E72" t="s">
        <v>408</v>
      </c>
      <c r="F72">
        <v>40042</v>
      </c>
      <c r="G72">
        <v>119355</v>
      </c>
      <c r="H72">
        <v>591987</v>
      </c>
      <c r="I72">
        <v>565319</v>
      </c>
      <c r="J72">
        <v>3039793</v>
      </c>
      <c r="K72">
        <v>65695795</v>
      </c>
      <c r="L72">
        <v>12585</v>
      </c>
      <c r="M72">
        <f t="shared" si="1"/>
        <v>47.039094159713947</v>
      </c>
      <c r="N72">
        <v>11805</v>
      </c>
      <c r="O72">
        <v>780</v>
      </c>
      <c r="P72">
        <v>73.09</v>
      </c>
      <c r="Q72">
        <v>-0.08</v>
      </c>
      <c r="R72">
        <v>6200</v>
      </c>
      <c r="S72">
        <v>247657</v>
      </c>
      <c r="T72" t="s">
        <v>26</v>
      </c>
      <c r="U72">
        <v>65.12</v>
      </c>
    </row>
    <row r="73" spans="1:21" x14ac:dyDescent="0.3">
      <c r="A73">
        <v>72</v>
      </c>
      <c r="B73" t="s">
        <v>337</v>
      </c>
      <c r="C73">
        <v>20</v>
      </c>
      <c r="D73">
        <v>320</v>
      </c>
      <c r="E73" t="s">
        <v>409</v>
      </c>
      <c r="F73">
        <v>748</v>
      </c>
      <c r="G73">
        <v>3763</v>
      </c>
      <c r="H73">
        <v>198</v>
      </c>
      <c r="I73">
        <v>188</v>
      </c>
      <c r="J73">
        <v>585</v>
      </c>
      <c r="K73">
        <v>4810</v>
      </c>
      <c r="L73">
        <v>4</v>
      </c>
      <c r="M73">
        <f t="shared" si="1"/>
        <v>49.5</v>
      </c>
      <c r="N73">
        <v>4</v>
      </c>
      <c r="O73">
        <v>0</v>
      </c>
      <c r="P73">
        <v>3.21</v>
      </c>
      <c r="Q73">
        <v>-0.21</v>
      </c>
      <c r="R73">
        <v>0</v>
      </c>
      <c r="S73">
        <v>159</v>
      </c>
      <c r="T73" t="s">
        <v>26</v>
      </c>
      <c r="U73">
        <v>0.01</v>
      </c>
    </row>
    <row r="74" spans="1:21" x14ac:dyDescent="0.3">
      <c r="A74">
        <v>73</v>
      </c>
      <c r="B74" t="s">
        <v>337</v>
      </c>
      <c r="C74">
        <v>20</v>
      </c>
      <c r="D74">
        <v>320</v>
      </c>
      <c r="E74" t="s">
        <v>410</v>
      </c>
      <c r="F74">
        <v>3328</v>
      </c>
      <c r="G74">
        <v>17780</v>
      </c>
      <c r="H74">
        <v>10475</v>
      </c>
      <c r="I74">
        <v>10050</v>
      </c>
      <c r="J74">
        <v>67234</v>
      </c>
      <c r="K74">
        <v>583699</v>
      </c>
      <c r="L74">
        <v>93</v>
      </c>
      <c r="M74">
        <f t="shared" si="1"/>
        <v>112.63440860215054</v>
      </c>
      <c r="N74">
        <v>82</v>
      </c>
      <c r="O74">
        <v>11</v>
      </c>
      <c r="P74">
        <v>8.42</v>
      </c>
      <c r="Q74">
        <v>-0.18</v>
      </c>
      <c r="R74">
        <v>18094</v>
      </c>
      <c r="S74">
        <v>14675</v>
      </c>
      <c r="T74" t="s">
        <v>21</v>
      </c>
      <c r="U74">
        <v>0.39</v>
      </c>
    </row>
    <row r="75" spans="1:21" x14ac:dyDescent="0.3">
      <c r="A75">
        <v>74</v>
      </c>
      <c r="B75" t="s">
        <v>337</v>
      </c>
      <c r="C75">
        <v>20</v>
      </c>
      <c r="D75">
        <v>320</v>
      </c>
      <c r="E75" t="s">
        <v>411</v>
      </c>
      <c r="F75">
        <v>3893</v>
      </c>
      <c r="G75">
        <v>25257</v>
      </c>
      <c r="H75">
        <v>20</v>
      </c>
      <c r="I75">
        <v>19</v>
      </c>
      <c r="J75">
        <v>26</v>
      </c>
      <c r="K75">
        <v>614</v>
      </c>
      <c r="L75">
        <v>0</v>
      </c>
      <c r="M75">
        <v>0</v>
      </c>
      <c r="N75">
        <v>0</v>
      </c>
      <c r="O75">
        <v>0</v>
      </c>
      <c r="P75">
        <v>1.63</v>
      </c>
      <c r="Q75">
        <v>-0.21</v>
      </c>
      <c r="R75">
        <v>0</v>
      </c>
      <c r="S75">
        <v>0</v>
      </c>
      <c r="T75" t="s">
        <v>26</v>
      </c>
      <c r="U75">
        <v>0.03</v>
      </c>
    </row>
    <row r="76" spans="1:21" x14ac:dyDescent="0.3">
      <c r="A76">
        <v>75</v>
      </c>
      <c r="B76" t="s">
        <v>337</v>
      </c>
      <c r="C76">
        <v>20</v>
      </c>
      <c r="D76">
        <v>320</v>
      </c>
      <c r="E76" t="s">
        <v>412</v>
      </c>
      <c r="F76">
        <v>5291</v>
      </c>
      <c r="G76">
        <v>41200</v>
      </c>
      <c r="H76">
        <v>397026</v>
      </c>
      <c r="I76">
        <v>387050</v>
      </c>
      <c r="J76">
        <v>720863</v>
      </c>
      <c r="K76">
        <v>27534852</v>
      </c>
      <c r="L76">
        <v>8142</v>
      </c>
      <c r="M76">
        <f t="shared" si="1"/>
        <v>48.762711864406782</v>
      </c>
      <c r="N76">
        <v>7617</v>
      </c>
      <c r="O76">
        <v>525</v>
      </c>
      <c r="P76">
        <v>23.96</v>
      </c>
      <c r="Q76">
        <v>-0.09</v>
      </c>
      <c r="R76">
        <v>7508</v>
      </c>
      <c r="S76">
        <v>86050</v>
      </c>
      <c r="T76" t="s">
        <v>26</v>
      </c>
      <c r="U76">
        <v>31.81</v>
      </c>
    </row>
    <row r="77" spans="1:21" x14ac:dyDescent="0.3">
      <c r="A77">
        <v>76</v>
      </c>
      <c r="B77" t="s">
        <v>337</v>
      </c>
      <c r="C77">
        <v>20</v>
      </c>
      <c r="D77">
        <v>320</v>
      </c>
      <c r="E77" t="s">
        <v>413</v>
      </c>
      <c r="F77">
        <v>22022</v>
      </c>
      <c r="G77">
        <v>169452</v>
      </c>
      <c r="H77">
        <v>3247869</v>
      </c>
      <c r="I77">
        <v>3141396</v>
      </c>
      <c r="J77">
        <v>19782802</v>
      </c>
      <c r="K77">
        <v>252559426</v>
      </c>
      <c r="L77">
        <v>33584</v>
      </c>
      <c r="M77">
        <f t="shared" si="1"/>
        <v>96.708819676036214</v>
      </c>
      <c r="N77">
        <v>28215</v>
      </c>
      <c r="O77">
        <v>5369</v>
      </c>
      <c r="P77">
        <v>21.2</v>
      </c>
      <c r="Q77">
        <v>-0.15</v>
      </c>
      <c r="R77">
        <v>704499</v>
      </c>
      <c r="S77">
        <v>3677258</v>
      </c>
      <c r="T77" t="s">
        <v>21</v>
      </c>
      <c r="U77">
        <v>293.94</v>
      </c>
    </row>
    <row r="78" spans="1:21" x14ac:dyDescent="0.3">
      <c r="A78">
        <v>77</v>
      </c>
      <c r="B78" t="s">
        <v>337</v>
      </c>
      <c r="C78">
        <v>20</v>
      </c>
      <c r="D78">
        <v>320</v>
      </c>
      <c r="E78" t="s">
        <v>414</v>
      </c>
      <c r="F78">
        <v>324116</v>
      </c>
      <c r="G78">
        <v>1430857</v>
      </c>
      <c r="H78">
        <v>327206</v>
      </c>
      <c r="I78">
        <v>308133</v>
      </c>
      <c r="J78">
        <v>5904045</v>
      </c>
      <c r="K78">
        <v>892504542</v>
      </c>
      <c r="L78">
        <v>5176</v>
      </c>
      <c r="M78">
        <f t="shared" si="1"/>
        <v>63.215996908809892</v>
      </c>
      <c r="N78">
        <v>4649</v>
      </c>
      <c r="O78">
        <v>527</v>
      </c>
      <c r="P78">
        <v>9423.8700000000008</v>
      </c>
      <c r="Q78">
        <v>-0.09</v>
      </c>
      <c r="R78">
        <v>6290</v>
      </c>
      <c r="S78">
        <v>230839</v>
      </c>
      <c r="T78" t="s">
        <v>21</v>
      </c>
      <c r="U78">
        <v>2107.11</v>
      </c>
    </row>
    <row r="79" spans="1:21" x14ac:dyDescent="0.3">
      <c r="A79">
        <v>78</v>
      </c>
      <c r="B79" t="s">
        <v>337</v>
      </c>
      <c r="C79">
        <v>20</v>
      </c>
      <c r="D79">
        <v>320</v>
      </c>
      <c r="E79" t="s">
        <v>415</v>
      </c>
      <c r="F79">
        <v>189456</v>
      </c>
      <c r="G79">
        <v>835269</v>
      </c>
      <c r="H79">
        <v>275880</v>
      </c>
      <c r="I79">
        <v>245243</v>
      </c>
      <c r="J79">
        <v>1928206</v>
      </c>
      <c r="K79">
        <v>501658172</v>
      </c>
      <c r="L79">
        <v>3278</v>
      </c>
      <c r="M79">
        <f t="shared" si="1"/>
        <v>84.161073825503351</v>
      </c>
      <c r="N79">
        <v>2755</v>
      </c>
      <c r="O79">
        <v>523</v>
      </c>
      <c r="P79">
        <v>413.78</v>
      </c>
      <c r="Q79">
        <v>-0.08</v>
      </c>
      <c r="R79">
        <v>6080</v>
      </c>
      <c r="S79">
        <v>92677</v>
      </c>
      <c r="T79" t="s">
        <v>21</v>
      </c>
      <c r="U79">
        <v>207.92</v>
      </c>
    </row>
    <row r="80" spans="1:21" x14ac:dyDescent="0.3">
      <c r="A80">
        <v>79</v>
      </c>
      <c r="B80" t="s">
        <v>337</v>
      </c>
      <c r="C80">
        <v>20</v>
      </c>
      <c r="D80">
        <v>320</v>
      </c>
      <c r="E80" t="s">
        <v>416</v>
      </c>
      <c r="F80">
        <v>252328</v>
      </c>
      <c r="G80">
        <v>1169811</v>
      </c>
      <c r="H80">
        <v>867138</v>
      </c>
      <c r="I80">
        <v>793371</v>
      </c>
      <c r="J80">
        <v>5647454</v>
      </c>
      <c r="K80">
        <v>1425109530</v>
      </c>
      <c r="L80">
        <v>10664</v>
      </c>
      <c r="M80">
        <f t="shared" si="1"/>
        <v>81.314516129032256</v>
      </c>
      <c r="N80">
        <v>9041</v>
      </c>
      <c r="O80">
        <v>1623</v>
      </c>
      <c r="P80">
        <v>362.85</v>
      </c>
      <c r="Q80">
        <v>-0.09</v>
      </c>
      <c r="R80">
        <v>14118</v>
      </c>
      <c r="S80">
        <v>363641</v>
      </c>
      <c r="T80" t="s">
        <v>21</v>
      </c>
      <c r="U80">
        <v>715.7</v>
      </c>
    </row>
    <row r="81" spans="1:21" x14ac:dyDescent="0.3">
      <c r="A81">
        <v>80</v>
      </c>
      <c r="B81" t="s">
        <v>337</v>
      </c>
      <c r="C81">
        <v>20</v>
      </c>
      <c r="D81">
        <v>320</v>
      </c>
      <c r="E81" t="s">
        <v>417</v>
      </c>
      <c r="F81">
        <v>53752</v>
      </c>
      <c r="G81">
        <v>135726</v>
      </c>
      <c r="H81">
        <v>1154973</v>
      </c>
      <c r="I81">
        <v>1125670</v>
      </c>
      <c r="J81">
        <v>4109146</v>
      </c>
      <c r="K81">
        <v>246530256</v>
      </c>
      <c r="L81">
        <v>14612</v>
      </c>
      <c r="M81">
        <f t="shared" si="1"/>
        <v>79.0427730632357</v>
      </c>
      <c r="N81">
        <v>12511</v>
      </c>
      <c r="O81">
        <v>2101</v>
      </c>
      <c r="P81">
        <v>21.86</v>
      </c>
      <c r="Q81">
        <v>-0.1</v>
      </c>
      <c r="R81">
        <v>27495</v>
      </c>
      <c r="S81">
        <v>533507</v>
      </c>
      <c r="T81" t="s">
        <v>26</v>
      </c>
      <c r="U81">
        <v>121.45</v>
      </c>
    </row>
    <row r="82" spans="1:21" x14ac:dyDescent="0.3">
      <c r="A82">
        <v>81</v>
      </c>
      <c r="B82" t="s">
        <v>337</v>
      </c>
      <c r="C82">
        <v>20</v>
      </c>
      <c r="D82">
        <v>320</v>
      </c>
      <c r="E82" t="s">
        <v>418</v>
      </c>
      <c r="F82">
        <v>276895</v>
      </c>
      <c r="G82">
        <v>1356467</v>
      </c>
      <c r="H82">
        <v>1841645</v>
      </c>
      <c r="I82">
        <v>1830138</v>
      </c>
      <c r="J82">
        <v>6864738</v>
      </c>
      <c r="K82">
        <v>70518832</v>
      </c>
      <c r="L82">
        <v>48933</v>
      </c>
      <c r="M82">
        <f t="shared" si="1"/>
        <v>37.636053379110209</v>
      </c>
      <c r="N82">
        <v>46811</v>
      </c>
      <c r="O82">
        <v>2122</v>
      </c>
      <c r="P82">
        <v>14.12</v>
      </c>
      <c r="Q82">
        <v>-7.0000000000000007E-2</v>
      </c>
      <c r="R82">
        <v>11797</v>
      </c>
      <c r="S82">
        <v>447727</v>
      </c>
      <c r="T82" t="s">
        <v>26</v>
      </c>
      <c r="U82">
        <v>219.83</v>
      </c>
    </row>
    <row r="83" spans="1:21" x14ac:dyDescent="0.3">
      <c r="A83">
        <v>82</v>
      </c>
      <c r="B83" t="s">
        <v>337</v>
      </c>
      <c r="C83">
        <v>20</v>
      </c>
      <c r="D83">
        <v>320</v>
      </c>
      <c r="E83" t="s">
        <v>419</v>
      </c>
      <c r="F83">
        <v>279119</v>
      </c>
      <c r="G83">
        <v>1356467</v>
      </c>
      <c r="H83">
        <v>1852898</v>
      </c>
      <c r="I83">
        <v>1841848</v>
      </c>
      <c r="J83">
        <v>6812499</v>
      </c>
      <c r="K83">
        <v>71405888</v>
      </c>
      <c r="L83">
        <v>49656</v>
      </c>
      <c r="M83">
        <f t="shared" si="1"/>
        <v>37.314685033027224</v>
      </c>
      <c r="N83">
        <v>47534</v>
      </c>
      <c r="O83">
        <v>2122</v>
      </c>
      <c r="P83">
        <v>14.69</v>
      </c>
      <c r="Q83">
        <v>-7.0000000000000007E-2</v>
      </c>
      <c r="R83">
        <v>18287</v>
      </c>
      <c r="S83">
        <v>426588</v>
      </c>
      <c r="T83" t="s">
        <v>26</v>
      </c>
      <c r="U83">
        <v>225.67</v>
      </c>
    </row>
    <row r="84" spans="1:21" x14ac:dyDescent="0.3">
      <c r="A84">
        <v>83</v>
      </c>
      <c r="B84" t="s">
        <v>337</v>
      </c>
      <c r="C84">
        <v>20</v>
      </c>
      <c r="D84">
        <v>320</v>
      </c>
      <c r="E84" t="s">
        <v>420</v>
      </c>
      <c r="F84">
        <v>670867</v>
      </c>
      <c r="G84">
        <v>3355019</v>
      </c>
      <c r="H84">
        <v>320917</v>
      </c>
      <c r="I84">
        <v>314835</v>
      </c>
      <c r="J84">
        <v>1384873</v>
      </c>
      <c r="K84">
        <v>303134549</v>
      </c>
      <c r="L84">
        <v>5503</v>
      </c>
      <c r="M84">
        <f t="shared" si="1"/>
        <v>58.316736325640562</v>
      </c>
      <c r="N84">
        <v>4978</v>
      </c>
      <c r="O84">
        <v>525</v>
      </c>
      <c r="P84">
        <v>23.11</v>
      </c>
      <c r="Q84">
        <v>-0.09</v>
      </c>
      <c r="R84">
        <v>3907</v>
      </c>
      <c r="S84">
        <v>852822</v>
      </c>
      <c r="T84" t="s">
        <v>26</v>
      </c>
      <c r="U84">
        <v>214.03</v>
      </c>
    </row>
    <row r="85" spans="1:21" x14ac:dyDescent="0.3">
      <c r="A85">
        <v>84</v>
      </c>
      <c r="B85" t="s">
        <v>337</v>
      </c>
      <c r="C85">
        <v>20</v>
      </c>
      <c r="D85">
        <v>320</v>
      </c>
      <c r="E85" t="s">
        <v>421</v>
      </c>
      <c r="F85">
        <v>250567</v>
      </c>
      <c r="G85">
        <v>1108439</v>
      </c>
      <c r="H85">
        <v>448213</v>
      </c>
      <c r="I85">
        <v>439785</v>
      </c>
      <c r="J85">
        <v>760298</v>
      </c>
      <c r="K85">
        <v>223975645</v>
      </c>
      <c r="L85">
        <v>10139</v>
      </c>
      <c r="M85">
        <f t="shared" si="1"/>
        <v>44.206825130683498</v>
      </c>
      <c r="N85">
        <v>9611</v>
      </c>
      <c r="O85">
        <v>528</v>
      </c>
      <c r="P85">
        <v>28.39</v>
      </c>
      <c r="Q85">
        <v>-0.09</v>
      </c>
      <c r="R85">
        <v>1505</v>
      </c>
      <c r="S85">
        <v>94675</v>
      </c>
      <c r="T85" t="s">
        <v>26</v>
      </c>
      <c r="U85">
        <v>93.89</v>
      </c>
    </row>
    <row r="86" spans="1:21" x14ac:dyDescent="0.3">
      <c r="A86">
        <v>85</v>
      </c>
      <c r="B86" t="s">
        <v>337</v>
      </c>
      <c r="C86">
        <v>20</v>
      </c>
      <c r="D86">
        <v>320</v>
      </c>
      <c r="E86" t="s">
        <v>422</v>
      </c>
      <c r="F86">
        <v>482210</v>
      </c>
      <c r="G86">
        <v>2306140</v>
      </c>
      <c r="H86">
        <v>1017750</v>
      </c>
      <c r="I86">
        <v>850256</v>
      </c>
      <c r="J86">
        <v>18711493</v>
      </c>
      <c r="K86">
        <v>2327609484</v>
      </c>
      <c r="L86">
        <v>9647</v>
      </c>
      <c r="M86">
        <f t="shared" si="1"/>
        <v>105.49911889706645</v>
      </c>
      <c r="N86">
        <v>7628</v>
      </c>
      <c r="O86">
        <v>2019</v>
      </c>
      <c r="P86">
        <v>1178.57</v>
      </c>
      <c r="Q86">
        <v>-0.09</v>
      </c>
      <c r="R86">
        <v>92810</v>
      </c>
      <c r="S86">
        <v>1082672</v>
      </c>
      <c r="T86" t="s">
        <v>21</v>
      </c>
      <c r="U86">
        <v>1220.8599999999999</v>
      </c>
    </row>
    <row r="87" spans="1:21" x14ac:dyDescent="0.3">
      <c r="A87">
        <v>86</v>
      </c>
      <c r="B87" t="s">
        <v>337</v>
      </c>
      <c r="C87">
        <v>20</v>
      </c>
      <c r="D87">
        <v>320</v>
      </c>
      <c r="E87" t="s">
        <v>423</v>
      </c>
      <c r="F87">
        <v>1260306</v>
      </c>
      <c r="G87">
        <v>6039417</v>
      </c>
      <c r="H87">
        <v>2768101</v>
      </c>
      <c r="I87">
        <v>2118907</v>
      </c>
      <c r="J87">
        <v>74374512</v>
      </c>
      <c r="K87">
        <v>13054607706</v>
      </c>
      <c r="L87">
        <v>28064</v>
      </c>
      <c r="M87">
        <f t="shared" si="1"/>
        <v>98.635297890535924</v>
      </c>
      <c r="N87">
        <v>24094</v>
      </c>
      <c r="O87">
        <v>3970</v>
      </c>
      <c r="P87">
        <v>1611.01</v>
      </c>
      <c r="Q87">
        <v>-0.11</v>
      </c>
      <c r="R87">
        <v>467116</v>
      </c>
      <c r="S87">
        <v>6285780</v>
      </c>
      <c r="T87" t="s">
        <v>31</v>
      </c>
      <c r="U87">
        <v>4997.05</v>
      </c>
    </row>
    <row r="88" spans="1:21" x14ac:dyDescent="0.3">
      <c r="A88">
        <v>87</v>
      </c>
      <c r="B88" t="s">
        <v>337</v>
      </c>
      <c r="C88">
        <v>20</v>
      </c>
      <c r="D88">
        <v>320</v>
      </c>
      <c r="E88" t="s">
        <v>424</v>
      </c>
      <c r="F88">
        <v>151669</v>
      </c>
      <c r="G88">
        <v>2465730</v>
      </c>
      <c r="H88">
        <v>480262</v>
      </c>
      <c r="I88">
        <v>463746</v>
      </c>
      <c r="J88">
        <v>8370010</v>
      </c>
      <c r="K88">
        <v>561793874</v>
      </c>
      <c r="L88">
        <v>9684</v>
      </c>
      <c r="M88">
        <f t="shared" si="1"/>
        <v>49.59334985543164</v>
      </c>
      <c r="N88">
        <v>9173</v>
      </c>
      <c r="O88">
        <v>511</v>
      </c>
      <c r="P88">
        <v>57.12</v>
      </c>
      <c r="Q88">
        <v>-0.11</v>
      </c>
      <c r="R88">
        <v>157889</v>
      </c>
      <c r="S88">
        <v>1694112</v>
      </c>
      <c r="T88" t="s">
        <v>26</v>
      </c>
      <c r="U88">
        <v>258.91000000000003</v>
      </c>
    </row>
    <row r="89" spans="1:21" x14ac:dyDescent="0.3">
      <c r="A89">
        <v>88</v>
      </c>
      <c r="B89" t="s">
        <v>337</v>
      </c>
      <c r="C89">
        <v>20</v>
      </c>
      <c r="D89">
        <v>320</v>
      </c>
      <c r="E89" t="s">
        <v>425</v>
      </c>
      <c r="F89">
        <v>154309</v>
      </c>
      <c r="G89">
        <v>3230737</v>
      </c>
      <c r="H89">
        <v>1411396</v>
      </c>
      <c r="I89">
        <v>1363002</v>
      </c>
      <c r="J89">
        <v>17179016</v>
      </c>
      <c r="K89">
        <v>1684933299</v>
      </c>
      <c r="L89">
        <v>22349</v>
      </c>
      <c r="M89">
        <f t="shared" si="1"/>
        <v>63.152534789028593</v>
      </c>
      <c r="N89">
        <v>20264</v>
      </c>
      <c r="O89">
        <v>2085</v>
      </c>
      <c r="P89">
        <v>80.75</v>
      </c>
      <c r="Q89">
        <v>-0.11</v>
      </c>
      <c r="R89">
        <v>117313</v>
      </c>
      <c r="S89">
        <v>3785652</v>
      </c>
      <c r="T89" t="s">
        <v>26</v>
      </c>
      <c r="U89">
        <v>631.94000000000005</v>
      </c>
    </row>
    <row r="90" spans="1:21" x14ac:dyDescent="0.3">
      <c r="A90">
        <v>89</v>
      </c>
      <c r="B90" t="s">
        <v>337</v>
      </c>
      <c r="C90">
        <v>20</v>
      </c>
      <c r="D90">
        <v>320</v>
      </c>
      <c r="E90" t="s">
        <v>426</v>
      </c>
      <c r="F90">
        <v>841</v>
      </c>
      <c r="G90">
        <v>120147</v>
      </c>
      <c r="H90">
        <v>3793180</v>
      </c>
      <c r="I90">
        <v>3675848</v>
      </c>
      <c r="J90">
        <v>6805222</v>
      </c>
      <c r="K90">
        <v>424818077</v>
      </c>
      <c r="L90">
        <v>56750</v>
      </c>
      <c r="M90">
        <f t="shared" si="1"/>
        <v>66.840176211453738</v>
      </c>
      <c r="N90">
        <v>49226</v>
      </c>
      <c r="O90">
        <v>7524</v>
      </c>
      <c r="P90">
        <v>46.97</v>
      </c>
      <c r="Q90">
        <v>-0.05</v>
      </c>
      <c r="R90">
        <v>7524</v>
      </c>
      <c r="S90">
        <v>393166</v>
      </c>
      <c r="T90" t="s">
        <v>21</v>
      </c>
      <c r="U90">
        <v>962.08</v>
      </c>
    </row>
    <row r="91" spans="1:21" x14ac:dyDescent="0.3">
      <c r="A91">
        <v>90</v>
      </c>
      <c r="B91" t="s">
        <v>337</v>
      </c>
      <c r="C91">
        <v>20</v>
      </c>
      <c r="D91">
        <v>320</v>
      </c>
      <c r="E91" t="s">
        <v>427</v>
      </c>
      <c r="F91">
        <v>1089</v>
      </c>
      <c r="G91">
        <v>177375</v>
      </c>
      <c r="H91">
        <v>11961335</v>
      </c>
      <c r="I91">
        <v>11546972</v>
      </c>
      <c r="J91">
        <v>23688717</v>
      </c>
      <c r="K91">
        <v>1551933266</v>
      </c>
      <c r="L91">
        <v>214943</v>
      </c>
      <c r="M91">
        <f t="shared" si="1"/>
        <v>55.648869700339162</v>
      </c>
      <c r="N91">
        <v>194810</v>
      </c>
      <c r="O91">
        <v>20133</v>
      </c>
      <c r="P91">
        <v>55.58</v>
      </c>
      <c r="Q91">
        <v>-0.05</v>
      </c>
      <c r="R91">
        <v>20133</v>
      </c>
      <c r="S91">
        <v>1697455</v>
      </c>
      <c r="T91" t="s">
        <v>31</v>
      </c>
      <c r="U91">
        <v>4996.5600000000004</v>
      </c>
    </row>
  </sheetData>
  <autoFilter ref="A1:U91" xr:uid="{BDC6F5C5-595C-47E3-9ACB-A264B0B84652}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C9E4-88AF-4E18-9C1F-2EF11D8E0879}">
  <dimension ref="A1:T91"/>
  <sheetViews>
    <sheetView zoomScale="80" zoomScaleNormal="80" workbookViewId="0">
      <selection activeCell="G2" sqref="G2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14.44140625" customWidth="1"/>
    <col min="5" max="6" width="8" bestFit="1" customWidth="1"/>
    <col min="7" max="8" width="9" bestFit="1" customWidth="1"/>
    <col min="9" max="9" width="10" bestFit="1" customWidth="1"/>
    <col min="10" max="10" width="12.21875" bestFit="1" customWidth="1"/>
    <col min="11" max="11" width="7.44140625" bestFit="1" customWidth="1"/>
    <col min="12" max="12" width="7.44140625" customWidth="1"/>
    <col min="13" max="13" width="15.5546875" bestFit="1" customWidth="1"/>
    <col min="14" max="14" width="13.33203125" bestFit="1" customWidth="1"/>
    <col min="15" max="15" width="15.44140625" bestFit="1" customWidth="1"/>
    <col min="16" max="16" width="14.33203125" bestFit="1" customWidth="1"/>
    <col min="17" max="17" width="24" bestFit="1" customWidth="1"/>
    <col min="18" max="18" width="26.33203125" bestFit="1" customWidth="1"/>
    <col min="19" max="19" width="7.21875" bestFit="1" customWidth="1"/>
    <col min="20" max="20" width="8.44140625" bestFit="1" customWidth="1"/>
  </cols>
  <sheetData>
    <row r="1" spans="1:20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280</v>
      </c>
      <c r="M1" t="s">
        <v>335</v>
      </c>
      <c r="N1" t="s">
        <v>336</v>
      </c>
      <c r="O1" t="s">
        <v>126</v>
      </c>
      <c r="P1" t="s">
        <v>127</v>
      </c>
      <c r="Q1" t="s">
        <v>128</v>
      </c>
      <c r="R1" t="s">
        <v>129</v>
      </c>
      <c r="S1" t="s">
        <v>17</v>
      </c>
      <c r="T1" t="s">
        <v>18</v>
      </c>
    </row>
    <row r="2" spans="1:20" x14ac:dyDescent="0.3">
      <c r="A2">
        <v>1</v>
      </c>
      <c r="B2" t="s">
        <v>488</v>
      </c>
      <c r="C2">
        <v>80</v>
      </c>
      <c r="D2" t="s">
        <v>338</v>
      </c>
      <c r="E2">
        <v>13408</v>
      </c>
      <c r="F2">
        <v>308391</v>
      </c>
      <c r="G2">
        <v>686460</v>
      </c>
      <c r="H2">
        <v>667401</v>
      </c>
      <c r="I2">
        <v>21800052</v>
      </c>
      <c r="J2">
        <v>95498697</v>
      </c>
      <c r="K2">
        <v>47559</v>
      </c>
      <c r="L2">
        <f>G2/K2</f>
        <v>14.433861098845645</v>
      </c>
      <c r="M2">
        <v>44927</v>
      </c>
      <c r="N2">
        <v>2632</v>
      </c>
      <c r="O2">
        <v>21.47</v>
      </c>
      <c r="P2">
        <v>-0.3</v>
      </c>
      <c r="Q2">
        <v>847952</v>
      </c>
      <c r="R2">
        <v>2559957</v>
      </c>
      <c r="S2" t="s">
        <v>21</v>
      </c>
      <c r="T2">
        <v>74.77</v>
      </c>
    </row>
    <row r="3" spans="1:20" x14ac:dyDescent="0.3">
      <c r="A3">
        <v>2</v>
      </c>
      <c r="B3" t="s">
        <v>488</v>
      </c>
      <c r="C3">
        <v>80</v>
      </c>
      <c r="D3" t="s">
        <v>339</v>
      </c>
      <c r="E3">
        <v>13408</v>
      </c>
      <c r="F3">
        <v>308391</v>
      </c>
      <c r="G3">
        <v>5281426</v>
      </c>
      <c r="H3">
        <v>5151541</v>
      </c>
      <c r="I3">
        <v>112426892</v>
      </c>
      <c r="J3">
        <v>726567180</v>
      </c>
      <c r="K3">
        <v>237234</v>
      </c>
      <c r="L3">
        <f t="shared" ref="L3:L66" si="0">G3/K3</f>
        <v>22.262517177133127</v>
      </c>
      <c r="M3">
        <v>214100</v>
      </c>
      <c r="N3">
        <v>23134</v>
      </c>
      <c r="O3">
        <v>34.159999999999997</v>
      </c>
      <c r="P3">
        <v>-0.23</v>
      </c>
      <c r="Q3">
        <v>3753681</v>
      </c>
      <c r="R3">
        <v>15741525</v>
      </c>
      <c r="S3" t="s">
        <v>21</v>
      </c>
      <c r="T3">
        <v>736.5</v>
      </c>
    </row>
    <row r="4" spans="1:20" x14ac:dyDescent="0.3">
      <c r="A4">
        <v>3</v>
      </c>
      <c r="B4" t="s">
        <v>488</v>
      </c>
      <c r="C4">
        <v>80</v>
      </c>
      <c r="D4" t="s">
        <v>340</v>
      </c>
      <c r="E4">
        <v>13408</v>
      </c>
      <c r="F4">
        <v>308391</v>
      </c>
      <c r="G4">
        <v>4370471</v>
      </c>
      <c r="H4">
        <v>4257541</v>
      </c>
      <c r="I4">
        <v>92672424</v>
      </c>
      <c r="J4">
        <v>596358625</v>
      </c>
      <c r="K4">
        <v>185799</v>
      </c>
      <c r="L4">
        <f t="shared" si="0"/>
        <v>23.522575471342687</v>
      </c>
      <c r="M4">
        <v>162644</v>
      </c>
      <c r="N4">
        <v>23155</v>
      </c>
      <c r="O4">
        <v>34.93</v>
      </c>
      <c r="P4">
        <v>-0.23</v>
      </c>
      <c r="Q4">
        <v>3859603</v>
      </c>
      <c r="R4">
        <v>11438299</v>
      </c>
      <c r="S4" t="s">
        <v>21</v>
      </c>
      <c r="T4">
        <v>570.45000000000005</v>
      </c>
    </row>
    <row r="5" spans="1:20" x14ac:dyDescent="0.3">
      <c r="A5">
        <v>4</v>
      </c>
      <c r="B5" t="s">
        <v>488</v>
      </c>
      <c r="C5">
        <v>80</v>
      </c>
      <c r="D5" t="s">
        <v>341</v>
      </c>
      <c r="E5">
        <v>13408</v>
      </c>
      <c r="F5">
        <v>308391</v>
      </c>
      <c r="G5">
        <v>7363736</v>
      </c>
      <c r="H5">
        <v>7208035</v>
      </c>
      <c r="I5">
        <v>126129343</v>
      </c>
      <c r="J5">
        <v>1002750872</v>
      </c>
      <c r="K5">
        <v>347036</v>
      </c>
      <c r="L5">
        <f t="shared" si="0"/>
        <v>21.218939821805229</v>
      </c>
      <c r="M5">
        <v>323631</v>
      </c>
      <c r="N5">
        <v>23405</v>
      </c>
      <c r="O5">
        <v>35.520000000000003</v>
      </c>
      <c r="P5">
        <v>-0.19</v>
      </c>
      <c r="Q5">
        <v>3712280</v>
      </c>
      <c r="R5">
        <v>21589547</v>
      </c>
      <c r="S5" t="s">
        <v>21</v>
      </c>
      <c r="T5">
        <v>1136.3900000000001</v>
      </c>
    </row>
    <row r="6" spans="1:20" x14ac:dyDescent="0.3">
      <c r="A6">
        <v>5</v>
      </c>
      <c r="B6" t="s">
        <v>488</v>
      </c>
      <c r="C6">
        <v>80</v>
      </c>
      <c r="D6" t="s">
        <v>342</v>
      </c>
      <c r="E6">
        <v>89315</v>
      </c>
      <c r="F6">
        <v>5584002</v>
      </c>
      <c r="G6">
        <v>1324883</v>
      </c>
      <c r="H6">
        <v>1270157</v>
      </c>
      <c r="I6">
        <v>11689428</v>
      </c>
      <c r="J6">
        <v>2060073773</v>
      </c>
      <c r="K6">
        <v>40370</v>
      </c>
      <c r="L6">
        <f t="shared" si="0"/>
        <v>32.818503839484769</v>
      </c>
      <c r="M6">
        <v>32402</v>
      </c>
      <c r="N6">
        <v>7968</v>
      </c>
      <c r="O6">
        <v>140.51</v>
      </c>
      <c r="P6">
        <v>-0.09</v>
      </c>
      <c r="Q6">
        <v>185832</v>
      </c>
      <c r="R6">
        <v>3411099</v>
      </c>
      <c r="S6" t="s">
        <v>26</v>
      </c>
      <c r="T6">
        <v>1063.1400000000001</v>
      </c>
    </row>
    <row r="7" spans="1:20" x14ac:dyDescent="0.3">
      <c r="A7">
        <v>6</v>
      </c>
      <c r="B7" t="s">
        <v>488</v>
      </c>
      <c r="C7">
        <v>80</v>
      </c>
      <c r="D7" t="s">
        <v>343</v>
      </c>
      <c r="E7">
        <v>448</v>
      </c>
      <c r="F7">
        <v>12700</v>
      </c>
      <c r="G7">
        <v>57409</v>
      </c>
      <c r="H7">
        <v>56934</v>
      </c>
      <c r="I7">
        <v>86906</v>
      </c>
      <c r="J7">
        <v>3174479</v>
      </c>
      <c r="K7">
        <v>2554</v>
      </c>
      <c r="L7">
        <f t="shared" si="0"/>
        <v>22.478073610023493</v>
      </c>
      <c r="M7">
        <v>2109</v>
      </c>
      <c r="N7">
        <v>445</v>
      </c>
      <c r="O7">
        <v>18.5</v>
      </c>
      <c r="P7">
        <v>-0.06</v>
      </c>
      <c r="Q7">
        <v>585</v>
      </c>
      <c r="R7">
        <v>16413</v>
      </c>
      <c r="S7" t="s">
        <v>21</v>
      </c>
      <c r="T7">
        <v>4.2699999999999996</v>
      </c>
    </row>
    <row r="8" spans="1:20" x14ac:dyDescent="0.3">
      <c r="A8">
        <v>7</v>
      </c>
      <c r="B8" t="s">
        <v>488</v>
      </c>
      <c r="C8">
        <v>80</v>
      </c>
      <c r="D8" t="s">
        <v>344</v>
      </c>
      <c r="E8">
        <v>689</v>
      </c>
      <c r="F8">
        <v>16922</v>
      </c>
      <c r="G8">
        <v>281614</v>
      </c>
      <c r="H8">
        <v>279050</v>
      </c>
      <c r="I8">
        <v>450083</v>
      </c>
      <c r="J8">
        <v>24368996</v>
      </c>
      <c r="K8">
        <v>12355</v>
      </c>
      <c r="L8">
        <f t="shared" si="0"/>
        <v>22.793524888709026</v>
      </c>
      <c r="M8">
        <v>10277</v>
      </c>
      <c r="N8">
        <v>2078</v>
      </c>
      <c r="O8">
        <v>22.4</v>
      </c>
      <c r="P8">
        <v>-0.06</v>
      </c>
      <c r="Q8">
        <v>2531</v>
      </c>
      <c r="R8">
        <v>90629</v>
      </c>
      <c r="S8" t="s">
        <v>21</v>
      </c>
      <c r="T8">
        <v>31.97</v>
      </c>
    </row>
    <row r="9" spans="1:20" x14ac:dyDescent="0.3">
      <c r="A9">
        <v>8</v>
      </c>
      <c r="B9" t="s">
        <v>488</v>
      </c>
      <c r="C9">
        <v>80</v>
      </c>
      <c r="D9" t="s">
        <v>345</v>
      </c>
      <c r="E9">
        <v>842</v>
      </c>
      <c r="F9">
        <v>19430</v>
      </c>
      <c r="G9">
        <v>2610824</v>
      </c>
      <c r="H9">
        <v>2591053</v>
      </c>
      <c r="I9">
        <v>4547084</v>
      </c>
      <c r="J9">
        <v>279846474</v>
      </c>
      <c r="K9">
        <v>151000</v>
      </c>
      <c r="L9">
        <f t="shared" si="0"/>
        <v>17.290225165562912</v>
      </c>
      <c r="M9">
        <v>135756</v>
      </c>
      <c r="N9">
        <v>15244</v>
      </c>
      <c r="O9">
        <v>26.34</v>
      </c>
      <c r="P9">
        <v>-7.0000000000000007E-2</v>
      </c>
      <c r="Q9">
        <v>16006</v>
      </c>
      <c r="R9">
        <v>1035152</v>
      </c>
      <c r="S9" t="s">
        <v>21</v>
      </c>
      <c r="T9">
        <v>892.14</v>
      </c>
    </row>
    <row r="10" spans="1:20" x14ac:dyDescent="0.3">
      <c r="A10">
        <v>9</v>
      </c>
      <c r="B10" t="s">
        <v>488</v>
      </c>
      <c r="C10">
        <v>80</v>
      </c>
      <c r="D10" t="s">
        <v>346</v>
      </c>
      <c r="E10">
        <v>1164</v>
      </c>
      <c r="F10">
        <v>28980</v>
      </c>
      <c r="G10">
        <v>10282502</v>
      </c>
      <c r="H10">
        <v>10191324</v>
      </c>
      <c r="I10">
        <v>22122395</v>
      </c>
      <c r="J10">
        <v>945902807</v>
      </c>
      <c r="K10">
        <v>546595</v>
      </c>
      <c r="L10">
        <f t="shared" si="0"/>
        <v>18.811921075018983</v>
      </c>
      <c r="M10">
        <v>487596</v>
      </c>
      <c r="N10">
        <v>58999</v>
      </c>
      <c r="O10">
        <v>32.659999999999997</v>
      </c>
      <c r="P10">
        <v>-7.0000000000000007E-2</v>
      </c>
      <c r="Q10">
        <v>60899</v>
      </c>
      <c r="R10">
        <v>4369684</v>
      </c>
      <c r="S10" t="s">
        <v>31</v>
      </c>
      <c r="T10">
        <v>5000</v>
      </c>
    </row>
    <row r="11" spans="1:20" x14ac:dyDescent="0.3">
      <c r="A11">
        <v>10</v>
      </c>
      <c r="B11" t="s">
        <v>488</v>
      </c>
      <c r="C11">
        <v>80</v>
      </c>
      <c r="D11" t="s">
        <v>347</v>
      </c>
      <c r="E11">
        <v>52436</v>
      </c>
      <c r="F11">
        <v>151783</v>
      </c>
      <c r="G11">
        <v>2461983</v>
      </c>
      <c r="H11">
        <v>2429495</v>
      </c>
      <c r="I11">
        <v>9249398</v>
      </c>
      <c r="J11">
        <v>451885161</v>
      </c>
      <c r="K11">
        <v>150832</v>
      </c>
      <c r="L11">
        <f t="shared" si="0"/>
        <v>16.322683515434392</v>
      </c>
      <c r="M11">
        <v>137598</v>
      </c>
      <c r="N11">
        <v>13234</v>
      </c>
      <c r="O11">
        <v>25.86</v>
      </c>
      <c r="P11">
        <v>-0.11</v>
      </c>
      <c r="Q11">
        <v>100662</v>
      </c>
      <c r="R11">
        <v>1579394</v>
      </c>
      <c r="S11" t="s">
        <v>26</v>
      </c>
      <c r="T11">
        <v>344.89</v>
      </c>
    </row>
    <row r="12" spans="1:20" x14ac:dyDescent="0.3">
      <c r="A12">
        <v>11</v>
      </c>
      <c r="B12" t="s">
        <v>488</v>
      </c>
      <c r="C12">
        <v>80</v>
      </c>
      <c r="D12" t="s">
        <v>348</v>
      </c>
      <c r="E12">
        <v>49370</v>
      </c>
      <c r="F12">
        <v>144360</v>
      </c>
      <c r="G12">
        <v>2119985</v>
      </c>
      <c r="H12">
        <v>2086204</v>
      </c>
      <c r="I12">
        <v>13523148</v>
      </c>
      <c r="J12">
        <v>432204297</v>
      </c>
      <c r="K12">
        <v>153688</v>
      </c>
      <c r="L12">
        <f t="shared" si="0"/>
        <v>13.794082817136015</v>
      </c>
      <c r="M12">
        <v>144669</v>
      </c>
      <c r="N12">
        <v>9019</v>
      </c>
      <c r="O12">
        <v>21.18</v>
      </c>
      <c r="P12">
        <v>-0.13</v>
      </c>
      <c r="Q12">
        <v>132436</v>
      </c>
      <c r="R12">
        <v>2109418</v>
      </c>
      <c r="S12" t="s">
        <v>26</v>
      </c>
      <c r="T12">
        <v>264.48</v>
      </c>
    </row>
    <row r="13" spans="1:20" x14ac:dyDescent="0.3">
      <c r="A13">
        <v>12</v>
      </c>
      <c r="B13" t="s">
        <v>488</v>
      </c>
      <c r="C13">
        <v>80</v>
      </c>
      <c r="D13" t="s">
        <v>349</v>
      </c>
      <c r="E13">
        <v>3295</v>
      </c>
      <c r="F13">
        <v>9585</v>
      </c>
      <c r="G13">
        <v>210811</v>
      </c>
      <c r="H13">
        <v>207943</v>
      </c>
      <c r="I13">
        <v>470794</v>
      </c>
      <c r="J13">
        <v>13627270</v>
      </c>
      <c r="K13">
        <v>9266</v>
      </c>
      <c r="L13">
        <f t="shared" si="0"/>
        <v>22.751025253615367</v>
      </c>
      <c r="M13">
        <v>7732</v>
      </c>
      <c r="N13">
        <v>1534</v>
      </c>
      <c r="O13">
        <v>23.38</v>
      </c>
      <c r="P13">
        <v>-0.08</v>
      </c>
      <c r="Q13">
        <v>2053</v>
      </c>
      <c r="R13">
        <v>72564</v>
      </c>
      <c r="S13" t="s">
        <v>26</v>
      </c>
      <c r="T13">
        <v>10.58</v>
      </c>
    </row>
    <row r="14" spans="1:20" x14ac:dyDescent="0.3">
      <c r="A14">
        <v>13</v>
      </c>
      <c r="B14" t="s">
        <v>488</v>
      </c>
      <c r="C14">
        <v>80</v>
      </c>
      <c r="D14" t="s">
        <v>350</v>
      </c>
      <c r="E14">
        <v>262253</v>
      </c>
      <c r="F14">
        <v>1120813</v>
      </c>
      <c r="G14">
        <v>346740</v>
      </c>
      <c r="H14">
        <v>271484</v>
      </c>
      <c r="I14">
        <v>2418923</v>
      </c>
      <c r="J14">
        <v>2279856718</v>
      </c>
      <c r="K14">
        <v>8721</v>
      </c>
      <c r="L14">
        <f t="shared" si="0"/>
        <v>39.759201926384591</v>
      </c>
      <c r="M14">
        <v>6877</v>
      </c>
      <c r="N14">
        <v>1844</v>
      </c>
      <c r="O14">
        <v>207.89</v>
      </c>
      <c r="P14">
        <v>-0.09</v>
      </c>
      <c r="Q14">
        <v>29972</v>
      </c>
      <c r="R14">
        <v>362575</v>
      </c>
      <c r="S14" t="s">
        <v>26</v>
      </c>
      <c r="T14">
        <v>448.38</v>
      </c>
    </row>
    <row r="15" spans="1:20" x14ac:dyDescent="0.3">
      <c r="A15">
        <v>14</v>
      </c>
      <c r="B15" t="s">
        <v>488</v>
      </c>
      <c r="C15">
        <v>80</v>
      </c>
      <c r="D15" t="s">
        <v>351</v>
      </c>
      <c r="E15">
        <v>381708</v>
      </c>
      <c r="F15">
        <v>1618887</v>
      </c>
      <c r="G15">
        <v>525984</v>
      </c>
      <c r="H15">
        <v>420515</v>
      </c>
      <c r="I15">
        <v>4591724</v>
      </c>
      <c r="J15">
        <v>4799685412</v>
      </c>
      <c r="K15">
        <v>19375</v>
      </c>
      <c r="L15">
        <f t="shared" si="0"/>
        <v>27.147561290322582</v>
      </c>
      <c r="M15">
        <v>17380</v>
      </c>
      <c r="N15">
        <v>1995</v>
      </c>
      <c r="O15">
        <v>201.06</v>
      </c>
      <c r="P15">
        <v>-0.12</v>
      </c>
      <c r="Q15">
        <v>55664</v>
      </c>
      <c r="R15">
        <v>632952</v>
      </c>
      <c r="S15" t="s">
        <v>21</v>
      </c>
      <c r="T15">
        <v>1012.7</v>
      </c>
    </row>
    <row r="16" spans="1:20" x14ac:dyDescent="0.3">
      <c r="A16">
        <v>15</v>
      </c>
      <c r="B16" t="s">
        <v>488</v>
      </c>
      <c r="C16">
        <v>80</v>
      </c>
      <c r="D16" t="s">
        <v>352</v>
      </c>
      <c r="E16">
        <v>3114</v>
      </c>
      <c r="F16">
        <v>10580</v>
      </c>
      <c r="G16">
        <v>1564977</v>
      </c>
      <c r="H16">
        <v>1540633</v>
      </c>
      <c r="I16">
        <v>3024377</v>
      </c>
      <c r="J16">
        <v>167287208</v>
      </c>
      <c r="K16">
        <v>63863</v>
      </c>
      <c r="L16">
        <f t="shared" si="0"/>
        <v>24.505222116092259</v>
      </c>
      <c r="M16">
        <v>55618</v>
      </c>
      <c r="N16">
        <v>8245</v>
      </c>
      <c r="O16">
        <v>46.23</v>
      </c>
      <c r="P16">
        <v>-0.06</v>
      </c>
      <c r="Q16">
        <v>16258</v>
      </c>
      <c r="R16">
        <v>795755</v>
      </c>
      <c r="S16" t="s">
        <v>26</v>
      </c>
      <c r="T16">
        <v>201.01</v>
      </c>
    </row>
    <row r="17" spans="1:20" x14ac:dyDescent="0.3">
      <c r="A17">
        <v>16</v>
      </c>
      <c r="B17" t="s">
        <v>488</v>
      </c>
      <c r="C17">
        <v>80</v>
      </c>
      <c r="D17" t="s">
        <v>353</v>
      </c>
      <c r="E17">
        <v>77262</v>
      </c>
      <c r="F17">
        <v>262886</v>
      </c>
      <c r="G17">
        <v>54886</v>
      </c>
      <c r="H17">
        <v>52706</v>
      </c>
      <c r="I17">
        <v>178146</v>
      </c>
      <c r="J17">
        <v>107700671</v>
      </c>
      <c r="K17">
        <v>3482</v>
      </c>
      <c r="L17">
        <f t="shared" si="0"/>
        <v>15.762780011487651</v>
      </c>
      <c r="M17">
        <v>3079</v>
      </c>
      <c r="N17">
        <v>403</v>
      </c>
      <c r="O17">
        <v>57.1</v>
      </c>
      <c r="P17">
        <v>-0.15</v>
      </c>
      <c r="Q17">
        <v>1966</v>
      </c>
      <c r="R17">
        <v>17282</v>
      </c>
      <c r="S17" t="s">
        <v>21</v>
      </c>
      <c r="T17">
        <v>27.06</v>
      </c>
    </row>
    <row r="18" spans="1:20" x14ac:dyDescent="0.3">
      <c r="A18">
        <v>17</v>
      </c>
      <c r="B18" t="s">
        <v>488</v>
      </c>
      <c r="C18">
        <v>80</v>
      </c>
      <c r="D18" t="s">
        <v>354</v>
      </c>
      <c r="E18">
        <v>13574</v>
      </c>
      <c r="F18">
        <v>1300429</v>
      </c>
      <c r="G18">
        <v>813265</v>
      </c>
      <c r="H18">
        <v>773035</v>
      </c>
      <c r="I18">
        <v>3007483</v>
      </c>
      <c r="J18">
        <v>339323799</v>
      </c>
      <c r="K18">
        <v>31462</v>
      </c>
      <c r="L18">
        <f t="shared" si="0"/>
        <v>25.849119572818001</v>
      </c>
      <c r="M18">
        <v>25901</v>
      </c>
      <c r="N18">
        <v>5561</v>
      </c>
      <c r="O18">
        <v>81.760000000000005</v>
      </c>
      <c r="P18">
        <v>-0.11</v>
      </c>
      <c r="Q18">
        <v>29542</v>
      </c>
      <c r="R18">
        <v>390039</v>
      </c>
      <c r="S18" t="s">
        <v>21</v>
      </c>
      <c r="T18">
        <v>323.48</v>
      </c>
    </row>
    <row r="19" spans="1:20" x14ac:dyDescent="0.3">
      <c r="A19">
        <v>18</v>
      </c>
      <c r="B19" t="s">
        <v>488</v>
      </c>
      <c r="C19">
        <v>80</v>
      </c>
      <c r="D19" t="s">
        <v>355</v>
      </c>
      <c r="E19">
        <v>8590</v>
      </c>
      <c r="F19">
        <v>65066</v>
      </c>
      <c r="G19">
        <v>14276037</v>
      </c>
      <c r="H19">
        <v>13856907</v>
      </c>
      <c r="I19">
        <v>213965680</v>
      </c>
      <c r="J19">
        <v>2426091951</v>
      </c>
      <c r="K19">
        <v>466333</v>
      </c>
      <c r="L19">
        <f t="shared" si="0"/>
        <v>30.613396435594307</v>
      </c>
      <c r="M19">
        <v>370479</v>
      </c>
      <c r="N19">
        <v>95854</v>
      </c>
      <c r="O19">
        <v>74.64</v>
      </c>
      <c r="P19">
        <v>-0.18</v>
      </c>
      <c r="Q19">
        <v>1705301</v>
      </c>
      <c r="R19">
        <v>22142408</v>
      </c>
      <c r="S19" t="s">
        <v>31</v>
      </c>
      <c r="T19">
        <v>5000</v>
      </c>
    </row>
    <row r="20" spans="1:20" x14ac:dyDescent="0.3">
      <c r="A20">
        <v>19</v>
      </c>
      <c r="B20" t="s">
        <v>488</v>
      </c>
      <c r="C20">
        <v>80</v>
      </c>
      <c r="D20" t="s">
        <v>356</v>
      </c>
      <c r="E20">
        <v>8905</v>
      </c>
      <c r="F20">
        <v>67838</v>
      </c>
      <c r="G20">
        <v>14153704</v>
      </c>
      <c r="H20">
        <v>13744155</v>
      </c>
      <c r="I20">
        <v>209969689</v>
      </c>
      <c r="J20">
        <v>2550429917</v>
      </c>
      <c r="K20">
        <v>464363</v>
      </c>
      <c r="L20">
        <f t="shared" si="0"/>
        <v>30.479827204148478</v>
      </c>
      <c r="M20">
        <v>369473</v>
      </c>
      <c r="N20">
        <v>94890</v>
      </c>
      <c r="O20">
        <v>89.01</v>
      </c>
      <c r="P20">
        <v>-0.18</v>
      </c>
      <c r="Q20">
        <v>1681534</v>
      </c>
      <c r="R20">
        <v>24373631</v>
      </c>
      <c r="S20" t="s">
        <v>31</v>
      </c>
      <c r="T20">
        <v>5000</v>
      </c>
    </row>
    <row r="21" spans="1:20" x14ac:dyDescent="0.3">
      <c r="A21">
        <v>20</v>
      </c>
      <c r="B21" t="s">
        <v>488</v>
      </c>
      <c r="C21">
        <v>80</v>
      </c>
      <c r="D21" t="s">
        <v>357</v>
      </c>
      <c r="E21">
        <v>1295022</v>
      </c>
      <c r="F21">
        <v>5034037</v>
      </c>
      <c r="G21">
        <v>1358042</v>
      </c>
      <c r="H21">
        <v>1316649</v>
      </c>
      <c r="I21">
        <v>7150349</v>
      </c>
      <c r="J21">
        <v>4769336221</v>
      </c>
      <c r="K21">
        <v>90545</v>
      </c>
      <c r="L21">
        <f t="shared" si="0"/>
        <v>14.998531117124083</v>
      </c>
      <c r="M21">
        <v>83001</v>
      </c>
      <c r="N21">
        <v>7544</v>
      </c>
      <c r="O21">
        <v>52</v>
      </c>
      <c r="P21">
        <v>-0.17</v>
      </c>
      <c r="Q21">
        <v>222541</v>
      </c>
      <c r="R21">
        <v>966675</v>
      </c>
      <c r="S21" t="s">
        <v>26</v>
      </c>
      <c r="T21">
        <v>1369.92</v>
      </c>
    </row>
    <row r="22" spans="1:20" x14ac:dyDescent="0.3">
      <c r="A22">
        <v>21</v>
      </c>
      <c r="B22" t="s">
        <v>488</v>
      </c>
      <c r="C22">
        <v>80</v>
      </c>
      <c r="D22" t="s">
        <v>358</v>
      </c>
      <c r="E22">
        <v>1458392</v>
      </c>
      <c r="F22">
        <v>5670187</v>
      </c>
      <c r="G22">
        <v>1495343</v>
      </c>
      <c r="H22">
        <v>1450317</v>
      </c>
      <c r="I22">
        <v>7974162</v>
      </c>
      <c r="J22">
        <v>5670566555</v>
      </c>
      <c r="K22">
        <v>106406</v>
      </c>
      <c r="L22">
        <f t="shared" si="0"/>
        <v>14.053183091179068</v>
      </c>
      <c r="M22">
        <v>98890</v>
      </c>
      <c r="N22">
        <v>7516</v>
      </c>
      <c r="O22">
        <v>39.590000000000003</v>
      </c>
      <c r="P22">
        <v>-0.18</v>
      </c>
      <c r="Q22">
        <v>266975</v>
      </c>
      <c r="R22">
        <v>1180984</v>
      </c>
      <c r="S22" t="s">
        <v>26</v>
      </c>
      <c r="T22">
        <v>1594.16</v>
      </c>
    </row>
    <row r="23" spans="1:20" x14ac:dyDescent="0.3">
      <c r="A23">
        <v>22</v>
      </c>
      <c r="B23" t="s">
        <v>488</v>
      </c>
      <c r="C23">
        <v>80</v>
      </c>
      <c r="D23" t="s">
        <v>359</v>
      </c>
      <c r="E23">
        <v>1540071</v>
      </c>
      <c r="F23">
        <v>5988250</v>
      </c>
      <c r="G23">
        <v>1603831</v>
      </c>
      <c r="H23">
        <v>1558519</v>
      </c>
      <c r="I23">
        <v>8004089</v>
      </c>
      <c r="J23">
        <v>5936362303</v>
      </c>
      <c r="K23">
        <v>106368</v>
      </c>
      <c r="L23">
        <f t="shared" si="0"/>
        <v>15.078134401323707</v>
      </c>
      <c r="M23">
        <v>99056</v>
      </c>
      <c r="N23">
        <v>7312</v>
      </c>
      <c r="O23">
        <v>24.79</v>
      </c>
      <c r="P23">
        <v>-0.18</v>
      </c>
      <c r="Q23">
        <v>286054</v>
      </c>
      <c r="R23">
        <v>1496340</v>
      </c>
      <c r="S23" t="s">
        <v>26</v>
      </c>
      <c r="T23">
        <v>1671.12</v>
      </c>
    </row>
    <row r="24" spans="1:20" x14ac:dyDescent="0.3">
      <c r="A24">
        <v>23</v>
      </c>
      <c r="B24" t="s">
        <v>488</v>
      </c>
      <c r="C24">
        <v>80</v>
      </c>
      <c r="D24" t="s">
        <v>360</v>
      </c>
      <c r="E24">
        <v>200003</v>
      </c>
      <c r="F24">
        <v>1008302</v>
      </c>
      <c r="G24">
        <v>419440</v>
      </c>
      <c r="H24">
        <v>338633</v>
      </c>
      <c r="I24">
        <v>2539242</v>
      </c>
      <c r="J24">
        <v>1423517923</v>
      </c>
      <c r="K24">
        <v>10656</v>
      </c>
      <c r="L24">
        <f t="shared" si="0"/>
        <v>39.361861861861861</v>
      </c>
      <c r="M24">
        <v>8771</v>
      </c>
      <c r="N24">
        <v>1885</v>
      </c>
      <c r="O24">
        <v>192.76</v>
      </c>
      <c r="P24">
        <v>-0.08</v>
      </c>
      <c r="Q24">
        <v>22619</v>
      </c>
      <c r="R24">
        <v>493338</v>
      </c>
      <c r="S24" t="s">
        <v>21</v>
      </c>
      <c r="T24">
        <v>336</v>
      </c>
    </row>
    <row r="25" spans="1:20" x14ac:dyDescent="0.3">
      <c r="A25">
        <v>24</v>
      </c>
      <c r="B25" t="s">
        <v>488</v>
      </c>
      <c r="C25">
        <v>80</v>
      </c>
      <c r="D25" t="s">
        <v>361</v>
      </c>
      <c r="E25">
        <v>259258</v>
      </c>
      <c r="F25">
        <v>1373987</v>
      </c>
      <c r="G25">
        <v>538247</v>
      </c>
      <c r="H25">
        <v>439228</v>
      </c>
      <c r="I25">
        <v>3837684</v>
      </c>
      <c r="J25">
        <v>2179898571</v>
      </c>
      <c r="K25">
        <v>16633</v>
      </c>
      <c r="L25">
        <f t="shared" si="0"/>
        <v>32.360187578909397</v>
      </c>
      <c r="M25">
        <v>14465</v>
      </c>
      <c r="N25">
        <v>2168</v>
      </c>
      <c r="O25">
        <v>179.2</v>
      </c>
      <c r="P25">
        <v>-0.1</v>
      </c>
      <c r="Q25">
        <v>49415</v>
      </c>
      <c r="R25">
        <v>652422</v>
      </c>
      <c r="S25" t="s">
        <v>21</v>
      </c>
      <c r="T25">
        <v>521.22</v>
      </c>
    </row>
    <row r="26" spans="1:20" x14ac:dyDescent="0.3">
      <c r="A26">
        <v>25</v>
      </c>
      <c r="B26" t="s">
        <v>488</v>
      </c>
      <c r="C26">
        <v>80</v>
      </c>
      <c r="D26" t="s">
        <v>362</v>
      </c>
      <c r="E26">
        <v>199996</v>
      </c>
      <c r="F26">
        <v>1008281</v>
      </c>
      <c r="G26">
        <v>556300</v>
      </c>
      <c r="H26">
        <v>448821</v>
      </c>
      <c r="I26">
        <v>5043593</v>
      </c>
      <c r="J26">
        <v>1473177526</v>
      </c>
      <c r="K26">
        <v>22851</v>
      </c>
      <c r="L26">
        <f t="shared" si="0"/>
        <v>24.344667629425409</v>
      </c>
      <c r="M26">
        <v>20445</v>
      </c>
      <c r="N26">
        <v>2406</v>
      </c>
      <c r="O26">
        <v>231.54</v>
      </c>
      <c r="P26">
        <v>-0.11</v>
      </c>
      <c r="Q26">
        <v>39042</v>
      </c>
      <c r="R26">
        <v>614241</v>
      </c>
      <c r="S26" t="s">
        <v>21</v>
      </c>
      <c r="T26">
        <v>408.08</v>
      </c>
    </row>
    <row r="27" spans="1:20" x14ac:dyDescent="0.3">
      <c r="A27">
        <v>26</v>
      </c>
      <c r="B27" t="s">
        <v>488</v>
      </c>
      <c r="C27">
        <v>80</v>
      </c>
      <c r="D27" t="s">
        <v>363</v>
      </c>
      <c r="E27">
        <v>258781</v>
      </c>
      <c r="F27">
        <v>1358076</v>
      </c>
      <c r="G27">
        <v>2217510</v>
      </c>
      <c r="H27">
        <v>1822638</v>
      </c>
      <c r="I27">
        <v>21128084</v>
      </c>
      <c r="J27">
        <v>7210072169</v>
      </c>
      <c r="K27">
        <v>79067</v>
      </c>
      <c r="L27">
        <f t="shared" si="0"/>
        <v>28.045961020400419</v>
      </c>
      <c r="M27">
        <v>69391</v>
      </c>
      <c r="N27">
        <v>9676</v>
      </c>
      <c r="O27">
        <v>311.61</v>
      </c>
      <c r="P27">
        <v>-0.1</v>
      </c>
      <c r="Q27">
        <v>93749</v>
      </c>
      <c r="R27">
        <v>2563450</v>
      </c>
      <c r="S27" t="s">
        <v>26</v>
      </c>
      <c r="T27">
        <v>2376.0100000000002</v>
      </c>
    </row>
    <row r="28" spans="1:20" x14ac:dyDescent="0.3">
      <c r="A28">
        <v>27</v>
      </c>
      <c r="B28" t="s">
        <v>488</v>
      </c>
      <c r="C28">
        <v>80</v>
      </c>
      <c r="D28" t="s">
        <v>364</v>
      </c>
      <c r="E28">
        <v>260342</v>
      </c>
      <c r="F28">
        <v>1377238</v>
      </c>
      <c r="G28">
        <v>658167</v>
      </c>
      <c r="H28">
        <v>570199</v>
      </c>
      <c r="I28">
        <v>6517735</v>
      </c>
      <c r="J28">
        <v>1359108542</v>
      </c>
      <c r="K28">
        <v>27835</v>
      </c>
      <c r="L28">
        <f t="shared" si="0"/>
        <v>23.645302676486438</v>
      </c>
      <c r="M28">
        <v>24433</v>
      </c>
      <c r="N28">
        <v>3402</v>
      </c>
      <c r="O28">
        <v>204.21</v>
      </c>
      <c r="P28">
        <v>-0.14000000000000001</v>
      </c>
      <c r="Q28">
        <v>106509</v>
      </c>
      <c r="R28">
        <v>574175</v>
      </c>
      <c r="S28" t="s">
        <v>21</v>
      </c>
      <c r="T28">
        <v>419.97</v>
      </c>
    </row>
    <row r="29" spans="1:20" x14ac:dyDescent="0.3">
      <c r="A29">
        <v>28</v>
      </c>
      <c r="B29" t="s">
        <v>488</v>
      </c>
      <c r="C29">
        <v>80</v>
      </c>
      <c r="D29" t="s">
        <v>365</v>
      </c>
      <c r="E29">
        <v>225926</v>
      </c>
      <c r="F29">
        <v>1195096</v>
      </c>
      <c r="G29">
        <v>1069738</v>
      </c>
      <c r="H29">
        <v>983573</v>
      </c>
      <c r="I29">
        <v>6795662</v>
      </c>
      <c r="J29">
        <v>1333003848</v>
      </c>
      <c r="K29">
        <v>35826</v>
      </c>
      <c r="L29">
        <f t="shared" si="0"/>
        <v>29.859264221515101</v>
      </c>
      <c r="M29">
        <v>28154</v>
      </c>
      <c r="N29">
        <v>7672</v>
      </c>
      <c r="O29">
        <v>126</v>
      </c>
      <c r="P29">
        <v>-0.12</v>
      </c>
      <c r="Q29">
        <v>118601</v>
      </c>
      <c r="R29">
        <v>601796</v>
      </c>
      <c r="S29" t="s">
        <v>21</v>
      </c>
      <c r="T29">
        <v>460.78</v>
      </c>
    </row>
    <row r="30" spans="1:20" x14ac:dyDescent="0.3">
      <c r="A30">
        <v>29</v>
      </c>
      <c r="B30" t="s">
        <v>488</v>
      </c>
      <c r="C30">
        <v>80</v>
      </c>
      <c r="D30" t="s">
        <v>366</v>
      </c>
      <c r="E30">
        <v>99736</v>
      </c>
      <c r="F30">
        <v>783852</v>
      </c>
      <c r="G30">
        <v>435021</v>
      </c>
      <c r="H30">
        <v>412711</v>
      </c>
      <c r="I30">
        <v>1362166</v>
      </c>
      <c r="J30">
        <v>1606667340</v>
      </c>
      <c r="K30">
        <v>16548</v>
      </c>
      <c r="L30">
        <f t="shared" si="0"/>
        <v>26.288433647570702</v>
      </c>
      <c r="M30">
        <v>14512</v>
      </c>
      <c r="N30">
        <v>2036</v>
      </c>
      <c r="O30">
        <v>86.74</v>
      </c>
      <c r="P30">
        <v>-0.09</v>
      </c>
      <c r="Q30">
        <v>7659</v>
      </c>
      <c r="R30">
        <v>318515</v>
      </c>
      <c r="S30" t="s">
        <v>26</v>
      </c>
      <c r="T30">
        <v>262.36</v>
      </c>
    </row>
    <row r="31" spans="1:20" x14ac:dyDescent="0.3">
      <c r="A31">
        <v>30</v>
      </c>
      <c r="B31" t="s">
        <v>488</v>
      </c>
      <c r="C31">
        <v>80</v>
      </c>
      <c r="D31" t="s">
        <v>367</v>
      </c>
      <c r="E31">
        <v>25631</v>
      </c>
      <c r="F31">
        <v>141997</v>
      </c>
      <c r="G31">
        <v>1049851</v>
      </c>
      <c r="H31">
        <v>1023638</v>
      </c>
      <c r="I31">
        <v>2590588</v>
      </c>
      <c r="J31">
        <v>508180499</v>
      </c>
      <c r="K31">
        <v>30093</v>
      </c>
      <c r="L31">
        <f t="shared" si="0"/>
        <v>34.88688399295517</v>
      </c>
      <c r="M31">
        <v>21842</v>
      </c>
      <c r="N31">
        <v>8251</v>
      </c>
      <c r="O31">
        <v>80.8</v>
      </c>
      <c r="P31">
        <v>-0.06</v>
      </c>
      <c r="Q31">
        <v>10799</v>
      </c>
      <c r="R31">
        <v>381235</v>
      </c>
      <c r="S31" t="s">
        <v>26</v>
      </c>
      <c r="T31">
        <v>205.3</v>
      </c>
    </row>
    <row r="32" spans="1:20" x14ac:dyDescent="0.3">
      <c r="A32">
        <v>31</v>
      </c>
      <c r="B32" t="s">
        <v>488</v>
      </c>
      <c r="C32">
        <v>80</v>
      </c>
      <c r="D32" t="s">
        <v>368</v>
      </c>
      <c r="E32">
        <v>520</v>
      </c>
      <c r="F32">
        <v>5760</v>
      </c>
      <c r="G32">
        <v>8808216</v>
      </c>
      <c r="H32">
        <v>8788157</v>
      </c>
      <c r="I32">
        <v>11993927</v>
      </c>
      <c r="J32">
        <v>329197611</v>
      </c>
      <c r="K32">
        <v>512309</v>
      </c>
      <c r="L32">
        <f t="shared" si="0"/>
        <v>17.193170527943096</v>
      </c>
      <c r="M32">
        <v>471325</v>
      </c>
      <c r="N32">
        <v>40984</v>
      </c>
      <c r="O32">
        <v>25.53</v>
      </c>
      <c r="P32">
        <v>-0.03</v>
      </c>
      <c r="Q32">
        <v>41301</v>
      </c>
      <c r="R32">
        <v>4206427</v>
      </c>
      <c r="S32" t="s">
        <v>21</v>
      </c>
      <c r="T32">
        <v>3552.25</v>
      </c>
    </row>
    <row r="33" spans="1:20" x14ac:dyDescent="0.3">
      <c r="A33">
        <v>32</v>
      </c>
      <c r="B33" t="s">
        <v>488</v>
      </c>
      <c r="C33">
        <v>80</v>
      </c>
      <c r="D33" t="s">
        <v>369</v>
      </c>
      <c r="E33">
        <v>708</v>
      </c>
      <c r="F33">
        <v>2540</v>
      </c>
      <c r="G33">
        <v>5227008</v>
      </c>
      <c r="H33">
        <v>5217973</v>
      </c>
      <c r="I33">
        <v>6444389</v>
      </c>
      <c r="J33">
        <v>391549670</v>
      </c>
      <c r="K33">
        <v>245617</v>
      </c>
      <c r="L33">
        <f t="shared" si="0"/>
        <v>21.281132820610953</v>
      </c>
      <c r="M33">
        <v>212188</v>
      </c>
      <c r="N33">
        <v>33429</v>
      </c>
      <c r="O33">
        <v>29.84</v>
      </c>
      <c r="P33">
        <v>-0.02</v>
      </c>
      <c r="Q33">
        <v>33643</v>
      </c>
      <c r="R33">
        <v>1931312</v>
      </c>
      <c r="S33" t="s">
        <v>21</v>
      </c>
      <c r="T33">
        <v>1067.77</v>
      </c>
    </row>
    <row r="34" spans="1:20" x14ac:dyDescent="0.3">
      <c r="A34">
        <v>33</v>
      </c>
      <c r="B34" t="s">
        <v>488</v>
      </c>
      <c r="C34">
        <v>80</v>
      </c>
      <c r="D34" t="s">
        <v>370</v>
      </c>
      <c r="E34">
        <v>325041</v>
      </c>
      <c r="F34">
        <v>1161166</v>
      </c>
      <c r="G34">
        <v>857193</v>
      </c>
      <c r="H34">
        <v>846535</v>
      </c>
      <c r="I34">
        <v>4425496</v>
      </c>
      <c r="J34">
        <v>9838587263</v>
      </c>
      <c r="K34">
        <v>16692</v>
      </c>
      <c r="L34">
        <f t="shared" si="0"/>
        <v>51.353522645578721</v>
      </c>
      <c r="M34">
        <v>10523</v>
      </c>
      <c r="N34">
        <v>6169</v>
      </c>
      <c r="O34">
        <v>90.27</v>
      </c>
      <c r="P34">
        <v>-0.06</v>
      </c>
      <c r="Q34">
        <v>28479</v>
      </c>
      <c r="R34">
        <v>582255</v>
      </c>
      <c r="S34" t="s">
        <v>31</v>
      </c>
      <c r="T34">
        <v>5000</v>
      </c>
    </row>
    <row r="35" spans="1:20" x14ac:dyDescent="0.3">
      <c r="A35">
        <v>34</v>
      </c>
      <c r="B35" t="s">
        <v>488</v>
      </c>
      <c r="C35">
        <v>80</v>
      </c>
      <c r="D35" t="s">
        <v>371</v>
      </c>
      <c r="E35">
        <v>57220</v>
      </c>
      <c r="F35">
        <v>558589</v>
      </c>
      <c r="G35">
        <v>56945</v>
      </c>
      <c r="H35">
        <v>54558</v>
      </c>
      <c r="I35">
        <v>667608</v>
      </c>
      <c r="J35">
        <v>53301737</v>
      </c>
      <c r="K35">
        <v>3523</v>
      </c>
      <c r="L35">
        <f t="shared" si="0"/>
        <v>16.163780868577916</v>
      </c>
      <c r="M35">
        <v>3165</v>
      </c>
      <c r="N35">
        <v>358</v>
      </c>
      <c r="O35">
        <v>23.16</v>
      </c>
      <c r="P35">
        <v>-0.21</v>
      </c>
      <c r="Q35">
        <v>81694</v>
      </c>
      <c r="R35">
        <v>67701</v>
      </c>
      <c r="S35" t="s">
        <v>21</v>
      </c>
      <c r="T35">
        <v>32.659999999999997</v>
      </c>
    </row>
    <row r="36" spans="1:20" x14ac:dyDescent="0.3">
      <c r="A36">
        <v>35</v>
      </c>
      <c r="B36" t="s">
        <v>488</v>
      </c>
      <c r="C36">
        <v>80</v>
      </c>
      <c r="D36" t="s">
        <v>372</v>
      </c>
      <c r="E36">
        <v>167075</v>
      </c>
      <c r="F36">
        <v>6549347</v>
      </c>
      <c r="G36">
        <v>1111782</v>
      </c>
      <c r="H36">
        <v>1099678</v>
      </c>
      <c r="I36">
        <v>1803261</v>
      </c>
      <c r="J36">
        <v>693613211</v>
      </c>
      <c r="K36">
        <v>40727</v>
      </c>
      <c r="L36">
        <f t="shared" si="0"/>
        <v>27.298401551796104</v>
      </c>
      <c r="M36">
        <v>32408</v>
      </c>
      <c r="N36">
        <v>8319</v>
      </c>
      <c r="O36">
        <v>24.99</v>
      </c>
      <c r="P36">
        <v>-0.06</v>
      </c>
      <c r="Q36">
        <v>10765</v>
      </c>
      <c r="R36">
        <v>355106</v>
      </c>
      <c r="S36" t="s">
        <v>26</v>
      </c>
      <c r="T36">
        <v>848.3</v>
      </c>
    </row>
    <row r="37" spans="1:20" x14ac:dyDescent="0.3">
      <c r="A37">
        <v>36</v>
      </c>
      <c r="B37" t="s">
        <v>488</v>
      </c>
      <c r="C37">
        <v>80</v>
      </c>
      <c r="D37" t="s">
        <v>373</v>
      </c>
      <c r="E37">
        <v>1322728</v>
      </c>
      <c r="F37">
        <v>5284254</v>
      </c>
      <c r="G37">
        <v>42086</v>
      </c>
      <c r="H37">
        <v>40519</v>
      </c>
      <c r="I37">
        <v>637545</v>
      </c>
      <c r="J37">
        <v>1989681385</v>
      </c>
      <c r="K37">
        <v>3608</v>
      </c>
      <c r="L37">
        <f t="shared" si="0"/>
        <v>11.664634146341463</v>
      </c>
      <c r="M37">
        <v>3395</v>
      </c>
      <c r="N37">
        <v>213</v>
      </c>
      <c r="O37">
        <v>16.89</v>
      </c>
      <c r="P37">
        <v>-0.23</v>
      </c>
      <c r="Q37">
        <v>14134</v>
      </c>
      <c r="R37">
        <v>33416</v>
      </c>
      <c r="S37" t="s">
        <v>21</v>
      </c>
      <c r="T37">
        <v>454.59</v>
      </c>
    </row>
    <row r="38" spans="1:20" x14ac:dyDescent="0.3">
      <c r="A38">
        <v>37</v>
      </c>
      <c r="B38" t="s">
        <v>488</v>
      </c>
      <c r="C38">
        <v>80</v>
      </c>
      <c r="D38" t="s">
        <v>374</v>
      </c>
      <c r="E38">
        <v>26455</v>
      </c>
      <c r="F38">
        <v>76533</v>
      </c>
      <c r="G38">
        <v>2624816</v>
      </c>
      <c r="H38">
        <v>2587442</v>
      </c>
      <c r="I38">
        <v>6062057</v>
      </c>
      <c r="J38">
        <v>889324864</v>
      </c>
      <c r="K38">
        <v>106103</v>
      </c>
      <c r="L38">
        <f t="shared" si="0"/>
        <v>24.738376860220729</v>
      </c>
      <c r="M38">
        <v>90711</v>
      </c>
      <c r="N38">
        <v>15392</v>
      </c>
      <c r="O38">
        <v>57.47</v>
      </c>
      <c r="P38">
        <v>-7.0000000000000007E-2</v>
      </c>
      <c r="Q38">
        <v>25523</v>
      </c>
      <c r="R38">
        <v>1259041</v>
      </c>
      <c r="S38" t="s">
        <v>26</v>
      </c>
      <c r="T38">
        <v>879.88</v>
      </c>
    </row>
    <row r="39" spans="1:20" x14ac:dyDescent="0.3">
      <c r="A39">
        <v>38</v>
      </c>
      <c r="B39" t="s">
        <v>488</v>
      </c>
      <c r="C39">
        <v>80</v>
      </c>
      <c r="D39" t="s">
        <v>375</v>
      </c>
      <c r="E39">
        <v>196289</v>
      </c>
      <c r="F39">
        <v>588609</v>
      </c>
      <c r="G39">
        <v>804663</v>
      </c>
      <c r="H39">
        <v>792590</v>
      </c>
      <c r="I39">
        <v>2301131</v>
      </c>
      <c r="J39">
        <v>1103155317</v>
      </c>
      <c r="K39">
        <v>45083</v>
      </c>
      <c r="L39">
        <f t="shared" si="0"/>
        <v>17.848479471197567</v>
      </c>
      <c r="M39">
        <v>39481</v>
      </c>
      <c r="N39">
        <v>5602</v>
      </c>
      <c r="O39">
        <v>14.47</v>
      </c>
      <c r="P39">
        <v>-0.11</v>
      </c>
      <c r="Q39">
        <v>14826</v>
      </c>
      <c r="R39">
        <v>336525</v>
      </c>
      <c r="S39" t="s">
        <v>26</v>
      </c>
      <c r="T39">
        <v>542.20000000000005</v>
      </c>
    </row>
    <row r="40" spans="1:20" x14ac:dyDescent="0.3">
      <c r="A40">
        <v>39</v>
      </c>
      <c r="B40" t="s">
        <v>488</v>
      </c>
      <c r="C40">
        <v>80</v>
      </c>
      <c r="D40" t="s">
        <v>376</v>
      </c>
      <c r="E40">
        <v>51144</v>
      </c>
      <c r="F40">
        <v>152445</v>
      </c>
      <c r="G40">
        <v>470994</v>
      </c>
      <c r="H40">
        <v>462258</v>
      </c>
      <c r="I40">
        <v>1537491</v>
      </c>
      <c r="J40">
        <v>258944720</v>
      </c>
      <c r="K40">
        <v>34525</v>
      </c>
      <c r="L40">
        <f t="shared" si="0"/>
        <v>13.642114409847936</v>
      </c>
      <c r="M40">
        <v>32502</v>
      </c>
      <c r="N40">
        <v>2023</v>
      </c>
      <c r="O40">
        <v>23.94</v>
      </c>
      <c r="P40">
        <v>-0.11</v>
      </c>
      <c r="Q40">
        <v>34370</v>
      </c>
      <c r="R40">
        <v>319169</v>
      </c>
      <c r="S40" t="s">
        <v>26</v>
      </c>
      <c r="T40">
        <v>116.69</v>
      </c>
    </row>
    <row r="41" spans="1:20" x14ac:dyDescent="0.3">
      <c r="A41">
        <v>40</v>
      </c>
      <c r="B41" t="s">
        <v>488</v>
      </c>
      <c r="C41">
        <v>80</v>
      </c>
      <c r="D41" t="s">
        <v>377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21</v>
      </c>
      <c r="T41">
        <v>0.23</v>
      </c>
    </row>
    <row r="42" spans="1:20" x14ac:dyDescent="0.3">
      <c r="A42">
        <v>41</v>
      </c>
      <c r="B42" t="s">
        <v>488</v>
      </c>
      <c r="C42">
        <v>80</v>
      </c>
      <c r="D42" t="s">
        <v>378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21</v>
      </c>
      <c r="T42">
        <v>0.44</v>
      </c>
    </row>
    <row r="43" spans="1:20" x14ac:dyDescent="0.3">
      <c r="A43">
        <v>42</v>
      </c>
      <c r="B43" t="s">
        <v>488</v>
      </c>
      <c r="C43">
        <v>80</v>
      </c>
      <c r="D43" t="s">
        <v>379</v>
      </c>
      <c r="E43">
        <v>18607</v>
      </c>
      <c r="F43">
        <v>55722</v>
      </c>
      <c r="G43">
        <v>324352</v>
      </c>
      <c r="H43">
        <v>318730</v>
      </c>
      <c r="I43">
        <v>672100</v>
      </c>
      <c r="J43">
        <v>151922949</v>
      </c>
      <c r="K43">
        <v>14422</v>
      </c>
      <c r="L43">
        <f t="shared" si="0"/>
        <v>22.490084592982942</v>
      </c>
      <c r="M43">
        <v>12347</v>
      </c>
      <c r="N43">
        <v>2075</v>
      </c>
      <c r="O43">
        <v>31.92</v>
      </c>
      <c r="P43">
        <v>-0.08</v>
      </c>
      <c r="Q43">
        <v>2618</v>
      </c>
      <c r="R43">
        <v>138283</v>
      </c>
      <c r="S43" t="s">
        <v>26</v>
      </c>
      <c r="T43">
        <v>80.08</v>
      </c>
    </row>
    <row r="44" spans="1:20" x14ac:dyDescent="0.3">
      <c r="A44">
        <v>43</v>
      </c>
      <c r="B44" t="s">
        <v>488</v>
      </c>
      <c r="C44">
        <v>80</v>
      </c>
      <c r="D44" t="s">
        <v>380</v>
      </c>
      <c r="E44">
        <v>229544</v>
      </c>
      <c r="F44">
        <v>1051601</v>
      </c>
      <c r="G44">
        <v>6094243</v>
      </c>
      <c r="H44">
        <v>5979454</v>
      </c>
      <c r="I44">
        <v>9693659</v>
      </c>
      <c r="J44">
        <v>904503188</v>
      </c>
      <c r="K44">
        <v>252155</v>
      </c>
      <c r="L44">
        <f t="shared" si="0"/>
        <v>24.168638337530489</v>
      </c>
      <c r="M44">
        <v>218951</v>
      </c>
      <c r="N44">
        <v>33204</v>
      </c>
      <c r="O44">
        <v>26.15</v>
      </c>
      <c r="P44">
        <v>-0.06</v>
      </c>
      <c r="Q44">
        <v>34831</v>
      </c>
      <c r="R44">
        <v>2911024</v>
      </c>
      <c r="S44" t="s">
        <v>26</v>
      </c>
      <c r="T44">
        <v>977.33</v>
      </c>
    </row>
    <row r="45" spans="1:20" x14ac:dyDescent="0.3">
      <c r="A45">
        <v>44</v>
      </c>
      <c r="B45" t="s">
        <v>488</v>
      </c>
      <c r="C45">
        <v>80</v>
      </c>
      <c r="D45" t="s">
        <v>381</v>
      </c>
      <c r="E45">
        <v>138808</v>
      </c>
      <c r="F45">
        <v>614789</v>
      </c>
      <c r="G45">
        <v>7346729</v>
      </c>
      <c r="H45">
        <v>7214752</v>
      </c>
      <c r="I45">
        <v>11241975</v>
      </c>
      <c r="J45">
        <v>722188171</v>
      </c>
      <c r="K45">
        <v>345092</v>
      </c>
      <c r="L45">
        <f t="shared" si="0"/>
        <v>21.289189549453479</v>
      </c>
      <c r="M45">
        <v>311864</v>
      </c>
      <c r="N45">
        <v>33228</v>
      </c>
      <c r="O45">
        <v>25.61</v>
      </c>
      <c r="P45">
        <v>-0.06</v>
      </c>
      <c r="Q45">
        <v>34787</v>
      </c>
      <c r="R45">
        <v>3869327</v>
      </c>
      <c r="S45" t="s">
        <v>26</v>
      </c>
      <c r="T45">
        <v>1185.6400000000001</v>
      </c>
    </row>
    <row r="46" spans="1:20" x14ac:dyDescent="0.3">
      <c r="A46">
        <v>45</v>
      </c>
      <c r="B46" t="s">
        <v>488</v>
      </c>
      <c r="C46">
        <v>80</v>
      </c>
      <c r="D46" t="s">
        <v>382</v>
      </c>
      <c r="E46">
        <v>2835</v>
      </c>
      <c r="F46">
        <v>9746</v>
      </c>
      <c r="G46">
        <v>2988269</v>
      </c>
      <c r="H46">
        <v>2939049</v>
      </c>
      <c r="I46">
        <v>6304489</v>
      </c>
      <c r="J46">
        <v>422885022</v>
      </c>
      <c r="K46">
        <v>167049</v>
      </c>
      <c r="L46">
        <f t="shared" si="0"/>
        <v>17.888577602978767</v>
      </c>
      <c r="M46">
        <v>147212</v>
      </c>
      <c r="N46">
        <v>19837</v>
      </c>
      <c r="O46">
        <v>28.59</v>
      </c>
      <c r="P46">
        <v>-7.0000000000000007E-2</v>
      </c>
      <c r="Q46">
        <v>19940</v>
      </c>
      <c r="R46">
        <v>970512</v>
      </c>
      <c r="S46" t="s">
        <v>26</v>
      </c>
      <c r="T46">
        <v>2826</v>
      </c>
    </row>
    <row r="47" spans="1:20" x14ac:dyDescent="0.3">
      <c r="A47">
        <v>46</v>
      </c>
      <c r="B47" t="s">
        <v>488</v>
      </c>
      <c r="C47">
        <v>80</v>
      </c>
      <c r="D47" t="s">
        <v>383</v>
      </c>
      <c r="E47">
        <v>961</v>
      </c>
      <c r="F47">
        <v>146909</v>
      </c>
      <c r="G47">
        <v>9482242</v>
      </c>
      <c r="H47">
        <v>9139813</v>
      </c>
      <c r="I47">
        <v>20992364</v>
      </c>
      <c r="J47">
        <v>1125792565</v>
      </c>
      <c r="K47">
        <v>341606</v>
      </c>
      <c r="L47">
        <f t="shared" si="0"/>
        <v>27.75783212238661</v>
      </c>
      <c r="M47">
        <v>293138</v>
      </c>
      <c r="N47">
        <v>48468</v>
      </c>
      <c r="O47">
        <v>48.68</v>
      </c>
      <c r="P47">
        <v>-7.0000000000000007E-2</v>
      </c>
      <c r="Q47">
        <v>53317</v>
      </c>
      <c r="R47">
        <v>8180137</v>
      </c>
      <c r="S47" t="s">
        <v>31</v>
      </c>
      <c r="T47">
        <v>5000</v>
      </c>
    </row>
    <row r="48" spans="1:20" x14ac:dyDescent="0.3">
      <c r="A48">
        <v>47</v>
      </c>
      <c r="B48" t="s">
        <v>488</v>
      </c>
      <c r="C48">
        <v>80</v>
      </c>
      <c r="D48" t="s">
        <v>384</v>
      </c>
      <c r="E48">
        <v>1052072</v>
      </c>
      <c r="F48">
        <v>4612280</v>
      </c>
      <c r="G48">
        <v>5029</v>
      </c>
      <c r="H48">
        <v>4884</v>
      </c>
      <c r="I48">
        <v>38910</v>
      </c>
      <c r="J48">
        <v>7974545</v>
      </c>
      <c r="K48">
        <v>54</v>
      </c>
      <c r="L48">
        <f t="shared" si="0"/>
        <v>93.129629629629633</v>
      </c>
      <c r="M48">
        <v>35</v>
      </c>
      <c r="N48">
        <v>19</v>
      </c>
      <c r="O48">
        <v>25.54</v>
      </c>
      <c r="P48">
        <v>-0.13</v>
      </c>
      <c r="Q48">
        <v>1244</v>
      </c>
      <c r="R48">
        <v>26313</v>
      </c>
      <c r="S48" t="s">
        <v>26</v>
      </c>
      <c r="T48">
        <v>44.41</v>
      </c>
    </row>
    <row r="49" spans="1:20" x14ac:dyDescent="0.3">
      <c r="A49">
        <v>48</v>
      </c>
      <c r="B49" t="s">
        <v>488</v>
      </c>
      <c r="C49">
        <v>80</v>
      </c>
      <c r="D49" t="s">
        <v>385</v>
      </c>
      <c r="E49">
        <v>31435</v>
      </c>
      <c r="F49">
        <v>94348</v>
      </c>
      <c r="G49">
        <v>442938</v>
      </c>
      <c r="H49">
        <v>442708</v>
      </c>
      <c r="I49">
        <v>452007</v>
      </c>
      <c r="J49">
        <v>1711706944</v>
      </c>
      <c r="K49">
        <v>16109</v>
      </c>
      <c r="L49">
        <f t="shared" si="0"/>
        <v>27.496306412564405</v>
      </c>
      <c r="M49">
        <v>14024</v>
      </c>
      <c r="N49">
        <v>2085</v>
      </c>
      <c r="O49">
        <v>30.33</v>
      </c>
      <c r="P49">
        <v>0</v>
      </c>
      <c r="Q49">
        <v>2102</v>
      </c>
      <c r="R49">
        <v>233956</v>
      </c>
      <c r="S49" t="s">
        <v>21</v>
      </c>
      <c r="T49">
        <v>472.06</v>
      </c>
    </row>
    <row r="50" spans="1:20" x14ac:dyDescent="0.3">
      <c r="A50">
        <v>49</v>
      </c>
      <c r="B50" t="s">
        <v>488</v>
      </c>
      <c r="C50">
        <v>80</v>
      </c>
      <c r="D50" t="s">
        <v>386</v>
      </c>
      <c r="E50">
        <v>2271</v>
      </c>
      <c r="F50">
        <v>30201</v>
      </c>
      <c r="G50">
        <v>10769449</v>
      </c>
      <c r="H50">
        <v>10706731</v>
      </c>
      <c r="I50">
        <v>14466296</v>
      </c>
      <c r="J50">
        <v>611215368</v>
      </c>
      <c r="K50">
        <v>485196</v>
      </c>
      <c r="L50">
        <f t="shared" si="0"/>
        <v>22.196079522502245</v>
      </c>
      <c r="M50">
        <v>420257</v>
      </c>
      <c r="N50">
        <v>64939</v>
      </c>
      <c r="O50">
        <v>20.59</v>
      </c>
      <c r="P50">
        <v>-0.04</v>
      </c>
      <c r="Q50">
        <v>64984</v>
      </c>
      <c r="R50">
        <v>4290648</v>
      </c>
      <c r="S50" t="s">
        <v>26</v>
      </c>
      <c r="T50">
        <v>3392.06</v>
      </c>
    </row>
    <row r="51" spans="1:20" x14ac:dyDescent="0.3">
      <c r="A51">
        <v>50</v>
      </c>
      <c r="B51" t="s">
        <v>488</v>
      </c>
      <c r="C51">
        <v>80</v>
      </c>
      <c r="D51" t="s">
        <v>387</v>
      </c>
      <c r="E51">
        <v>2294</v>
      </c>
      <c r="F51">
        <v>30304</v>
      </c>
      <c r="G51">
        <v>16172869</v>
      </c>
      <c r="H51">
        <v>16090984</v>
      </c>
      <c r="I51">
        <v>19738286</v>
      </c>
      <c r="J51">
        <v>825724623</v>
      </c>
      <c r="K51">
        <v>555146</v>
      </c>
      <c r="L51">
        <f t="shared" si="0"/>
        <v>29.132640782785071</v>
      </c>
      <c r="M51">
        <v>424104</v>
      </c>
      <c r="N51">
        <v>131042</v>
      </c>
      <c r="O51">
        <v>21.45</v>
      </c>
      <c r="P51">
        <v>-0.02</v>
      </c>
      <c r="Q51">
        <v>131470</v>
      </c>
      <c r="R51">
        <v>4285022</v>
      </c>
      <c r="S51" t="s">
        <v>31</v>
      </c>
      <c r="T51">
        <v>5000</v>
      </c>
    </row>
    <row r="52" spans="1:20" x14ac:dyDescent="0.3">
      <c r="A52">
        <v>51</v>
      </c>
      <c r="B52" t="s">
        <v>488</v>
      </c>
      <c r="C52">
        <v>80</v>
      </c>
      <c r="D52" t="s">
        <v>388</v>
      </c>
      <c r="E52">
        <v>163622</v>
      </c>
      <c r="F52">
        <v>488118</v>
      </c>
      <c r="G52">
        <v>4507317</v>
      </c>
      <c r="H52">
        <v>4418928</v>
      </c>
      <c r="I52">
        <v>13796750</v>
      </c>
      <c r="J52">
        <v>1748563539</v>
      </c>
      <c r="K52">
        <v>206162</v>
      </c>
      <c r="L52">
        <f t="shared" si="0"/>
        <v>21.862986389344304</v>
      </c>
      <c r="M52">
        <v>173221</v>
      </c>
      <c r="N52">
        <v>32941</v>
      </c>
      <c r="O52">
        <v>35</v>
      </c>
      <c r="P52">
        <v>-0.11</v>
      </c>
      <c r="Q52">
        <v>98186</v>
      </c>
      <c r="R52">
        <v>1974391</v>
      </c>
      <c r="S52" t="s">
        <v>26</v>
      </c>
      <c r="T52">
        <v>1445.84</v>
      </c>
    </row>
    <row r="53" spans="1:20" x14ac:dyDescent="0.3">
      <c r="A53">
        <v>52</v>
      </c>
      <c r="B53" t="s">
        <v>488</v>
      </c>
      <c r="C53">
        <v>80</v>
      </c>
      <c r="D53" t="s">
        <v>389</v>
      </c>
      <c r="E53">
        <v>183325</v>
      </c>
      <c r="F53">
        <v>546912</v>
      </c>
      <c r="G53">
        <v>4367111</v>
      </c>
      <c r="H53">
        <v>4273300</v>
      </c>
      <c r="I53">
        <v>15584853</v>
      </c>
      <c r="J53">
        <v>1721125170</v>
      </c>
      <c r="K53">
        <v>198749</v>
      </c>
      <c r="L53">
        <f t="shared" si="0"/>
        <v>21.972996090546367</v>
      </c>
      <c r="M53">
        <v>166204</v>
      </c>
      <c r="N53">
        <v>32545</v>
      </c>
      <c r="O53">
        <v>39.479999999999997</v>
      </c>
      <c r="P53">
        <v>-0.12</v>
      </c>
      <c r="Q53">
        <v>152173</v>
      </c>
      <c r="R53">
        <v>1994014</v>
      </c>
      <c r="S53" t="s">
        <v>26</v>
      </c>
      <c r="T53">
        <v>1425.91</v>
      </c>
    </row>
    <row r="54" spans="1:20" x14ac:dyDescent="0.3">
      <c r="A54">
        <v>53</v>
      </c>
      <c r="B54" t="s">
        <v>488</v>
      </c>
      <c r="C54">
        <v>80</v>
      </c>
      <c r="D54" t="s">
        <v>390</v>
      </c>
      <c r="E54">
        <v>152428</v>
      </c>
      <c r="F54">
        <v>429691</v>
      </c>
      <c r="G54">
        <v>1161</v>
      </c>
      <c r="H54">
        <v>1118</v>
      </c>
      <c r="I54">
        <v>42020</v>
      </c>
      <c r="J54">
        <v>1513779</v>
      </c>
      <c r="K54">
        <v>25</v>
      </c>
      <c r="L54">
        <f t="shared" si="0"/>
        <v>46.44</v>
      </c>
      <c r="M54">
        <v>24</v>
      </c>
      <c r="N54">
        <v>1</v>
      </c>
      <c r="O54">
        <v>20.76</v>
      </c>
      <c r="P54">
        <v>-0.24</v>
      </c>
      <c r="Q54">
        <v>3177</v>
      </c>
      <c r="R54">
        <v>10479</v>
      </c>
      <c r="S54" t="s">
        <v>21</v>
      </c>
      <c r="T54">
        <v>1.34</v>
      </c>
    </row>
    <row r="55" spans="1:20" x14ac:dyDescent="0.3">
      <c r="A55">
        <v>54</v>
      </c>
      <c r="B55" t="s">
        <v>488</v>
      </c>
      <c r="C55">
        <v>80</v>
      </c>
      <c r="D55" t="s">
        <v>391</v>
      </c>
      <c r="E55">
        <v>2200</v>
      </c>
      <c r="F55">
        <v>9086</v>
      </c>
      <c r="G55">
        <v>954987</v>
      </c>
      <c r="H55">
        <v>930953</v>
      </c>
      <c r="I55">
        <v>2250145</v>
      </c>
      <c r="J55">
        <v>179369038</v>
      </c>
      <c r="K55">
        <v>45109</v>
      </c>
      <c r="L55">
        <f t="shared" si="0"/>
        <v>21.170653306435522</v>
      </c>
      <c r="M55">
        <v>37660</v>
      </c>
      <c r="N55">
        <v>7449</v>
      </c>
      <c r="O55">
        <v>26.49</v>
      </c>
      <c r="P55">
        <v>-0.09</v>
      </c>
      <c r="Q55">
        <v>11641</v>
      </c>
      <c r="R55">
        <v>271671</v>
      </c>
      <c r="S55" t="s">
        <v>21</v>
      </c>
      <c r="T55">
        <v>136.25</v>
      </c>
    </row>
    <row r="56" spans="1:20" x14ac:dyDescent="0.3">
      <c r="A56">
        <v>55</v>
      </c>
      <c r="B56" t="s">
        <v>488</v>
      </c>
      <c r="C56">
        <v>80</v>
      </c>
      <c r="D56" t="s">
        <v>392</v>
      </c>
      <c r="E56">
        <v>2200</v>
      </c>
      <c r="F56">
        <v>9086</v>
      </c>
      <c r="G56">
        <v>996854</v>
      </c>
      <c r="H56">
        <v>972152</v>
      </c>
      <c r="I56">
        <v>2370126</v>
      </c>
      <c r="J56">
        <v>188988068</v>
      </c>
      <c r="K56">
        <v>47051</v>
      </c>
      <c r="L56">
        <f t="shared" si="0"/>
        <v>21.186669783851567</v>
      </c>
      <c r="M56">
        <v>39090</v>
      </c>
      <c r="N56">
        <v>7961</v>
      </c>
      <c r="O56">
        <v>28.65</v>
      </c>
      <c r="P56">
        <v>-0.09</v>
      </c>
      <c r="Q56">
        <v>12814</v>
      </c>
      <c r="R56">
        <v>261186</v>
      </c>
      <c r="S56" t="s">
        <v>21</v>
      </c>
      <c r="T56">
        <v>142.91</v>
      </c>
    </row>
    <row r="57" spans="1:20" x14ac:dyDescent="0.3">
      <c r="A57">
        <v>56</v>
      </c>
      <c r="B57" t="s">
        <v>488</v>
      </c>
      <c r="C57">
        <v>80</v>
      </c>
      <c r="D57" t="s">
        <v>393</v>
      </c>
      <c r="E57">
        <v>2200</v>
      </c>
      <c r="F57">
        <v>9086</v>
      </c>
      <c r="G57">
        <v>744948</v>
      </c>
      <c r="H57">
        <v>724667</v>
      </c>
      <c r="I57">
        <v>2074898</v>
      </c>
      <c r="J57">
        <v>140300672</v>
      </c>
      <c r="K57">
        <v>42787</v>
      </c>
      <c r="L57">
        <f t="shared" si="0"/>
        <v>17.410615373828499</v>
      </c>
      <c r="M57">
        <v>37889</v>
      </c>
      <c r="N57">
        <v>4898</v>
      </c>
      <c r="O57">
        <v>28.12</v>
      </c>
      <c r="P57">
        <v>-0.11</v>
      </c>
      <c r="Q57">
        <v>8653</v>
      </c>
      <c r="R57">
        <v>266113</v>
      </c>
      <c r="S57" t="s">
        <v>21</v>
      </c>
      <c r="T57">
        <v>101.55</v>
      </c>
    </row>
    <row r="58" spans="1:20" x14ac:dyDescent="0.3">
      <c r="A58">
        <v>57</v>
      </c>
      <c r="B58" t="s">
        <v>488</v>
      </c>
      <c r="C58">
        <v>80</v>
      </c>
      <c r="D58" t="s">
        <v>394</v>
      </c>
      <c r="E58">
        <v>2200</v>
      </c>
      <c r="F58">
        <v>9086</v>
      </c>
      <c r="G58">
        <v>2570152</v>
      </c>
      <c r="H58">
        <v>2504217</v>
      </c>
      <c r="I58">
        <v>6359697</v>
      </c>
      <c r="J58">
        <v>468885329</v>
      </c>
      <c r="K58">
        <v>132639</v>
      </c>
      <c r="L58">
        <f t="shared" si="0"/>
        <v>19.377045966872487</v>
      </c>
      <c r="M58">
        <v>117991</v>
      </c>
      <c r="N58">
        <v>14648</v>
      </c>
      <c r="O58">
        <v>28.02</v>
      </c>
      <c r="P58">
        <v>-0.09</v>
      </c>
      <c r="Q58">
        <v>18953</v>
      </c>
      <c r="R58">
        <v>1127558</v>
      </c>
      <c r="S58" t="s">
        <v>21</v>
      </c>
      <c r="T58">
        <v>580.41</v>
      </c>
    </row>
    <row r="59" spans="1:20" x14ac:dyDescent="0.3">
      <c r="A59">
        <v>58</v>
      </c>
      <c r="B59" t="s">
        <v>488</v>
      </c>
      <c r="C59">
        <v>80</v>
      </c>
      <c r="D59" t="s">
        <v>395</v>
      </c>
      <c r="E59">
        <v>11313</v>
      </c>
      <c r="F59">
        <v>305160</v>
      </c>
      <c r="G59">
        <v>352412</v>
      </c>
      <c r="H59">
        <v>348660</v>
      </c>
      <c r="I59">
        <v>416230</v>
      </c>
      <c r="J59">
        <v>43782930</v>
      </c>
      <c r="K59">
        <v>8979</v>
      </c>
      <c r="L59">
        <f t="shared" si="0"/>
        <v>39.248468649070055</v>
      </c>
      <c r="M59">
        <v>6911</v>
      </c>
      <c r="N59">
        <v>2068</v>
      </c>
      <c r="O59">
        <v>28.35</v>
      </c>
      <c r="P59">
        <v>-0.04</v>
      </c>
      <c r="Q59">
        <v>2769</v>
      </c>
      <c r="R59">
        <v>173036</v>
      </c>
      <c r="S59" t="s">
        <v>26</v>
      </c>
      <c r="T59">
        <v>41.55</v>
      </c>
    </row>
    <row r="60" spans="1:20" x14ac:dyDescent="0.3">
      <c r="A60">
        <v>59</v>
      </c>
      <c r="B60" t="s">
        <v>488</v>
      </c>
      <c r="C60">
        <v>80</v>
      </c>
      <c r="D60" t="s">
        <v>396</v>
      </c>
      <c r="E60">
        <v>252516</v>
      </c>
      <c r="F60">
        <v>750876</v>
      </c>
      <c r="G60">
        <v>571092</v>
      </c>
      <c r="H60">
        <v>555123</v>
      </c>
      <c r="I60">
        <v>7123174</v>
      </c>
      <c r="J60">
        <v>232688645</v>
      </c>
      <c r="K60">
        <v>34368</v>
      </c>
      <c r="L60">
        <f t="shared" si="0"/>
        <v>16.616969273743017</v>
      </c>
      <c r="M60">
        <v>31956</v>
      </c>
      <c r="N60">
        <v>2412</v>
      </c>
      <c r="O60">
        <v>18.68</v>
      </c>
      <c r="P60">
        <v>-0.2</v>
      </c>
      <c r="Q60">
        <v>198439</v>
      </c>
      <c r="R60">
        <v>1703002</v>
      </c>
      <c r="S60" t="s">
        <v>26</v>
      </c>
      <c r="T60">
        <v>99.28</v>
      </c>
    </row>
    <row r="61" spans="1:20" x14ac:dyDescent="0.3">
      <c r="A61">
        <v>60</v>
      </c>
      <c r="B61" t="s">
        <v>488</v>
      </c>
      <c r="C61">
        <v>80</v>
      </c>
      <c r="D61" t="s">
        <v>397</v>
      </c>
      <c r="E61">
        <v>3612</v>
      </c>
      <c r="F61">
        <v>11612</v>
      </c>
      <c r="G61">
        <v>217170</v>
      </c>
      <c r="H61">
        <v>213279</v>
      </c>
      <c r="I61">
        <v>335725</v>
      </c>
      <c r="J61">
        <v>48318635</v>
      </c>
      <c r="K61">
        <v>7090</v>
      </c>
      <c r="L61">
        <f t="shared" si="0"/>
        <v>30.630465444287729</v>
      </c>
      <c r="M61">
        <v>5478</v>
      </c>
      <c r="N61">
        <v>1612</v>
      </c>
      <c r="O61">
        <v>31.94</v>
      </c>
      <c r="P61">
        <v>-0.06</v>
      </c>
      <c r="Q61">
        <v>1921</v>
      </c>
      <c r="R61">
        <v>74524</v>
      </c>
      <c r="S61" t="s">
        <v>21</v>
      </c>
      <c r="T61">
        <v>22.17</v>
      </c>
    </row>
    <row r="62" spans="1:20" x14ac:dyDescent="0.3">
      <c r="A62">
        <v>61</v>
      </c>
      <c r="B62" t="s">
        <v>488</v>
      </c>
      <c r="C62">
        <v>80</v>
      </c>
      <c r="D62" t="s">
        <v>398</v>
      </c>
      <c r="E62">
        <v>8300</v>
      </c>
      <c r="F62">
        <v>28853</v>
      </c>
      <c r="G62">
        <v>6136173</v>
      </c>
      <c r="H62">
        <v>6024838</v>
      </c>
      <c r="I62">
        <v>10474231</v>
      </c>
      <c r="J62">
        <v>1918955149</v>
      </c>
      <c r="K62">
        <v>255862</v>
      </c>
      <c r="L62">
        <f t="shared" si="0"/>
        <v>23.98235376882851</v>
      </c>
      <c r="M62">
        <v>222649</v>
      </c>
      <c r="N62">
        <v>33213</v>
      </c>
      <c r="O62">
        <v>40.75</v>
      </c>
      <c r="P62">
        <v>-0.06</v>
      </c>
      <c r="Q62">
        <v>34135</v>
      </c>
      <c r="R62">
        <v>2915378</v>
      </c>
      <c r="S62" t="s">
        <v>21</v>
      </c>
      <c r="T62">
        <v>1699.88</v>
      </c>
    </row>
    <row r="63" spans="1:20" x14ac:dyDescent="0.3">
      <c r="A63">
        <v>62</v>
      </c>
      <c r="B63" t="s">
        <v>488</v>
      </c>
      <c r="C63">
        <v>80</v>
      </c>
      <c r="D63" t="s">
        <v>399</v>
      </c>
      <c r="E63">
        <v>7665</v>
      </c>
      <c r="F63">
        <v>26841</v>
      </c>
      <c r="G63">
        <v>564108</v>
      </c>
      <c r="H63">
        <v>550533</v>
      </c>
      <c r="I63">
        <v>1296469</v>
      </c>
      <c r="J63">
        <v>248665528</v>
      </c>
      <c r="K63">
        <v>19339</v>
      </c>
      <c r="L63">
        <f t="shared" si="0"/>
        <v>29.169450333522931</v>
      </c>
      <c r="M63">
        <v>16628</v>
      </c>
      <c r="N63">
        <v>2711</v>
      </c>
      <c r="O63">
        <v>68.430000000000007</v>
      </c>
      <c r="P63">
        <v>-7.0000000000000007E-2</v>
      </c>
      <c r="Q63">
        <v>3131</v>
      </c>
      <c r="R63">
        <v>319908</v>
      </c>
      <c r="S63" t="s">
        <v>21</v>
      </c>
      <c r="T63">
        <v>101.53</v>
      </c>
    </row>
    <row r="64" spans="1:20" x14ac:dyDescent="0.3">
      <c r="A64">
        <v>63</v>
      </c>
      <c r="B64" t="s">
        <v>488</v>
      </c>
      <c r="C64">
        <v>80</v>
      </c>
      <c r="D64" t="s">
        <v>400</v>
      </c>
      <c r="E64">
        <v>3986</v>
      </c>
      <c r="F64">
        <v>13057</v>
      </c>
      <c r="G64">
        <v>6225</v>
      </c>
      <c r="H64">
        <v>6033</v>
      </c>
      <c r="I64">
        <v>17437</v>
      </c>
      <c r="J64">
        <v>4322089</v>
      </c>
      <c r="K64">
        <v>506</v>
      </c>
      <c r="L64">
        <f t="shared" si="0"/>
        <v>12.302371541501977</v>
      </c>
      <c r="M64">
        <v>481</v>
      </c>
      <c r="N64">
        <v>25</v>
      </c>
      <c r="O64">
        <v>34.08</v>
      </c>
      <c r="P64">
        <v>-0.12</v>
      </c>
      <c r="Q64">
        <v>25</v>
      </c>
      <c r="R64">
        <v>2957</v>
      </c>
      <c r="S64" t="s">
        <v>21</v>
      </c>
      <c r="T64">
        <v>1.02</v>
      </c>
    </row>
    <row r="65" spans="1:20" x14ac:dyDescent="0.3">
      <c r="A65">
        <v>64</v>
      </c>
      <c r="B65" t="s">
        <v>488</v>
      </c>
      <c r="C65">
        <v>80</v>
      </c>
      <c r="D65" t="s">
        <v>401</v>
      </c>
      <c r="E65">
        <v>3638</v>
      </c>
      <c r="F65">
        <v>11677</v>
      </c>
      <c r="G65">
        <v>797159</v>
      </c>
      <c r="H65">
        <v>784460</v>
      </c>
      <c r="I65">
        <v>1154967</v>
      </c>
      <c r="J65">
        <v>141072515</v>
      </c>
      <c r="K65">
        <v>27287</v>
      </c>
      <c r="L65">
        <f t="shared" si="0"/>
        <v>29.213874738886648</v>
      </c>
      <c r="M65">
        <v>21727</v>
      </c>
      <c r="N65">
        <v>5560</v>
      </c>
      <c r="O65">
        <v>27.66</v>
      </c>
      <c r="P65">
        <v>-0.05</v>
      </c>
      <c r="Q65">
        <v>5736</v>
      </c>
      <c r="R65">
        <v>292891</v>
      </c>
      <c r="S65" t="s">
        <v>21</v>
      </c>
      <c r="T65">
        <v>90.97</v>
      </c>
    </row>
    <row r="66" spans="1:20" x14ac:dyDescent="0.3">
      <c r="A66">
        <v>65</v>
      </c>
      <c r="B66" t="s">
        <v>488</v>
      </c>
      <c r="C66">
        <v>80</v>
      </c>
      <c r="D66" t="s">
        <v>402</v>
      </c>
      <c r="E66">
        <v>7351</v>
      </c>
      <c r="F66">
        <v>24835</v>
      </c>
      <c r="G66">
        <v>9192378</v>
      </c>
      <c r="H66">
        <v>9033539</v>
      </c>
      <c r="I66">
        <v>15088704</v>
      </c>
      <c r="J66">
        <v>2297121949</v>
      </c>
      <c r="K66">
        <v>400531</v>
      </c>
      <c r="L66">
        <f t="shared" si="0"/>
        <v>22.950478240136221</v>
      </c>
      <c r="M66">
        <v>355086</v>
      </c>
      <c r="N66">
        <v>45445</v>
      </c>
      <c r="O66">
        <v>37.21</v>
      </c>
      <c r="P66">
        <v>-0.06</v>
      </c>
      <c r="Q66">
        <v>46577</v>
      </c>
      <c r="R66">
        <v>4665671</v>
      </c>
      <c r="S66" t="s">
        <v>21</v>
      </c>
      <c r="T66">
        <v>2491.81</v>
      </c>
    </row>
    <row r="67" spans="1:20" x14ac:dyDescent="0.3">
      <c r="A67">
        <v>66</v>
      </c>
      <c r="B67" t="s">
        <v>488</v>
      </c>
      <c r="C67">
        <v>80</v>
      </c>
      <c r="D67" t="s">
        <v>403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1">G67/K67</f>
        <v>#DIV/0!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21</v>
      </c>
      <c r="T67">
        <v>0.01</v>
      </c>
    </row>
    <row r="68" spans="1:20" x14ac:dyDescent="0.3">
      <c r="A68">
        <v>67</v>
      </c>
      <c r="B68" t="s">
        <v>488</v>
      </c>
      <c r="C68">
        <v>80</v>
      </c>
      <c r="D68" t="s">
        <v>404</v>
      </c>
      <c r="E68">
        <v>2940</v>
      </c>
      <c r="F68">
        <v>20028</v>
      </c>
      <c r="G68">
        <v>8865</v>
      </c>
      <c r="H68">
        <v>8650</v>
      </c>
      <c r="I68">
        <v>15433</v>
      </c>
      <c r="J68">
        <v>2864811</v>
      </c>
      <c r="K68">
        <v>282</v>
      </c>
      <c r="L68">
        <f t="shared" si="1"/>
        <v>31.436170212765958</v>
      </c>
      <c r="M68">
        <v>236</v>
      </c>
      <c r="N68">
        <v>46</v>
      </c>
      <c r="O68">
        <v>20.13</v>
      </c>
      <c r="P68">
        <v>-0.06</v>
      </c>
      <c r="Q68">
        <v>209</v>
      </c>
      <c r="R68">
        <v>5238</v>
      </c>
      <c r="S68" t="s">
        <v>26</v>
      </c>
      <c r="T68">
        <v>0.84</v>
      </c>
    </row>
    <row r="69" spans="1:20" x14ac:dyDescent="0.3">
      <c r="A69">
        <v>68</v>
      </c>
      <c r="B69" t="s">
        <v>488</v>
      </c>
      <c r="C69">
        <v>80</v>
      </c>
      <c r="D69" t="s">
        <v>405</v>
      </c>
      <c r="E69">
        <v>9072</v>
      </c>
      <c r="F69">
        <v>69944</v>
      </c>
      <c r="G69">
        <v>929911</v>
      </c>
      <c r="H69">
        <v>911755</v>
      </c>
      <c r="I69">
        <v>1457716</v>
      </c>
      <c r="J69">
        <v>385261931</v>
      </c>
      <c r="K69">
        <v>26630</v>
      </c>
      <c r="L69">
        <f t="shared" si="1"/>
        <v>34.919677055951936</v>
      </c>
      <c r="M69">
        <v>19484</v>
      </c>
      <c r="N69">
        <v>7146</v>
      </c>
      <c r="O69">
        <v>27.66</v>
      </c>
      <c r="P69">
        <v>-0.04</v>
      </c>
      <c r="Q69">
        <v>7552</v>
      </c>
      <c r="R69">
        <v>357029</v>
      </c>
      <c r="S69" t="s">
        <v>26</v>
      </c>
      <c r="T69">
        <v>190.64</v>
      </c>
    </row>
    <row r="70" spans="1:20" x14ac:dyDescent="0.3">
      <c r="A70">
        <v>69</v>
      </c>
      <c r="B70" t="s">
        <v>488</v>
      </c>
      <c r="C70">
        <v>80</v>
      </c>
      <c r="D70" t="s">
        <v>406</v>
      </c>
      <c r="E70">
        <v>16281</v>
      </c>
      <c r="F70">
        <v>130806</v>
      </c>
      <c r="G70">
        <v>492297</v>
      </c>
      <c r="H70">
        <v>479208</v>
      </c>
      <c r="I70">
        <v>1268105</v>
      </c>
      <c r="J70">
        <v>424299561</v>
      </c>
      <c r="K70">
        <v>21414</v>
      </c>
      <c r="L70">
        <f t="shared" si="1"/>
        <v>22.989492855141496</v>
      </c>
      <c r="M70">
        <v>19351</v>
      </c>
      <c r="N70">
        <v>2063</v>
      </c>
      <c r="O70">
        <v>34.15</v>
      </c>
      <c r="P70">
        <v>-7.0000000000000007E-2</v>
      </c>
      <c r="Q70">
        <v>2983</v>
      </c>
      <c r="R70">
        <v>397940</v>
      </c>
      <c r="S70" t="s">
        <v>21</v>
      </c>
      <c r="T70">
        <v>155.24</v>
      </c>
    </row>
    <row r="71" spans="1:20" x14ac:dyDescent="0.3">
      <c r="A71">
        <v>70</v>
      </c>
      <c r="B71" t="s">
        <v>488</v>
      </c>
      <c r="C71">
        <v>80</v>
      </c>
      <c r="D71" t="s">
        <v>407</v>
      </c>
      <c r="E71">
        <v>249327</v>
      </c>
      <c r="F71">
        <v>746442</v>
      </c>
      <c r="G71">
        <v>1518361</v>
      </c>
      <c r="H71">
        <v>1448679</v>
      </c>
      <c r="I71">
        <v>13282610</v>
      </c>
      <c r="J71">
        <v>2217744315</v>
      </c>
      <c r="K71">
        <v>62188</v>
      </c>
      <c r="L71">
        <f t="shared" si="1"/>
        <v>24.415658969576125</v>
      </c>
      <c r="M71">
        <v>54955</v>
      </c>
      <c r="N71">
        <v>7233</v>
      </c>
      <c r="O71">
        <v>79.959999999999994</v>
      </c>
      <c r="P71">
        <v>-0.13</v>
      </c>
      <c r="Q71">
        <v>550858</v>
      </c>
      <c r="R71">
        <v>1804110</v>
      </c>
      <c r="S71" t="s">
        <v>26</v>
      </c>
      <c r="T71">
        <v>724.17</v>
      </c>
    </row>
    <row r="72" spans="1:20" x14ac:dyDescent="0.3">
      <c r="A72">
        <v>71</v>
      </c>
      <c r="B72" t="s">
        <v>488</v>
      </c>
      <c r="C72">
        <v>80</v>
      </c>
      <c r="D72" t="s">
        <v>408</v>
      </c>
      <c r="E72">
        <v>40042</v>
      </c>
      <c r="F72">
        <v>119355</v>
      </c>
      <c r="G72">
        <v>706851</v>
      </c>
      <c r="H72">
        <v>679021</v>
      </c>
      <c r="I72">
        <v>4454268</v>
      </c>
      <c r="J72">
        <v>77774062</v>
      </c>
      <c r="K72">
        <v>27002</v>
      </c>
      <c r="L72">
        <f t="shared" si="1"/>
        <v>26.17772757573513</v>
      </c>
      <c r="M72">
        <v>22699</v>
      </c>
      <c r="N72">
        <v>4303</v>
      </c>
      <c r="O72">
        <v>69.27</v>
      </c>
      <c r="P72">
        <v>-0.08</v>
      </c>
      <c r="Q72">
        <v>43928</v>
      </c>
      <c r="R72">
        <v>1245671</v>
      </c>
      <c r="S72" t="s">
        <v>26</v>
      </c>
      <c r="T72">
        <v>75.61</v>
      </c>
    </row>
    <row r="73" spans="1:20" x14ac:dyDescent="0.3">
      <c r="A73">
        <v>72</v>
      </c>
      <c r="B73" t="s">
        <v>488</v>
      </c>
      <c r="C73">
        <v>80</v>
      </c>
      <c r="D73" t="s">
        <v>409</v>
      </c>
      <c r="E73">
        <v>748</v>
      </c>
      <c r="F73">
        <v>3763</v>
      </c>
      <c r="G73">
        <v>267</v>
      </c>
      <c r="H73">
        <v>261</v>
      </c>
      <c r="I73">
        <v>535</v>
      </c>
      <c r="J73">
        <v>5685</v>
      </c>
      <c r="K73">
        <v>0</v>
      </c>
      <c r="L73" t="e">
        <f t="shared" si="1"/>
        <v>#DIV/0!</v>
      </c>
      <c r="M73">
        <v>0</v>
      </c>
      <c r="N73">
        <v>0</v>
      </c>
      <c r="O73">
        <v>3.21</v>
      </c>
      <c r="P73">
        <v>-0.16</v>
      </c>
      <c r="Q73">
        <v>0</v>
      </c>
      <c r="R73">
        <v>520</v>
      </c>
      <c r="S73" t="s">
        <v>26</v>
      </c>
      <c r="T73">
        <v>0.01</v>
      </c>
    </row>
    <row r="74" spans="1:20" x14ac:dyDescent="0.3">
      <c r="A74">
        <v>73</v>
      </c>
      <c r="B74" t="s">
        <v>488</v>
      </c>
      <c r="C74">
        <v>80</v>
      </c>
      <c r="D74" t="s">
        <v>410</v>
      </c>
      <c r="E74">
        <v>3328</v>
      </c>
      <c r="F74">
        <v>17780</v>
      </c>
      <c r="G74">
        <v>2889</v>
      </c>
      <c r="H74">
        <v>2781</v>
      </c>
      <c r="I74">
        <v>38307</v>
      </c>
      <c r="J74">
        <v>295244</v>
      </c>
      <c r="K74">
        <v>112</v>
      </c>
      <c r="L74">
        <f t="shared" si="1"/>
        <v>25.794642857142858</v>
      </c>
      <c r="M74">
        <v>99</v>
      </c>
      <c r="N74">
        <v>13</v>
      </c>
      <c r="O74">
        <v>6.08</v>
      </c>
      <c r="P74">
        <v>-0.24</v>
      </c>
      <c r="Q74">
        <v>12230</v>
      </c>
      <c r="R74">
        <v>3833</v>
      </c>
      <c r="S74" t="s">
        <v>21</v>
      </c>
      <c r="T74">
        <v>0.12</v>
      </c>
    </row>
    <row r="75" spans="1:20" x14ac:dyDescent="0.3">
      <c r="A75">
        <v>74</v>
      </c>
      <c r="B75" t="s">
        <v>488</v>
      </c>
      <c r="C75">
        <v>80</v>
      </c>
      <c r="D75" t="s">
        <v>411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 t="e">
        <f t="shared" si="1"/>
        <v>#DIV/0!</v>
      </c>
      <c r="M75">
        <v>0</v>
      </c>
      <c r="N75">
        <v>0</v>
      </c>
      <c r="O75">
        <v>1.63</v>
      </c>
      <c r="P75">
        <v>-0.21</v>
      </c>
      <c r="Q75">
        <v>0</v>
      </c>
      <c r="R75">
        <v>17</v>
      </c>
      <c r="S75" t="s">
        <v>26</v>
      </c>
      <c r="T75">
        <v>0.05</v>
      </c>
    </row>
    <row r="76" spans="1:20" x14ac:dyDescent="0.3">
      <c r="A76">
        <v>75</v>
      </c>
      <c r="B76" t="s">
        <v>488</v>
      </c>
      <c r="C76">
        <v>80</v>
      </c>
      <c r="D76" t="s">
        <v>412</v>
      </c>
      <c r="E76">
        <v>5291</v>
      </c>
      <c r="F76">
        <v>41200</v>
      </c>
      <c r="G76">
        <v>326227</v>
      </c>
      <c r="H76">
        <v>318061</v>
      </c>
      <c r="I76">
        <v>908622</v>
      </c>
      <c r="J76">
        <v>26600745</v>
      </c>
      <c r="K76">
        <v>21980</v>
      </c>
      <c r="L76">
        <f t="shared" si="1"/>
        <v>14.84199272065514</v>
      </c>
      <c r="M76">
        <v>19989</v>
      </c>
      <c r="N76">
        <v>1991</v>
      </c>
      <c r="O76">
        <v>21.46</v>
      </c>
      <c r="P76">
        <v>-0.15</v>
      </c>
      <c r="Q76">
        <v>17611</v>
      </c>
      <c r="R76">
        <v>131027</v>
      </c>
      <c r="S76" t="s">
        <v>26</v>
      </c>
      <c r="T76">
        <v>27.16</v>
      </c>
    </row>
    <row r="77" spans="1:20" x14ac:dyDescent="0.3">
      <c r="A77">
        <v>76</v>
      </c>
      <c r="B77" t="s">
        <v>488</v>
      </c>
      <c r="C77">
        <v>80</v>
      </c>
      <c r="D77" t="s">
        <v>413</v>
      </c>
      <c r="E77">
        <v>22022</v>
      </c>
      <c r="F77">
        <v>169452</v>
      </c>
      <c r="G77">
        <v>2131180</v>
      </c>
      <c r="H77">
        <v>2045763</v>
      </c>
      <c r="I77">
        <v>30232093</v>
      </c>
      <c r="J77">
        <v>269642564</v>
      </c>
      <c r="K77">
        <v>133538</v>
      </c>
      <c r="L77">
        <f t="shared" si="1"/>
        <v>15.959352394075095</v>
      </c>
      <c r="M77">
        <v>127240</v>
      </c>
      <c r="N77">
        <v>6298</v>
      </c>
      <c r="O77">
        <v>14.06</v>
      </c>
      <c r="P77">
        <v>-0.26</v>
      </c>
      <c r="Q77">
        <v>1493915</v>
      </c>
      <c r="R77">
        <v>6087941</v>
      </c>
      <c r="S77" t="s">
        <v>21</v>
      </c>
      <c r="T77">
        <v>217.13</v>
      </c>
    </row>
    <row r="78" spans="1:20" x14ac:dyDescent="0.3">
      <c r="A78">
        <v>77</v>
      </c>
      <c r="B78" t="s">
        <v>488</v>
      </c>
      <c r="C78">
        <v>80</v>
      </c>
      <c r="D78" t="s">
        <v>414</v>
      </c>
      <c r="E78">
        <v>324116</v>
      </c>
      <c r="F78">
        <v>1430857</v>
      </c>
      <c r="G78">
        <v>13533</v>
      </c>
      <c r="H78">
        <v>12887</v>
      </c>
      <c r="I78">
        <v>167518</v>
      </c>
      <c r="J78">
        <v>124290928</v>
      </c>
      <c r="K78">
        <v>135</v>
      </c>
      <c r="L78">
        <f t="shared" si="1"/>
        <v>100.24444444444444</v>
      </c>
      <c r="M78">
        <v>56</v>
      </c>
      <c r="N78">
        <v>79</v>
      </c>
      <c r="O78">
        <v>2235.08</v>
      </c>
      <c r="P78">
        <v>-0.06</v>
      </c>
      <c r="Q78">
        <v>1200</v>
      </c>
      <c r="R78">
        <v>18764</v>
      </c>
      <c r="S78" t="s">
        <v>21</v>
      </c>
      <c r="T78">
        <v>74.34</v>
      </c>
    </row>
    <row r="79" spans="1:20" x14ac:dyDescent="0.3">
      <c r="A79">
        <v>78</v>
      </c>
      <c r="B79" t="s">
        <v>488</v>
      </c>
      <c r="C79">
        <v>80</v>
      </c>
      <c r="D79" t="s">
        <v>415</v>
      </c>
      <c r="E79">
        <v>189456</v>
      </c>
      <c r="F79">
        <v>835269</v>
      </c>
      <c r="G79">
        <v>809353</v>
      </c>
      <c r="H79">
        <v>745353</v>
      </c>
      <c r="I79">
        <v>8705053</v>
      </c>
      <c r="J79">
        <v>1544871989</v>
      </c>
      <c r="K79">
        <v>26157</v>
      </c>
      <c r="L79">
        <f t="shared" si="1"/>
        <v>30.942118744504338</v>
      </c>
      <c r="M79">
        <v>20613</v>
      </c>
      <c r="N79">
        <v>5544</v>
      </c>
      <c r="O79">
        <v>419.51</v>
      </c>
      <c r="P79">
        <v>-0.1</v>
      </c>
      <c r="Q79">
        <v>24620</v>
      </c>
      <c r="R79">
        <v>489002</v>
      </c>
      <c r="S79" t="s">
        <v>21</v>
      </c>
      <c r="T79">
        <v>638.30999999999995</v>
      </c>
    </row>
    <row r="80" spans="1:20" x14ac:dyDescent="0.3">
      <c r="A80">
        <v>79</v>
      </c>
      <c r="B80" t="s">
        <v>488</v>
      </c>
      <c r="C80">
        <v>80</v>
      </c>
      <c r="D80" t="s">
        <v>416</v>
      </c>
      <c r="E80">
        <v>252328</v>
      </c>
      <c r="F80">
        <v>1169811</v>
      </c>
      <c r="G80">
        <v>757214</v>
      </c>
      <c r="H80">
        <v>699489</v>
      </c>
      <c r="I80">
        <v>9839042</v>
      </c>
      <c r="J80">
        <v>1646864000</v>
      </c>
      <c r="K80">
        <v>34720</v>
      </c>
      <c r="L80">
        <f t="shared" si="1"/>
        <v>21.809158986175117</v>
      </c>
      <c r="M80">
        <v>29839</v>
      </c>
      <c r="N80">
        <v>4881</v>
      </c>
      <c r="O80">
        <v>273.38</v>
      </c>
      <c r="P80">
        <v>-0.14000000000000001</v>
      </c>
      <c r="Q80">
        <v>45881</v>
      </c>
      <c r="R80">
        <v>625581</v>
      </c>
      <c r="S80" t="s">
        <v>21</v>
      </c>
      <c r="T80">
        <v>575.58000000000004</v>
      </c>
    </row>
    <row r="81" spans="1:20" x14ac:dyDescent="0.3">
      <c r="A81">
        <v>80</v>
      </c>
      <c r="B81" t="s">
        <v>488</v>
      </c>
      <c r="C81">
        <v>80</v>
      </c>
      <c r="D81" t="s">
        <v>417</v>
      </c>
      <c r="E81">
        <v>53752</v>
      </c>
      <c r="F81">
        <v>135726</v>
      </c>
      <c r="G81">
        <v>534163</v>
      </c>
      <c r="H81">
        <v>519159</v>
      </c>
      <c r="I81">
        <v>2985284</v>
      </c>
      <c r="J81">
        <v>134912743</v>
      </c>
      <c r="K81">
        <v>29493</v>
      </c>
      <c r="L81">
        <f t="shared" si="1"/>
        <v>18.111517987319026</v>
      </c>
      <c r="M81">
        <v>27382</v>
      </c>
      <c r="N81">
        <v>2111</v>
      </c>
      <c r="O81">
        <v>18.04</v>
      </c>
      <c r="P81">
        <v>-0.16</v>
      </c>
      <c r="Q81">
        <v>61485</v>
      </c>
      <c r="R81">
        <v>762990</v>
      </c>
      <c r="S81" t="s">
        <v>26</v>
      </c>
      <c r="T81">
        <v>42.69</v>
      </c>
    </row>
    <row r="82" spans="1:20" x14ac:dyDescent="0.3">
      <c r="A82">
        <v>81</v>
      </c>
      <c r="B82" t="s">
        <v>488</v>
      </c>
      <c r="C82">
        <v>80</v>
      </c>
      <c r="D82" t="s">
        <v>418</v>
      </c>
      <c r="E82">
        <v>276895</v>
      </c>
      <c r="F82">
        <v>1356467</v>
      </c>
      <c r="G82">
        <v>1136336</v>
      </c>
      <c r="H82">
        <v>1131578</v>
      </c>
      <c r="I82">
        <v>4519593</v>
      </c>
      <c r="J82">
        <v>56971826</v>
      </c>
      <c r="K82">
        <v>47869</v>
      </c>
      <c r="L82">
        <f t="shared" si="1"/>
        <v>23.738452860932963</v>
      </c>
      <c r="M82">
        <v>39539</v>
      </c>
      <c r="N82">
        <v>8330</v>
      </c>
      <c r="O82">
        <v>14.38</v>
      </c>
      <c r="P82">
        <v>-7.0000000000000007E-2</v>
      </c>
      <c r="Q82">
        <v>99287</v>
      </c>
      <c r="R82">
        <v>566912</v>
      </c>
      <c r="S82" t="s">
        <v>26</v>
      </c>
      <c r="T82">
        <v>124.19</v>
      </c>
    </row>
    <row r="83" spans="1:20" x14ac:dyDescent="0.3">
      <c r="A83">
        <v>82</v>
      </c>
      <c r="B83" t="s">
        <v>488</v>
      </c>
      <c r="C83">
        <v>80</v>
      </c>
      <c r="D83" t="s">
        <v>419</v>
      </c>
      <c r="E83">
        <v>279119</v>
      </c>
      <c r="F83">
        <v>1356467</v>
      </c>
      <c r="G83">
        <v>1129983</v>
      </c>
      <c r="H83">
        <v>1125373</v>
      </c>
      <c r="I83">
        <v>4409529</v>
      </c>
      <c r="J83">
        <v>57831953</v>
      </c>
      <c r="K83">
        <v>46864</v>
      </c>
      <c r="L83">
        <f t="shared" si="1"/>
        <v>24.111962273813589</v>
      </c>
      <c r="M83">
        <v>38532</v>
      </c>
      <c r="N83">
        <v>8332</v>
      </c>
      <c r="O83">
        <v>14.48</v>
      </c>
      <c r="P83">
        <v>-7.0000000000000007E-2</v>
      </c>
      <c r="Q83">
        <v>98958</v>
      </c>
      <c r="R83">
        <v>554847</v>
      </c>
      <c r="S83" t="s">
        <v>26</v>
      </c>
      <c r="T83">
        <v>126.39</v>
      </c>
    </row>
    <row r="84" spans="1:20" x14ac:dyDescent="0.3">
      <c r="A84">
        <v>83</v>
      </c>
      <c r="B84" t="s">
        <v>488</v>
      </c>
      <c r="C84">
        <v>80</v>
      </c>
      <c r="D84" t="s">
        <v>420</v>
      </c>
      <c r="E84">
        <v>670867</v>
      </c>
      <c r="F84">
        <v>3355019</v>
      </c>
      <c r="G84">
        <v>427554</v>
      </c>
      <c r="H84">
        <v>419463</v>
      </c>
      <c r="I84">
        <v>1046325</v>
      </c>
      <c r="J84">
        <v>864104242</v>
      </c>
      <c r="K84">
        <v>25114</v>
      </c>
      <c r="L84">
        <f t="shared" si="1"/>
        <v>17.024528151628573</v>
      </c>
      <c r="M84">
        <v>23153</v>
      </c>
      <c r="N84">
        <v>1961</v>
      </c>
      <c r="O84">
        <v>23.92</v>
      </c>
      <c r="P84">
        <v>-0.14000000000000001</v>
      </c>
      <c r="Q84">
        <v>15370</v>
      </c>
      <c r="R84">
        <v>272760</v>
      </c>
      <c r="S84" t="s">
        <v>26</v>
      </c>
      <c r="T84">
        <v>292.08</v>
      </c>
    </row>
    <row r="85" spans="1:20" x14ac:dyDescent="0.3">
      <c r="A85">
        <v>84</v>
      </c>
      <c r="B85" t="s">
        <v>488</v>
      </c>
      <c r="C85">
        <v>80</v>
      </c>
      <c r="D85" t="s">
        <v>421</v>
      </c>
      <c r="E85">
        <v>250567</v>
      </c>
      <c r="F85">
        <v>1108439</v>
      </c>
      <c r="G85">
        <v>243106</v>
      </c>
      <c r="H85">
        <v>238815</v>
      </c>
      <c r="I85">
        <v>615581</v>
      </c>
      <c r="J85">
        <v>150563059</v>
      </c>
      <c r="K85">
        <v>10803</v>
      </c>
      <c r="L85">
        <f t="shared" si="1"/>
        <v>22.503563824863463</v>
      </c>
      <c r="M85">
        <v>8952</v>
      </c>
      <c r="N85">
        <v>1851</v>
      </c>
      <c r="O85">
        <v>25.76</v>
      </c>
      <c r="P85">
        <v>-0.12</v>
      </c>
      <c r="Q85">
        <v>11003</v>
      </c>
      <c r="R85">
        <v>78775</v>
      </c>
      <c r="S85" t="s">
        <v>26</v>
      </c>
      <c r="T85">
        <v>54.86</v>
      </c>
    </row>
    <row r="86" spans="1:20" x14ac:dyDescent="0.3">
      <c r="A86">
        <v>85</v>
      </c>
      <c r="B86" t="s">
        <v>488</v>
      </c>
      <c r="C86">
        <v>80</v>
      </c>
      <c r="D86" t="s">
        <v>422</v>
      </c>
      <c r="E86">
        <v>482210</v>
      </c>
      <c r="F86">
        <v>2306140</v>
      </c>
      <c r="G86">
        <v>1795548</v>
      </c>
      <c r="H86">
        <v>1480779</v>
      </c>
      <c r="I86">
        <v>40681547</v>
      </c>
      <c r="J86">
        <v>4655818792</v>
      </c>
      <c r="K86">
        <v>37737</v>
      </c>
      <c r="L86">
        <f t="shared" si="1"/>
        <v>47.580570792590827</v>
      </c>
      <c r="M86">
        <v>31305</v>
      </c>
      <c r="N86">
        <v>6432</v>
      </c>
      <c r="O86">
        <v>995.41</v>
      </c>
      <c r="P86">
        <v>-0.11</v>
      </c>
      <c r="Q86">
        <v>881353</v>
      </c>
      <c r="R86">
        <v>4660093</v>
      </c>
      <c r="S86" t="s">
        <v>21</v>
      </c>
      <c r="T86">
        <v>2092.0300000000002</v>
      </c>
    </row>
    <row r="87" spans="1:20" x14ac:dyDescent="0.3">
      <c r="A87">
        <v>86</v>
      </c>
      <c r="B87" t="s">
        <v>488</v>
      </c>
      <c r="C87">
        <v>80</v>
      </c>
      <c r="D87" t="s">
        <v>423</v>
      </c>
      <c r="E87">
        <v>1260306</v>
      </c>
      <c r="F87">
        <v>6039417</v>
      </c>
      <c r="G87">
        <v>2481030</v>
      </c>
      <c r="H87">
        <v>1925552</v>
      </c>
      <c r="I87">
        <v>58795529</v>
      </c>
      <c r="J87">
        <v>10791442861</v>
      </c>
      <c r="K87">
        <v>26507</v>
      </c>
      <c r="L87">
        <f t="shared" si="1"/>
        <v>93.599049307730027</v>
      </c>
      <c r="M87">
        <v>16969</v>
      </c>
      <c r="N87">
        <v>9538</v>
      </c>
      <c r="O87">
        <v>1789.13</v>
      </c>
      <c r="P87">
        <v>-0.09</v>
      </c>
      <c r="Q87">
        <v>2034459</v>
      </c>
      <c r="R87">
        <v>6941922</v>
      </c>
      <c r="S87" t="s">
        <v>31</v>
      </c>
      <c r="T87">
        <v>5000</v>
      </c>
    </row>
    <row r="88" spans="1:20" x14ac:dyDescent="0.3">
      <c r="A88">
        <v>87</v>
      </c>
      <c r="B88" t="s">
        <v>488</v>
      </c>
      <c r="C88">
        <v>80</v>
      </c>
      <c r="D88" t="s">
        <v>424</v>
      </c>
      <c r="E88">
        <v>151669</v>
      </c>
      <c r="F88">
        <v>2465730</v>
      </c>
      <c r="G88">
        <v>414391</v>
      </c>
      <c r="H88">
        <v>400718</v>
      </c>
      <c r="I88">
        <v>10361273</v>
      </c>
      <c r="J88">
        <v>690459077</v>
      </c>
      <c r="K88">
        <v>22451</v>
      </c>
      <c r="L88">
        <f t="shared" si="1"/>
        <v>18.457574272860896</v>
      </c>
      <c r="M88">
        <v>20572</v>
      </c>
      <c r="N88">
        <v>1879</v>
      </c>
      <c r="O88">
        <v>58.64</v>
      </c>
      <c r="P88">
        <v>-0.13</v>
      </c>
      <c r="Q88">
        <v>305932</v>
      </c>
      <c r="R88">
        <v>1826443</v>
      </c>
      <c r="S88" t="s">
        <v>26</v>
      </c>
      <c r="T88">
        <v>232.14</v>
      </c>
    </row>
    <row r="89" spans="1:20" x14ac:dyDescent="0.3">
      <c r="A89">
        <v>88</v>
      </c>
      <c r="B89" t="s">
        <v>488</v>
      </c>
      <c r="C89">
        <v>80</v>
      </c>
      <c r="D89" t="s">
        <v>425</v>
      </c>
      <c r="E89">
        <v>154309</v>
      </c>
      <c r="F89">
        <v>3230737</v>
      </c>
      <c r="G89">
        <v>1226594</v>
      </c>
      <c r="H89">
        <v>1190111</v>
      </c>
      <c r="I89">
        <v>17226084</v>
      </c>
      <c r="J89">
        <v>1785342071</v>
      </c>
      <c r="K89">
        <v>46605</v>
      </c>
      <c r="L89">
        <f t="shared" si="1"/>
        <v>26.318935736508958</v>
      </c>
      <c r="M89">
        <v>38793</v>
      </c>
      <c r="N89">
        <v>7812</v>
      </c>
      <c r="O89">
        <v>67.91</v>
      </c>
      <c r="P89">
        <v>-0.11</v>
      </c>
      <c r="Q89">
        <v>403709</v>
      </c>
      <c r="R89">
        <v>3873184</v>
      </c>
      <c r="S89" t="s">
        <v>26</v>
      </c>
      <c r="T89">
        <v>530.69000000000005</v>
      </c>
    </row>
    <row r="90" spans="1:20" x14ac:dyDescent="0.3">
      <c r="A90">
        <v>89</v>
      </c>
      <c r="B90" t="s">
        <v>488</v>
      </c>
      <c r="C90">
        <v>80</v>
      </c>
      <c r="D90" t="s">
        <v>426</v>
      </c>
      <c r="E90">
        <v>841</v>
      </c>
      <c r="F90">
        <v>120147</v>
      </c>
      <c r="G90">
        <v>5893425</v>
      </c>
      <c r="H90">
        <v>5688870</v>
      </c>
      <c r="I90">
        <v>12476119</v>
      </c>
      <c r="J90">
        <v>635946532</v>
      </c>
      <c r="K90">
        <v>205593</v>
      </c>
      <c r="L90">
        <f t="shared" si="1"/>
        <v>28.665494447768165</v>
      </c>
      <c r="M90">
        <v>172673</v>
      </c>
      <c r="N90">
        <v>32920</v>
      </c>
      <c r="O90">
        <v>44.1</v>
      </c>
      <c r="P90">
        <v>-7.0000000000000007E-2</v>
      </c>
      <c r="Q90">
        <v>36923</v>
      </c>
      <c r="R90">
        <v>4568720</v>
      </c>
      <c r="S90" t="s">
        <v>21</v>
      </c>
      <c r="T90">
        <v>1779.28</v>
      </c>
    </row>
    <row r="91" spans="1:20" x14ac:dyDescent="0.3">
      <c r="A91">
        <v>90</v>
      </c>
      <c r="B91" t="s">
        <v>488</v>
      </c>
      <c r="C91">
        <v>80</v>
      </c>
      <c r="D91" t="s">
        <v>427</v>
      </c>
      <c r="E91">
        <v>1089</v>
      </c>
      <c r="F91">
        <v>177375</v>
      </c>
      <c r="G91">
        <v>11757700</v>
      </c>
      <c r="H91">
        <v>11333072</v>
      </c>
      <c r="I91">
        <v>26271496</v>
      </c>
      <c r="J91">
        <v>1540368872</v>
      </c>
      <c r="K91">
        <v>365585</v>
      </c>
      <c r="L91">
        <f t="shared" si="1"/>
        <v>32.161330470342051</v>
      </c>
      <c r="M91">
        <v>289710</v>
      </c>
      <c r="N91">
        <v>75875</v>
      </c>
      <c r="O91">
        <v>54.15</v>
      </c>
      <c r="P91">
        <v>-0.06</v>
      </c>
      <c r="Q91">
        <v>84296</v>
      </c>
      <c r="R91">
        <v>8588087</v>
      </c>
      <c r="S91" t="s">
        <v>31</v>
      </c>
      <c r="T91">
        <v>5000</v>
      </c>
    </row>
  </sheetData>
  <autoFilter ref="A1:T91" xr:uid="{395CC9E4-88AF-4E18-9C1F-2EF11D8E0879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20F0-790C-4535-937E-178EBC3983A0}">
  <dimension ref="A1:T91"/>
  <sheetViews>
    <sheetView zoomScale="80" zoomScaleNormal="80" workbookViewId="0">
      <selection activeCell="J1" sqref="J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12.5546875" customWidth="1"/>
    <col min="5" max="6" width="8" bestFit="1" customWidth="1"/>
    <col min="7" max="8" width="9" bestFit="1" customWidth="1"/>
    <col min="9" max="9" width="10" bestFit="1" customWidth="1"/>
    <col min="10" max="10" width="12.21875" bestFit="1" customWidth="1"/>
    <col min="11" max="11" width="7.44140625" bestFit="1" customWidth="1"/>
    <col min="12" max="12" width="7.44140625" customWidth="1"/>
    <col min="13" max="13" width="15.5546875" bestFit="1" customWidth="1"/>
    <col min="14" max="14" width="13.33203125" bestFit="1" customWidth="1"/>
    <col min="15" max="15" width="15.44140625" bestFit="1" customWidth="1"/>
    <col min="16" max="16" width="14.33203125" bestFit="1" customWidth="1"/>
    <col min="17" max="17" width="24" bestFit="1" customWidth="1"/>
    <col min="18" max="18" width="26.33203125" bestFit="1" customWidth="1"/>
    <col min="19" max="19" width="7.21875" bestFit="1" customWidth="1"/>
    <col min="20" max="20" width="8.44140625" bestFit="1" customWidth="1"/>
  </cols>
  <sheetData>
    <row r="1" spans="1:20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280</v>
      </c>
      <c r="M1" t="s">
        <v>335</v>
      </c>
      <c r="N1" t="s">
        <v>336</v>
      </c>
      <c r="O1" t="s">
        <v>126</v>
      </c>
      <c r="P1" t="s">
        <v>127</v>
      </c>
      <c r="Q1" t="s">
        <v>128</v>
      </c>
      <c r="R1" t="s">
        <v>129</v>
      </c>
      <c r="S1" t="s">
        <v>17</v>
      </c>
      <c r="T1" t="s">
        <v>18</v>
      </c>
    </row>
    <row r="2" spans="1:20" x14ac:dyDescent="0.3">
      <c r="A2">
        <v>1</v>
      </c>
      <c r="B2" t="s">
        <v>488</v>
      </c>
      <c r="C2">
        <v>160</v>
      </c>
      <c r="D2" t="s">
        <v>338</v>
      </c>
      <c r="E2">
        <v>13408</v>
      </c>
      <c r="F2">
        <v>308391</v>
      </c>
      <c r="G2">
        <v>3060833</v>
      </c>
      <c r="H2">
        <v>2975745</v>
      </c>
      <c r="I2">
        <v>68174629</v>
      </c>
      <c r="J2">
        <v>465236364</v>
      </c>
      <c r="K2">
        <v>145566</v>
      </c>
      <c r="L2">
        <f>G2/K2</f>
        <v>21.027114848247532</v>
      </c>
      <c r="M2">
        <v>137306</v>
      </c>
      <c r="N2">
        <v>8260</v>
      </c>
      <c r="O2">
        <v>48.13</v>
      </c>
      <c r="P2">
        <v>-0.24</v>
      </c>
      <c r="Q2">
        <v>1788448</v>
      </c>
      <c r="R2">
        <v>9675666</v>
      </c>
      <c r="S2" t="s">
        <v>21</v>
      </c>
      <c r="T2">
        <v>422.17</v>
      </c>
    </row>
    <row r="3" spans="1:20" x14ac:dyDescent="0.3">
      <c r="A3">
        <v>2</v>
      </c>
      <c r="B3" t="s">
        <v>488</v>
      </c>
      <c r="C3">
        <v>160</v>
      </c>
      <c r="D3" t="s">
        <v>339</v>
      </c>
      <c r="E3">
        <v>13408</v>
      </c>
      <c r="F3">
        <v>308391</v>
      </c>
      <c r="G3">
        <v>3898063</v>
      </c>
      <c r="H3">
        <v>3802814</v>
      </c>
      <c r="I3">
        <v>74019989</v>
      </c>
      <c r="J3">
        <v>605641543</v>
      </c>
      <c r="K3">
        <v>145068</v>
      </c>
      <c r="L3">
        <f t="shared" ref="L3:L66" si="0">G3/K3</f>
        <v>26.870591722502549</v>
      </c>
      <c r="M3">
        <v>132253</v>
      </c>
      <c r="N3">
        <v>12815</v>
      </c>
      <c r="O3">
        <v>53.68</v>
      </c>
      <c r="P3">
        <v>-0.2</v>
      </c>
      <c r="Q3">
        <v>1986118</v>
      </c>
      <c r="R3">
        <v>10572526</v>
      </c>
      <c r="S3" t="s">
        <v>21</v>
      </c>
      <c r="T3">
        <v>586</v>
      </c>
    </row>
    <row r="4" spans="1:20" x14ac:dyDescent="0.3">
      <c r="A4">
        <v>3</v>
      </c>
      <c r="B4" t="s">
        <v>488</v>
      </c>
      <c r="C4">
        <v>160</v>
      </c>
      <c r="D4" t="s">
        <v>340</v>
      </c>
      <c r="E4">
        <v>13408</v>
      </c>
      <c r="F4">
        <v>308391</v>
      </c>
      <c r="G4">
        <v>3232106</v>
      </c>
      <c r="H4">
        <v>3140860</v>
      </c>
      <c r="I4">
        <v>68578502</v>
      </c>
      <c r="J4">
        <v>490853261</v>
      </c>
      <c r="K4">
        <v>139984</v>
      </c>
      <c r="L4">
        <f t="shared" si="0"/>
        <v>23.089110184021031</v>
      </c>
      <c r="M4">
        <v>130870</v>
      </c>
      <c r="N4">
        <v>9114</v>
      </c>
      <c r="O4">
        <v>48.42</v>
      </c>
      <c r="P4">
        <v>-0.23</v>
      </c>
      <c r="Q4">
        <v>1894359</v>
      </c>
      <c r="R4">
        <v>9912673</v>
      </c>
      <c r="S4" t="s">
        <v>21</v>
      </c>
      <c r="T4">
        <v>452.52</v>
      </c>
    </row>
    <row r="5" spans="1:20" x14ac:dyDescent="0.3">
      <c r="A5">
        <v>4</v>
      </c>
      <c r="B5" t="s">
        <v>488</v>
      </c>
      <c r="C5">
        <v>160</v>
      </c>
      <c r="D5" t="s">
        <v>341</v>
      </c>
      <c r="E5">
        <v>13408</v>
      </c>
      <c r="F5">
        <v>308391</v>
      </c>
      <c r="G5">
        <v>3910567</v>
      </c>
      <c r="H5">
        <v>3808324</v>
      </c>
      <c r="I5">
        <v>70557257</v>
      </c>
      <c r="J5">
        <v>615756664</v>
      </c>
      <c r="K5">
        <v>140774</v>
      </c>
      <c r="L5">
        <f t="shared" si="0"/>
        <v>27.779043005100373</v>
      </c>
      <c r="M5">
        <v>127890</v>
      </c>
      <c r="N5">
        <v>12884</v>
      </c>
      <c r="O5">
        <v>50.8</v>
      </c>
      <c r="P5">
        <v>-0.2</v>
      </c>
      <c r="Q5">
        <v>2004240</v>
      </c>
      <c r="R5">
        <v>9705554</v>
      </c>
      <c r="S5" t="s">
        <v>21</v>
      </c>
      <c r="T5">
        <v>598.59</v>
      </c>
    </row>
    <row r="6" spans="1:20" x14ac:dyDescent="0.3">
      <c r="A6">
        <v>5</v>
      </c>
      <c r="B6" t="s">
        <v>488</v>
      </c>
      <c r="C6">
        <v>160</v>
      </c>
      <c r="D6" t="s">
        <v>342</v>
      </c>
      <c r="E6">
        <v>89315</v>
      </c>
      <c r="F6">
        <v>5584002</v>
      </c>
      <c r="G6">
        <v>1425108</v>
      </c>
      <c r="H6">
        <v>1371470</v>
      </c>
      <c r="I6">
        <v>13075436</v>
      </c>
      <c r="J6">
        <v>2289829628</v>
      </c>
      <c r="K6">
        <v>40962</v>
      </c>
      <c r="L6">
        <f t="shared" si="0"/>
        <v>34.790977003076023</v>
      </c>
      <c r="M6">
        <v>36878</v>
      </c>
      <c r="N6">
        <v>4084</v>
      </c>
      <c r="O6">
        <v>178.18</v>
      </c>
      <c r="P6">
        <v>-0.09</v>
      </c>
      <c r="Q6">
        <v>167492</v>
      </c>
      <c r="R6">
        <v>3713494</v>
      </c>
      <c r="S6" t="s">
        <v>26</v>
      </c>
      <c r="T6">
        <v>1114.72</v>
      </c>
    </row>
    <row r="7" spans="1:20" x14ac:dyDescent="0.3">
      <c r="A7">
        <v>6</v>
      </c>
      <c r="B7" t="s">
        <v>488</v>
      </c>
      <c r="C7">
        <v>160</v>
      </c>
      <c r="D7" t="s">
        <v>343</v>
      </c>
      <c r="E7">
        <v>448</v>
      </c>
      <c r="F7">
        <v>12700</v>
      </c>
      <c r="G7">
        <v>92812</v>
      </c>
      <c r="H7">
        <v>92025</v>
      </c>
      <c r="I7">
        <v>147008</v>
      </c>
      <c r="J7">
        <v>5633681</v>
      </c>
      <c r="K7">
        <v>5554</v>
      </c>
      <c r="L7">
        <f t="shared" si="0"/>
        <v>16.71083903492978</v>
      </c>
      <c r="M7">
        <v>5293</v>
      </c>
      <c r="N7">
        <v>261</v>
      </c>
      <c r="O7">
        <v>18</v>
      </c>
      <c r="P7">
        <v>-7.0000000000000007E-2</v>
      </c>
      <c r="Q7">
        <v>453</v>
      </c>
      <c r="R7">
        <v>38921</v>
      </c>
      <c r="S7" t="s">
        <v>21</v>
      </c>
      <c r="T7">
        <v>8.33</v>
      </c>
    </row>
    <row r="8" spans="1:20" x14ac:dyDescent="0.3">
      <c r="A8">
        <v>7</v>
      </c>
      <c r="B8" t="s">
        <v>488</v>
      </c>
      <c r="C8">
        <v>160</v>
      </c>
      <c r="D8" t="s">
        <v>344</v>
      </c>
      <c r="E8">
        <v>689</v>
      </c>
      <c r="F8">
        <v>16922</v>
      </c>
      <c r="G8">
        <v>249506</v>
      </c>
      <c r="H8">
        <v>247607</v>
      </c>
      <c r="I8">
        <v>377755</v>
      </c>
      <c r="J8">
        <v>22053000</v>
      </c>
      <c r="K8">
        <v>8993</v>
      </c>
      <c r="L8">
        <f t="shared" si="0"/>
        <v>27.744467919492941</v>
      </c>
      <c r="M8">
        <v>7975</v>
      </c>
      <c r="N8">
        <v>1018</v>
      </c>
      <c r="O8">
        <v>22.81</v>
      </c>
      <c r="P8">
        <v>-0.05</v>
      </c>
      <c r="Q8">
        <v>1217</v>
      </c>
      <c r="R8">
        <v>68477</v>
      </c>
      <c r="S8" t="s">
        <v>21</v>
      </c>
      <c r="T8">
        <v>27.44</v>
      </c>
    </row>
    <row r="9" spans="1:20" x14ac:dyDescent="0.3">
      <c r="A9">
        <v>8</v>
      </c>
      <c r="B9" t="s">
        <v>488</v>
      </c>
      <c r="C9">
        <v>160</v>
      </c>
      <c r="D9" t="s">
        <v>345</v>
      </c>
      <c r="E9">
        <v>842</v>
      </c>
      <c r="F9">
        <v>19430</v>
      </c>
      <c r="G9">
        <v>905675</v>
      </c>
      <c r="H9">
        <v>898324</v>
      </c>
      <c r="I9">
        <v>1472512</v>
      </c>
      <c r="J9">
        <v>101035592</v>
      </c>
      <c r="K9">
        <v>39052</v>
      </c>
      <c r="L9">
        <f t="shared" si="0"/>
        <v>23.191513878930657</v>
      </c>
      <c r="M9">
        <v>35560</v>
      </c>
      <c r="N9">
        <v>3492</v>
      </c>
      <c r="O9">
        <v>25.46</v>
      </c>
      <c r="P9">
        <v>-0.06</v>
      </c>
      <c r="Q9">
        <v>3970</v>
      </c>
      <c r="R9">
        <v>261397</v>
      </c>
      <c r="S9" t="s">
        <v>21</v>
      </c>
      <c r="T9">
        <v>168.17</v>
      </c>
    </row>
    <row r="10" spans="1:20" x14ac:dyDescent="0.3">
      <c r="A10">
        <v>9</v>
      </c>
      <c r="B10" t="s">
        <v>488</v>
      </c>
      <c r="C10">
        <v>160</v>
      </c>
      <c r="D10" t="s">
        <v>346</v>
      </c>
      <c r="E10">
        <v>1164</v>
      </c>
      <c r="F10">
        <v>28980</v>
      </c>
      <c r="G10">
        <v>9925696</v>
      </c>
      <c r="H10">
        <v>9842183</v>
      </c>
      <c r="I10">
        <v>18149081</v>
      </c>
      <c r="J10">
        <v>1189524409</v>
      </c>
      <c r="K10">
        <v>518284</v>
      </c>
      <c r="L10">
        <f t="shared" si="0"/>
        <v>19.15107547213497</v>
      </c>
      <c r="M10">
        <v>490672</v>
      </c>
      <c r="N10">
        <v>27612</v>
      </c>
      <c r="O10">
        <v>33.130000000000003</v>
      </c>
      <c r="P10">
        <v>-7.0000000000000007E-2</v>
      </c>
      <c r="Q10">
        <v>28819</v>
      </c>
      <c r="R10">
        <v>4340217</v>
      </c>
      <c r="S10" t="s">
        <v>31</v>
      </c>
      <c r="T10">
        <v>5000</v>
      </c>
    </row>
    <row r="11" spans="1:20" x14ac:dyDescent="0.3">
      <c r="A11">
        <v>10</v>
      </c>
      <c r="B11" t="s">
        <v>488</v>
      </c>
      <c r="C11">
        <v>160</v>
      </c>
      <c r="D11" t="s">
        <v>347</v>
      </c>
      <c r="E11">
        <v>52436</v>
      </c>
      <c r="F11">
        <v>151783</v>
      </c>
      <c r="G11">
        <v>2446896</v>
      </c>
      <c r="H11">
        <v>2415259</v>
      </c>
      <c r="I11">
        <v>9242260</v>
      </c>
      <c r="J11">
        <v>458019489</v>
      </c>
      <c r="K11">
        <v>146988</v>
      </c>
      <c r="L11">
        <f t="shared" si="0"/>
        <v>16.646909951832804</v>
      </c>
      <c r="M11">
        <v>140327</v>
      </c>
      <c r="N11">
        <v>6661</v>
      </c>
      <c r="O11">
        <v>25.85</v>
      </c>
      <c r="P11">
        <v>-0.11</v>
      </c>
      <c r="Q11">
        <v>43007</v>
      </c>
      <c r="R11">
        <v>1576656</v>
      </c>
      <c r="S11" t="s">
        <v>26</v>
      </c>
      <c r="T11">
        <v>346.51</v>
      </c>
    </row>
    <row r="12" spans="1:20" x14ac:dyDescent="0.3">
      <c r="A12">
        <v>11</v>
      </c>
      <c r="B12" t="s">
        <v>488</v>
      </c>
      <c r="C12">
        <v>160</v>
      </c>
      <c r="D12" t="s">
        <v>348</v>
      </c>
      <c r="E12">
        <v>49370</v>
      </c>
      <c r="F12">
        <v>144360</v>
      </c>
      <c r="G12">
        <v>1992613</v>
      </c>
      <c r="H12">
        <v>1960470</v>
      </c>
      <c r="I12">
        <v>13557924</v>
      </c>
      <c r="J12">
        <v>415297708</v>
      </c>
      <c r="K12">
        <v>144536</v>
      </c>
      <c r="L12">
        <f t="shared" si="0"/>
        <v>13.786274699728787</v>
      </c>
      <c r="M12">
        <v>140427</v>
      </c>
      <c r="N12">
        <v>4109</v>
      </c>
      <c r="O12">
        <v>21.2</v>
      </c>
      <c r="P12">
        <v>-0.14000000000000001</v>
      </c>
      <c r="Q12">
        <v>202905</v>
      </c>
      <c r="R12">
        <v>1998919</v>
      </c>
      <c r="S12" t="s">
        <v>26</v>
      </c>
      <c r="T12">
        <v>258.83999999999997</v>
      </c>
    </row>
    <row r="13" spans="1:20" x14ac:dyDescent="0.3">
      <c r="A13">
        <v>12</v>
      </c>
      <c r="B13" t="s">
        <v>488</v>
      </c>
      <c r="C13">
        <v>160</v>
      </c>
      <c r="D13" t="s">
        <v>349</v>
      </c>
      <c r="E13">
        <v>3295</v>
      </c>
      <c r="F13">
        <v>9585</v>
      </c>
      <c r="G13">
        <v>142051</v>
      </c>
      <c r="H13">
        <v>139814</v>
      </c>
      <c r="I13">
        <v>413780</v>
      </c>
      <c r="J13">
        <v>11430258</v>
      </c>
      <c r="K13">
        <v>9211</v>
      </c>
      <c r="L13">
        <f t="shared" si="0"/>
        <v>15.421886874389317</v>
      </c>
      <c r="M13">
        <v>8858</v>
      </c>
      <c r="N13">
        <v>353</v>
      </c>
      <c r="O13">
        <v>29.21</v>
      </c>
      <c r="P13">
        <v>-0.11</v>
      </c>
      <c r="Q13">
        <v>872</v>
      </c>
      <c r="R13">
        <v>69396</v>
      </c>
      <c r="S13" t="s">
        <v>26</v>
      </c>
      <c r="T13">
        <v>8.3000000000000007</v>
      </c>
    </row>
    <row r="14" spans="1:20" x14ac:dyDescent="0.3">
      <c r="A14">
        <v>13</v>
      </c>
      <c r="B14" t="s">
        <v>488</v>
      </c>
      <c r="C14">
        <v>160</v>
      </c>
      <c r="D14" t="s">
        <v>350</v>
      </c>
      <c r="E14">
        <v>262253</v>
      </c>
      <c r="F14">
        <v>1120813</v>
      </c>
      <c r="G14">
        <v>465543</v>
      </c>
      <c r="H14">
        <v>359168</v>
      </c>
      <c r="I14">
        <v>3111599</v>
      </c>
      <c r="J14">
        <v>3016085396</v>
      </c>
      <c r="K14">
        <v>12108</v>
      </c>
      <c r="L14">
        <f t="shared" si="0"/>
        <v>38.449207135777996</v>
      </c>
      <c r="M14">
        <v>11118</v>
      </c>
      <c r="N14">
        <v>990</v>
      </c>
      <c r="O14">
        <v>218.57</v>
      </c>
      <c r="P14">
        <v>-0.09</v>
      </c>
      <c r="Q14">
        <v>13422</v>
      </c>
      <c r="R14">
        <v>613521</v>
      </c>
      <c r="S14" t="s">
        <v>26</v>
      </c>
      <c r="T14">
        <v>620.66</v>
      </c>
    </row>
    <row r="15" spans="1:20" x14ac:dyDescent="0.3">
      <c r="A15">
        <v>14</v>
      </c>
      <c r="B15" t="s">
        <v>488</v>
      </c>
      <c r="C15">
        <v>160</v>
      </c>
      <c r="D15" t="s">
        <v>351</v>
      </c>
      <c r="E15">
        <v>381708</v>
      </c>
      <c r="F15">
        <v>1618887</v>
      </c>
      <c r="G15">
        <v>581748</v>
      </c>
      <c r="H15">
        <v>472194</v>
      </c>
      <c r="I15">
        <v>4615468</v>
      </c>
      <c r="J15">
        <v>4858659585</v>
      </c>
      <c r="K15">
        <v>19332</v>
      </c>
      <c r="L15">
        <f t="shared" si="0"/>
        <v>30.092489137181875</v>
      </c>
      <c r="M15">
        <v>17932</v>
      </c>
      <c r="N15">
        <v>1400</v>
      </c>
      <c r="O15">
        <v>197.89</v>
      </c>
      <c r="P15">
        <v>-0.11</v>
      </c>
      <c r="Q15">
        <v>36340</v>
      </c>
      <c r="R15">
        <v>617241</v>
      </c>
      <c r="S15" t="s">
        <v>21</v>
      </c>
      <c r="T15">
        <v>1059.0899999999999</v>
      </c>
    </row>
    <row r="16" spans="1:20" x14ac:dyDescent="0.3">
      <c r="A16">
        <v>15</v>
      </c>
      <c r="B16" t="s">
        <v>488</v>
      </c>
      <c r="C16">
        <v>160</v>
      </c>
      <c r="D16" t="s">
        <v>352</v>
      </c>
      <c r="E16">
        <v>3114</v>
      </c>
      <c r="F16">
        <v>10580</v>
      </c>
      <c r="G16">
        <v>1571542</v>
      </c>
      <c r="H16">
        <v>1547622</v>
      </c>
      <c r="I16">
        <v>3056428</v>
      </c>
      <c r="J16">
        <v>167060353</v>
      </c>
      <c r="K16">
        <v>62374</v>
      </c>
      <c r="L16">
        <f t="shared" si="0"/>
        <v>25.195466059576106</v>
      </c>
      <c r="M16">
        <v>58173</v>
      </c>
      <c r="N16">
        <v>4201</v>
      </c>
      <c r="O16">
        <v>44.6</v>
      </c>
      <c r="P16">
        <v>-7.0000000000000007E-2</v>
      </c>
      <c r="Q16">
        <v>6044</v>
      </c>
      <c r="R16">
        <v>799119</v>
      </c>
      <c r="S16" t="s">
        <v>26</v>
      </c>
      <c r="T16">
        <v>199.86</v>
      </c>
    </row>
    <row r="17" spans="1:20" x14ac:dyDescent="0.3">
      <c r="A17">
        <v>16</v>
      </c>
      <c r="B17" t="s">
        <v>488</v>
      </c>
      <c r="C17">
        <v>160</v>
      </c>
      <c r="D17" t="s">
        <v>353</v>
      </c>
      <c r="E17">
        <v>77262</v>
      </c>
      <c r="F17">
        <v>262886</v>
      </c>
      <c r="G17">
        <v>151221</v>
      </c>
      <c r="H17">
        <v>145668</v>
      </c>
      <c r="I17">
        <v>408752</v>
      </c>
      <c r="J17">
        <v>298065653</v>
      </c>
      <c r="K17">
        <v>10279</v>
      </c>
      <c r="L17">
        <f t="shared" si="0"/>
        <v>14.711645101663587</v>
      </c>
      <c r="M17">
        <v>9872</v>
      </c>
      <c r="N17">
        <v>407</v>
      </c>
      <c r="O17">
        <v>41.99</v>
      </c>
      <c r="P17">
        <v>-0.13</v>
      </c>
      <c r="Q17">
        <v>1220</v>
      </c>
      <c r="R17">
        <v>69154</v>
      </c>
      <c r="S17" t="s">
        <v>21</v>
      </c>
      <c r="T17">
        <v>68.25</v>
      </c>
    </row>
    <row r="18" spans="1:20" x14ac:dyDescent="0.3">
      <c r="A18">
        <v>17</v>
      </c>
      <c r="B18" t="s">
        <v>488</v>
      </c>
      <c r="C18">
        <v>160</v>
      </c>
      <c r="D18" t="s">
        <v>354</v>
      </c>
      <c r="E18">
        <v>13574</v>
      </c>
      <c r="F18">
        <v>1300429</v>
      </c>
      <c r="G18">
        <v>3054648</v>
      </c>
      <c r="H18">
        <v>2925255</v>
      </c>
      <c r="I18">
        <v>10339249</v>
      </c>
      <c r="J18">
        <v>1269413858</v>
      </c>
      <c r="K18">
        <v>111111</v>
      </c>
      <c r="L18">
        <f t="shared" si="0"/>
        <v>27.491859491859493</v>
      </c>
      <c r="M18">
        <v>100721</v>
      </c>
      <c r="N18">
        <v>10390</v>
      </c>
      <c r="O18">
        <v>87.23</v>
      </c>
      <c r="P18">
        <v>-0.1</v>
      </c>
      <c r="Q18">
        <v>17811</v>
      </c>
      <c r="R18">
        <v>1551443</v>
      </c>
      <c r="S18" t="s">
        <v>21</v>
      </c>
      <c r="T18">
        <v>1211.92</v>
      </c>
    </row>
    <row r="19" spans="1:20" x14ac:dyDescent="0.3">
      <c r="A19">
        <v>18</v>
      </c>
      <c r="B19" t="s">
        <v>488</v>
      </c>
      <c r="C19">
        <v>160</v>
      </c>
      <c r="D19" t="s">
        <v>355</v>
      </c>
      <c r="E19">
        <v>8590</v>
      </c>
      <c r="F19">
        <v>65066</v>
      </c>
      <c r="G19">
        <v>14928200</v>
      </c>
      <c r="H19">
        <v>14513544</v>
      </c>
      <c r="I19">
        <v>193396747</v>
      </c>
      <c r="J19">
        <v>2469781337</v>
      </c>
      <c r="K19">
        <v>427312</v>
      </c>
      <c r="L19">
        <f t="shared" si="0"/>
        <v>34.935129366832669</v>
      </c>
      <c r="M19">
        <v>370494</v>
      </c>
      <c r="N19">
        <v>56818</v>
      </c>
      <c r="O19">
        <v>90.23</v>
      </c>
      <c r="P19">
        <v>-0.16</v>
      </c>
      <c r="Q19">
        <v>489027</v>
      </c>
      <c r="R19">
        <v>22175902</v>
      </c>
      <c r="S19" t="s">
        <v>31</v>
      </c>
      <c r="T19">
        <v>5000</v>
      </c>
    </row>
    <row r="20" spans="1:20" x14ac:dyDescent="0.3">
      <c r="A20">
        <v>19</v>
      </c>
      <c r="B20" t="s">
        <v>488</v>
      </c>
      <c r="C20">
        <v>160</v>
      </c>
      <c r="D20" t="s">
        <v>356</v>
      </c>
      <c r="E20">
        <v>8905</v>
      </c>
      <c r="F20">
        <v>67838</v>
      </c>
      <c r="G20">
        <v>14208409</v>
      </c>
      <c r="H20">
        <v>13813840</v>
      </c>
      <c r="I20">
        <v>186602858</v>
      </c>
      <c r="J20">
        <v>2542791605</v>
      </c>
      <c r="K20">
        <v>421329</v>
      </c>
      <c r="L20">
        <f t="shared" si="0"/>
        <v>33.7228365481607</v>
      </c>
      <c r="M20">
        <v>368725</v>
      </c>
      <c r="N20">
        <v>52604</v>
      </c>
      <c r="O20">
        <v>105.37</v>
      </c>
      <c r="P20">
        <v>-0.17</v>
      </c>
      <c r="Q20">
        <v>445710</v>
      </c>
      <c r="R20">
        <v>24532630</v>
      </c>
      <c r="S20" t="s">
        <v>31</v>
      </c>
      <c r="T20">
        <v>5000</v>
      </c>
    </row>
    <row r="21" spans="1:20" x14ac:dyDescent="0.3">
      <c r="A21">
        <v>20</v>
      </c>
      <c r="B21" t="s">
        <v>488</v>
      </c>
      <c r="C21">
        <v>160</v>
      </c>
      <c r="D21" t="s">
        <v>357</v>
      </c>
      <c r="E21">
        <v>1295022</v>
      </c>
      <c r="F21">
        <v>5034037</v>
      </c>
      <c r="G21">
        <v>1340760</v>
      </c>
      <c r="H21">
        <v>1302234</v>
      </c>
      <c r="I21">
        <v>6113066</v>
      </c>
      <c r="J21">
        <v>4457501845</v>
      </c>
      <c r="K21">
        <v>84292</v>
      </c>
      <c r="L21">
        <f t="shared" si="0"/>
        <v>15.906135813600342</v>
      </c>
      <c r="M21">
        <v>80201</v>
      </c>
      <c r="N21">
        <v>4091</v>
      </c>
      <c r="O21">
        <v>55.55</v>
      </c>
      <c r="P21">
        <v>-0.16</v>
      </c>
      <c r="Q21">
        <v>84351</v>
      </c>
      <c r="R21">
        <v>926778</v>
      </c>
      <c r="S21" t="s">
        <v>26</v>
      </c>
      <c r="T21">
        <v>1351</v>
      </c>
    </row>
    <row r="22" spans="1:20" x14ac:dyDescent="0.3">
      <c r="A22">
        <v>21</v>
      </c>
      <c r="B22" t="s">
        <v>488</v>
      </c>
      <c r="C22">
        <v>160</v>
      </c>
      <c r="D22" t="s">
        <v>358</v>
      </c>
      <c r="E22">
        <v>1458392</v>
      </c>
      <c r="F22">
        <v>5670187</v>
      </c>
      <c r="G22">
        <v>1614521</v>
      </c>
      <c r="H22">
        <v>1565785</v>
      </c>
      <c r="I22">
        <v>7889716</v>
      </c>
      <c r="J22">
        <v>5988985775</v>
      </c>
      <c r="K22">
        <v>112420</v>
      </c>
      <c r="L22">
        <f t="shared" si="0"/>
        <v>14.361510407400818</v>
      </c>
      <c r="M22">
        <v>108362</v>
      </c>
      <c r="N22">
        <v>4058</v>
      </c>
      <c r="O22">
        <v>40.590000000000003</v>
      </c>
      <c r="P22">
        <v>-0.17</v>
      </c>
      <c r="Q22">
        <v>120923</v>
      </c>
      <c r="R22">
        <v>1328037</v>
      </c>
      <c r="S22" t="s">
        <v>26</v>
      </c>
      <c r="T22">
        <v>1752.36</v>
      </c>
    </row>
    <row r="23" spans="1:20" x14ac:dyDescent="0.3">
      <c r="A23">
        <v>22</v>
      </c>
      <c r="B23" t="s">
        <v>488</v>
      </c>
      <c r="C23">
        <v>160</v>
      </c>
      <c r="D23" t="s">
        <v>359</v>
      </c>
      <c r="E23">
        <v>1540071</v>
      </c>
      <c r="F23">
        <v>5988250</v>
      </c>
      <c r="G23">
        <v>1716755</v>
      </c>
      <c r="H23">
        <v>1669187</v>
      </c>
      <c r="I23">
        <v>7938407</v>
      </c>
      <c r="J23">
        <v>6165088771</v>
      </c>
      <c r="K23">
        <v>113394</v>
      </c>
      <c r="L23">
        <f t="shared" si="0"/>
        <v>15.139734024727939</v>
      </c>
      <c r="M23">
        <v>109372</v>
      </c>
      <c r="N23">
        <v>4022</v>
      </c>
      <c r="O23">
        <v>25.81</v>
      </c>
      <c r="P23">
        <v>-0.17</v>
      </c>
      <c r="Q23">
        <v>130436</v>
      </c>
      <c r="R23">
        <v>1720745</v>
      </c>
      <c r="S23" t="s">
        <v>26</v>
      </c>
      <c r="T23">
        <v>1803.45</v>
      </c>
    </row>
    <row r="24" spans="1:20" x14ac:dyDescent="0.3">
      <c r="A24">
        <v>23</v>
      </c>
      <c r="B24" t="s">
        <v>488</v>
      </c>
      <c r="C24">
        <v>160</v>
      </c>
      <c r="D24" t="s">
        <v>360</v>
      </c>
      <c r="E24">
        <v>200003</v>
      </c>
      <c r="F24">
        <v>1008302</v>
      </c>
      <c r="G24">
        <v>434101</v>
      </c>
      <c r="H24">
        <v>346319</v>
      </c>
      <c r="I24">
        <v>2864308</v>
      </c>
      <c r="J24">
        <v>1200791881</v>
      </c>
      <c r="K24">
        <v>11200</v>
      </c>
      <c r="L24">
        <f t="shared" si="0"/>
        <v>38.759017857142858</v>
      </c>
      <c r="M24">
        <v>10203</v>
      </c>
      <c r="N24">
        <v>997</v>
      </c>
      <c r="O24">
        <v>234.03</v>
      </c>
      <c r="P24">
        <v>-0.08</v>
      </c>
      <c r="Q24">
        <v>14972</v>
      </c>
      <c r="R24">
        <v>506989</v>
      </c>
      <c r="S24" t="s">
        <v>21</v>
      </c>
      <c r="T24">
        <v>322.19</v>
      </c>
    </row>
    <row r="25" spans="1:20" x14ac:dyDescent="0.3">
      <c r="A25">
        <v>24</v>
      </c>
      <c r="B25" t="s">
        <v>488</v>
      </c>
      <c r="C25">
        <v>160</v>
      </c>
      <c r="D25" t="s">
        <v>361</v>
      </c>
      <c r="E25">
        <v>259258</v>
      </c>
      <c r="F25">
        <v>1373987</v>
      </c>
      <c r="G25">
        <v>539647</v>
      </c>
      <c r="H25">
        <v>426668</v>
      </c>
      <c r="I25">
        <v>4067037</v>
      </c>
      <c r="J25">
        <v>2079857347</v>
      </c>
      <c r="K25">
        <v>14368</v>
      </c>
      <c r="L25">
        <f t="shared" si="0"/>
        <v>37.558950445434299</v>
      </c>
      <c r="M25">
        <v>13221</v>
      </c>
      <c r="N25">
        <v>1147</v>
      </c>
      <c r="O25">
        <v>226.22</v>
      </c>
      <c r="P25">
        <v>-0.1</v>
      </c>
      <c r="Q25">
        <v>28117</v>
      </c>
      <c r="R25">
        <v>675864</v>
      </c>
      <c r="S25" t="s">
        <v>21</v>
      </c>
      <c r="T25">
        <v>537.41</v>
      </c>
    </row>
    <row r="26" spans="1:20" x14ac:dyDescent="0.3">
      <c r="A26">
        <v>25</v>
      </c>
      <c r="B26" t="s">
        <v>488</v>
      </c>
      <c r="C26">
        <v>160</v>
      </c>
      <c r="D26" t="s">
        <v>362</v>
      </c>
      <c r="E26">
        <v>199996</v>
      </c>
      <c r="F26">
        <v>1008281</v>
      </c>
      <c r="G26">
        <v>188548</v>
      </c>
      <c r="H26">
        <v>142783</v>
      </c>
      <c r="I26">
        <v>1881187</v>
      </c>
      <c r="J26">
        <v>671717445</v>
      </c>
      <c r="K26">
        <v>5495</v>
      </c>
      <c r="L26">
        <f t="shared" si="0"/>
        <v>34.312647861692447</v>
      </c>
      <c r="M26">
        <v>4904</v>
      </c>
      <c r="N26">
        <v>591</v>
      </c>
      <c r="O26">
        <v>257.20999999999998</v>
      </c>
      <c r="P26">
        <v>-0.12</v>
      </c>
      <c r="Q26">
        <v>18584</v>
      </c>
      <c r="R26">
        <v>176234</v>
      </c>
      <c r="S26" t="s">
        <v>21</v>
      </c>
      <c r="T26">
        <v>159.47999999999999</v>
      </c>
    </row>
    <row r="27" spans="1:20" x14ac:dyDescent="0.3">
      <c r="A27">
        <v>26</v>
      </c>
      <c r="B27" t="s">
        <v>488</v>
      </c>
      <c r="C27">
        <v>160</v>
      </c>
      <c r="D27" t="s">
        <v>363</v>
      </c>
      <c r="E27">
        <v>258781</v>
      </c>
      <c r="F27">
        <v>1358076</v>
      </c>
      <c r="G27">
        <v>1888170</v>
      </c>
      <c r="H27">
        <v>1572242</v>
      </c>
      <c r="I27">
        <v>15083731</v>
      </c>
      <c r="J27">
        <v>6216187984</v>
      </c>
      <c r="K27">
        <v>64971</v>
      </c>
      <c r="L27">
        <f t="shared" si="0"/>
        <v>29.061735235720551</v>
      </c>
      <c r="M27">
        <v>60884</v>
      </c>
      <c r="N27">
        <v>4087</v>
      </c>
      <c r="O27">
        <v>268.61</v>
      </c>
      <c r="P27">
        <v>-0.1</v>
      </c>
      <c r="Q27">
        <v>33447</v>
      </c>
      <c r="R27">
        <v>2161533</v>
      </c>
      <c r="S27" t="s">
        <v>26</v>
      </c>
      <c r="T27">
        <v>2089.77</v>
      </c>
    </row>
    <row r="28" spans="1:20" x14ac:dyDescent="0.3">
      <c r="A28">
        <v>27</v>
      </c>
      <c r="B28" t="s">
        <v>488</v>
      </c>
      <c r="C28">
        <v>160</v>
      </c>
      <c r="D28" t="s">
        <v>364</v>
      </c>
      <c r="E28">
        <v>260342</v>
      </c>
      <c r="F28">
        <v>1377238</v>
      </c>
      <c r="G28">
        <v>1797263</v>
      </c>
      <c r="H28">
        <v>1610252</v>
      </c>
      <c r="I28">
        <v>12805368</v>
      </c>
      <c r="J28">
        <v>2982705967</v>
      </c>
      <c r="K28">
        <v>65906</v>
      </c>
      <c r="L28">
        <f t="shared" si="0"/>
        <v>27.270096804539801</v>
      </c>
      <c r="M28">
        <v>61840</v>
      </c>
      <c r="N28">
        <v>4066</v>
      </c>
      <c r="O28">
        <v>211.78</v>
      </c>
      <c r="P28">
        <v>-0.11</v>
      </c>
      <c r="Q28">
        <v>55738</v>
      </c>
      <c r="R28">
        <v>1727794</v>
      </c>
      <c r="S28" t="s">
        <v>21</v>
      </c>
      <c r="T28">
        <v>1152.6199999999999</v>
      </c>
    </row>
    <row r="29" spans="1:20" x14ac:dyDescent="0.3">
      <c r="A29">
        <v>28</v>
      </c>
      <c r="B29" t="s">
        <v>488</v>
      </c>
      <c r="C29">
        <v>160</v>
      </c>
      <c r="D29" t="s">
        <v>365</v>
      </c>
      <c r="E29">
        <v>225926</v>
      </c>
      <c r="F29">
        <v>1195096</v>
      </c>
      <c r="G29">
        <v>1787552</v>
      </c>
      <c r="H29">
        <v>1642522</v>
      </c>
      <c r="I29">
        <v>10960780</v>
      </c>
      <c r="J29">
        <v>2397586951</v>
      </c>
      <c r="K29">
        <v>76006</v>
      </c>
      <c r="L29">
        <f t="shared" si="0"/>
        <v>23.518564323869168</v>
      </c>
      <c r="M29">
        <v>71919</v>
      </c>
      <c r="N29">
        <v>4087</v>
      </c>
      <c r="O29">
        <v>143.22</v>
      </c>
      <c r="P29">
        <v>-0.12</v>
      </c>
      <c r="Q29">
        <v>50304</v>
      </c>
      <c r="R29">
        <v>1470378</v>
      </c>
      <c r="S29" t="s">
        <v>21</v>
      </c>
      <c r="T29">
        <v>926.23</v>
      </c>
    </row>
    <row r="30" spans="1:20" x14ac:dyDescent="0.3">
      <c r="A30">
        <v>29</v>
      </c>
      <c r="B30" t="s">
        <v>488</v>
      </c>
      <c r="C30">
        <v>160</v>
      </c>
      <c r="D30" t="s">
        <v>366</v>
      </c>
      <c r="E30">
        <v>99736</v>
      </c>
      <c r="F30">
        <v>783852</v>
      </c>
      <c r="G30">
        <v>652177</v>
      </c>
      <c r="H30">
        <v>621585</v>
      </c>
      <c r="I30">
        <v>1884350</v>
      </c>
      <c r="J30">
        <v>2276883909</v>
      </c>
      <c r="K30">
        <v>20921</v>
      </c>
      <c r="L30">
        <f t="shared" si="0"/>
        <v>31.173318675015533</v>
      </c>
      <c r="M30">
        <v>19010</v>
      </c>
      <c r="N30">
        <v>1911</v>
      </c>
      <c r="O30">
        <v>94.67</v>
      </c>
      <c r="P30">
        <v>-7.0000000000000007E-2</v>
      </c>
      <c r="Q30">
        <v>5246</v>
      </c>
      <c r="R30">
        <v>398223</v>
      </c>
      <c r="S30" t="s">
        <v>26</v>
      </c>
      <c r="T30">
        <v>410.17</v>
      </c>
    </row>
    <row r="31" spans="1:20" x14ac:dyDescent="0.3">
      <c r="A31">
        <v>30</v>
      </c>
      <c r="B31" t="s">
        <v>488</v>
      </c>
      <c r="C31">
        <v>160</v>
      </c>
      <c r="D31" t="s">
        <v>367</v>
      </c>
      <c r="E31">
        <v>25631</v>
      </c>
      <c r="F31">
        <v>141997</v>
      </c>
      <c r="G31">
        <v>994920</v>
      </c>
      <c r="H31">
        <v>973027</v>
      </c>
      <c r="I31">
        <v>2290006</v>
      </c>
      <c r="J31">
        <v>463673293</v>
      </c>
      <c r="K31">
        <v>26135</v>
      </c>
      <c r="L31">
        <f t="shared" si="0"/>
        <v>38.068490529940689</v>
      </c>
      <c r="M31">
        <v>22104</v>
      </c>
      <c r="N31">
        <v>4031</v>
      </c>
      <c r="O31">
        <v>64.38</v>
      </c>
      <c r="P31">
        <v>-0.06</v>
      </c>
      <c r="Q31">
        <v>5054</v>
      </c>
      <c r="R31">
        <v>346424</v>
      </c>
      <c r="S31" t="s">
        <v>26</v>
      </c>
      <c r="T31">
        <v>175.66</v>
      </c>
    </row>
    <row r="32" spans="1:20" x14ac:dyDescent="0.3">
      <c r="A32">
        <v>31</v>
      </c>
      <c r="B32" t="s">
        <v>488</v>
      </c>
      <c r="C32">
        <v>160</v>
      </c>
      <c r="D32" t="s">
        <v>368</v>
      </c>
      <c r="E32">
        <v>520</v>
      </c>
      <c r="F32">
        <v>5760</v>
      </c>
      <c r="G32">
        <v>11909930</v>
      </c>
      <c r="H32">
        <v>11885558</v>
      </c>
      <c r="I32">
        <v>15179664</v>
      </c>
      <c r="J32">
        <v>449489341</v>
      </c>
      <c r="K32">
        <v>522427</v>
      </c>
      <c r="L32">
        <f t="shared" si="0"/>
        <v>22.797309480559008</v>
      </c>
      <c r="M32">
        <v>482537</v>
      </c>
      <c r="N32">
        <v>39890</v>
      </c>
      <c r="O32">
        <v>25.51</v>
      </c>
      <c r="P32">
        <v>-0.03</v>
      </c>
      <c r="Q32">
        <v>40531</v>
      </c>
      <c r="R32">
        <v>4179096</v>
      </c>
      <c r="S32" t="s">
        <v>31</v>
      </c>
      <c r="T32">
        <v>5000</v>
      </c>
    </row>
    <row r="33" spans="1:20" x14ac:dyDescent="0.3">
      <c r="A33">
        <v>32</v>
      </c>
      <c r="B33" t="s">
        <v>488</v>
      </c>
      <c r="C33">
        <v>160</v>
      </c>
      <c r="D33" t="s">
        <v>369</v>
      </c>
      <c r="E33">
        <v>708</v>
      </c>
      <c r="F33">
        <v>2540</v>
      </c>
      <c r="G33">
        <v>17934574</v>
      </c>
      <c r="H33">
        <v>17912280</v>
      </c>
      <c r="I33">
        <v>19672992</v>
      </c>
      <c r="J33">
        <v>1386660794</v>
      </c>
      <c r="K33">
        <v>598338</v>
      </c>
      <c r="L33">
        <f t="shared" si="0"/>
        <v>29.973984604019801</v>
      </c>
      <c r="M33">
        <v>530774</v>
      </c>
      <c r="N33">
        <v>67564</v>
      </c>
      <c r="O33">
        <v>28.54</v>
      </c>
      <c r="P33">
        <v>-0.01</v>
      </c>
      <c r="Q33">
        <v>67879</v>
      </c>
      <c r="R33">
        <v>5595685</v>
      </c>
      <c r="S33" t="s">
        <v>31</v>
      </c>
      <c r="T33">
        <v>5000</v>
      </c>
    </row>
    <row r="34" spans="1:20" x14ac:dyDescent="0.3">
      <c r="A34">
        <v>33</v>
      </c>
      <c r="B34" t="s">
        <v>488</v>
      </c>
      <c r="C34">
        <v>160</v>
      </c>
      <c r="D34" t="s">
        <v>370</v>
      </c>
      <c r="E34">
        <v>325041</v>
      </c>
      <c r="F34">
        <v>1161166</v>
      </c>
      <c r="G34">
        <v>978054</v>
      </c>
      <c r="H34">
        <v>968139</v>
      </c>
      <c r="I34">
        <v>3458782</v>
      </c>
      <c r="J34">
        <v>9566359989</v>
      </c>
      <c r="K34">
        <v>22144</v>
      </c>
      <c r="L34">
        <f t="shared" si="0"/>
        <v>44.167901011560694</v>
      </c>
      <c r="M34">
        <v>18212</v>
      </c>
      <c r="N34">
        <v>3932</v>
      </c>
      <c r="O34">
        <v>88.52</v>
      </c>
      <c r="P34">
        <v>-0.04</v>
      </c>
      <c r="Q34">
        <v>7298</v>
      </c>
      <c r="R34">
        <v>473088</v>
      </c>
      <c r="S34" t="s">
        <v>31</v>
      </c>
      <c r="T34">
        <v>5000</v>
      </c>
    </row>
    <row r="35" spans="1:20" x14ac:dyDescent="0.3">
      <c r="A35">
        <v>34</v>
      </c>
      <c r="B35" t="s">
        <v>488</v>
      </c>
      <c r="C35">
        <v>160</v>
      </c>
      <c r="D35" t="s">
        <v>371</v>
      </c>
      <c r="E35">
        <v>57220</v>
      </c>
      <c r="F35">
        <v>558589</v>
      </c>
      <c r="G35">
        <v>47810</v>
      </c>
      <c r="H35">
        <v>45483</v>
      </c>
      <c r="I35">
        <v>651962</v>
      </c>
      <c r="J35">
        <v>45280619</v>
      </c>
      <c r="K35">
        <v>3310</v>
      </c>
      <c r="L35">
        <f t="shared" si="0"/>
        <v>14.444108761329305</v>
      </c>
      <c r="M35">
        <v>3181</v>
      </c>
      <c r="N35">
        <v>129</v>
      </c>
      <c r="O35">
        <v>21.46</v>
      </c>
      <c r="P35">
        <v>-0.24</v>
      </c>
      <c r="Q35">
        <v>79865</v>
      </c>
      <c r="R35">
        <v>70764</v>
      </c>
      <c r="S35" t="s">
        <v>21</v>
      </c>
      <c r="T35">
        <v>20.78</v>
      </c>
    </row>
    <row r="36" spans="1:20" x14ac:dyDescent="0.3">
      <c r="A36">
        <v>35</v>
      </c>
      <c r="B36" t="s">
        <v>488</v>
      </c>
      <c r="C36">
        <v>160</v>
      </c>
      <c r="D36" t="s">
        <v>372</v>
      </c>
      <c r="E36">
        <v>167075</v>
      </c>
      <c r="F36">
        <v>6549347</v>
      </c>
      <c r="G36">
        <v>1114254</v>
      </c>
      <c r="H36">
        <v>1102371</v>
      </c>
      <c r="I36">
        <v>1780045</v>
      </c>
      <c r="J36">
        <v>692597284</v>
      </c>
      <c r="K36">
        <v>37032</v>
      </c>
      <c r="L36">
        <f t="shared" si="0"/>
        <v>30.088950097213221</v>
      </c>
      <c r="M36">
        <v>32823</v>
      </c>
      <c r="N36">
        <v>4209</v>
      </c>
      <c r="O36">
        <v>24.67</v>
      </c>
      <c r="P36">
        <v>-0.06</v>
      </c>
      <c r="Q36">
        <v>10679</v>
      </c>
      <c r="R36">
        <v>356252</v>
      </c>
      <c r="S36" t="s">
        <v>26</v>
      </c>
      <c r="T36">
        <v>679.31</v>
      </c>
    </row>
    <row r="37" spans="1:20" x14ac:dyDescent="0.3">
      <c r="A37">
        <v>36</v>
      </c>
      <c r="B37" t="s">
        <v>488</v>
      </c>
      <c r="C37">
        <v>160</v>
      </c>
      <c r="D37" t="s">
        <v>373</v>
      </c>
      <c r="E37">
        <v>1322728</v>
      </c>
      <c r="F37">
        <v>5284254</v>
      </c>
      <c r="G37">
        <v>44394</v>
      </c>
      <c r="H37">
        <v>42746</v>
      </c>
      <c r="I37">
        <v>760836</v>
      </c>
      <c r="J37">
        <v>1819888837</v>
      </c>
      <c r="K37">
        <v>3609</v>
      </c>
      <c r="L37">
        <f t="shared" si="0"/>
        <v>12.300914380714879</v>
      </c>
      <c r="M37">
        <v>3477</v>
      </c>
      <c r="N37">
        <v>132</v>
      </c>
      <c r="O37">
        <v>17.41</v>
      </c>
      <c r="P37">
        <v>-0.21</v>
      </c>
      <c r="Q37">
        <v>5751</v>
      </c>
      <c r="R37">
        <v>46190</v>
      </c>
      <c r="S37" t="s">
        <v>21</v>
      </c>
      <c r="T37">
        <v>333.16</v>
      </c>
    </row>
    <row r="38" spans="1:20" x14ac:dyDescent="0.3">
      <c r="A38">
        <v>37</v>
      </c>
      <c r="B38" t="s">
        <v>488</v>
      </c>
      <c r="C38">
        <v>160</v>
      </c>
      <c r="D38" t="s">
        <v>374</v>
      </c>
      <c r="E38">
        <v>26455</v>
      </c>
      <c r="F38">
        <v>76533</v>
      </c>
      <c r="G38">
        <v>2069257</v>
      </c>
      <c r="H38">
        <v>2036009</v>
      </c>
      <c r="I38">
        <v>5352778</v>
      </c>
      <c r="J38">
        <v>703189679</v>
      </c>
      <c r="K38">
        <v>97611</v>
      </c>
      <c r="L38">
        <f t="shared" si="0"/>
        <v>21.199014455338027</v>
      </c>
      <c r="M38">
        <v>93261</v>
      </c>
      <c r="N38">
        <v>4350</v>
      </c>
      <c r="O38">
        <v>59.91</v>
      </c>
      <c r="P38">
        <v>-0.08</v>
      </c>
      <c r="Q38">
        <v>9359</v>
      </c>
      <c r="R38">
        <v>1246972</v>
      </c>
      <c r="S38" t="s">
        <v>26</v>
      </c>
      <c r="T38">
        <v>522.38</v>
      </c>
    </row>
    <row r="39" spans="1:20" x14ac:dyDescent="0.3">
      <c r="A39">
        <v>38</v>
      </c>
      <c r="B39" t="s">
        <v>488</v>
      </c>
      <c r="C39">
        <v>160</v>
      </c>
      <c r="D39" t="s">
        <v>375</v>
      </c>
      <c r="E39">
        <v>196289</v>
      </c>
      <c r="F39">
        <v>588609</v>
      </c>
      <c r="G39">
        <v>806913</v>
      </c>
      <c r="H39">
        <v>795178</v>
      </c>
      <c r="I39">
        <v>2288907</v>
      </c>
      <c r="J39">
        <v>1122414007</v>
      </c>
      <c r="K39">
        <v>44043</v>
      </c>
      <c r="L39">
        <f t="shared" si="0"/>
        <v>18.321027177985151</v>
      </c>
      <c r="M39">
        <v>41167</v>
      </c>
      <c r="N39">
        <v>2876</v>
      </c>
      <c r="O39">
        <v>14.45</v>
      </c>
      <c r="P39">
        <v>-0.11</v>
      </c>
      <c r="Q39">
        <v>5650</v>
      </c>
      <c r="R39">
        <v>324840</v>
      </c>
      <c r="S39" t="s">
        <v>26</v>
      </c>
      <c r="T39">
        <v>368.83</v>
      </c>
    </row>
    <row r="40" spans="1:20" x14ac:dyDescent="0.3">
      <c r="A40">
        <v>39</v>
      </c>
      <c r="B40" t="s">
        <v>488</v>
      </c>
      <c r="C40">
        <v>160</v>
      </c>
      <c r="D40" t="s">
        <v>376</v>
      </c>
      <c r="E40">
        <v>51144</v>
      </c>
      <c r="F40">
        <v>152445</v>
      </c>
      <c r="G40">
        <v>504638</v>
      </c>
      <c r="H40">
        <v>495430</v>
      </c>
      <c r="I40">
        <v>1595380</v>
      </c>
      <c r="J40">
        <v>267373184</v>
      </c>
      <c r="K40">
        <v>34338</v>
      </c>
      <c r="L40">
        <f t="shared" si="0"/>
        <v>14.696196633467295</v>
      </c>
      <c r="M40">
        <v>33304</v>
      </c>
      <c r="N40">
        <v>1034</v>
      </c>
      <c r="O40">
        <v>24.74</v>
      </c>
      <c r="P40">
        <v>-0.11</v>
      </c>
      <c r="Q40">
        <v>19358</v>
      </c>
      <c r="R40">
        <v>344825</v>
      </c>
      <c r="S40" t="s">
        <v>26</v>
      </c>
      <c r="T40">
        <v>98.5</v>
      </c>
    </row>
    <row r="41" spans="1:20" x14ac:dyDescent="0.3">
      <c r="A41">
        <v>40</v>
      </c>
      <c r="B41" t="s">
        <v>488</v>
      </c>
      <c r="C41">
        <v>160</v>
      </c>
      <c r="D41" t="s">
        <v>377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21</v>
      </c>
      <c r="T41">
        <v>0.22</v>
      </c>
    </row>
    <row r="42" spans="1:20" x14ac:dyDescent="0.3">
      <c r="A42">
        <v>41</v>
      </c>
      <c r="B42" t="s">
        <v>488</v>
      </c>
      <c r="C42">
        <v>160</v>
      </c>
      <c r="D42" t="s">
        <v>378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21</v>
      </c>
      <c r="T42">
        <v>0.38</v>
      </c>
    </row>
    <row r="43" spans="1:20" x14ac:dyDescent="0.3">
      <c r="A43">
        <v>42</v>
      </c>
      <c r="B43" t="s">
        <v>488</v>
      </c>
      <c r="C43">
        <v>160</v>
      </c>
      <c r="D43" t="s">
        <v>379</v>
      </c>
      <c r="E43">
        <v>18607</v>
      </c>
      <c r="F43">
        <v>55722</v>
      </c>
      <c r="G43">
        <v>378178</v>
      </c>
      <c r="H43">
        <v>372254</v>
      </c>
      <c r="I43">
        <v>769678</v>
      </c>
      <c r="J43">
        <v>176395220</v>
      </c>
      <c r="K43">
        <v>16971</v>
      </c>
      <c r="L43">
        <f t="shared" si="0"/>
        <v>22.283778209887455</v>
      </c>
      <c r="M43">
        <v>15919</v>
      </c>
      <c r="N43">
        <v>1052</v>
      </c>
      <c r="O43">
        <v>35.68</v>
      </c>
      <c r="P43">
        <v>-0.08</v>
      </c>
      <c r="Q43">
        <v>1261</v>
      </c>
      <c r="R43">
        <v>185109</v>
      </c>
      <c r="S43" t="s">
        <v>26</v>
      </c>
      <c r="T43">
        <v>80.53</v>
      </c>
    </row>
    <row r="44" spans="1:20" x14ac:dyDescent="0.3">
      <c r="A44">
        <v>43</v>
      </c>
      <c r="B44" t="s">
        <v>488</v>
      </c>
      <c r="C44">
        <v>160</v>
      </c>
      <c r="D44" t="s">
        <v>380</v>
      </c>
      <c r="E44">
        <v>229544</v>
      </c>
      <c r="F44">
        <v>1051601</v>
      </c>
      <c r="G44">
        <v>4562669</v>
      </c>
      <c r="H44">
        <v>4484137</v>
      </c>
      <c r="I44">
        <v>7048139</v>
      </c>
      <c r="J44">
        <v>758960928</v>
      </c>
      <c r="K44">
        <v>137326</v>
      </c>
      <c r="L44">
        <f t="shared" si="0"/>
        <v>33.225092116569328</v>
      </c>
      <c r="M44">
        <v>120482</v>
      </c>
      <c r="N44">
        <v>16844</v>
      </c>
      <c r="O44">
        <v>23.98</v>
      </c>
      <c r="P44">
        <v>-0.05</v>
      </c>
      <c r="Q44">
        <v>17797</v>
      </c>
      <c r="R44">
        <v>1627484</v>
      </c>
      <c r="S44" t="s">
        <v>26</v>
      </c>
      <c r="T44">
        <v>491.34</v>
      </c>
    </row>
    <row r="45" spans="1:20" x14ac:dyDescent="0.3">
      <c r="A45">
        <v>44</v>
      </c>
      <c r="B45" t="s">
        <v>488</v>
      </c>
      <c r="C45">
        <v>160</v>
      </c>
      <c r="D45" t="s">
        <v>381</v>
      </c>
      <c r="E45">
        <v>138808</v>
      </c>
      <c r="F45">
        <v>614789</v>
      </c>
      <c r="G45">
        <v>8181257</v>
      </c>
      <c r="H45">
        <v>8036699</v>
      </c>
      <c r="I45">
        <v>12500860</v>
      </c>
      <c r="J45">
        <v>838522135</v>
      </c>
      <c r="K45">
        <v>378059</v>
      </c>
      <c r="L45">
        <f t="shared" si="0"/>
        <v>21.640159340208804</v>
      </c>
      <c r="M45">
        <v>361222</v>
      </c>
      <c r="N45">
        <v>16837</v>
      </c>
      <c r="O45">
        <v>27.68</v>
      </c>
      <c r="P45">
        <v>-0.06</v>
      </c>
      <c r="Q45">
        <v>18334</v>
      </c>
      <c r="R45">
        <v>4562361</v>
      </c>
      <c r="S45" t="s">
        <v>26</v>
      </c>
      <c r="T45">
        <v>1239.02</v>
      </c>
    </row>
    <row r="46" spans="1:20" x14ac:dyDescent="0.3">
      <c r="A46">
        <v>45</v>
      </c>
      <c r="B46" t="s">
        <v>488</v>
      </c>
      <c r="C46">
        <v>160</v>
      </c>
      <c r="D46" t="s">
        <v>382</v>
      </c>
      <c r="E46">
        <v>2835</v>
      </c>
      <c r="F46">
        <v>9746</v>
      </c>
      <c r="G46">
        <v>2892470</v>
      </c>
      <c r="H46">
        <v>2840682</v>
      </c>
      <c r="I46">
        <v>6168845</v>
      </c>
      <c r="J46">
        <v>412077823</v>
      </c>
      <c r="K46">
        <v>158433</v>
      </c>
      <c r="L46">
        <f t="shared" si="0"/>
        <v>18.256739441909197</v>
      </c>
      <c r="M46">
        <v>148995</v>
      </c>
      <c r="N46">
        <v>9438</v>
      </c>
      <c r="O46">
        <v>28.63</v>
      </c>
      <c r="P46">
        <v>-7.0000000000000007E-2</v>
      </c>
      <c r="Q46">
        <v>9886</v>
      </c>
      <c r="R46">
        <v>963922</v>
      </c>
      <c r="S46" t="s">
        <v>26</v>
      </c>
      <c r="T46">
        <v>2111.4499999999998</v>
      </c>
    </row>
    <row r="47" spans="1:20" x14ac:dyDescent="0.3">
      <c r="A47">
        <v>46</v>
      </c>
      <c r="B47" t="s">
        <v>488</v>
      </c>
      <c r="C47">
        <v>160</v>
      </c>
      <c r="D47" t="s">
        <v>383</v>
      </c>
      <c r="E47">
        <v>961</v>
      </c>
      <c r="F47">
        <v>146909</v>
      </c>
      <c r="G47">
        <v>10682932</v>
      </c>
      <c r="H47">
        <v>10312648</v>
      </c>
      <c r="I47">
        <v>22473339</v>
      </c>
      <c r="J47">
        <v>1270386788</v>
      </c>
      <c r="K47">
        <v>326391</v>
      </c>
      <c r="L47">
        <f t="shared" si="0"/>
        <v>32.730473573107105</v>
      </c>
      <c r="M47">
        <v>294341</v>
      </c>
      <c r="N47">
        <v>32050</v>
      </c>
      <c r="O47">
        <v>50.93</v>
      </c>
      <c r="P47">
        <v>-0.06</v>
      </c>
      <c r="Q47">
        <v>32753</v>
      </c>
      <c r="R47">
        <v>8127246</v>
      </c>
      <c r="S47" t="s">
        <v>31</v>
      </c>
      <c r="T47">
        <v>5000</v>
      </c>
    </row>
    <row r="48" spans="1:20" x14ac:dyDescent="0.3">
      <c r="A48">
        <v>47</v>
      </c>
      <c r="B48" t="s">
        <v>488</v>
      </c>
      <c r="C48">
        <v>160</v>
      </c>
      <c r="D48" t="s">
        <v>384</v>
      </c>
      <c r="E48">
        <v>1052072</v>
      </c>
      <c r="F48">
        <v>4612280</v>
      </c>
      <c r="G48">
        <v>5009</v>
      </c>
      <c r="H48">
        <v>4863</v>
      </c>
      <c r="I48">
        <v>33825</v>
      </c>
      <c r="J48">
        <v>6019474</v>
      </c>
      <c r="K48">
        <v>46</v>
      </c>
      <c r="L48">
        <f t="shared" si="0"/>
        <v>108.89130434782609</v>
      </c>
      <c r="M48">
        <v>36</v>
      </c>
      <c r="N48">
        <v>10</v>
      </c>
      <c r="O48">
        <v>25.61</v>
      </c>
      <c r="P48">
        <v>-0.13</v>
      </c>
      <c r="Q48">
        <v>729</v>
      </c>
      <c r="R48">
        <v>26336</v>
      </c>
      <c r="S48" t="s">
        <v>26</v>
      </c>
      <c r="T48">
        <v>43.27</v>
      </c>
    </row>
    <row r="49" spans="1:20" x14ac:dyDescent="0.3">
      <c r="A49">
        <v>48</v>
      </c>
      <c r="B49" t="s">
        <v>488</v>
      </c>
      <c r="C49">
        <v>160</v>
      </c>
      <c r="D49" t="s">
        <v>385</v>
      </c>
      <c r="E49">
        <v>31435</v>
      </c>
      <c r="F49">
        <v>94348</v>
      </c>
      <c r="G49">
        <v>469560</v>
      </c>
      <c r="H49">
        <v>469362</v>
      </c>
      <c r="I49">
        <v>478293</v>
      </c>
      <c r="J49">
        <v>1847587662</v>
      </c>
      <c r="K49">
        <v>16388</v>
      </c>
      <c r="L49">
        <f t="shared" si="0"/>
        <v>28.652672687332196</v>
      </c>
      <c r="M49">
        <v>15333</v>
      </c>
      <c r="N49">
        <v>1055</v>
      </c>
      <c r="O49">
        <v>30.29</v>
      </c>
      <c r="P49">
        <v>0</v>
      </c>
      <c r="Q49">
        <v>1055</v>
      </c>
      <c r="R49">
        <v>257893</v>
      </c>
      <c r="S49" t="s">
        <v>21</v>
      </c>
      <c r="T49">
        <v>503.5</v>
      </c>
    </row>
    <row r="50" spans="1:20" x14ac:dyDescent="0.3">
      <c r="A50">
        <v>49</v>
      </c>
      <c r="B50" t="s">
        <v>488</v>
      </c>
      <c r="C50">
        <v>160</v>
      </c>
      <c r="D50" t="s">
        <v>386</v>
      </c>
      <c r="E50">
        <v>2271</v>
      </c>
      <c r="F50">
        <v>30201</v>
      </c>
      <c r="G50">
        <v>10310994</v>
      </c>
      <c r="H50">
        <v>10249843</v>
      </c>
      <c r="I50">
        <v>13933772</v>
      </c>
      <c r="J50">
        <v>578681578</v>
      </c>
      <c r="K50">
        <v>453699</v>
      </c>
      <c r="L50">
        <f t="shared" si="0"/>
        <v>22.726508103390135</v>
      </c>
      <c r="M50">
        <v>423711</v>
      </c>
      <c r="N50">
        <v>29988</v>
      </c>
      <c r="O50">
        <v>20.350000000000001</v>
      </c>
      <c r="P50">
        <v>-0.04</v>
      </c>
      <c r="Q50">
        <v>30301</v>
      </c>
      <c r="R50">
        <v>4281438</v>
      </c>
      <c r="S50" t="s">
        <v>26</v>
      </c>
      <c r="T50">
        <v>3217.55</v>
      </c>
    </row>
    <row r="51" spans="1:20" x14ac:dyDescent="0.3">
      <c r="A51">
        <v>50</v>
      </c>
      <c r="B51" t="s">
        <v>488</v>
      </c>
      <c r="C51">
        <v>160</v>
      </c>
      <c r="D51" t="s">
        <v>387</v>
      </c>
      <c r="E51">
        <v>2294</v>
      </c>
      <c r="F51">
        <v>30304</v>
      </c>
      <c r="G51">
        <v>15034803</v>
      </c>
      <c r="H51">
        <v>14957320</v>
      </c>
      <c r="I51">
        <v>18322761</v>
      </c>
      <c r="J51">
        <v>772962846</v>
      </c>
      <c r="K51">
        <v>461763</v>
      </c>
      <c r="L51">
        <f t="shared" si="0"/>
        <v>32.559566271009153</v>
      </c>
      <c r="M51">
        <v>402572</v>
      </c>
      <c r="N51">
        <v>59191</v>
      </c>
      <c r="O51">
        <v>21.62</v>
      </c>
      <c r="P51">
        <v>-0.02</v>
      </c>
      <c r="Q51">
        <v>59620</v>
      </c>
      <c r="R51">
        <v>4349262</v>
      </c>
      <c r="S51" t="s">
        <v>31</v>
      </c>
      <c r="T51">
        <v>5000</v>
      </c>
    </row>
    <row r="52" spans="1:20" x14ac:dyDescent="0.3">
      <c r="A52">
        <v>51</v>
      </c>
      <c r="B52" t="s">
        <v>488</v>
      </c>
      <c r="C52">
        <v>160</v>
      </c>
      <c r="D52" t="s">
        <v>388</v>
      </c>
      <c r="E52">
        <v>163622</v>
      </c>
      <c r="F52">
        <v>488118</v>
      </c>
      <c r="G52">
        <v>4363734</v>
      </c>
      <c r="H52">
        <v>4278378</v>
      </c>
      <c r="I52">
        <v>13005424</v>
      </c>
      <c r="J52">
        <v>1639156903</v>
      </c>
      <c r="K52">
        <v>175704</v>
      </c>
      <c r="L52">
        <f t="shared" si="0"/>
        <v>24.835712334380549</v>
      </c>
      <c r="M52">
        <v>158885</v>
      </c>
      <c r="N52">
        <v>16819</v>
      </c>
      <c r="O52">
        <v>34.19</v>
      </c>
      <c r="P52">
        <v>-0.11</v>
      </c>
      <c r="Q52">
        <v>42793</v>
      </c>
      <c r="R52">
        <v>1843600</v>
      </c>
      <c r="S52" t="s">
        <v>26</v>
      </c>
      <c r="T52">
        <v>1388.89</v>
      </c>
    </row>
    <row r="53" spans="1:20" x14ac:dyDescent="0.3">
      <c r="A53">
        <v>52</v>
      </c>
      <c r="B53" t="s">
        <v>488</v>
      </c>
      <c r="C53">
        <v>160</v>
      </c>
      <c r="D53" t="s">
        <v>389</v>
      </c>
      <c r="E53">
        <v>183325</v>
      </c>
      <c r="F53">
        <v>546912</v>
      </c>
      <c r="G53">
        <v>4907704</v>
      </c>
      <c r="H53">
        <v>4801069</v>
      </c>
      <c r="I53">
        <v>16890670</v>
      </c>
      <c r="J53">
        <v>1870712604</v>
      </c>
      <c r="K53">
        <v>219613</v>
      </c>
      <c r="L53">
        <f t="shared" si="0"/>
        <v>22.347055957525281</v>
      </c>
      <c r="M53">
        <v>202826</v>
      </c>
      <c r="N53">
        <v>16787</v>
      </c>
      <c r="O53">
        <v>38.96</v>
      </c>
      <c r="P53">
        <v>-0.12</v>
      </c>
      <c r="Q53">
        <v>55889</v>
      </c>
      <c r="R53">
        <v>2658074</v>
      </c>
      <c r="S53" t="s">
        <v>26</v>
      </c>
      <c r="T53">
        <v>1589.67</v>
      </c>
    </row>
    <row r="54" spans="1:20" x14ac:dyDescent="0.3">
      <c r="A54">
        <v>53</v>
      </c>
      <c r="B54" t="s">
        <v>488</v>
      </c>
      <c r="C54">
        <v>160</v>
      </c>
      <c r="D54" t="s">
        <v>390</v>
      </c>
      <c r="E54">
        <v>152428</v>
      </c>
      <c r="F54">
        <v>429691</v>
      </c>
      <c r="G54">
        <v>1181</v>
      </c>
      <c r="H54">
        <v>1139</v>
      </c>
      <c r="I54">
        <v>36385</v>
      </c>
      <c r="J54">
        <v>1380077</v>
      </c>
      <c r="K54">
        <v>24</v>
      </c>
      <c r="L54">
        <f t="shared" si="0"/>
        <v>49.208333333333336</v>
      </c>
      <c r="M54">
        <v>24</v>
      </c>
      <c r="N54">
        <v>0</v>
      </c>
      <c r="O54">
        <v>18.78</v>
      </c>
      <c r="P54">
        <v>-0.24</v>
      </c>
      <c r="Q54">
        <v>6060</v>
      </c>
      <c r="R54">
        <v>10479</v>
      </c>
      <c r="S54" t="s">
        <v>21</v>
      </c>
      <c r="T54">
        <v>1.31</v>
      </c>
    </row>
    <row r="55" spans="1:20" x14ac:dyDescent="0.3">
      <c r="A55">
        <v>54</v>
      </c>
      <c r="B55" t="s">
        <v>488</v>
      </c>
      <c r="C55">
        <v>160</v>
      </c>
      <c r="D55" t="s">
        <v>391</v>
      </c>
      <c r="E55">
        <v>2200</v>
      </c>
      <c r="F55">
        <v>9086</v>
      </c>
      <c r="G55">
        <v>610588</v>
      </c>
      <c r="H55">
        <v>592674</v>
      </c>
      <c r="I55">
        <v>1826341</v>
      </c>
      <c r="J55">
        <v>120602430</v>
      </c>
      <c r="K55">
        <v>40439</v>
      </c>
      <c r="L55">
        <f t="shared" si="0"/>
        <v>15.098988600113751</v>
      </c>
      <c r="M55">
        <v>38779</v>
      </c>
      <c r="N55">
        <v>1660</v>
      </c>
      <c r="O55">
        <v>24.18</v>
      </c>
      <c r="P55">
        <v>-0.12</v>
      </c>
      <c r="Q55">
        <v>3938</v>
      </c>
      <c r="R55">
        <v>267439</v>
      </c>
      <c r="S55" t="s">
        <v>21</v>
      </c>
      <c r="T55">
        <v>86.06</v>
      </c>
    </row>
    <row r="56" spans="1:20" x14ac:dyDescent="0.3">
      <c r="A56">
        <v>55</v>
      </c>
      <c r="B56" t="s">
        <v>488</v>
      </c>
      <c r="C56">
        <v>160</v>
      </c>
      <c r="D56" t="s">
        <v>392</v>
      </c>
      <c r="E56">
        <v>2200</v>
      </c>
      <c r="F56">
        <v>9086</v>
      </c>
      <c r="G56">
        <v>521403</v>
      </c>
      <c r="H56">
        <v>505663</v>
      </c>
      <c r="I56">
        <v>1817555</v>
      </c>
      <c r="J56">
        <v>101242476</v>
      </c>
      <c r="K56">
        <v>41587</v>
      </c>
      <c r="L56">
        <f t="shared" si="0"/>
        <v>12.537643975280737</v>
      </c>
      <c r="M56">
        <v>40476</v>
      </c>
      <c r="N56">
        <v>1111</v>
      </c>
      <c r="O56">
        <v>24.81</v>
      </c>
      <c r="P56">
        <v>-0.14000000000000001</v>
      </c>
      <c r="Q56">
        <v>3151</v>
      </c>
      <c r="R56">
        <v>256887</v>
      </c>
      <c r="S56" t="s">
        <v>21</v>
      </c>
      <c r="T56">
        <v>74.91</v>
      </c>
    </row>
    <row r="57" spans="1:20" x14ac:dyDescent="0.3">
      <c r="A57">
        <v>56</v>
      </c>
      <c r="B57" t="s">
        <v>488</v>
      </c>
      <c r="C57">
        <v>160</v>
      </c>
      <c r="D57" t="s">
        <v>393</v>
      </c>
      <c r="E57">
        <v>2200</v>
      </c>
      <c r="F57">
        <v>9086</v>
      </c>
      <c r="G57">
        <v>771924</v>
      </c>
      <c r="H57">
        <v>751085</v>
      </c>
      <c r="I57">
        <v>2117960</v>
      </c>
      <c r="J57">
        <v>148211774</v>
      </c>
      <c r="K57">
        <v>41180</v>
      </c>
      <c r="L57">
        <f t="shared" si="0"/>
        <v>18.745118989800876</v>
      </c>
      <c r="M57">
        <v>38526</v>
      </c>
      <c r="N57">
        <v>2654</v>
      </c>
      <c r="O57">
        <v>29.24</v>
      </c>
      <c r="P57">
        <v>-0.1</v>
      </c>
      <c r="Q57">
        <v>4640</v>
      </c>
      <c r="R57">
        <v>265825</v>
      </c>
      <c r="S57" t="s">
        <v>21</v>
      </c>
      <c r="T57">
        <v>109.36</v>
      </c>
    </row>
    <row r="58" spans="1:20" x14ac:dyDescent="0.3">
      <c r="A58">
        <v>57</v>
      </c>
      <c r="B58" t="s">
        <v>488</v>
      </c>
      <c r="C58">
        <v>160</v>
      </c>
      <c r="D58" t="s">
        <v>394</v>
      </c>
      <c r="E58">
        <v>2200</v>
      </c>
      <c r="F58">
        <v>9086</v>
      </c>
      <c r="G58">
        <v>708452</v>
      </c>
      <c r="H58">
        <v>688499</v>
      </c>
      <c r="I58">
        <v>2212613</v>
      </c>
      <c r="J58">
        <v>145355043</v>
      </c>
      <c r="K58">
        <v>44113</v>
      </c>
      <c r="L58">
        <f t="shared" si="0"/>
        <v>16.059936980028564</v>
      </c>
      <c r="M58">
        <v>41847</v>
      </c>
      <c r="N58">
        <v>2266</v>
      </c>
      <c r="O58">
        <v>27.27</v>
      </c>
      <c r="P58">
        <v>-0.12</v>
      </c>
      <c r="Q58">
        <v>3845</v>
      </c>
      <c r="R58">
        <v>256378</v>
      </c>
      <c r="S58" t="s">
        <v>21</v>
      </c>
      <c r="T58">
        <v>109.19</v>
      </c>
    </row>
    <row r="59" spans="1:20" x14ac:dyDescent="0.3">
      <c r="A59">
        <v>58</v>
      </c>
      <c r="B59" t="s">
        <v>488</v>
      </c>
      <c r="C59">
        <v>160</v>
      </c>
      <c r="D59" t="s">
        <v>395</v>
      </c>
      <c r="E59">
        <v>11313</v>
      </c>
      <c r="F59">
        <v>305160</v>
      </c>
      <c r="G59">
        <v>223154</v>
      </c>
      <c r="H59">
        <v>220512</v>
      </c>
      <c r="I59">
        <v>293752</v>
      </c>
      <c r="J59">
        <v>35654326</v>
      </c>
      <c r="K59">
        <v>2644</v>
      </c>
      <c r="L59">
        <f t="shared" si="0"/>
        <v>84.400151285930406</v>
      </c>
      <c r="M59">
        <v>1790</v>
      </c>
      <c r="N59">
        <v>854</v>
      </c>
      <c r="O59">
        <v>33.67</v>
      </c>
      <c r="P59">
        <v>-0.04</v>
      </c>
      <c r="Q59">
        <v>1198</v>
      </c>
      <c r="R59">
        <v>88349</v>
      </c>
      <c r="S59" t="s">
        <v>26</v>
      </c>
      <c r="T59">
        <v>30.7</v>
      </c>
    </row>
    <row r="60" spans="1:20" x14ac:dyDescent="0.3">
      <c r="A60">
        <v>59</v>
      </c>
      <c r="B60" t="s">
        <v>488</v>
      </c>
      <c r="C60">
        <v>160</v>
      </c>
      <c r="D60" t="s">
        <v>396</v>
      </c>
      <c r="E60">
        <v>252516</v>
      </c>
      <c r="F60">
        <v>750876</v>
      </c>
      <c r="G60">
        <v>589256</v>
      </c>
      <c r="H60">
        <v>573632</v>
      </c>
      <c r="I60">
        <v>6871633</v>
      </c>
      <c r="J60">
        <v>232051729</v>
      </c>
      <c r="K60">
        <v>34195</v>
      </c>
      <c r="L60">
        <f t="shared" si="0"/>
        <v>17.232226933762245</v>
      </c>
      <c r="M60">
        <v>32779</v>
      </c>
      <c r="N60">
        <v>1416</v>
      </c>
      <c r="O60">
        <v>19.3</v>
      </c>
      <c r="P60">
        <v>-0.19</v>
      </c>
      <c r="Q60">
        <v>131488</v>
      </c>
      <c r="R60">
        <v>1664489</v>
      </c>
      <c r="S60" t="s">
        <v>26</v>
      </c>
      <c r="T60">
        <v>101.83</v>
      </c>
    </row>
    <row r="61" spans="1:20" x14ac:dyDescent="0.3">
      <c r="A61">
        <v>60</v>
      </c>
      <c r="B61" t="s">
        <v>488</v>
      </c>
      <c r="C61">
        <v>160</v>
      </c>
      <c r="D61" t="s">
        <v>397</v>
      </c>
      <c r="E61">
        <v>3612</v>
      </c>
      <c r="F61">
        <v>11612</v>
      </c>
      <c r="G61">
        <v>524089</v>
      </c>
      <c r="H61">
        <v>514933</v>
      </c>
      <c r="I61">
        <v>842249</v>
      </c>
      <c r="J61">
        <v>96405015</v>
      </c>
      <c r="K61">
        <v>24411</v>
      </c>
      <c r="L61">
        <f t="shared" si="0"/>
        <v>21.469378558846422</v>
      </c>
      <c r="M61">
        <v>23281</v>
      </c>
      <c r="N61">
        <v>1130</v>
      </c>
      <c r="O61">
        <v>27.47</v>
      </c>
      <c r="P61">
        <v>-7.0000000000000007E-2</v>
      </c>
      <c r="Q61">
        <v>1688</v>
      </c>
      <c r="R61">
        <v>288046</v>
      </c>
      <c r="S61" t="s">
        <v>21</v>
      </c>
      <c r="T61">
        <v>55.08</v>
      </c>
    </row>
    <row r="62" spans="1:20" x14ac:dyDescent="0.3">
      <c r="A62">
        <v>61</v>
      </c>
      <c r="B62" t="s">
        <v>488</v>
      </c>
      <c r="C62">
        <v>160</v>
      </c>
      <c r="D62" t="s">
        <v>398</v>
      </c>
      <c r="E62">
        <v>8300</v>
      </c>
      <c r="F62">
        <v>28853</v>
      </c>
      <c r="G62">
        <v>7759767</v>
      </c>
      <c r="H62">
        <v>7615324</v>
      </c>
      <c r="I62">
        <v>13654273</v>
      </c>
      <c r="J62">
        <v>2412298960</v>
      </c>
      <c r="K62">
        <v>345244</v>
      </c>
      <c r="L62">
        <f t="shared" si="0"/>
        <v>22.476182062541277</v>
      </c>
      <c r="M62">
        <v>328406</v>
      </c>
      <c r="N62">
        <v>16838</v>
      </c>
      <c r="O62">
        <v>41.09</v>
      </c>
      <c r="P62">
        <v>-7.0000000000000007E-2</v>
      </c>
      <c r="Q62">
        <v>17453</v>
      </c>
      <c r="R62">
        <v>4290070</v>
      </c>
      <c r="S62" t="s">
        <v>21</v>
      </c>
      <c r="T62">
        <v>2573.7800000000002</v>
      </c>
    </row>
    <row r="63" spans="1:20" x14ac:dyDescent="0.3">
      <c r="A63">
        <v>62</v>
      </c>
      <c r="B63" t="s">
        <v>488</v>
      </c>
      <c r="C63">
        <v>160</v>
      </c>
      <c r="D63" t="s">
        <v>399</v>
      </c>
      <c r="E63">
        <v>7665</v>
      </c>
      <c r="F63">
        <v>26841</v>
      </c>
      <c r="G63">
        <v>783067</v>
      </c>
      <c r="H63">
        <v>766315</v>
      </c>
      <c r="I63">
        <v>1574141</v>
      </c>
      <c r="J63">
        <v>302965713</v>
      </c>
      <c r="K63">
        <v>20736</v>
      </c>
      <c r="L63">
        <f t="shared" si="0"/>
        <v>37.763647762345677</v>
      </c>
      <c r="M63">
        <v>18010</v>
      </c>
      <c r="N63">
        <v>2726</v>
      </c>
      <c r="O63">
        <v>72.150000000000006</v>
      </c>
      <c r="P63">
        <v>-0.06</v>
      </c>
      <c r="Q63">
        <v>3051</v>
      </c>
      <c r="R63">
        <v>314258</v>
      </c>
      <c r="S63" t="s">
        <v>21</v>
      </c>
      <c r="T63">
        <v>148.62</v>
      </c>
    </row>
    <row r="64" spans="1:20" x14ac:dyDescent="0.3">
      <c r="A64">
        <v>63</v>
      </c>
      <c r="B64" t="s">
        <v>488</v>
      </c>
      <c r="C64">
        <v>160</v>
      </c>
      <c r="D64" t="s">
        <v>400</v>
      </c>
      <c r="E64">
        <v>3986</v>
      </c>
      <c r="F64">
        <v>13057</v>
      </c>
      <c r="G64">
        <v>55123</v>
      </c>
      <c r="H64">
        <v>54128</v>
      </c>
      <c r="I64">
        <v>88873</v>
      </c>
      <c r="J64">
        <v>19139312</v>
      </c>
      <c r="K64">
        <v>1724</v>
      </c>
      <c r="L64">
        <f t="shared" si="0"/>
        <v>31.973897911832946</v>
      </c>
      <c r="M64">
        <v>1515</v>
      </c>
      <c r="N64">
        <v>209</v>
      </c>
      <c r="O64">
        <v>38.44</v>
      </c>
      <c r="P64">
        <v>-0.06</v>
      </c>
      <c r="Q64">
        <v>549</v>
      </c>
      <c r="R64">
        <v>17483</v>
      </c>
      <c r="S64" t="s">
        <v>21</v>
      </c>
      <c r="T64">
        <v>6.67</v>
      </c>
    </row>
    <row r="65" spans="1:20" x14ac:dyDescent="0.3">
      <c r="A65">
        <v>64</v>
      </c>
      <c r="B65" t="s">
        <v>488</v>
      </c>
      <c r="C65">
        <v>160</v>
      </c>
      <c r="D65" t="s">
        <v>401</v>
      </c>
      <c r="E65">
        <v>3638</v>
      </c>
      <c r="F65">
        <v>11677</v>
      </c>
      <c r="G65">
        <v>229305</v>
      </c>
      <c r="H65">
        <v>225303</v>
      </c>
      <c r="I65">
        <v>361976</v>
      </c>
      <c r="J65">
        <v>53015973</v>
      </c>
      <c r="K65">
        <v>7160</v>
      </c>
      <c r="L65">
        <f t="shared" si="0"/>
        <v>32.025837988826815</v>
      </c>
      <c r="M65">
        <v>6267</v>
      </c>
      <c r="N65">
        <v>893</v>
      </c>
      <c r="O65">
        <v>34.520000000000003</v>
      </c>
      <c r="P65">
        <v>-0.06</v>
      </c>
      <c r="Q65">
        <v>893</v>
      </c>
      <c r="R65">
        <v>71407</v>
      </c>
      <c r="S65" t="s">
        <v>21</v>
      </c>
      <c r="T65">
        <v>24.84</v>
      </c>
    </row>
    <row r="66" spans="1:20" x14ac:dyDescent="0.3">
      <c r="A66">
        <v>65</v>
      </c>
      <c r="B66" t="s">
        <v>488</v>
      </c>
      <c r="C66">
        <v>160</v>
      </c>
      <c r="D66" t="s">
        <v>402</v>
      </c>
      <c r="E66">
        <v>7351</v>
      </c>
      <c r="F66">
        <v>24835</v>
      </c>
      <c r="G66">
        <v>9266718</v>
      </c>
      <c r="H66">
        <v>9109926</v>
      </c>
      <c r="I66">
        <v>14821709</v>
      </c>
      <c r="J66">
        <v>2309075824</v>
      </c>
      <c r="K66">
        <v>379218</v>
      </c>
      <c r="L66">
        <f t="shared" si="0"/>
        <v>24.436387513250953</v>
      </c>
      <c r="M66">
        <v>355743</v>
      </c>
      <c r="N66">
        <v>23475</v>
      </c>
      <c r="O66">
        <v>39.67</v>
      </c>
      <c r="P66">
        <v>-0.06</v>
      </c>
      <c r="Q66">
        <v>24021</v>
      </c>
      <c r="R66">
        <v>4652131</v>
      </c>
      <c r="S66" t="s">
        <v>21</v>
      </c>
      <c r="T66">
        <v>2795.94</v>
      </c>
    </row>
    <row r="67" spans="1:20" x14ac:dyDescent="0.3">
      <c r="A67">
        <v>66</v>
      </c>
      <c r="B67" t="s">
        <v>488</v>
      </c>
      <c r="C67">
        <v>160</v>
      </c>
      <c r="D67" t="s">
        <v>403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1">G67/K67</f>
        <v>#DIV/0!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21</v>
      </c>
      <c r="T67">
        <v>0.01</v>
      </c>
    </row>
    <row r="68" spans="1:20" x14ac:dyDescent="0.3">
      <c r="A68">
        <v>67</v>
      </c>
      <c r="B68" t="s">
        <v>488</v>
      </c>
      <c r="C68">
        <v>160</v>
      </c>
      <c r="D68" t="s">
        <v>404</v>
      </c>
      <c r="E68">
        <v>2940</v>
      </c>
      <c r="F68">
        <v>20028</v>
      </c>
      <c r="G68">
        <v>8104</v>
      </c>
      <c r="H68">
        <v>7929</v>
      </c>
      <c r="I68">
        <v>13426</v>
      </c>
      <c r="J68">
        <v>2471706</v>
      </c>
      <c r="K68">
        <v>172</v>
      </c>
      <c r="L68">
        <f t="shared" si="1"/>
        <v>47.116279069767444</v>
      </c>
      <c r="M68">
        <v>153</v>
      </c>
      <c r="N68">
        <v>19</v>
      </c>
      <c r="O68">
        <v>18.309999999999999</v>
      </c>
      <c r="P68">
        <v>-0.05</v>
      </c>
      <c r="Q68">
        <v>201</v>
      </c>
      <c r="R68">
        <v>5798</v>
      </c>
      <c r="S68" t="s">
        <v>26</v>
      </c>
      <c r="T68">
        <v>0.73</v>
      </c>
    </row>
    <row r="69" spans="1:20" x14ac:dyDescent="0.3">
      <c r="A69">
        <v>68</v>
      </c>
      <c r="B69" t="s">
        <v>488</v>
      </c>
      <c r="C69">
        <v>160</v>
      </c>
      <c r="D69" t="s">
        <v>405</v>
      </c>
      <c r="E69">
        <v>9072</v>
      </c>
      <c r="F69">
        <v>69944</v>
      </c>
      <c r="G69">
        <v>888189</v>
      </c>
      <c r="H69">
        <v>871167</v>
      </c>
      <c r="I69">
        <v>1341340</v>
      </c>
      <c r="J69">
        <v>367259811</v>
      </c>
      <c r="K69">
        <v>22424</v>
      </c>
      <c r="L69">
        <f t="shared" si="1"/>
        <v>39.608856582233322</v>
      </c>
      <c r="M69">
        <v>19052</v>
      </c>
      <c r="N69">
        <v>3372</v>
      </c>
      <c r="O69">
        <v>27.19</v>
      </c>
      <c r="P69">
        <v>-0.04</v>
      </c>
      <c r="Q69">
        <v>3513</v>
      </c>
      <c r="R69">
        <v>350015</v>
      </c>
      <c r="S69" t="s">
        <v>26</v>
      </c>
      <c r="T69">
        <v>204.61</v>
      </c>
    </row>
    <row r="70" spans="1:20" x14ac:dyDescent="0.3">
      <c r="A70">
        <v>69</v>
      </c>
      <c r="B70" t="s">
        <v>488</v>
      </c>
      <c r="C70">
        <v>160</v>
      </c>
      <c r="D70" t="s">
        <v>406</v>
      </c>
      <c r="E70">
        <v>16281</v>
      </c>
      <c r="F70">
        <v>130806</v>
      </c>
      <c r="G70">
        <v>363575</v>
      </c>
      <c r="H70">
        <v>354269</v>
      </c>
      <c r="I70">
        <v>920926</v>
      </c>
      <c r="J70">
        <v>338829473</v>
      </c>
      <c r="K70">
        <v>12597</v>
      </c>
      <c r="L70">
        <f t="shared" si="1"/>
        <v>28.8620306422164</v>
      </c>
      <c r="M70">
        <v>11549</v>
      </c>
      <c r="N70">
        <v>1048</v>
      </c>
      <c r="O70">
        <v>35.65</v>
      </c>
      <c r="P70">
        <v>-7.0000000000000007E-2</v>
      </c>
      <c r="Q70">
        <v>1925</v>
      </c>
      <c r="R70">
        <v>254849</v>
      </c>
      <c r="S70" t="s">
        <v>21</v>
      </c>
      <c r="T70">
        <v>116.8</v>
      </c>
    </row>
    <row r="71" spans="1:20" x14ac:dyDescent="0.3">
      <c r="A71">
        <v>70</v>
      </c>
      <c r="B71" t="s">
        <v>488</v>
      </c>
      <c r="C71">
        <v>160</v>
      </c>
      <c r="D71" t="s">
        <v>407</v>
      </c>
      <c r="E71">
        <v>249327</v>
      </c>
      <c r="F71">
        <v>746442</v>
      </c>
      <c r="G71">
        <v>1492958</v>
      </c>
      <c r="H71">
        <v>1425765</v>
      </c>
      <c r="I71">
        <v>12473524</v>
      </c>
      <c r="J71">
        <v>2176862331</v>
      </c>
      <c r="K71">
        <v>57474</v>
      </c>
      <c r="L71">
        <f t="shared" si="1"/>
        <v>25.976232731321989</v>
      </c>
      <c r="M71">
        <v>53636</v>
      </c>
      <c r="N71">
        <v>3838</v>
      </c>
      <c r="O71">
        <v>82.84</v>
      </c>
      <c r="P71">
        <v>-0.13</v>
      </c>
      <c r="Q71">
        <v>577257</v>
      </c>
      <c r="R71">
        <v>1648843</v>
      </c>
      <c r="S71" t="s">
        <v>26</v>
      </c>
      <c r="T71">
        <v>754.48</v>
      </c>
    </row>
    <row r="72" spans="1:20" x14ac:dyDescent="0.3">
      <c r="A72">
        <v>71</v>
      </c>
      <c r="B72" t="s">
        <v>488</v>
      </c>
      <c r="C72">
        <v>160</v>
      </c>
      <c r="D72" t="s">
        <v>408</v>
      </c>
      <c r="E72">
        <v>40042</v>
      </c>
      <c r="F72">
        <v>119355</v>
      </c>
      <c r="G72">
        <v>576078</v>
      </c>
      <c r="H72">
        <v>553400</v>
      </c>
      <c r="I72">
        <v>3855155</v>
      </c>
      <c r="J72">
        <v>65717860</v>
      </c>
      <c r="K72">
        <v>23687</v>
      </c>
      <c r="L72">
        <f t="shared" si="1"/>
        <v>24.320428927259677</v>
      </c>
      <c r="M72">
        <v>22256</v>
      </c>
      <c r="N72">
        <v>1431</v>
      </c>
      <c r="O72">
        <v>54.07</v>
      </c>
      <c r="P72">
        <v>-0.08</v>
      </c>
      <c r="Q72">
        <v>14801</v>
      </c>
      <c r="R72">
        <v>1255934</v>
      </c>
      <c r="S72" t="s">
        <v>26</v>
      </c>
      <c r="T72">
        <v>54.03</v>
      </c>
    </row>
    <row r="73" spans="1:20" x14ac:dyDescent="0.3">
      <c r="A73">
        <v>72</v>
      </c>
      <c r="B73" t="s">
        <v>488</v>
      </c>
      <c r="C73">
        <v>160</v>
      </c>
      <c r="D73" t="s">
        <v>409</v>
      </c>
      <c r="E73">
        <v>748</v>
      </c>
      <c r="F73">
        <v>3763</v>
      </c>
      <c r="G73">
        <v>267</v>
      </c>
      <c r="H73">
        <v>261</v>
      </c>
      <c r="I73">
        <v>535</v>
      </c>
      <c r="J73">
        <v>5685</v>
      </c>
      <c r="K73">
        <v>0</v>
      </c>
      <c r="L73" t="e">
        <f t="shared" si="1"/>
        <v>#DIV/0!</v>
      </c>
      <c r="M73">
        <v>0</v>
      </c>
      <c r="N73">
        <v>0</v>
      </c>
      <c r="O73">
        <v>3.21</v>
      </c>
      <c r="P73">
        <v>-0.16</v>
      </c>
      <c r="Q73">
        <v>0</v>
      </c>
      <c r="R73">
        <v>520</v>
      </c>
      <c r="S73" t="s">
        <v>26</v>
      </c>
      <c r="T73">
        <v>0.02</v>
      </c>
    </row>
    <row r="74" spans="1:20" x14ac:dyDescent="0.3">
      <c r="A74">
        <v>73</v>
      </c>
      <c r="B74" t="s">
        <v>488</v>
      </c>
      <c r="C74">
        <v>160</v>
      </c>
      <c r="D74" t="s">
        <v>410</v>
      </c>
      <c r="E74">
        <v>3328</v>
      </c>
      <c r="F74">
        <v>17780</v>
      </c>
      <c r="G74">
        <v>3552</v>
      </c>
      <c r="H74">
        <v>3422</v>
      </c>
      <c r="I74">
        <v>47788</v>
      </c>
      <c r="J74">
        <v>432631</v>
      </c>
      <c r="K74">
        <v>226</v>
      </c>
      <c r="L74">
        <f t="shared" si="1"/>
        <v>15.716814159292035</v>
      </c>
      <c r="M74">
        <v>219</v>
      </c>
      <c r="N74">
        <v>7</v>
      </c>
      <c r="O74">
        <v>6.41</v>
      </c>
      <c r="P74">
        <v>-0.27</v>
      </c>
      <c r="Q74">
        <v>11240</v>
      </c>
      <c r="R74">
        <v>4798</v>
      </c>
      <c r="S74" t="s">
        <v>21</v>
      </c>
      <c r="T74">
        <v>0.12</v>
      </c>
    </row>
    <row r="75" spans="1:20" x14ac:dyDescent="0.3">
      <c r="A75">
        <v>74</v>
      </c>
      <c r="B75" t="s">
        <v>488</v>
      </c>
      <c r="C75">
        <v>160</v>
      </c>
      <c r="D75" t="s">
        <v>411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 t="e">
        <f t="shared" si="1"/>
        <v>#DIV/0!</v>
      </c>
      <c r="M75">
        <v>0</v>
      </c>
      <c r="N75">
        <v>0</v>
      </c>
      <c r="O75">
        <v>1.63</v>
      </c>
      <c r="P75">
        <v>-0.21</v>
      </c>
      <c r="Q75">
        <v>0</v>
      </c>
      <c r="R75">
        <v>17</v>
      </c>
      <c r="S75" t="s">
        <v>26</v>
      </c>
      <c r="T75">
        <v>0.03</v>
      </c>
    </row>
    <row r="76" spans="1:20" x14ac:dyDescent="0.3">
      <c r="A76">
        <v>75</v>
      </c>
      <c r="B76" t="s">
        <v>488</v>
      </c>
      <c r="C76">
        <v>160</v>
      </c>
      <c r="D76" t="s">
        <v>412</v>
      </c>
      <c r="E76">
        <v>5291</v>
      </c>
      <c r="F76">
        <v>41200</v>
      </c>
      <c r="G76">
        <v>458546</v>
      </c>
      <c r="H76">
        <v>447108</v>
      </c>
      <c r="I76">
        <v>1271643</v>
      </c>
      <c r="J76">
        <v>37627469</v>
      </c>
      <c r="K76">
        <v>34425</v>
      </c>
      <c r="L76">
        <f t="shared" si="1"/>
        <v>13.320145243282498</v>
      </c>
      <c r="M76">
        <v>33388</v>
      </c>
      <c r="N76">
        <v>1037</v>
      </c>
      <c r="O76">
        <v>22.87</v>
      </c>
      <c r="P76">
        <v>-0.15</v>
      </c>
      <c r="Q76">
        <v>8571</v>
      </c>
      <c r="R76">
        <v>236015</v>
      </c>
      <c r="S76" t="s">
        <v>26</v>
      </c>
      <c r="T76">
        <v>46.28</v>
      </c>
    </row>
    <row r="77" spans="1:20" x14ac:dyDescent="0.3">
      <c r="A77">
        <v>76</v>
      </c>
      <c r="B77" t="s">
        <v>488</v>
      </c>
      <c r="C77">
        <v>160</v>
      </c>
      <c r="D77" t="s">
        <v>413</v>
      </c>
      <c r="E77">
        <v>22022</v>
      </c>
      <c r="F77">
        <v>169452</v>
      </c>
      <c r="G77">
        <v>2298953</v>
      </c>
      <c r="H77">
        <v>2211553</v>
      </c>
      <c r="I77">
        <v>30065767</v>
      </c>
      <c r="J77">
        <v>280526656</v>
      </c>
      <c r="K77">
        <v>134878</v>
      </c>
      <c r="L77">
        <f t="shared" si="1"/>
        <v>17.044684826287458</v>
      </c>
      <c r="M77">
        <v>130350</v>
      </c>
      <c r="N77">
        <v>4528</v>
      </c>
      <c r="O77">
        <v>15.72</v>
      </c>
      <c r="P77">
        <v>-0.24</v>
      </c>
      <c r="Q77">
        <v>1095001</v>
      </c>
      <c r="R77">
        <v>6078008</v>
      </c>
      <c r="S77" t="s">
        <v>21</v>
      </c>
      <c r="T77">
        <v>258.67</v>
      </c>
    </row>
    <row r="78" spans="1:20" x14ac:dyDescent="0.3">
      <c r="A78">
        <v>77</v>
      </c>
      <c r="B78" t="s">
        <v>488</v>
      </c>
      <c r="C78">
        <v>160</v>
      </c>
      <c r="D78" t="s">
        <v>414</v>
      </c>
      <c r="E78">
        <v>324116</v>
      </c>
      <c r="F78">
        <v>1430857</v>
      </c>
      <c r="G78">
        <v>708227</v>
      </c>
      <c r="H78">
        <v>677108</v>
      </c>
      <c r="I78">
        <v>12881982</v>
      </c>
      <c r="J78">
        <v>2290708778</v>
      </c>
      <c r="K78">
        <v>19685</v>
      </c>
      <c r="L78">
        <f t="shared" si="1"/>
        <v>35.97800355600711</v>
      </c>
      <c r="M78">
        <v>17464</v>
      </c>
      <c r="N78">
        <v>2221</v>
      </c>
      <c r="O78">
        <v>7626.04</v>
      </c>
      <c r="P78">
        <v>-0.09</v>
      </c>
      <c r="Q78">
        <v>8077</v>
      </c>
      <c r="R78">
        <v>741809</v>
      </c>
      <c r="S78" t="s">
        <v>21</v>
      </c>
      <c r="T78">
        <v>4479.6899999999996</v>
      </c>
    </row>
    <row r="79" spans="1:20" x14ac:dyDescent="0.3">
      <c r="A79">
        <v>78</v>
      </c>
      <c r="B79" t="s">
        <v>488</v>
      </c>
      <c r="C79">
        <v>160</v>
      </c>
      <c r="D79" t="s">
        <v>415</v>
      </c>
      <c r="E79">
        <v>189456</v>
      </c>
      <c r="F79">
        <v>835269</v>
      </c>
      <c r="G79">
        <v>715687</v>
      </c>
      <c r="H79">
        <v>655135</v>
      </c>
      <c r="I79">
        <v>7971183</v>
      </c>
      <c r="J79">
        <v>1452176569</v>
      </c>
      <c r="K79">
        <v>25499</v>
      </c>
      <c r="L79">
        <f t="shared" si="1"/>
        <v>28.067257539511353</v>
      </c>
      <c r="M79">
        <v>23209</v>
      </c>
      <c r="N79">
        <v>2290</v>
      </c>
      <c r="O79">
        <v>414.68</v>
      </c>
      <c r="P79">
        <v>-0.1</v>
      </c>
      <c r="Q79">
        <v>8794</v>
      </c>
      <c r="R79">
        <v>472710</v>
      </c>
      <c r="S79" t="s">
        <v>21</v>
      </c>
      <c r="T79">
        <v>601.16999999999996</v>
      </c>
    </row>
    <row r="80" spans="1:20" x14ac:dyDescent="0.3">
      <c r="A80">
        <v>79</v>
      </c>
      <c r="B80" t="s">
        <v>488</v>
      </c>
      <c r="C80">
        <v>160</v>
      </c>
      <c r="D80" t="s">
        <v>416</v>
      </c>
      <c r="E80">
        <v>252328</v>
      </c>
      <c r="F80">
        <v>1169811</v>
      </c>
      <c r="G80">
        <v>6328406</v>
      </c>
      <c r="H80">
        <v>6031840</v>
      </c>
      <c r="I80">
        <v>69281780</v>
      </c>
      <c r="J80">
        <v>9661773023</v>
      </c>
      <c r="K80">
        <v>270735</v>
      </c>
      <c r="L80">
        <f t="shared" si="1"/>
        <v>23.374909043899017</v>
      </c>
      <c r="M80">
        <v>253977</v>
      </c>
      <c r="N80">
        <v>16758</v>
      </c>
      <c r="O80">
        <v>232.03</v>
      </c>
      <c r="P80">
        <v>-0.1</v>
      </c>
      <c r="Q80">
        <v>43756</v>
      </c>
      <c r="R80">
        <v>4404131</v>
      </c>
      <c r="S80" t="s">
        <v>31</v>
      </c>
      <c r="T80">
        <v>5000</v>
      </c>
    </row>
    <row r="81" spans="1:20" x14ac:dyDescent="0.3">
      <c r="A81">
        <v>80</v>
      </c>
      <c r="B81" t="s">
        <v>488</v>
      </c>
      <c r="C81">
        <v>160</v>
      </c>
      <c r="D81" t="s">
        <v>417</v>
      </c>
      <c r="E81">
        <v>53752</v>
      </c>
      <c r="F81">
        <v>135726</v>
      </c>
      <c r="G81">
        <v>853745</v>
      </c>
      <c r="H81">
        <v>834007</v>
      </c>
      <c r="I81">
        <v>3357780</v>
      </c>
      <c r="J81">
        <v>185671035</v>
      </c>
      <c r="K81">
        <v>17349</v>
      </c>
      <c r="L81">
        <f t="shared" si="1"/>
        <v>49.210040924548963</v>
      </c>
      <c r="M81">
        <v>14276</v>
      </c>
      <c r="N81">
        <v>3073</v>
      </c>
      <c r="O81">
        <v>21.24</v>
      </c>
      <c r="P81">
        <v>-0.1</v>
      </c>
      <c r="Q81">
        <v>62288</v>
      </c>
      <c r="R81">
        <v>845971</v>
      </c>
      <c r="S81" t="s">
        <v>26</v>
      </c>
      <c r="T81">
        <v>66.34</v>
      </c>
    </row>
    <row r="82" spans="1:20" x14ac:dyDescent="0.3">
      <c r="A82">
        <v>81</v>
      </c>
      <c r="B82" t="s">
        <v>488</v>
      </c>
      <c r="C82">
        <v>160</v>
      </c>
      <c r="D82" t="s">
        <v>418</v>
      </c>
      <c r="E82">
        <v>276895</v>
      </c>
      <c r="F82">
        <v>1356467</v>
      </c>
      <c r="G82">
        <v>1046616</v>
      </c>
      <c r="H82">
        <v>1042477</v>
      </c>
      <c r="I82">
        <v>3948714</v>
      </c>
      <c r="J82">
        <v>49304384</v>
      </c>
      <c r="K82">
        <v>35512</v>
      </c>
      <c r="L82">
        <f t="shared" si="1"/>
        <v>29.472178418562738</v>
      </c>
      <c r="M82">
        <v>31295</v>
      </c>
      <c r="N82">
        <v>4217</v>
      </c>
      <c r="O82">
        <v>14.03</v>
      </c>
      <c r="P82">
        <v>-0.06</v>
      </c>
      <c r="Q82">
        <v>96163</v>
      </c>
      <c r="R82">
        <v>460850</v>
      </c>
      <c r="S82" t="s">
        <v>26</v>
      </c>
      <c r="T82">
        <v>117.28</v>
      </c>
    </row>
    <row r="83" spans="1:20" x14ac:dyDescent="0.3">
      <c r="A83">
        <v>82</v>
      </c>
      <c r="B83" t="s">
        <v>488</v>
      </c>
      <c r="C83">
        <v>160</v>
      </c>
      <c r="D83" t="s">
        <v>419</v>
      </c>
      <c r="E83">
        <v>279119</v>
      </c>
      <c r="F83">
        <v>1356467</v>
      </c>
      <c r="G83">
        <v>1132164</v>
      </c>
      <c r="H83">
        <v>1127903</v>
      </c>
      <c r="I83">
        <v>4246918</v>
      </c>
      <c r="J83">
        <v>54029567</v>
      </c>
      <c r="K83">
        <v>41959</v>
      </c>
      <c r="L83">
        <f t="shared" si="1"/>
        <v>26.98262589670869</v>
      </c>
      <c r="M83">
        <v>37742</v>
      </c>
      <c r="N83">
        <v>4217</v>
      </c>
      <c r="O83">
        <v>13.91</v>
      </c>
      <c r="P83">
        <v>-0.06</v>
      </c>
      <c r="Q83">
        <v>15814</v>
      </c>
      <c r="R83">
        <v>549809</v>
      </c>
      <c r="S83" t="s">
        <v>26</v>
      </c>
      <c r="T83">
        <v>129.97</v>
      </c>
    </row>
    <row r="84" spans="1:20" x14ac:dyDescent="0.3">
      <c r="A84">
        <v>83</v>
      </c>
      <c r="B84" t="s">
        <v>488</v>
      </c>
      <c r="C84">
        <v>160</v>
      </c>
      <c r="D84" t="s">
        <v>420</v>
      </c>
      <c r="E84">
        <v>670867</v>
      </c>
      <c r="F84">
        <v>3355019</v>
      </c>
      <c r="G84">
        <v>375835</v>
      </c>
      <c r="H84">
        <v>368999</v>
      </c>
      <c r="I84">
        <v>2222444</v>
      </c>
      <c r="J84">
        <v>732884195</v>
      </c>
      <c r="K84">
        <v>20433</v>
      </c>
      <c r="L84">
        <f t="shared" si="1"/>
        <v>18.393530073900063</v>
      </c>
      <c r="M84">
        <v>19394</v>
      </c>
      <c r="N84">
        <v>1039</v>
      </c>
      <c r="O84">
        <v>27.7</v>
      </c>
      <c r="P84">
        <v>-0.13</v>
      </c>
      <c r="Q84">
        <v>7102</v>
      </c>
      <c r="R84">
        <v>1506275</v>
      </c>
      <c r="S84" t="s">
        <v>26</v>
      </c>
      <c r="T84">
        <v>252.53</v>
      </c>
    </row>
    <row r="85" spans="1:20" x14ac:dyDescent="0.3">
      <c r="A85">
        <v>84</v>
      </c>
      <c r="B85" t="s">
        <v>488</v>
      </c>
      <c r="C85">
        <v>160</v>
      </c>
      <c r="D85" t="s">
        <v>421</v>
      </c>
      <c r="E85">
        <v>250567</v>
      </c>
      <c r="F85">
        <v>1108439</v>
      </c>
      <c r="G85">
        <v>270415</v>
      </c>
      <c r="H85">
        <v>265640</v>
      </c>
      <c r="I85">
        <v>539908</v>
      </c>
      <c r="J85">
        <v>158432836</v>
      </c>
      <c r="K85">
        <v>10292</v>
      </c>
      <c r="L85">
        <f t="shared" si="1"/>
        <v>26.274290711232023</v>
      </c>
      <c r="M85">
        <v>9249</v>
      </c>
      <c r="N85">
        <v>1043</v>
      </c>
      <c r="O85">
        <v>30.61</v>
      </c>
      <c r="P85">
        <v>-0.1</v>
      </c>
      <c r="Q85">
        <v>3316</v>
      </c>
      <c r="R85">
        <v>102518</v>
      </c>
      <c r="S85" t="s">
        <v>26</v>
      </c>
      <c r="T85">
        <v>60.09</v>
      </c>
    </row>
    <row r="86" spans="1:20" x14ac:dyDescent="0.3">
      <c r="A86">
        <v>85</v>
      </c>
      <c r="B86" t="s">
        <v>488</v>
      </c>
      <c r="C86">
        <v>160</v>
      </c>
      <c r="D86" t="s">
        <v>422</v>
      </c>
      <c r="E86">
        <v>482210</v>
      </c>
      <c r="F86">
        <v>2306140</v>
      </c>
      <c r="G86">
        <v>619200</v>
      </c>
      <c r="H86">
        <v>515951</v>
      </c>
      <c r="I86">
        <v>11694837</v>
      </c>
      <c r="J86">
        <v>1436804588</v>
      </c>
      <c r="K86">
        <v>8407</v>
      </c>
      <c r="L86">
        <f t="shared" si="1"/>
        <v>73.652908290710116</v>
      </c>
      <c r="M86">
        <v>6876</v>
      </c>
      <c r="N86">
        <v>1531</v>
      </c>
      <c r="O86">
        <v>1195.6500000000001</v>
      </c>
      <c r="P86">
        <v>-0.08</v>
      </c>
      <c r="Q86">
        <v>129848</v>
      </c>
      <c r="R86">
        <v>1533155</v>
      </c>
      <c r="S86" t="s">
        <v>21</v>
      </c>
      <c r="T86">
        <v>787.45</v>
      </c>
    </row>
    <row r="87" spans="1:20" x14ac:dyDescent="0.3">
      <c r="A87">
        <v>86</v>
      </c>
      <c r="B87" t="s">
        <v>488</v>
      </c>
      <c r="C87">
        <v>160</v>
      </c>
      <c r="D87" t="s">
        <v>423</v>
      </c>
      <c r="E87">
        <v>1260306</v>
      </c>
      <c r="F87">
        <v>6039417</v>
      </c>
      <c r="G87">
        <v>2348032</v>
      </c>
      <c r="H87">
        <v>1830087</v>
      </c>
      <c r="I87">
        <v>53434964</v>
      </c>
      <c r="J87">
        <v>10170481692</v>
      </c>
      <c r="K87">
        <v>22731</v>
      </c>
      <c r="L87">
        <f t="shared" si="1"/>
        <v>103.29646737934979</v>
      </c>
      <c r="M87">
        <v>17789</v>
      </c>
      <c r="N87">
        <v>4942</v>
      </c>
      <c r="O87">
        <v>1961.55</v>
      </c>
      <c r="P87">
        <v>-0.08</v>
      </c>
      <c r="Q87">
        <v>937401</v>
      </c>
      <c r="R87">
        <v>7525974</v>
      </c>
      <c r="S87" t="s">
        <v>31</v>
      </c>
      <c r="T87">
        <v>5000</v>
      </c>
    </row>
    <row r="88" spans="1:20" x14ac:dyDescent="0.3">
      <c r="A88">
        <v>87</v>
      </c>
      <c r="B88" t="s">
        <v>488</v>
      </c>
      <c r="C88">
        <v>160</v>
      </c>
      <c r="D88" t="s">
        <v>424</v>
      </c>
      <c r="E88">
        <v>151669</v>
      </c>
      <c r="F88">
        <v>2465730</v>
      </c>
      <c r="G88">
        <v>409243</v>
      </c>
      <c r="H88">
        <v>396486</v>
      </c>
      <c r="I88">
        <v>10032923</v>
      </c>
      <c r="J88">
        <v>609714322</v>
      </c>
      <c r="K88">
        <v>20726</v>
      </c>
      <c r="L88">
        <f t="shared" si="1"/>
        <v>19.745392260928302</v>
      </c>
      <c r="M88">
        <v>19733</v>
      </c>
      <c r="N88">
        <v>993</v>
      </c>
      <c r="O88">
        <v>58.77</v>
      </c>
      <c r="P88">
        <v>-0.13</v>
      </c>
      <c r="Q88">
        <v>255359</v>
      </c>
      <c r="R88">
        <v>1935727</v>
      </c>
      <c r="S88" t="s">
        <v>26</v>
      </c>
      <c r="T88">
        <v>219.41</v>
      </c>
    </row>
    <row r="89" spans="1:20" x14ac:dyDescent="0.3">
      <c r="A89">
        <v>88</v>
      </c>
      <c r="B89" t="s">
        <v>488</v>
      </c>
      <c r="C89">
        <v>160</v>
      </c>
      <c r="D89" t="s">
        <v>425</v>
      </c>
      <c r="E89">
        <v>154309</v>
      </c>
      <c r="F89">
        <v>3230737</v>
      </c>
      <c r="G89">
        <v>1222239</v>
      </c>
      <c r="H89">
        <v>1186223</v>
      </c>
      <c r="I89">
        <v>16177244</v>
      </c>
      <c r="J89">
        <v>1572859839</v>
      </c>
      <c r="K89">
        <v>42993</v>
      </c>
      <c r="L89">
        <f t="shared" si="1"/>
        <v>28.428790733375202</v>
      </c>
      <c r="M89">
        <v>38896</v>
      </c>
      <c r="N89">
        <v>4097</v>
      </c>
      <c r="O89">
        <v>77.86</v>
      </c>
      <c r="P89">
        <v>-0.11</v>
      </c>
      <c r="Q89">
        <v>209174</v>
      </c>
      <c r="R89">
        <v>3703728</v>
      </c>
      <c r="S89" t="s">
        <v>26</v>
      </c>
      <c r="T89">
        <v>529.97</v>
      </c>
    </row>
    <row r="90" spans="1:20" x14ac:dyDescent="0.3">
      <c r="A90">
        <v>89</v>
      </c>
      <c r="B90" t="s">
        <v>488</v>
      </c>
      <c r="C90">
        <v>160</v>
      </c>
      <c r="D90" t="s">
        <v>426</v>
      </c>
      <c r="E90">
        <v>841</v>
      </c>
      <c r="F90">
        <v>120147</v>
      </c>
      <c r="G90">
        <v>2936088</v>
      </c>
      <c r="H90">
        <v>2838322</v>
      </c>
      <c r="I90">
        <v>6012798</v>
      </c>
      <c r="J90">
        <v>325453060</v>
      </c>
      <c r="K90">
        <v>86268</v>
      </c>
      <c r="L90">
        <f t="shared" si="1"/>
        <v>34.034497148421202</v>
      </c>
      <c r="M90">
        <v>76614</v>
      </c>
      <c r="N90">
        <v>9654</v>
      </c>
      <c r="O90">
        <v>43.9</v>
      </c>
      <c r="P90">
        <v>-0.06</v>
      </c>
      <c r="Q90">
        <v>9831</v>
      </c>
      <c r="R90">
        <v>2027877</v>
      </c>
      <c r="S90" t="s">
        <v>21</v>
      </c>
      <c r="T90">
        <v>659.3</v>
      </c>
    </row>
    <row r="91" spans="1:20" x14ac:dyDescent="0.3">
      <c r="A91">
        <v>90</v>
      </c>
      <c r="B91" t="s">
        <v>488</v>
      </c>
      <c r="C91">
        <v>160</v>
      </c>
      <c r="D91" t="s">
        <v>427</v>
      </c>
      <c r="E91">
        <v>1089</v>
      </c>
      <c r="F91">
        <v>177375</v>
      </c>
      <c r="G91">
        <v>12136294</v>
      </c>
      <c r="H91">
        <v>11705162</v>
      </c>
      <c r="I91">
        <v>26198539</v>
      </c>
      <c r="J91">
        <v>1554953862</v>
      </c>
      <c r="K91">
        <v>330392</v>
      </c>
      <c r="L91">
        <f t="shared" si="1"/>
        <v>36.733014116564568</v>
      </c>
      <c r="M91">
        <v>289414</v>
      </c>
      <c r="N91">
        <v>40978</v>
      </c>
      <c r="O91">
        <v>54.88</v>
      </c>
      <c r="P91">
        <v>-0.06</v>
      </c>
      <c r="Q91">
        <v>41528</v>
      </c>
      <c r="R91">
        <v>8629689</v>
      </c>
      <c r="S91" t="s">
        <v>31</v>
      </c>
      <c r="T91">
        <v>5000</v>
      </c>
    </row>
  </sheetData>
  <autoFilter ref="A1:T91" xr:uid="{E07620F0-790C-4535-937E-178EBC3983A0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C9BF-3D4A-4B8E-B30E-329BDE5F7A7E}">
  <dimension ref="A1:T91"/>
  <sheetViews>
    <sheetView zoomScale="80" zoomScaleNormal="80" workbookViewId="0">
      <selection activeCell="G1" sqref="G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14.21875" customWidth="1"/>
    <col min="5" max="6" width="8" bestFit="1" customWidth="1"/>
    <col min="7" max="8" width="9" bestFit="1" customWidth="1"/>
    <col min="9" max="9" width="10" bestFit="1" customWidth="1"/>
    <col min="10" max="10" width="12.21875" bestFit="1" customWidth="1"/>
    <col min="11" max="11" width="7.44140625" bestFit="1" customWidth="1"/>
    <col min="12" max="12" width="7.44140625" customWidth="1"/>
    <col min="13" max="13" width="15.5546875" bestFit="1" customWidth="1"/>
    <col min="14" max="14" width="13.33203125" bestFit="1" customWidth="1"/>
    <col min="15" max="15" width="15.44140625" bestFit="1" customWidth="1"/>
    <col min="16" max="16" width="14.33203125" bestFit="1" customWidth="1"/>
    <col min="17" max="17" width="24" bestFit="1" customWidth="1"/>
    <col min="18" max="18" width="26.33203125" bestFit="1" customWidth="1"/>
    <col min="19" max="19" width="7.21875" bestFit="1" customWidth="1"/>
    <col min="20" max="20" width="8.44140625" bestFit="1" customWidth="1"/>
  </cols>
  <sheetData>
    <row r="1" spans="1:20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280</v>
      </c>
      <c r="M1" t="s">
        <v>335</v>
      </c>
      <c r="N1" t="s">
        <v>336</v>
      </c>
      <c r="O1" t="s">
        <v>126</v>
      </c>
      <c r="P1" t="s">
        <v>127</v>
      </c>
      <c r="Q1" t="s">
        <v>128</v>
      </c>
      <c r="R1" t="s">
        <v>129</v>
      </c>
      <c r="S1" t="s">
        <v>17</v>
      </c>
      <c r="T1" t="s">
        <v>18</v>
      </c>
    </row>
    <row r="2" spans="1:20" x14ac:dyDescent="0.3">
      <c r="A2">
        <v>1</v>
      </c>
      <c r="B2" t="s">
        <v>488</v>
      </c>
      <c r="C2">
        <v>320</v>
      </c>
      <c r="D2" t="s">
        <v>338</v>
      </c>
      <c r="E2">
        <v>13408</v>
      </c>
      <c r="F2">
        <v>308391</v>
      </c>
      <c r="G2">
        <v>2029284</v>
      </c>
      <c r="H2">
        <v>1968447</v>
      </c>
      <c r="I2">
        <v>49944501</v>
      </c>
      <c r="J2">
        <v>262295127</v>
      </c>
      <c r="K2">
        <v>115901</v>
      </c>
      <c r="L2">
        <f>G2/K2</f>
        <v>17.508770416131007</v>
      </c>
      <c r="M2">
        <v>114263</v>
      </c>
      <c r="N2">
        <v>1638</v>
      </c>
      <c r="O2">
        <v>25.14</v>
      </c>
      <c r="P2">
        <v>-0.28000000000000003</v>
      </c>
      <c r="Q2">
        <v>823891</v>
      </c>
      <c r="R2">
        <v>9629529</v>
      </c>
      <c r="S2" t="s">
        <v>21</v>
      </c>
      <c r="T2">
        <v>215.72</v>
      </c>
    </row>
    <row r="3" spans="1:20" x14ac:dyDescent="0.3">
      <c r="A3">
        <v>2</v>
      </c>
      <c r="B3" t="s">
        <v>488</v>
      </c>
      <c r="C3">
        <v>320</v>
      </c>
      <c r="D3" t="s">
        <v>339</v>
      </c>
      <c r="E3">
        <v>13408</v>
      </c>
      <c r="F3">
        <v>308391</v>
      </c>
      <c r="G3">
        <v>3680341</v>
      </c>
      <c r="H3">
        <v>3587361</v>
      </c>
      <c r="I3">
        <v>65262604</v>
      </c>
      <c r="J3">
        <v>608999603</v>
      </c>
      <c r="K3">
        <v>134750</v>
      </c>
      <c r="L3">
        <f t="shared" ref="L3:L66" si="0">G3/K3</f>
        <v>27.312363636363635</v>
      </c>
      <c r="M3">
        <v>128306</v>
      </c>
      <c r="N3">
        <v>6444</v>
      </c>
      <c r="O3">
        <v>56.09</v>
      </c>
      <c r="P3">
        <v>-0.2</v>
      </c>
      <c r="Q3">
        <v>1114844</v>
      </c>
      <c r="R3">
        <v>10210329</v>
      </c>
      <c r="S3" t="s">
        <v>21</v>
      </c>
      <c r="T3">
        <v>564.55999999999995</v>
      </c>
    </row>
    <row r="4" spans="1:20" x14ac:dyDescent="0.3">
      <c r="A4">
        <v>3</v>
      </c>
      <c r="B4" t="s">
        <v>488</v>
      </c>
      <c r="C4">
        <v>320</v>
      </c>
      <c r="D4" t="s">
        <v>340</v>
      </c>
      <c r="E4">
        <v>13408</v>
      </c>
      <c r="F4">
        <v>308391</v>
      </c>
      <c r="G4">
        <v>3484943</v>
      </c>
      <c r="H4">
        <v>3392936</v>
      </c>
      <c r="I4">
        <v>65764405</v>
      </c>
      <c r="J4">
        <v>613472836</v>
      </c>
      <c r="K4">
        <v>138805</v>
      </c>
      <c r="L4">
        <f t="shared" si="0"/>
        <v>25.106754079463997</v>
      </c>
      <c r="M4">
        <v>132821</v>
      </c>
      <c r="N4">
        <v>5984</v>
      </c>
      <c r="O4">
        <v>67.510000000000005</v>
      </c>
      <c r="P4">
        <v>-0.2</v>
      </c>
      <c r="Q4">
        <v>977118</v>
      </c>
      <c r="R4">
        <v>10235919</v>
      </c>
      <c r="S4" t="s">
        <v>21</v>
      </c>
      <c r="T4">
        <v>575.04999999999995</v>
      </c>
    </row>
    <row r="5" spans="1:20" x14ac:dyDescent="0.3">
      <c r="A5">
        <v>4</v>
      </c>
      <c r="B5" t="s">
        <v>488</v>
      </c>
      <c r="C5">
        <v>320</v>
      </c>
      <c r="D5" t="s">
        <v>341</v>
      </c>
      <c r="E5">
        <v>13408</v>
      </c>
      <c r="F5">
        <v>308391</v>
      </c>
      <c r="G5">
        <v>3679436</v>
      </c>
      <c r="H5">
        <v>3586048</v>
      </c>
      <c r="I5">
        <v>70646522</v>
      </c>
      <c r="J5">
        <v>634572162</v>
      </c>
      <c r="K5">
        <v>144093</v>
      </c>
      <c r="L5">
        <f t="shared" si="0"/>
        <v>25.535147439500879</v>
      </c>
      <c r="M5">
        <v>137569</v>
      </c>
      <c r="N5">
        <v>6524</v>
      </c>
      <c r="O5">
        <v>55.46</v>
      </c>
      <c r="P5">
        <v>-0.2</v>
      </c>
      <c r="Q5">
        <v>950596</v>
      </c>
      <c r="R5">
        <v>9466609</v>
      </c>
      <c r="S5" t="s">
        <v>21</v>
      </c>
      <c r="T5">
        <v>599.4</v>
      </c>
    </row>
    <row r="6" spans="1:20" x14ac:dyDescent="0.3">
      <c r="A6">
        <v>5</v>
      </c>
      <c r="B6" t="s">
        <v>488</v>
      </c>
      <c r="C6">
        <v>320</v>
      </c>
      <c r="D6" t="s">
        <v>342</v>
      </c>
      <c r="E6">
        <v>89315</v>
      </c>
      <c r="F6">
        <v>5584002</v>
      </c>
      <c r="G6">
        <v>1396391</v>
      </c>
      <c r="H6">
        <v>1341834</v>
      </c>
      <c r="I6">
        <v>11673752</v>
      </c>
      <c r="J6">
        <v>2000230918</v>
      </c>
      <c r="K6">
        <v>37718</v>
      </c>
      <c r="L6">
        <f t="shared" si="0"/>
        <v>37.021872845856088</v>
      </c>
      <c r="M6">
        <v>35621</v>
      </c>
      <c r="N6">
        <v>2097</v>
      </c>
      <c r="O6">
        <v>322.32</v>
      </c>
      <c r="P6">
        <v>-0.09</v>
      </c>
      <c r="Q6">
        <v>38843</v>
      </c>
      <c r="R6">
        <v>3659792</v>
      </c>
      <c r="S6" t="s">
        <v>26</v>
      </c>
      <c r="T6">
        <v>1211.8599999999999</v>
      </c>
    </row>
    <row r="7" spans="1:20" x14ac:dyDescent="0.3">
      <c r="A7">
        <v>6</v>
      </c>
      <c r="B7" t="s">
        <v>488</v>
      </c>
      <c r="C7">
        <v>320</v>
      </c>
      <c r="D7" t="s">
        <v>343</v>
      </c>
      <c r="E7">
        <v>448</v>
      </c>
      <c r="F7">
        <v>12700</v>
      </c>
      <c r="G7">
        <v>50949</v>
      </c>
      <c r="H7">
        <v>50419</v>
      </c>
      <c r="I7">
        <v>81506</v>
      </c>
      <c r="J7">
        <v>2825313</v>
      </c>
      <c r="K7">
        <v>2441</v>
      </c>
      <c r="L7">
        <f t="shared" si="0"/>
        <v>20.872183531339616</v>
      </c>
      <c r="M7">
        <v>2347</v>
      </c>
      <c r="N7">
        <v>94</v>
      </c>
      <c r="O7">
        <v>17.559999999999999</v>
      </c>
      <c r="P7">
        <v>-7.0000000000000007E-2</v>
      </c>
      <c r="Q7">
        <v>678</v>
      </c>
      <c r="R7">
        <v>15945</v>
      </c>
      <c r="S7" t="s">
        <v>21</v>
      </c>
      <c r="T7">
        <v>3.7</v>
      </c>
    </row>
    <row r="8" spans="1:20" x14ac:dyDescent="0.3">
      <c r="A8">
        <v>7</v>
      </c>
      <c r="B8" t="s">
        <v>488</v>
      </c>
      <c r="C8">
        <v>320</v>
      </c>
      <c r="D8" t="s">
        <v>344</v>
      </c>
      <c r="E8">
        <v>689</v>
      </c>
      <c r="F8">
        <v>16922</v>
      </c>
      <c r="G8">
        <v>1294127</v>
      </c>
      <c r="H8">
        <v>1286538</v>
      </c>
      <c r="I8">
        <v>1882165</v>
      </c>
      <c r="J8">
        <v>137145719</v>
      </c>
      <c r="K8">
        <v>64154</v>
      </c>
      <c r="L8">
        <f t="shared" si="0"/>
        <v>20.172195030707361</v>
      </c>
      <c r="M8">
        <v>62033</v>
      </c>
      <c r="N8">
        <v>2121</v>
      </c>
      <c r="O8">
        <v>22.59</v>
      </c>
      <c r="P8">
        <v>-0.05</v>
      </c>
      <c r="Q8">
        <v>2805</v>
      </c>
      <c r="R8">
        <v>462074</v>
      </c>
      <c r="S8" t="s">
        <v>21</v>
      </c>
      <c r="T8">
        <v>349.84</v>
      </c>
    </row>
    <row r="9" spans="1:20" x14ac:dyDescent="0.3">
      <c r="A9">
        <v>8</v>
      </c>
      <c r="B9" t="s">
        <v>488</v>
      </c>
      <c r="C9">
        <v>320</v>
      </c>
      <c r="D9" t="s">
        <v>345</v>
      </c>
      <c r="E9">
        <v>842</v>
      </c>
      <c r="F9">
        <v>19430</v>
      </c>
      <c r="G9">
        <v>2836533</v>
      </c>
      <c r="H9">
        <v>2817983</v>
      </c>
      <c r="I9">
        <v>4645741</v>
      </c>
      <c r="J9">
        <v>337798704</v>
      </c>
      <c r="K9">
        <v>141617</v>
      </c>
      <c r="L9">
        <f t="shared" si="0"/>
        <v>20.029608027284858</v>
      </c>
      <c r="M9">
        <v>137042</v>
      </c>
      <c r="N9">
        <v>4575</v>
      </c>
      <c r="O9">
        <v>24.7</v>
      </c>
      <c r="P9">
        <v>-0.06</v>
      </c>
      <c r="Q9">
        <v>5401</v>
      </c>
      <c r="R9">
        <v>1029596</v>
      </c>
      <c r="S9" t="s">
        <v>21</v>
      </c>
      <c r="T9">
        <v>1063.27</v>
      </c>
    </row>
    <row r="10" spans="1:20" x14ac:dyDescent="0.3">
      <c r="A10">
        <v>9</v>
      </c>
      <c r="B10" t="s">
        <v>488</v>
      </c>
      <c r="C10">
        <v>320</v>
      </c>
      <c r="D10" t="s">
        <v>346</v>
      </c>
      <c r="E10">
        <v>1164</v>
      </c>
      <c r="F10">
        <v>28980</v>
      </c>
      <c r="G10">
        <v>9913461</v>
      </c>
      <c r="H10">
        <v>9825320</v>
      </c>
      <c r="I10">
        <v>20922430</v>
      </c>
      <c r="J10">
        <v>1020112734</v>
      </c>
      <c r="K10">
        <v>483957</v>
      </c>
      <c r="L10">
        <f t="shared" si="0"/>
        <v>20.484177313273701</v>
      </c>
      <c r="M10">
        <v>470115</v>
      </c>
      <c r="N10">
        <v>13842</v>
      </c>
      <c r="O10">
        <v>33.42</v>
      </c>
      <c r="P10">
        <v>-7.0000000000000007E-2</v>
      </c>
      <c r="Q10">
        <v>15068</v>
      </c>
      <c r="R10">
        <v>4412544</v>
      </c>
      <c r="S10" t="s">
        <v>31</v>
      </c>
      <c r="T10">
        <v>5000</v>
      </c>
    </row>
    <row r="11" spans="1:20" x14ac:dyDescent="0.3">
      <c r="A11">
        <v>10</v>
      </c>
      <c r="B11" t="s">
        <v>488</v>
      </c>
      <c r="C11">
        <v>320</v>
      </c>
      <c r="D11" t="s">
        <v>347</v>
      </c>
      <c r="E11">
        <v>52436</v>
      </c>
      <c r="F11">
        <v>151783</v>
      </c>
      <c r="G11">
        <v>3452149</v>
      </c>
      <c r="H11">
        <v>3412742</v>
      </c>
      <c r="I11">
        <v>10200824</v>
      </c>
      <c r="J11">
        <v>483901284</v>
      </c>
      <c r="K11">
        <v>148887</v>
      </c>
      <c r="L11">
        <f t="shared" si="0"/>
        <v>23.186369528568648</v>
      </c>
      <c r="M11">
        <v>142410</v>
      </c>
      <c r="N11">
        <v>6477</v>
      </c>
      <c r="O11">
        <v>26.34</v>
      </c>
      <c r="P11">
        <v>-0.09</v>
      </c>
      <c r="Q11">
        <v>41109</v>
      </c>
      <c r="R11">
        <v>1542575</v>
      </c>
      <c r="S11" t="s">
        <v>26</v>
      </c>
      <c r="T11">
        <v>467.69</v>
      </c>
    </row>
    <row r="12" spans="1:20" x14ac:dyDescent="0.3">
      <c r="A12">
        <v>11</v>
      </c>
      <c r="B12" t="s">
        <v>488</v>
      </c>
      <c r="C12">
        <v>320</v>
      </c>
      <c r="D12" t="s">
        <v>348</v>
      </c>
      <c r="E12">
        <v>49370</v>
      </c>
      <c r="F12">
        <v>144360</v>
      </c>
      <c r="G12">
        <v>2114536</v>
      </c>
      <c r="H12">
        <v>2081419</v>
      </c>
      <c r="I12">
        <v>12981514</v>
      </c>
      <c r="J12">
        <v>416632305</v>
      </c>
      <c r="K12">
        <v>148127</v>
      </c>
      <c r="L12">
        <f t="shared" si="0"/>
        <v>14.275155778487379</v>
      </c>
      <c r="M12">
        <v>145816</v>
      </c>
      <c r="N12">
        <v>2311</v>
      </c>
      <c r="O12">
        <v>22.07</v>
      </c>
      <c r="P12">
        <v>-0.13</v>
      </c>
      <c r="Q12">
        <v>78238</v>
      </c>
      <c r="R12">
        <v>2083194</v>
      </c>
      <c r="S12" t="s">
        <v>26</v>
      </c>
      <c r="T12">
        <v>284.64</v>
      </c>
    </row>
    <row r="13" spans="1:20" x14ac:dyDescent="0.3">
      <c r="A13">
        <v>12</v>
      </c>
      <c r="B13" t="s">
        <v>488</v>
      </c>
      <c r="C13">
        <v>320</v>
      </c>
      <c r="D13" t="s">
        <v>349</v>
      </c>
      <c r="E13">
        <v>3295</v>
      </c>
      <c r="F13">
        <v>9585</v>
      </c>
      <c r="G13">
        <v>263225</v>
      </c>
      <c r="H13">
        <v>259972</v>
      </c>
      <c r="I13">
        <v>557805</v>
      </c>
      <c r="J13">
        <v>15858447</v>
      </c>
      <c r="K13">
        <v>8254</v>
      </c>
      <c r="L13">
        <f t="shared" si="0"/>
        <v>31.890598497698086</v>
      </c>
      <c r="M13">
        <v>7724</v>
      </c>
      <c r="N13">
        <v>530</v>
      </c>
      <c r="O13">
        <v>24.28</v>
      </c>
      <c r="P13">
        <v>-7.0000000000000007E-2</v>
      </c>
      <c r="Q13">
        <v>863</v>
      </c>
      <c r="R13">
        <v>82814</v>
      </c>
      <c r="S13" t="s">
        <v>26</v>
      </c>
      <c r="T13">
        <v>12.39</v>
      </c>
    </row>
    <row r="14" spans="1:20" x14ac:dyDescent="0.3">
      <c r="A14">
        <v>13</v>
      </c>
      <c r="B14" t="s">
        <v>488</v>
      </c>
      <c r="C14">
        <v>320</v>
      </c>
      <c r="D14" t="s">
        <v>350</v>
      </c>
      <c r="E14">
        <v>262253</v>
      </c>
      <c r="F14">
        <v>1120813</v>
      </c>
      <c r="G14">
        <v>486480</v>
      </c>
      <c r="H14">
        <v>381598</v>
      </c>
      <c r="I14">
        <v>3207776</v>
      </c>
      <c r="J14">
        <v>3126799210</v>
      </c>
      <c r="K14">
        <v>13737</v>
      </c>
      <c r="L14">
        <f t="shared" si="0"/>
        <v>35.413845817864164</v>
      </c>
      <c r="M14">
        <v>13224</v>
      </c>
      <c r="N14">
        <v>513</v>
      </c>
      <c r="O14">
        <v>221.17</v>
      </c>
      <c r="P14">
        <v>-0.09</v>
      </c>
      <c r="Q14">
        <v>9907</v>
      </c>
      <c r="R14">
        <v>627401</v>
      </c>
      <c r="S14" t="s">
        <v>26</v>
      </c>
      <c r="T14">
        <v>686.91</v>
      </c>
    </row>
    <row r="15" spans="1:20" x14ac:dyDescent="0.3">
      <c r="A15">
        <v>14</v>
      </c>
      <c r="B15" t="s">
        <v>488</v>
      </c>
      <c r="C15">
        <v>320</v>
      </c>
      <c r="D15" t="s">
        <v>351</v>
      </c>
      <c r="E15">
        <v>381708</v>
      </c>
      <c r="F15">
        <v>1618887</v>
      </c>
      <c r="G15">
        <v>583809</v>
      </c>
      <c r="H15">
        <v>468193</v>
      </c>
      <c r="I15">
        <v>5601808</v>
      </c>
      <c r="J15">
        <v>4822955245</v>
      </c>
      <c r="K15">
        <v>21247</v>
      </c>
      <c r="L15">
        <f t="shared" si="0"/>
        <v>27.477243846190049</v>
      </c>
      <c r="M15">
        <v>20523</v>
      </c>
      <c r="N15">
        <v>724</v>
      </c>
      <c r="O15">
        <v>261.20999999999998</v>
      </c>
      <c r="P15">
        <v>-0.12</v>
      </c>
      <c r="Q15">
        <v>31183</v>
      </c>
      <c r="R15">
        <v>661084</v>
      </c>
      <c r="S15" t="s">
        <v>21</v>
      </c>
      <c r="T15">
        <v>1120.08</v>
      </c>
    </row>
    <row r="16" spans="1:20" x14ac:dyDescent="0.3">
      <c r="A16">
        <v>15</v>
      </c>
      <c r="B16" t="s">
        <v>488</v>
      </c>
      <c r="C16">
        <v>320</v>
      </c>
      <c r="D16" t="s">
        <v>352</v>
      </c>
      <c r="E16">
        <v>3114</v>
      </c>
      <c r="F16">
        <v>10580</v>
      </c>
      <c r="G16">
        <v>1580016</v>
      </c>
      <c r="H16">
        <v>1555858</v>
      </c>
      <c r="I16">
        <v>3142313</v>
      </c>
      <c r="J16">
        <v>167865735</v>
      </c>
      <c r="K16">
        <v>58423</v>
      </c>
      <c r="L16">
        <f t="shared" si="0"/>
        <v>27.044417438337639</v>
      </c>
      <c r="M16">
        <v>56304</v>
      </c>
      <c r="N16">
        <v>2119</v>
      </c>
      <c r="O16">
        <v>45.63</v>
      </c>
      <c r="P16">
        <v>-0.06</v>
      </c>
      <c r="Q16">
        <v>2645</v>
      </c>
      <c r="R16">
        <v>816270</v>
      </c>
      <c r="S16" t="s">
        <v>26</v>
      </c>
      <c r="T16">
        <v>201.26</v>
      </c>
    </row>
    <row r="17" spans="1:20" x14ac:dyDescent="0.3">
      <c r="A17">
        <v>16</v>
      </c>
      <c r="B17" t="s">
        <v>488</v>
      </c>
      <c r="C17">
        <v>320</v>
      </c>
      <c r="D17" t="s">
        <v>353</v>
      </c>
      <c r="E17">
        <v>77262</v>
      </c>
      <c r="F17">
        <v>262886</v>
      </c>
      <c r="G17">
        <v>560758</v>
      </c>
      <c r="H17">
        <v>542274</v>
      </c>
      <c r="I17">
        <v>1392652</v>
      </c>
      <c r="J17">
        <v>1125531685</v>
      </c>
      <c r="K17">
        <v>34383</v>
      </c>
      <c r="L17">
        <f t="shared" si="0"/>
        <v>16.309164412645785</v>
      </c>
      <c r="M17">
        <v>33703</v>
      </c>
      <c r="N17">
        <v>680</v>
      </c>
      <c r="O17">
        <v>51.15</v>
      </c>
      <c r="P17">
        <v>-0.11</v>
      </c>
      <c r="Q17">
        <v>2499</v>
      </c>
      <c r="R17">
        <v>274999</v>
      </c>
      <c r="S17" t="s">
        <v>21</v>
      </c>
      <c r="T17">
        <v>292.77</v>
      </c>
    </row>
    <row r="18" spans="1:20" x14ac:dyDescent="0.3">
      <c r="A18">
        <v>17</v>
      </c>
      <c r="B18" t="s">
        <v>488</v>
      </c>
      <c r="C18">
        <v>320</v>
      </c>
      <c r="D18" t="s">
        <v>354</v>
      </c>
      <c r="E18">
        <v>13574</v>
      </c>
      <c r="F18">
        <v>1300429</v>
      </c>
      <c r="G18">
        <v>2811221</v>
      </c>
      <c r="H18">
        <v>2689872</v>
      </c>
      <c r="I18">
        <v>9492781</v>
      </c>
      <c r="J18">
        <v>1164768077</v>
      </c>
      <c r="K18">
        <v>104404</v>
      </c>
      <c r="L18">
        <f t="shared" si="0"/>
        <v>26.926372552775756</v>
      </c>
      <c r="M18">
        <v>99916</v>
      </c>
      <c r="N18">
        <v>4488</v>
      </c>
      <c r="O18">
        <v>88.52</v>
      </c>
      <c r="P18">
        <v>-0.1</v>
      </c>
      <c r="Q18">
        <v>6034</v>
      </c>
      <c r="R18">
        <v>1540672</v>
      </c>
      <c r="S18" t="s">
        <v>21</v>
      </c>
      <c r="T18">
        <v>1135.94</v>
      </c>
    </row>
    <row r="19" spans="1:20" x14ac:dyDescent="0.3">
      <c r="A19">
        <v>18</v>
      </c>
      <c r="B19" t="s">
        <v>488</v>
      </c>
      <c r="C19">
        <v>320</v>
      </c>
      <c r="D19" t="s">
        <v>355</v>
      </c>
      <c r="E19">
        <v>8590</v>
      </c>
      <c r="F19">
        <v>65066</v>
      </c>
      <c r="G19">
        <v>15226163</v>
      </c>
      <c r="H19">
        <v>14819656</v>
      </c>
      <c r="I19">
        <v>179088783</v>
      </c>
      <c r="J19">
        <v>2470637888</v>
      </c>
      <c r="K19">
        <v>402264</v>
      </c>
      <c r="L19">
        <f t="shared" si="0"/>
        <v>37.851169878487759</v>
      </c>
      <c r="M19">
        <v>372011</v>
      </c>
      <c r="N19">
        <v>30253</v>
      </c>
      <c r="O19">
        <v>94.42</v>
      </c>
      <c r="P19">
        <v>-0.15</v>
      </c>
      <c r="Q19">
        <v>85862</v>
      </c>
      <c r="R19">
        <v>22282939</v>
      </c>
      <c r="S19" t="s">
        <v>31</v>
      </c>
      <c r="T19">
        <v>5000</v>
      </c>
    </row>
    <row r="20" spans="1:20" x14ac:dyDescent="0.3">
      <c r="A20">
        <v>19</v>
      </c>
      <c r="B20" t="s">
        <v>488</v>
      </c>
      <c r="C20">
        <v>320</v>
      </c>
      <c r="D20" t="s">
        <v>356</v>
      </c>
      <c r="E20">
        <v>8905</v>
      </c>
      <c r="F20">
        <v>67838</v>
      </c>
      <c r="G20">
        <v>14538657</v>
      </c>
      <c r="H20">
        <v>14149145</v>
      </c>
      <c r="I20">
        <v>173065007</v>
      </c>
      <c r="J20">
        <v>2567207197</v>
      </c>
      <c r="K20">
        <v>398314</v>
      </c>
      <c r="L20">
        <f t="shared" si="0"/>
        <v>36.5004920740923</v>
      </c>
      <c r="M20">
        <v>370200</v>
      </c>
      <c r="N20">
        <v>28114</v>
      </c>
      <c r="O20">
        <v>117.25</v>
      </c>
      <c r="P20">
        <v>-0.16</v>
      </c>
      <c r="Q20">
        <v>93419</v>
      </c>
      <c r="R20">
        <v>24508110</v>
      </c>
      <c r="S20" t="s">
        <v>31</v>
      </c>
      <c r="T20">
        <v>5000</v>
      </c>
    </row>
    <row r="21" spans="1:20" x14ac:dyDescent="0.3">
      <c r="A21">
        <v>20</v>
      </c>
      <c r="B21" t="s">
        <v>488</v>
      </c>
      <c r="C21">
        <v>320</v>
      </c>
      <c r="D21" t="s">
        <v>357</v>
      </c>
      <c r="E21">
        <v>1295022</v>
      </c>
      <c r="F21">
        <v>5034037</v>
      </c>
      <c r="G21">
        <v>1327414</v>
      </c>
      <c r="H21">
        <v>1289691</v>
      </c>
      <c r="I21">
        <v>5869357</v>
      </c>
      <c r="J21">
        <v>4446596551</v>
      </c>
      <c r="K21">
        <v>84735</v>
      </c>
      <c r="L21">
        <f t="shared" si="0"/>
        <v>15.665474715288841</v>
      </c>
      <c r="M21">
        <v>82647</v>
      </c>
      <c r="N21">
        <v>2088</v>
      </c>
      <c r="O21">
        <v>51.38</v>
      </c>
      <c r="P21">
        <v>-0.15</v>
      </c>
      <c r="Q21">
        <v>64310</v>
      </c>
      <c r="R21">
        <v>925195</v>
      </c>
      <c r="S21" t="s">
        <v>26</v>
      </c>
      <c r="T21">
        <v>1399.34</v>
      </c>
    </row>
    <row r="22" spans="1:20" x14ac:dyDescent="0.3">
      <c r="A22">
        <v>21</v>
      </c>
      <c r="B22" t="s">
        <v>488</v>
      </c>
      <c r="C22">
        <v>320</v>
      </c>
      <c r="D22" t="s">
        <v>358</v>
      </c>
      <c r="E22">
        <v>1458392</v>
      </c>
      <c r="F22">
        <v>5670187</v>
      </c>
      <c r="G22">
        <v>1512204</v>
      </c>
      <c r="H22">
        <v>1468226</v>
      </c>
      <c r="I22">
        <v>6741238</v>
      </c>
      <c r="J22">
        <v>5531490841</v>
      </c>
      <c r="K22">
        <v>96275</v>
      </c>
      <c r="L22">
        <f t="shared" si="0"/>
        <v>15.707130615424566</v>
      </c>
      <c r="M22">
        <v>94190</v>
      </c>
      <c r="N22">
        <v>2085</v>
      </c>
      <c r="O22">
        <v>42.43</v>
      </c>
      <c r="P22">
        <v>-0.16</v>
      </c>
      <c r="Q22">
        <v>60208</v>
      </c>
      <c r="R22">
        <v>1198115</v>
      </c>
      <c r="S22" t="s">
        <v>26</v>
      </c>
      <c r="T22">
        <v>1699.05</v>
      </c>
    </row>
    <row r="23" spans="1:20" x14ac:dyDescent="0.3">
      <c r="A23">
        <v>22</v>
      </c>
      <c r="B23" t="s">
        <v>488</v>
      </c>
      <c r="C23">
        <v>320</v>
      </c>
      <c r="D23" t="s">
        <v>359</v>
      </c>
      <c r="E23">
        <v>1540071</v>
      </c>
      <c r="F23">
        <v>5988250</v>
      </c>
      <c r="G23">
        <v>1760722</v>
      </c>
      <c r="H23">
        <v>1713505</v>
      </c>
      <c r="I23">
        <v>8066010</v>
      </c>
      <c r="J23">
        <v>6028178623</v>
      </c>
      <c r="K23">
        <v>112455</v>
      </c>
      <c r="L23">
        <f t="shared" si="0"/>
        <v>15.657125072251123</v>
      </c>
      <c r="M23">
        <v>110375</v>
      </c>
      <c r="N23">
        <v>2080</v>
      </c>
      <c r="O23">
        <v>28.52</v>
      </c>
      <c r="P23">
        <v>-0.17</v>
      </c>
      <c r="Q23">
        <v>146721</v>
      </c>
      <c r="R23">
        <v>1801383</v>
      </c>
      <c r="S23" t="s">
        <v>26</v>
      </c>
      <c r="T23">
        <v>1845.67</v>
      </c>
    </row>
    <row r="24" spans="1:20" x14ac:dyDescent="0.3">
      <c r="A24">
        <v>23</v>
      </c>
      <c r="B24" t="s">
        <v>488</v>
      </c>
      <c r="C24">
        <v>320</v>
      </c>
      <c r="D24" t="s">
        <v>360</v>
      </c>
      <c r="E24">
        <v>200003</v>
      </c>
      <c r="F24">
        <v>1008302</v>
      </c>
      <c r="G24">
        <v>359101</v>
      </c>
      <c r="H24">
        <v>291988</v>
      </c>
      <c r="I24">
        <v>2059112</v>
      </c>
      <c r="J24">
        <v>1216121269</v>
      </c>
      <c r="K24">
        <v>6912</v>
      </c>
      <c r="L24">
        <f t="shared" si="0"/>
        <v>51.953269675925924</v>
      </c>
      <c r="M24">
        <v>6397</v>
      </c>
      <c r="N24">
        <v>515</v>
      </c>
      <c r="O24">
        <v>217.58</v>
      </c>
      <c r="P24">
        <v>-7.0000000000000007E-2</v>
      </c>
      <c r="Q24">
        <v>11584</v>
      </c>
      <c r="R24">
        <v>373402</v>
      </c>
      <c r="S24" t="s">
        <v>21</v>
      </c>
      <c r="T24">
        <v>319.02999999999997</v>
      </c>
    </row>
    <row r="25" spans="1:20" x14ac:dyDescent="0.3">
      <c r="A25">
        <v>24</v>
      </c>
      <c r="B25" t="s">
        <v>488</v>
      </c>
      <c r="C25">
        <v>320</v>
      </c>
      <c r="D25" t="s">
        <v>361</v>
      </c>
      <c r="E25">
        <v>259258</v>
      </c>
      <c r="F25">
        <v>1373987</v>
      </c>
      <c r="G25">
        <v>553914</v>
      </c>
      <c r="H25">
        <v>435742</v>
      </c>
      <c r="I25">
        <v>4786193</v>
      </c>
      <c r="J25">
        <v>2271316479</v>
      </c>
      <c r="K25">
        <v>17733</v>
      </c>
      <c r="L25">
        <f t="shared" si="0"/>
        <v>31.236339028929116</v>
      </c>
      <c r="M25">
        <v>17097</v>
      </c>
      <c r="N25">
        <v>636</v>
      </c>
      <c r="O25">
        <v>255.52</v>
      </c>
      <c r="P25">
        <v>-0.11</v>
      </c>
      <c r="Q25">
        <v>24469</v>
      </c>
      <c r="R25">
        <v>713278</v>
      </c>
      <c r="S25" t="s">
        <v>21</v>
      </c>
      <c r="T25">
        <v>619.59</v>
      </c>
    </row>
    <row r="26" spans="1:20" x14ac:dyDescent="0.3">
      <c r="A26">
        <v>25</v>
      </c>
      <c r="B26" t="s">
        <v>488</v>
      </c>
      <c r="C26">
        <v>320</v>
      </c>
      <c r="D26" t="s">
        <v>362</v>
      </c>
      <c r="E26">
        <v>199996</v>
      </c>
      <c r="F26">
        <v>1008281</v>
      </c>
      <c r="G26">
        <v>713392</v>
      </c>
      <c r="H26">
        <v>575425</v>
      </c>
      <c r="I26">
        <v>5706002</v>
      </c>
      <c r="J26">
        <v>2420846027</v>
      </c>
      <c r="K26">
        <v>19114</v>
      </c>
      <c r="L26">
        <f t="shared" si="0"/>
        <v>37.323009312545778</v>
      </c>
      <c r="M26">
        <v>17983</v>
      </c>
      <c r="N26">
        <v>1131</v>
      </c>
      <c r="O26">
        <v>300.95</v>
      </c>
      <c r="P26">
        <v>-0.09</v>
      </c>
      <c r="Q26">
        <v>18107</v>
      </c>
      <c r="R26">
        <v>584134</v>
      </c>
      <c r="S26" t="s">
        <v>21</v>
      </c>
      <c r="T26">
        <v>703.55</v>
      </c>
    </row>
    <row r="27" spans="1:20" x14ac:dyDescent="0.3">
      <c r="A27">
        <v>26</v>
      </c>
      <c r="B27" t="s">
        <v>488</v>
      </c>
      <c r="C27">
        <v>320</v>
      </c>
      <c r="D27" t="s">
        <v>363</v>
      </c>
      <c r="E27">
        <v>258781</v>
      </c>
      <c r="F27">
        <v>1358076</v>
      </c>
      <c r="G27">
        <v>1847387</v>
      </c>
      <c r="H27">
        <v>1534590</v>
      </c>
      <c r="I27">
        <v>14619851</v>
      </c>
      <c r="J27">
        <v>6177477906</v>
      </c>
      <c r="K27">
        <v>60625</v>
      </c>
      <c r="L27">
        <f t="shared" si="0"/>
        <v>30.472362886597939</v>
      </c>
      <c r="M27">
        <v>58541</v>
      </c>
      <c r="N27">
        <v>2084</v>
      </c>
      <c r="O27">
        <v>272.51</v>
      </c>
      <c r="P27">
        <v>-0.1</v>
      </c>
      <c r="Q27">
        <v>20034</v>
      </c>
      <c r="R27">
        <v>2118444</v>
      </c>
      <c r="S27" t="s">
        <v>26</v>
      </c>
      <c r="T27">
        <v>2133.81</v>
      </c>
    </row>
    <row r="28" spans="1:20" x14ac:dyDescent="0.3">
      <c r="A28">
        <v>27</v>
      </c>
      <c r="B28" t="s">
        <v>488</v>
      </c>
      <c r="C28">
        <v>320</v>
      </c>
      <c r="D28" t="s">
        <v>364</v>
      </c>
      <c r="E28">
        <v>260342</v>
      </c>
      <c r="F28">
        <v>1377238</v>
      </c>
      <c r="G28">
        <v>1923552</v>
      </c>
      <c r="H28">
        <v>1726026</v>
      </c>
      <c r="I28">
        <v>12732507</v>
      </c>
      <c r="J28">
        <v>3189371253</v>
      </c>
      <c r="K28">
        <v>71028</v>
      </c>
      <c r="L28">
        <f t="shared" si="0"/>
        <v>27.08160162189559</v>
      </c>
      <c r="M28">
        <v>68941</v>
      </c>
      <c r="N28">
        <v>2087</v>
      </c>
      <c r="O28">
        <v>218.55</v>
      </c>
      <c r="P28">
        <v>-0.1</v>
      </c>
      <c r="Q28">
        <v>31128</v>
      </c>
      <c r="R28">
        <v>1902648</v>
      </c>
      <c r="S28" t="s">
        <v>21</v>
      </c>
      <c r="T28">
        <v>1280.05</v>
      </c>
    </row>
    <row r="29" spans="1:20" x14ac:dyDescent="0.3">
      <c r="A29">
        <v>28</v>
      </c>
      <c r="B29" t="s">
        <v>488</v>
      </c>
      <c r="C29">
        <v>320</v>
      </c>
      <c r="D29" t="s">
        <v>365</v>
      </c>
      <c r="E29">
        <v>225926</v>
      </c>
      <c r="F29">
        <v>1195096</v>
      </c>
      <c r="G29">
        <v>643170</v>
      </c>
      <c r="H29">
        <v>577068</v>
      </c>
      <c r="I29">
        <v>4510246</v>
      </c>
      <c r="J29">
        <v>833016453</v>
      </c>
      <c r="K29">
        <v>23412</v>
      </c>
      <c r="L29">
        <f t="shared" si="0"/>
        <v>27.471809328549462</v>
      </c>
      <c r="M29">
        <v>22491</v>
      </c>
      <c r="N29">
        <v>921</v>
      </c>
      <c r="O29">
        <v>143.25</v>
      </c>
      <c r="P29">
        <v>-0.12</v>
      </c>
      <c r="Q29">
        <v>21299</v>
      </c>
      <c r="R29">
        <v>568206</v>
      </c>
      <c r="S29" t="s">
        <v>21</v>
      </c>
      <c r="T29">
        <v>307.55</v>
      </c>
    </row>
    <row r="30" spans="1:20" x14ac:dyDescent="0.3">
      <c r="A30">
        <v>29</v>
      </c>
      <c r="B30" t="s">
        <v>488</v>
      </c>
      <c r="C30">
        <v>320</v>
      </c>
      <c r="D30" t="s">
        <v>366</v>
      </c>
      <c r="E30">
        <v>99736</v>
      </c>
      <c r="F30">
        <v>783852</v>
      </c>
      <c r="G30">
        <v>598471</v>
      </c>
      <c r="H30">
        <v>569509</v>
      </c>
      <c r="I30">
        <v>1904711</v>
      </c>
      <c r="J30">
        <v>2189736502</v>
      </c>
      <c r="K30">
        <v>21101</v>
      </c>
      <c r="L30">
        <f t="shared" si="0"/>
        <v>28.362210321785696</v>
      </c>
      <c r="M30">
        <v>20301</v>
      </c>
      <c r="N30">
        <v>800</v>
      </c>
      <c r="O30">
        <v>96.21</v>
      </c>
      <c r="P30">
        <v>-0.08</v>
      </c>
      <c r="Q30">
        <v>3053</v>
      </c>
      <c r="R30">
        <v>383576</v>
      </c>
      <c r="S30" t="s">
        <v>26</v>
      </c>
      <c r="T30">
        <v>410.12</v>
      </c>
    </row>
    <row r="31" spans="1:20" x14ac:dyDescent="0.3">
      <c r="A31">
        <v>30</v>
      </c>
      <c r="B31" t="s">
        <v>488</v>
      </c>
      <c r="C31">
        <v>320</v>
      </c>
      <c r="D31" t="s">
        <v>367</v>
      </c>
      <c r="E31">
        <v>25631</v>
      </c>
      <c r="F31">
        <v>141997</v>
      </c>
      <c r="G31">
        <v>1077023</v>
      </c>
      <c r="H31">
        <v>1052739</v>
      </c>
      <c r="I31">
        <v>2407995</v>
      </c>
      <c r="J31">
        <v>474529636</v>
      </c>
      <c r="K31">
        <v>28170</v>
      </c>
      <c r="L31">
        <f t="shared" si="0"/>
        <v>38.2329783457579</v>
      </c>
      <c r="M31">
        <v>26055</v>
      </c>
      <c r="N31">
        <v>2115</v>
      </c>
      <c r="O31">
        <v>59.64</v>
      </c>
      <c r="P31">
        <v>-0.06</v>
      </c>
      <c r="Q31">
        <v>4072</v>
      </c>
      <c r="R31">
        <v>389960</v>
      </c>
      <c r="S31" t="s">
        <v>26</v>
      </c>
      <c r="T31">
        <v>199.44</v>
      </c>
    </row>
    <row r="32" spans="1:20" x14ac:dyDescent="0.3">
      <c r="A32">
        <v>31</v>
      </c>
      <c r="B32" t="s">
        <v>488</v>
      </c>
      <c r="C32">
        <v>320</v>
      </c>
      <c r="D32" t="s">
        <v>368</v>
      </c>
      <c r="E32">
        <v>520</v>
      </c>
      <c r="F32">
        <v>5760</v>
      </c>
      <c r="G32">
        <v>10397678</v>
      </c>
      <c r="H32">
        <v>10375508</v>
      </c>
      <c r="I32">
        <v>13619841</v>
      </c>
      <c r="J32">
        <v>381942781</v>
      </c>
      <c r="K32">
        <v>497605</v>
      </c>
      <c r="L32">
        <f t="shared" si="0"/>
        <v>20.89544518242381</v>
      </c>
      <c r="M32">
        <v>482257</v>
      </c>
      <c r="N32">
        <v>15348</v>
      </c>
      <c r="O32">
        <v>25.75</v>
      </c>
      <c r="P32">
        <v>-0.03</v>
      </c>
      <c r="Q32">
        <v>16233</v>
      </c>
      <c r="R32">
        <v>4181958</v>
      </c>
      <c r="S32" t="s">
        <v>31</v>
      </c>
      <c r="T32">
        <v>5000</v>
      </c>
    </row>
    <row r="33" spans="1:20" x14ac:dyDescent="0.3">
      <c r="A33">
        <v>32</v>
      </c>
      <c r="B33" t="s">
        <v>488</v>
      </c>
      <c r="C33">
        <v>320</v>
      </c>
      <c r="D33" t="s">
        <v>369</v>
      </c>
      <c r="E33">
        <v>708</v>
      </c>
      <c r="F33">
        <v>2540</v>
      </c>
      <c r="G33">
        <v>14813135</v>
      </c>
      <c r="H33">
        <v>14790160</v>
      </c>
      <c r="I33">
        <v>18029955</v>
      </c>
      <c r="J33">
        <v>1039652730</v>
      </c>
      <c r="K33">
        <v>511151</v>
      </c>
      <c r="L33">
        <f t="shared" si="0"/>
        <v>28.979958955377178</v>
      </c>
      <c r="M33">
        <v>482079</v>
      </c>
      <c r="N33">
        <v>29072</v>
      </c>
      <c r="O33">
        <v>28.18</v>
      </c>
      <c r="P33">
        <v>-0.02</v>
      </c>
      <c r="Q33">
        <v>29663</v>
      </c>
      <c r="R33">
        <v>4185473</v>
      </c>
      <c r="S33" t="s">
        <v>31</v>
      </c>
      <c r="T33">
        <v>5000</v>
      </c>
    </row>
    <row r="34" spans="1:20" x14ac:dyDescent="0.3">
      <c r="A34">
        <v>33</v>
      </c>
      <c r="B34" t="s">
        <v>488</v>
      </c>
      <c r="C34">
        <v>320</v>
      </c>
      <c r="D34" t="s">
        <v>370</v>
      </c>
      <c r="E34">
        <v>325041</v>
      </c>
      <c r="F34">
        <v>1161166</v>
      </c>
      <c r="G34">
        <v>946261</v>
      </c>
      <c r="H34">
        <v>936599</v>
      </c>
      <c r="I34">
        <v>3461405</v>
      </c>
      <c r="J34">
        <v>10068952617</v>
      </c>
      <c r="K34">
        <v>12266</v>
      </c>
      <c r="L34">
        <f t="shared" si="0"/>
        <v>77.14503505625305</v>
      </c>
      <c r="M34">
        <v>10382</v>
      </c>
      <c r="N34">
        <v>1884</v>
      </c>
      <c r="O34">
        <v>83.95</v>
      </c>
      <c r="P34">
        <v>-0.05</v>
      </c>
      <c r="Q34">
        <v>1972</v>
      </c>
      <c r="R34">
        <v>738149</v>
      </c>
      <c r="S34" t="s">
        <v>31</v>
      </c>
      <c r="T34">
        <v>5000</v>
      </c>
    </row>
    <row r="35" spans="1:20" x14ac:dyDescent="0.3">
      <c r="A35">
        <v>34</v>
      </c>
      <c r="B35" t="s">
        <v>488</v>
      </c>
      <c r="C35">
        <v>320</v>
      </c>
      <c r="D35" t="s">
        <v>371</v>
      </c>
      <c r="E35">
        <v>57220</v>
      </c>
      <c r="F35">
        <v>558589</v>
      </c>
      <c r="G35">
        <v>538846</v>
      </c>
      <c r="H35">
        <v>523561</v>
      </c>
      <c r="I35">
        <v>3189099</v>
      </c>
      <c r="J35">
        <v>577855707</v>
      </c>
      <c r="K35">
        <v>50877</v>
      </c>
      <c r="L35">
        <f t="shared" si="0"/>
        <v>10.591151207814926</v>
      </c>
      <c r="M35">
        <v>50278</v>
      </c>
      <c r="N35">
        <v>599</v>
      </c>
      <c r="O35">
        <v>26.06</v>
      </c>
      <c r="P35">
        <v>-0.19</v>
      </c>
      <c r="Q35">
        <v>51092</v>
      </c>
      <c r="R35">
        <v>329599</v>
      </c>
      <c r="S35" t="s">
        <v>21</v>
      </c>
      <c r="T35">
        <v>274.17</v>
      </c>
    </row>
    <row r="36" spans="1:20" x14ac:dyDescent="0.3">
      <c r="A36">
        <v>35</v>
      </c>
      <c r="B36" t="s">
        <v>488</v>
      </c>
      <c r="C36">
        <v>320</v>
      </c>
      <c r="D36" t="s">
        <v>372</v>
      </c>
      <c r="E36">
        <v>167075</v>
      </c>
      <c r="F36">
        <v>6549347</v>
      </c>
      <c r="G36">
        <v>1090688</v>
      </c>
      <c r="H36">
        <v>1078990</v>
      </c>
      <c r="I36">
        <v>1702958</v>
      </c>
      <c r="J36">
        <v>667519587</v>
      </c>
      <c r="K36">
        <v>31798</v>
      </c>
      <c r="L36">
        <f t="shared" si="0"/>
        <v>34.300522045411661</v>
      </c>
      <c r="M36">
        <v>29681</v>
      </c>
      <c r="N36">
        <v>2117</v>
      </c>
      <c r="O36">
        <v>25.07</v>
      </c>
      <c r="P36">
        <v>-0.05</v>
      </c>
      <c r="Q36">
        <v>6033</v>
      </c>
      <c r="R36">
        <v>341129</v>
      </c>
      <c r="S36" t="s">
        <v>26</v>
      </c>
      <c r="T36">
        <v>723.62</v>
      </c>
    </row>
    <row r="37" spans="1:20" x14ac:dyDescent="0.3">
      <c r="A37">
        <v>36</v>
      </c>
      <c r="B37" t="s">
        <v>488</v>
      </c>
      <c r="C37">
        <v>320</v>
      </c>
      <c r="D37" t="s">
        <v>373</v>
      </c>
      <c r="E37">
        <v>1322728</v>
      </c>
      <c r="F37">
        <v>5284254</v>
      </c>
      <c r="G37">
        <v>45311</v>
      </c>
      <c r="H37">
        <v>43763</v>
      </c>
      <c r="I37">
        <v>613764</v>
      </c>
      <c r="J37">
        <v>1972467308</v>
      </c>
      <c r="K37">
        <v>3395</v>
      </c>
      <c r="L37">
        <f t="shared" si="0"/>
        <v>13.34639175257732</v>
      </c>
      <c r="M37">
        <v>3323</v>
      </c>
      <c r="N37">
        <v>72</v>
      </c>
      <c r="O37">
        <v>21.19</v>
      </c>
      <c r="P37">
        <v>-0.2</v>
      </c>
      <c r="Q37">
        <v>4457</v>
      </c>
      <c r="R37">
        <v>33365</v>
      </c>
      <c r="S37" t="s">
        <v>21</v>
      </c>
      <c r="T37">
        <v>382.81</v>
      </c>
    </row>
    <row r="38" spans="1:20" x14ac:dyDescent="0.3">
      <c r="A38">
        <v>37</v>
      </c>
      <c r="B38" t="s">
        <v>488</v>
      </c>
      <c r="C38">
        <v>320</v>
      </c>
      <c r="D38" t="s">
        <v>374</v>
      </c>
      <c r="E38">
        <v>26455</v>
      </c>
      <c r="F38">
        <v>76533</v>
      </c>
      <c r="G38">
        <v>2152189</v>
      </c>
      <c r="H38">
        <v>2119043</v>
      </c>
      <c r="I38">
        <v>5487087</v>
      </c>
      <c r="J38">
        <v>715390874</v>
      </c>
      <c r="K38">
        <v>98855</v>
      </c>
      <c r="L38">
        <f t="shared" si="0"/>
        <v>21.771169895301199</v>
      </c>
      <c r="M38">
        <v>96411</v>
      </c>
      <c r="N38">
        <v>2444</v>
      </c>
      <c r="O38">
        <v>63.21</v>
      </c>
      <c r="P38">
        <v>-0.08</v>
      </c>
      <c r="Q38">
        <v>8448</v>
      </c>
      <c r="R38">
        <v>1236098</v>
      </c>
      <c r="S38" t="s">
        <v>26</v>
      </c>
      <c r="T38">
        <v>597.66999999999996</v>
      </c>
    </row>
    <row r="39" spans="1:20" x14ac:dyDescent="0.3">
      <c r="A39">
        <v>38</v>
      </c>
      <c r="B39" t="s">
        <v>488</v>
      </c>
      <c r="C39">
        <v>320</v>
      </c>
      <c r="D39" t="s">
        <v>375</v>
      </c>
      <c r="E39">
        <v>196289</v>
      </c>
      <c r="F39">
        <v>588609</v>
      </c>
      <c r="G39">
        <v>784797</v>
      </c>
      <c r="H39">
        <v>773346</v>
      </c>
      <c r="I39">
        <v>2223178</v>
      </c>
      <c r="J39">
        <v>1091494041</v>
      </c>
      <c r="K39">
        <v>41131</v>
      </c>
      <c r="L39">
        <f t="shared" si="0"/>
        <v>19.080425956091513</v>
      </c>
      <c r="M39">
        <v>39754</v>
      </c>
      <c r="N39">
        <v>1377</v>
      </c>
      <c r="O39">
        <v>14.55</v>
      </c>
      <c r="P39">
        <v>-0.11</v>
      </c>
      <c r="Q39">
        <v>3503</v>
      </c>
      <c r="R39">
        <v>333660</v>
      </c>
      <c r="S39" t="s">
        <v>26</v>
      </c>
      <c r="T39">
        <v>399.45</v>
      </c>
    </row>
    <row r="40" spans="1:20" x14ac:dyDescent="0.3">
      <c r="A40">
        <v>39</v>
      </c>
      <c r="B40" t="s">
        <v>488</v>
      </c>
      <c r="C40">
        <v>320</v>
      </c>
      <c r="D40" t="s">
        <v>376</v>
      </c>
      <c r="E40">
        <v>51144</v>
      </c>
      <c r="F40">
        <v>152445</v>
      </c>
      <c r="G40">
        <v>421625</v>
      </c>
      <c r="H40">
        <v>414563</v>
      </c>
      <c r="I40">
        <v>1232861</v>
      </c>
      <c r="J40">
        <v>217369106</v>
      </c>
      <c r="K40">
        <v>25201</v>
      </c>
      <c r="L40">
        <f t="shared" si="0"/>
        <v>16.730486885441053</v>
      </c>
      <c r="M40">
        <v>24682</v>
      </c>
      <c r="N40">
        <v>519</v>
      </c>
      <c r="O40">
        <v>24.11</v>
      </c>
      <c r="P40">
        <v>-0.09</v>
      </c>
      <c r="Q40">
        <v>21769</v>
      </c>
      <c r="R40">
        <v>269118</v>
      </c>
      <c r="S40" t="s">
        <v>26</v>
      </c>
      <c r="T40">
        <v>84.89</v>
      </c>
    </row>
    <row r="41" spans="1:20" x14ac:dyDescent="0.3">
      <c r="A41">
        <v>40</v>
      </c>
      <c r="B41" t="s">
        <v>488</v>
      </c>
      <c r="C41">
        <v>320</v>
      </c>
      <c r="D41" t="s">
        <v>377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21</v>
      </c>
      <c r="T41">
        <v>0.22</v>
      </c>
    </row>
    <row r="42" spans="1:20" x14ac:dyDescent="0.3">
      <c r="A42">
        <v>41</v>
      </c>
      <c r="B42" t="s">
        <v>488</v>
      </c>
      <c r="C42">
        <v>320</v>
      </c>
      <c r="D42" t="s">
        <v>378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21</v>
      </c>
      <c r="T42">
        <v>0.37</v>
      </c>
    </row>
    <row r="43" spans="1:20" x14ac:dyDescent="0.3">
      <c r="A43">
        <v>42</v>
      </c>
      <c r="B43" t="s">
        <v>488</v>
      </c>
      <c r="C43">
        <v>320</v>
      </c>
      <c r="D43" t="s">
        <v>379</v>
      </c>
      <c r="E43">
        <v>18607</v>
      </c>
      <c r="F43">
        <v>55722</v>
      </c>
      <c r="G43">
        <v>320959</v>
      </c>
      <c r="H43">
        <v>315877</v>
      </c>
      <c r="I43">
        <v>644991</v>
      </c>
      <c r="J43">
        <v>158953045</v>
      </c>
      <c r="K43">
        <v>12829</v>
      </c>
      <c r="L43">
        <f t="shared" si="0"/>
        <v>25.018239925169539</v>
      </c>
      <c r="M43">
        <v>12301</v>
      </c>
      <c r="N43">
        <v>528</v>
      </c>
      <c r="O43">
        <v>34.46</v>
      </c>
      <c r="P43">
        <v>-0.08</v>
      </c>
      <c r="Q43">
        <v>1629</v>
      </c>
      <c r="R43">
        <v>133159</v>
      </c>
      <c r="S43" t="s">
        <v>26</v>
      </c>
      <c r="T43">
        <v>70.55</v>
      </c>
    </row>
    <row r="44" spans="1:20" x14ac:dyDescent="0.3">
      <c r="A44">
        <v>43</v>
      </c>
      <c r="B44" t="s">
        <v>488</v>
      </c>
      <c r="C44">
        <v>320</v>
      </c>
      <c r="D44" t="s">
        <v>380</v>
      </c>
      <c r="E44">
        <v>229544</v>
      </c>
      <c r="F44">
        <v>1051601</v>
      </c>
      <c r="G44">
        <v>7029445</v>
      </c>
      <c r="H44">
        <v>6896640</v>
      </c>
      <c r="I44">
        <v>11372857</v>
      </c>
      <c r="J44">
        <v>1069415029</v>
      </c>
      <c r="K44">
        <v>290785</v>
      </c>
      <c r="L44">
        <f t="shared" si="0"/>
        <v>24.174028921711919</v>
      </c>
      <c r="M44">
        <v>282311</v>
      </c>
      <c r="N44">
        <v>8474</v>
      </c>
      <c r="O44">
        <v>26.48</v>
      </c>
      <c r="P44">
        <v>-0.06</v>
      </c>
      <c r="Q44">
        <v>10231</v>
      </c>
      <c r="R44">
        <v>3722843</v>
      </c>
      <c r="S44" t="s">
        <v>26</v>
      </c>
      <c r="T44">
        <v>905.48</v>
      </c>
    </row>
    <row r="45" spans="1:20" x14ac:dyDescent="0.3">
      <c r="A45">
        <v>44</v>
      </c>
      <c r="B45" t="s">
        <v>488</v>
      </c>
      <c r="C45">
        <v>320</v>
      </c>
      <c r="D45" t="s">
        <v>381</v>
      </c>
      <c r="E45">
        <v>138808</v>
      </c>
      <c r="F45">
        <v>614789</v>
      </c>
      <c r="G45">
        <v>8600535</v>
      </c>
      <c r="H45">
        <v>8451047</v>
      </c>
      <c r="I45">
        <v>13160147</v>
      </c>
      <c r="J45">
        <v>872571648</v>
      </c>
      <c r="K45">
        <v>380588</v>
      </c>
      <c r="L45">
        <f t="shared" si="0"/>
        <v>22.598019380537483</v>
      </c>
      <c r="M45">
        <v>370840</v>
      </c>
      <c r="N45">
        <v>9748</v>
      </c>
      <c r="O45">
        <v>27.61</v>
      </c>
      <c r="P45">
        <v>-0.06</v>
      </c>
      <c r="Q45">
        <v>11292</v>
      </c>
      <c r="R45">
        <v>4539974</v>
      </c>
      <c r="S45" t="s">
        <v>26</v>
      </c>
      <c r="T45">
        <v>1439.98</v>
      </c>
    </row>
    <row r="46" spans="1:20" x14ac:dyDescent="0.3">
      <c r="A46">
        <v>45</v>
      </c>
      <c r="B46" t="s">
        <v>488</v>
      </c>
      <c r="C46">
        <v>320</v>
      </c>
      <c r="D46" t="s">
        <v>382</v>
      </c>
      <c r="E46">
        <v>2835</v>
      </c>
      <c r="F46">
        <v>9746</v>
      </c>
      <c r="G46">
        <v>3024379</v>
      </c>
      <c r="H46">
        <v>2970645</v>
      </c>
      <c r="I46">
        <v>6296199</v>
      </c>
      <c r="J46">
        <v>440706685</v>
      </c>
      <c r="K46">
        <v>152834</v>
      </c>
      <c r="L46">
        <f t="shared" si="0"/>
        <v>19.788653048405461</v>
      </c>
      <c r="M46">
        <v>147679</v>
      </c>
      <c r="N46">
        <v>5155</v>
      </c>
      <c r="O46">
        <v>28.92</v>
      </c>
      <c r="P46">
        <v>-7.0000000000000007E-2</v>
      </c>
      <c r="Q46">
        <v>6591</v>
      </c>
      <c r="R46">
        <v>963973</v>
      </c>
      <c r="S46" t="s">
        <v>26</v>
      </c>
      <c r="T46">
        <v>2511.77</v>
      </c>
    </row>
    <row r="47" spans="1:20" x14ac:dyDescent="0.3">
      <c r="A47">
        <v>46</v>
      </c>
      <c r="B47" t="s">
        <v>488</v>
      </c>
      <c r="C47">
        <v>320</v>
      </c>
      <c r="D47" t="s">
        <v>383</v>
      </c>
      <c r="E47">
        <v>961</v>
      </c>
      <c r="F47">
        <v>146909</v>
      </c>
      <c r="G47">
        <v>9327482</v>
      </c>
      <c r="H47">
        <v>8991243</v>
      </c>
      <c r="I47">
        <v>20212857</v>
      </c>
      <c r="J47">
        <v>1071183544</v>
      </c>
      <c r="K47">
        <v>304872</v>
      </c>
      <c r="L47">
        <f t="shared" si="0"/>
        <v>30.594747959799523</v>
      </c>
      <c r="M47">
        <v>292896</v>
      </c>
      <c r="N47">
        <v>11976</v>
      </c>
      <c r="O47">
        <v>50.56</v>
      </c>
      <c r="P47">
        <v>-0.06</v>
      </c>
      <c r="Q47">
        <v>12446</v>
      </c>
      <c r="R47">
        <v>8221365</v>
      </c>
      <c r="S47" t="s">
        <v>21</v>
      </c>
      <c r="T47">
        <v>4059.48</v>
      </c>
    </row>
    <row r="48" spans="1:20" x14ac:dyDescent="0.3">
      <c r="A48">
        <v>47</v>
      </c>
      <c r="B48" t="s">
        <v>488</v>
      </c>
      <c r="C48">
        <v>320</v>
      </c>
      <c r="D48" t="s">
        <v>384</v>
      </c>
      <c r="E48">
        <v>1052072</v>
      </c>
      <c r="F48">
        <v>4612280</v>
      </c>
      <c r="G48">
        <v>5010</v>
      </c>
      <c r="H48">
        <v>4876</v>
      </c>
      <c r="I48">
        <v>33838</v>
      </c>
      <c r="J48">
        <v>5873632</v>
      </c>
      <c r="K48">
        <v>41</v>
      </c>
      <c r="L48">
        <f t="shared" si="0"/>
        <v>122.19512195121951</v>
      </c>
      <c r="M48">
        <v>36</v>
      </c>
      <c r="N48">
        <v>5</v>
      </c>
      <c r="O48">
        <v>25.15</v>
      </c>
      <c r="P48">
        <v>-0.12</v>
      </c>
      <c r="Q48">
        <v>807</v>
      </c>
      <c r="R48">
        <v>26330</v>
      </c>
      <c r="S48" t="s">
        <v>26</v>
      </c>
      <c r="T48">
        <v>45.38</v>
      </c>
    </row>
    <row r="49" spans="1:20" x14ac:dyDescent="0.3">
      <c r="A49">
        <v>48</v>
      </c>
      <c r="B49" t="s">
        <v>488</v>
      </c>
      <c r="C49">
        <v>320</v>
      </c>
      <c r="D49" t="s">
        <v>385</v>
      </c>
      <c r="E49">
        <v>31435</v>
      </c>
      <c r="F49">
        <v>94348</v>
      </c>
      <c r="G49">
        <v>441951</v>
      </c>
      <c r="H49">
        <v>441667</v>
      </c>
      <c r="I49">
        <v>451808</v>
      </c>
      <c r="J49">
        <v>1719035645</v>
      </c>
      <c r="K49">
        <v>13768</v>
      </c>
      <c r="L49">
        <f t="shared" si="0"/>
        <v>32.099869262056941</v>
      </c>
      <c r="M49">
        <v>13237</v>
      </c>
      <c r="N49">
        <v>531</v>
      </c>
      <c r="O49">
        <v>31.55</v>
      </c>
      <c r="P49">
        <v>0</v>
      </c>
      <c r="Q49">
        <v>531</v>
      </c>
      <c r="R49">
        <v>235829</v>
      </c>
      <c r="S49" t="s">
        <v>21</v>
      </c>
      <c r="T49">
        <v>476.45</v>
      </c>
    </row>
    <row r="50" spans="1:20" x14ac:dyDescent="0.3">
      <c r="A50">
        <v>49</v>
      </c>
      <c r="B50" t="s">
        <v>488</v>
      </c>
      <c r="C50">
        <v>320</v>
      </c>
      <c r="D50" t="s">
        <v>386</v>
      </c>
      <c r="E50">
        <v>2271</v>
      </c>
      <c r="F50">
        <v>30201</v>
      </c>
      <c r="G50">
        <v>9778566</v>
      </c>
      <c r="H50">
        <v>9719846</v>
      </c>
      <c r="I50">
        <v>13271248</v>
      </c>
      <c r="J50">
        <v>550688699</v>
      </c>
      <c r="K50">
        <v>437888</v>
      </c>
      <c r="L50">
        <f t="shared" si="0"/>
        <v>22.331203412744813</v>
      </c>
      <c r="M50">
        <v>424468</v>
      </c>
      <c r="N50">
        <v>13420</v>
      </c>
      <c r="O50">
        <v>20.260000000000002</v>
      </c>
      <c r="P50">
        <v>-0.04</v>
      </c>
      <c r="Q50">
        <v>14385</v>
      </c>
      <c r="R50">
        <v>4281768</v>
      </c>
      <c r="S50" t="s">
        <v>26</v>
      </c>
      <c r="T50">
        <v>3058.56</v>
      </c>
    </row>
    <row r="51" spans="1:20" x14ac:dyDescent="0.3">
      <c r="A51">
        <v>50</v>
      </c>
      <c r="B51" t="s">
        <v>488</v>
      </c>
      <c r="C51">
        <v>320</v>
      </c>
      <c r="D51" t="s">
        <v>387</v>
      </c>
      <c r="E51">
        <v>2294</v>
      </c>
      <c r="F51">
        <v>30304</v>
      </c>
      <c r="G51">
        <v>14460048</v>
      </c>
      <c r="H51">
        <v>14384459</v>
      </c>
      <c r="I51">
        <v>17871890</v>
      </c>
      <c r="J51">
        <v>743256902</v>
      </c>
      <c r="K51">
        <v>451227</v>
      </c>
      <c r="L51">
        <f t="shared" si="0"/>
        <v>32.046061073472998</v>
      </c>
      <c r="M51">
        <v>423257</v>
      </c>
      <c r="N51">
        <v>27970</v>
      </c>
      <c r="O51">
        <v>21.07</v>
      </c>
      <c r="P51">
        <v>-0.03</v>
      </c>
      <c r="Q51">
        <v>28777</v>
      </c>
      <c r="R51">
        <v>4289103</v>
      </c>
      <c r="S51" t="s">
        <v>26</v>
      </c>
      <c r="T51">
        <v>4546.34</v>
      </c>
    </row>
    <row r="52" spans="1:20" x14ac:dyDescent="0.3">
      <c r="A52">
        <v>51</v>
      </c>
      <c r="B52" t="s">
        <v>488</v>
      </c>
      <c r="C52">
        <v>320</v>
      </c>
      <c r="D52" t="s">
        <v>388</v>
      </c>
      <c r="E52">
        <v>163622</v>
      </c>
      <c r="F52">
        <v>488118</v>
      </c>
      <c r="G52">
        <v>4677885</v>
      </c>
      <c r="H52">
        <v>4584953</v>
      </c>
      <c r="I52">
        <v>14018113</v>
      </c>
      <c r="J52">
        <v>1600211374</v>
      </c>
      <c r="K52">
        <v>194325</v>
      </c>
      <c r="L52">
        <f t="shared" si="0"/>
        <v>24.072481667309919</v>
      </c>
      <c r="M52">
        <v>185852</v>
      </c>
      <c r="N52">
        <v>8473</v>
      </c>
      <c r="O52">
        <v>34.35</v>
      </c>
      <c r="P52">
        <v>-0.11</v>
      </c>
      <c r="Q52">
        <v>22032</v>
      </c>
      <c r="R52">
        <v>2184125</v>
      </c>
      <c r="S52" t="s">
        <v>26</v>
      </c>
      <c r="T52">
        <v>1420.86</v>
      </c>
    </row>
    <row r="53" spans="1:20" x14ac:dyDescent="0.3">
      <c r="A53">
        <v>52</v>
      </c>
      <c r="B53" t="s">
        <v>488</v>
      </c>
      <c r="C53">
        <v>320</v>
      </c>
      <c r="D53" t="s">
        <v>389</v>
      </c>
      <c r="E53">
        <v>183325</v>
      </c>
      <c r="F53">
        <v>546912</v>
      </c>
      <c r="G53">
        <v>4190379</v>
      </c>
      <c r="H53">
        <v>4109010</v>
      </c>
      <c r="I53">
        <v>13341946</v>
      </c>
      <c r="J53">
        <v>1795526652</v>
      </c>
      <c r="K53">
        <v>159584</v>
      </c>
      <c r="L53">
        <f t="shared" si="0"/>
        <v>26.258139913775818</v>
      </c>
      <c r="M53">
        <v>151120</v>
      </c>
      <c r="N53">
        <v>8464</v>
      </c>
      <c r="O53">
        <v>38.65</v>
      </c>
      <c r="P53">
        <v>-0.11</v>
      </c>
      <c r="Q53">
        <v>29379</v>
      </c>
      <c r="R53">
        <v>1755766</v>
      </c>
      <c r="S53" t="s">
        <v>26</v>
      </c>
      <c r="T53">
        <v>1479.67</v>
      </c>
    </row>
    <row r="54" spans="1:20" x14ac:dyDescent="0.3">
      <c r="A54">
        <v>53</v>
      </c>
      <c r="B54" t="s">
        <v>488</v>
      </c>
      <c r="C54">
        <v>320</v>
      </c>
      <c r="D54" t="s">
        <v>390</v>
      </c>
      <c r="E54">
        <v>152428</v>
      </c>
      <c r="F54">
        <v>429691</v>
      </c>
      <c r="G54">
        <v>1181</v>
      </c>
      <c r="H54">
        <v>1139</v>
      </c>
      <c r="I54">
        <v>36385</v>
      </c>
      <c r="J54">
        <v>1380077</v>
      </c>
      <c r="K54">
        <v>24</v>
      </c>
      <c r="L54">
        <f t="shared" si="0"/>
        <v>49.208333333333336</v>
      </c>
      <c r="M54">
        <v>24</v>
      </c>
      <c r="N54">
        <v>0</v>
      </c>
      <c r="O54">
        <v>18.78</v>
      </c>
      <c r="P54">
        <v>-0.24</v>
      </c>
      <c r="Q54">
        <v>6060</v>
      </c>
      <c r="R54">
        <v>10479</v>
      </c>
      <c r="S54" t="s">
        <v>21</v>
      </c>
      <c r="T54">
        <v>1.33</v>
      </c>
    </row>
    <row r="55" spans="1:20" x14ac:dyDescent="0.3">
      <c r="A55">
        <v>54</v>
      </c>
      <c r="B55" t="s">
        <v>488</v>
      </c>
      <c r="C55">
        <v>320</v>
      </c>
      <c r="D55" t="s">
        <v>391</v>
      </c>
      <c r="E55">
        <v>2200</v>
      </c>
      <c r="F55">
        <v>9086</v>
      </c>
      <c r="G55">
        <v>885038</v>
      </c>
      <c r="H55">
        <v>861893</v>
      </c>
      <c r="I55">
        <v>2173348</v>
      </c>
      <c r="J55">
        <v>170721511</v>
      </c>
      <c r="K55">
        <v>40986</v>
      </c>
      <c r="L55">
        <f t="shared" si="0"/>
        <v>21.593666129898015</v>
      </c>
      <c r="M55">
        <v>39298</v>
      </c>
      <c r="N55">
        <v>1688</v>
      </c>
      <c r="O55">
        <v>27.46</v>
      </c>
      <c r="P55">
        <v>-0.09</v>
      </c>
      <c r="Q55">
        <v>3844</v>
      </c>
      <c r="R55">
        <v>266567</v>
      </c>
      <c r="S55" t="s">
        <v>21</v>
      </c>
      <c r="T55">
        <v>133</v>
      </c>
    </row>
    <row r="56" spans="1:20" x14ac:dyDescent="0.3">
      <c r="A56">
        <v>55</v>
      </c>
      <c r="B56" t="s">
        <v>488</v>
      </c>
      <c r="C56">
        <v>320</v>
      </c>
      <c r="D56" t="s">
        <v>392</v>
      </c>
      <c r="E56">
        <v>2200</v>
      </c>
      <c r="F56">
        <v>9086</v>
      </c>
      <c r="G56">
        <v>2346173</v>
      </c>
      <c r="H56">
        <v>2288658</v>
      </c>
      <c r="I56">
        <v>5638444</v>
      </c>
      <c r="J56">
        <v>416598652</v>
      </c>
      <c r="K56">
        <v>121553</v>
      </c>
      <c r="L56">
        <f t="shared" si="0"/>
        <v>19.301646195486743</v>
      </c>
      <c r="M56">
        <v>118506</v>
      </c>
      <c r="N56">
        <v>3047</v>
      </c>
      <c r="O56">
        <v>27.02</v>
      </c>
      <c r="P56">
        <v>-0.09</v>
      </c>
      <c r="Q56">
        <v>5379</v>
      </c>
      <c r="R56">
        <v>1110680</v>
      </c>
      <c r="S56" t="s">
        <v>21</v>
      </c>
      <c r="T56">
        <v>589.94000000000005</v>
      </c>
    </row>
    <row r="57" spans="1:20" x14ac:dyDescent="0.3">
      <c r="A57">
        <v>56</v>
      </c>
      <c r="B57" t="s">
        <v>488</v>
      </c>
      <c r="C57">
        <v>320</v>
      </c>
      <c r="D57" t="s">
        <v>393</v>
      </c>
      <c r="E57">
        <v>2200</v>
      </c>
      <c r="F57">
        <v>9086</v>
      </c>
      <c r="G57">
        <v>857098</v>
      </c>
      <c r="H57">
        <v>834562</v>
      </c>
      <c r="I57">
        <v>2246611</v>
      </c>
      <c r="J57">
        <v>162015350</v>
      </c>
      <c r="K57">
        <v>41018</v>
      </c>
      <c r="L57">
        <f t="shared" si="0"/>
        <v>20.89565556584914</v>
      </c>
      <c r="M57">
        <v>39418</v>
      </c>
      <c r="N57">
        <v>1600</v>
      </c>
      <c r="O57">
        <v>30.21</v>
      </c>
      <c r="P57">
        <v>-0.1</v>
      </c>
      <c r="Q57">
        <v>4501</v>
      </c>
      <c r="R57">
        <v>266123</v>
      </c>
      <c r="S57" t="s">
        <v>21</v>
      </c>
      <c r="T57">
        <v>127.47</v>
      </c>
    </row>
    <row r="58" spans="1:20" x14ac:dyDescent="0.3">
      <c r="A58">
        <v>57</v>
      </c>
      <c r="B58" t="s">
        <v>488</v>
      </c>
      <c r="C58">
        <v>320</v>
      </c>
      <c r="D58" t="s">
        <v>394</v>
      </c>
      <c r="E58">
        <v>2200</v>
      </c>
      <c r="F58">
        <v>9086</v>
      </c>
      <c r="G58">
        <v>731559</v>
      </c>
      <c r="H58">
        <v>710985</v>
      </c>
      <c r="I58">
        <v>2234106</v>
      </c>
      <c r="J58">
        <v>138180903</v>
      </c>
      <c r="K58">
        <v>43147</v>
      </c>
      <c r="L58">
        <f t="shared" si="0"/>
        <v>16.955037430180546</v>
      </c>
      <c r="M58">
        <v>41935</v>
      </c>
      <c r="N58">
        <v>1212</v>
      </c>
      <c r="O58">
        <v>27.43</v>
      </c>
      <c r="P58">
        <v>-0.11</v>
      </c>
      <c r="Q58">
        <v>2912</v>
      </c>
      <c r="R58">
        <v>258361</v>
      </c>
      <c r="S58" t="s">
        <v>21</v>
      </c>
      <c r="T58">
        <v>110.19</v>
      </c>
    </row>
    <row r="59" spans="1:20" x14ac:dyDescent="0.3">
      <c r="A59">
        <v>58</v>
      </c>
      <c r="B59" t="s">
        <v>488</v>
      </c>
      <c r="C59">
        <v>320</v>
      </c>
      <c r="D59" t="s">
        <v>395</v>
      </c>
      <c r="E59">
        <v>11313</v>
      </c>
      <c r="F59">
        <v>305160</v>
      </c>
      <c r="G59">
        <v>301323</v>
      </c>
      <c r="H59">
        <v>298081</v>
      </c>
      <c r="I59">
        <v>356166</v>
      </c>
      <c r="J59">
        <v>40418916</v>
      </c>
      <c r="K59">
        <v>4489</v>
      </c>
      <c r="L59">
        <f t="shared" si="0"/>
        <v>67.124749387391404</v>
      </c>
      <c r="M59">
        <v>3959</v>
      </c>
      <c r="N59">
        <v>530</v>
      </c>
      <c r="O59">
        <v>29.44</v>
      </c>
      <c r="P59">
        <v>-0.03</v>
      </c>
      <c r="Q59">
        <v>530</v>
      </c>
      <c r="R59">
        <v>127814</v>
      </c>
      <c r="S59" t="s">
        <v>26</v>
      </c>
      <c r="T59">
        <v>37.22</v>
      </c>
    </row>
    <row r="60" spans="1:20" x14ac:dyDescent="0.3">
      <c r="A60">
        <v>59</v>
      </c>
      <c r="B60" t="s">
        <v>488</v>
      </c>
      <c r="C60">
        <v>320</v>
      </c>
      <c r="D60" t="s">
        <v>396</v>
      </c>
      <c r="E60">
        <v>252516</v>
      </c>
      <c r="F60">
        <v>750876</v>
      </c>
      <c r="G60">
        <v>603973</v>
      </c>
      <c r="H60">
        <v>588204</v>
      </c>
      <c r="I60">
        <v>6345134</v>
      </c>
      <c r="J60">
        <v>234858525</v>
      </c>
      <c r="K60">
        <v>30864</v>
      </c>
      <c r="L60">
        <f t="shared" si="0"/>
        <v>19.568850440642819</v>
      </c>
      <c r="M60">
        <v>30070</v>
      </c>
      <c r="N60">
        <v>794</v>
      </c>
      <c r="O60">
        <v>20.59</v>
      </c>
      <c r="P60">
        <v>-0.18</v>
      </c>
      <c r="Q60">
        <v>39830</v>
      </c>
      <c r="R60">
        <v>1678825</v>
      </c>
      <c r="S60" t="s">
        <v>26</v>
      </c>
      <c r="T60">
        <v>109.67</v>
      </c>
    </row>
    <row r="61" spans="1:20" x14ac:dyDescent="0.3">
      <c r="A61">
        <v>60</v>
      </c>
      <c r="B61" t="s">
        <v>488</v>
      </c>
      <c r="C61">
        <v>320</v>
      </c>
      <c r="D61" t="s">
        <v>397</v>
      </c>
      <c r="E61">
        <v>3612</v>
      </c>
      <c r="F61">
        <v>11612</v>
      </c>
      <c r="G61">
        <v>495554</v>
      </c>
      <c r="H61">
        <v>486741</v>
      </c>
      <c r="I61">
        <v>801426</v>
      </c>
      <c r="J61">
        <v>99550774</v>
      </c>
      <c r="K61">
        <v>21385</v>
      </c>
      <c r="L61">
        <f t="shared" si="0"/>
        <v>23.172971709141923</v>
      </c>
      <c r="M61">
        <v>20858</v>
      </c>
      <c r="N61">
        <v>527</v>
      </c>
      <c r="O61">
        <v>30.31</v>
      </c>
      <c r="P61">
        <v>-7.0000000000000007E-2</v>
      </c>
      <c r="Q61">
        <v>1539</v>
      </c>
      <c r="R61">
        <v>280961</v>
      </c>
      <c r="S61" t="s">
        <v>21</v>
      </c>
      <c r="T61">
        <v>60.11</v>
      </c>
    </row>
    <row r="62" spans="1:20" x14ac:dyDescent="0.3">
      <c r="A62">
        <v>61</v>
      </c>
      <c r="B62" t="s">
        <v>488</v>
      </c>
      <c r="C62">
        <v>320</v>
      </c>
      <c r="D62" t="s">
        <v>398</v>
      </c>
      <c r="E62">
        <v>8300</v>
      </c>
      <c r="F62">
        <v>28853</v>
      </c>
      <c r="G62">
        <v>7962123</v>
      </c>
      <c r="H62">
        <v>7815382</v>
      </c>
      <c r="I62">
        <v>13683745</v>
      </c>
      <c r="J62">
        <v>2401208646</v>
      </c>
      <c r="K62">
        <v>347054</v>
      </c>
      <c r="L62">
        <f t="shared" si="0"/>
        <v>22.942029194304055</v>
      </c>
      <c r="M62">
        <v>338578</v>
      </c>
      <c r="N62">
        <v>8476</v>
      </c>
      <c r="O62">
        <v>40.19</v>
      </c>
      <c r="P62">
        <v>-7.0000000000000007E-2</v>
      </c>
      <c r="Q62">
        <v>9422</v>
      </c>
      <c r="R62">
        <v>4477021</v>
      </c>
      <c r="S62" t="s">
        <v>21</v>
      </c>
      <c r="T62">
        <v>2514.59</v>
      </c>
    </row>
    <row r="63" spans="1:20" x14ac:dyDescent="0.3">
      <c r="A63">
        <v>62</v>
      </c>
      <c r="B63" t="s">
        <v>488</v>
      </c>
      <c r="C63">
        <v>320</v>
      </c>
      <c r="D63" t="s">
        <v>399</v>
      </c>
      <c r="E63">
        <v>7665</v>
      </c>
      <c r="F63">
        <v>26841</v>
      </c>
      <c r="G63">
        <v>10085</v>
      </c>
      <c r="H63">
        <v>9749</v>
      </c>
      <c r="I63">
        <v>37577</v>
      </c>
      <c r="J63">
        <v>8658271</v>
      </c>
      <c r="K63">
        <v>420</v>
      </c>
      <c r="L63">
        <f t="shared" si="0"/>
        <v>24.011904761904763</v>
      </c>
      <c r="M63">
        <v>404</v>
      </c>
      <c r="N63">
        <v>16</v>
      </c>
      <c r="O63">
        <v>83.32</v>
      </c>
      <c r="P63">
        <v>-0.1</v>
      </c>
      <c r="Q63">
        <v>505</v>
      </c>
      <c r="R63">
        <v>5006</v>
      </c>
      <c r="S63" t="s">
        <v>21</v>
      </c>
      <c r="T63">
        <v>2.31</v>
      </c>
    </row>
    <row r="64" spans="1:20" x14ac:dyDescent="0.3">
      <c r="A64">
        <v>63</v>
      </c>
      <c r="B64" t="s">
        <v>488</v>
      </c>
      <c r="C64">
        <v>320</v>
      </c>
      <c r="D64" t="s">
        <v>400</v>
      </c>
      <c r="E64">
        <v>3986</v>
      </c>
      <c r="F64">
        <v>13057</v>
      </c>
      <c r="G64">
        <v>2458</v>
      </c>
      <c r="H64">
        <v>2393</v>
      </c>
      <c r="I64">
        <v>4530</v>
      </c>
      <c r="J64">
        <v>2173657</v>
      </c>
      <c r="K64">
        <v>81</v>
      </c>
      <c r="L64">
        <f t="shared" si="0"/>
        <v>30.345679012345681</v>
      </c>
      <c r="M64">
        <v>76</v>
      </c>
      <c r="N64">
        <v>5</v>
      </c>
      <c r="O64">
        <v>29.63</v>
      </c>
      <c r="P64">
        <v>-7.0000000000000007E-2</v>
      </c>
      <c r="Q64">
        <v>181</v>
      </c>
      <c r="R64">
        <v>778</v>
      </c>
      <c r="S64" t="s">
        <v>21</v>
      </c>
      <c r="T64">
        <v>0.38</v>
      </c>
    </row>
    <row r="65" spans="1:20" x14ac:dyDescent="0.3">
      <c r="A65">
        <v>64</v>
      </c>
      <c r="B65" t="s">
        <v>488</v>
      </c>
      <c r="C65">
        <v>320</v>
      </c>
      <c r="D65" t="s">
        <v>401</v>
      </c>
      <c r="E65">
        <v>3638</v>
      </c>
      <c r="F65">
        <v>11677</v>
      </c>
      <c r="G65">
        <v>31791</v>
      </c>
      <c r="H65">
        <v>31018</v>
      </c>
      <c r="I65">
        <v>69025</v>
      </c>
      <c r="J65">
        <v>11066935</v>
      </c>
      <c r="K65">
        <v>1540</v>
      </c>
      <c r="L65">
        <f t="shared" si="0"/>
        <v>20.643506493506493</v>
      </c>
      <c r="M65">
        <v>1505</v>
      </c>
      <c r="N65">
        <v>35</v>
      </c>
      <c r="O65">
        <v>36.71</v>
      </c>
      <c r="P65">
        <v>-0.09</v>
      </c>
      <c r="Q65">
        <v>112</v>
      </c>
      <c r="R65">
        <v>18270</v>
      </c>
      <c r="S65" t="s">
        <v>21</v>
      </c>
      <c r="T65">
        <v>3.52</v>
      </c>
    </row>
    <row r="66" spans="1:20" x14ac:dyDescent="0.3">
      <c r="A66">
        <v>65</v>
      </c>
      <c r="B66" t="s">
        <v>488</v>
      </c>
      <c r="C66">
        <v>320</v>
      </c>
      <c r="D66" t="s">
        <v>402</v>
      </c>
      <c r="E66">
        <v>7351</v>
      </c>
      <c r="F66">
        <v>24835</v>
      </c>
      <c r="G66">
        <v>8293989</v>
      </c>
      <c r="H66">
        <v>8149444</v>
      </c>
      <c r="I66">
        <v>13908109</v>
      </c>
      <c r="J66">
        <v>2099352465</v>
      </c>
      <c r="K66">
        <v>362338</v>
      </c>
      <c r="L66">
        <f t="shared" si="0"/>
        <v>22.890199206265972</v>
      </c>
      <c r="M66">
        <v>353541</v>
      </c>
      <c r="N66">
        <v>8797</v>
      </c>
      <c r="O66">
        <v>38.96</v>
      </c>
      <c r="P66">
        <v>-7.0000000000000007E-2</v>
      </c>
      <c r="Q66">
        <v>9466</v>
      </c>
      <c r="R66">
        <v>4662473</v>
      </c>
      <c r="S66" t="s">
        <v>21</v>
      </c>
      <c r="T66">
        <v>2498.83</v>
      </c>
    </row>
    <row r="67" spans="1:20" x14ac:dyDescent="0.3">
      <c r="A67">
        <v>66</v>
      </c>
      <c r="B67" t="s">
        <v>488</v>
      </c>
      <c r="C67">
        <v>320</v>
      </c>
      <c r="D67" t="s">
        <v>403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1">G67/K67</f>
        <v>#DIV/0!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21</v>
      </c>
      <c r="T67">
        <v>0</v>
      </c>
    </row>
    <row r="68" spans="1:20" x14ac:dyDescent="0.3">
      <c r="A68">
        <v>67</v>
      </c>
      <c r="B68" t="s">
        <v>488</v>
      </c>
      <c r="C68">
        <v>320</v>
      </c>
      <c r="D68" t="s">
        <v>404</v>
      </c>
      <c r="E68">
        <v>2940</v>
      </c>
      <c r="F68">
        <v>20028</v>
      </c>
      <c r="G68">
        <v>9833</v>
      </c>
      <c r="H68">
        <v>9642</v>
      </c>
      <c r="I68">
        <v>16669</v>
      </c>
      <c r="J68">
        <v>2825530</v>
      </c>
      <c r="K68">
        <v>252</v>
      </c>
      <c r="L68">
        <f t="shared" si="1"/>
        <v>39.019841269841272</v>
      </c>
      <c r="M68">
        <v>237</v>
      </c>
      <c r="N68">
        <v>15</v>
      </c>
      <c r="O68">
        <v>17.91</v>
      </c>
      <c r="P68">
        <v>-0.05</v>
      </c>
      <c r="Q68">
        <v>162</v>
      </c>
      <c r="R68">
        <v>5383</v>
      </c>
      <c r="S68" t="s">
        <v>26</v>
      </c>
      <c r="T68">
        <v>0.88</v>
      </c>
    </row>
    <row r="69" spans="1:20" x14ac:dyDescent="0.3">
      <c r="A69">
        <v>68</v>
      </c>
      <c r="B69" t="s">
        <v>488</v>
      </c>
      <c r="C69">
        <v>320</v>
      </c>
      <c r="D69" t="s">
        <v>405</v>
      </c>
      <c r="E69">
        <v>9072</v>
      </c>
      <c r="F69">
        <v>69944</v>
      </c>
      <c r="G69">
        <v>927062</v>
      </c>
      <c r="H69">
        <v>909577</v>
      </c>
      <c r="I69">
        <v>1438902</v>
      </c>
      <c r="J69">
        <v>350157566</v>
      </c>
      <c r="K69">
        <v>22526</v>
      </c>
      <c r="L69">
        <f t="shared" si="1"/>
        <v>41.155198437361271</v>
      </c>
      <c r="M69">
        <v>20706</v>
      </c>
      <c r="N69">
        <v>1820</v>
      </c>
      <c r="O69">
        <v>27.69</v>
      </c>
      <c r="P69">
        <v>-0.04</v>
      </c>
      <c r="Q69">
        <v>1924</v>
      </c>
      <c r="R69">
        <v>348003</v>
      </c>
      <c r="S69" t="s">
        <v>26</v>
      </c>
      <c r="T69">
        <v>204</v>
      </c>
    </row>
    <row r="70" spans="1:20" x14ac:dyDescent="0.3">
      <c r="A70">
        <v>69</v>
      </c>
      <c r="B70" t="s">
        <v>488</v>
      </c>
      <c r="C70">
        <v>320</v>
      </c>
      <c r="D70" t="s">
        <v>406</v>
      </c>
      <c r="E70">
        <v>16281</v>
      </c>
      <c r="F70">
        <v>130806</v>
      </c>
      <c r="G70">
        <v>113135</v>
      </c>
      <c r="H70">
        <v>109924</v>
      </c>
      <c r="I70">
        <v>400567</v>
      </c>
      <c r="J70">
        <v>108723754</v>
      </c>
      <c r="K70">
        <v>4792</v>
      </c>
      <c r="L70">
        <f t="shared" si="1"/>
        <v>23.609140233722872</v>
      </c>
      <c r="M70">
        <v>4660</v>
      </c>
      <c r="N70">
        <v>132</v>
      </c>
      <c r="O70">
        <v>36.770000000000003</v>
      </c>
      <c r="P70">
        <v>-0.08</v>
      </c>
      <c r="Q70">
        <v>542</v>
      </c>
      <c r="R70">
        <v>126586</v>
      </c>
      <c r="S70" t="s">
        <v>21</v>
      </c>
      <c r="T70">
        <v>35.33</v>
      </c>
    </row>
    <row r="71" spans="1:20" x14ac:dyDescent="0.3">
      <c r="A71">
        <v>70</v>
      </c>
      <c r="B71" t="s">
        <v>488</v>
      </c>
      <c r="C71">
        <v>320</v>
      </c>
      <c r="D71" t="s">
        <v>407</v>
      </c>
      <c r="E71">
        <v>249327</v>
      </c>
      <c r="F71">
        <v>746442</v>
      </c>
      <c r="G71">
        <v>1643089</v>
      </c>
      <c r="H71">
        <v>1570651</v>
      </c>
      <c r="I71">
        <v>13019992</v>
      </c>
      <c r="J71">
        <v>2355587434</v>
      </c>
      <c r="K71">
        <v>66720</v>
      </c>
      <c r="L71">
        <f t="shared" si="1"/>
        <v>24.626633693045562</v>
      </c>
      <c r="M71">
        <v>64734</v>
      </c>
      <c r="N71">
        <v>1986</v>
      </c>
      <c r="O71">
        <v>89.23</v>
      </c>
      <c r="P71">
        <v>-0.13</v>
      </c>
      <c r="Q71">
        <v>500919</v>
      </c>
      <c r="R71">
        <v>1794667</v>
      </c>
      <c r="S71" t="s">
        <v>26</v>
      </c>
      <c r="T71">
        <v>819.08</v>
      </c>
    </row>
    <row r="72" spans="1:20" x14ac:dyDescent="0.3">
      <c r="A72">
        <v>71</v>
      </c>
      <c r="B72" t="s">
        <v>488</v>
      </c>
      <c r="C72">
        <v>320</v>
      </c>
      <c r="D72" t="s">
        <v>408</v>
      </c>
      <c r="E72">
        <v>40042</v>
      </c>
      <c r="F72">
        <v>119355</v>
      </c>
      <c r="G72">
        <v>587060</v>
      </c>
      <c r="H72">
        <v>562809</v>
      </c>
      <c r="I72">
        <v>3881299</v>
      </c>
      <c r="J72">
        <v>66128513</v>
      </c>
      <c r="K72">
        <v>22641</v>
      </c>
      <c r="L72">
        <f t="shared" si="1"/>
        <v>25.929066737334924</v>
      </c>
      <c r="M72">
        <v>21882</v>
      </c>
      <c r="N72">
        <v>759</v>
      </c>
      <c r="O72">
        <v>65.78</v>
      </c>
      <c r="P72">
        <v>-0.08</v>
      </c>
      <c r="Q72">
        <v>8510</v>
      </c>
      <c r="R72">
        <v>1262631</v>
      </c>
      <c r="S72" t="s">
        <v>26</v>
      </c>
      <c r="T72">
        <v>62.67</v>
      </c>
    </row>
    <row r="73" spans="1:20" x14ac:dyDescent="0.3">
      <c r="A73">
        <v>72</v>
      </c>
      <c r="B73" t="s">
        <v>488</v>
      </c>
      <c r="C73">
        <v>320</v>
      </c>
      <c r="D73" t="s">
        <v>409</v>
      </c>
      <c r="E73">
        <v>748</v>
      </c>
      <c r="F73">
        <v>3763</v>
      </c>
      <c r="G73">
        <v>267</v>
      </c>
      <c r="H73">
        <v>261</v>
      </c>
      <c r="I73">
        <v>535</v>
      </c>
      <c r="J73">
        <v>5685</v>
      </c>
      <c r="K73">
        <v>0</v>
      </c>
      <c r="L73" t="e">
        <f t="shared" si="1"/>
        <v>#DIV/0!</v>
      </c>
      <c r="M73">
        <v>0</v>
      </c>
      <c r="N73">
        <v>0</v>
      </c>
      <c r="O73">
        <v>3.21</v>
      </c>
      <c r="P73">
        <v>-0.16</v>
      </c>
      <c r="Q73">
        <v>0</v>
      </c>
      <c r="R73">
        <v>520</v>
      </c>
      <c r="S73" t="s">
        <v>26</v>
      </c>
      <c r="T73">
        <v>0.01</v>
      </c>
    </row>
    <row r="74" spans="1:20" x14ac:dyDescent="0.3">
      <c r="A74">
        <v>73</v>
      </c>
      <c r="B74" t="s">
        <v>488</v>
      </c>
      <c r="C74">
        <v>320</v>
      </c>
      <c r="D74" t="s">
        <v>410</v>
      </c>
      <c r="E74">
        <v>3328</v>
      </c>
      <c r="F74">
        <v>17780</v>
      </c>
      <c r="G74">
        <v>7235</v>
      </c>
      <c r="H74">
        <v>6932</v>
      </c>
      <c r="I74">
        <v>108671</v>
      </c>
      <c r="J74">
        <v>971900</v>
      </c>
      <c r="K74">
        <v>660</v>
      </c>
      <c r="L74">
        <f t="shared" si="1"/>
        <v>10.962121212121213</v>
      </c>
      <c r="M74">
        <v>657</v>
      </c>
      <c r="N74">
        <v>3</v>
      </c>
      <c r="O74">
        <v>6.53</v>
      </c>
      <c r="P74">
        <v>-0.32</v>
      </c>
      <c r="Q74">
        <v>19082</v>
      </c>
      <c r="R74">
        <v>20264</v>
      </c>
      <c r="S74" t="s">
        <v>21</v>
      </c>
      <c r="T74">
        <v>0.39</v>
      </c>
    </row>
    <row r="75" spans="1:20" x14ac:dyDescent="0.3">
      <c r="A75">
        <v>74</v>
      </c>
      <c r="B75" t="s">
        <v>488</v>
      </c>
      <c r="C75">
        <v>320</v>
      </c>
      <c r="D75" t="s">
        <v>411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 t="e">
        <f t="shared" si="1"/>
        <v>#DIV/0!</v>
      </c>
      <c r="M75">
        <v>0</v>
      </c>
      <c r="N75">
        <v>0</v>
      </c>
      <c r="O75">
        <v>1.63</v>
      </c>
      <c r="P75">
        <v>-0.21</v>
      </c>
      <c r="Q75">
        <v>0</v>
      </c>
      <c r="R75">
        <v>17</v>
      </c>
      <c r="S75" t="s">
        <v>26</v>
      </c>
      <c r="T75">
        <v>0.03</v>
      </c>
    </row>
    <row r="76" spans="1:20" x14ac:dyDescent="0.3">
      <c r="A76">
        <v>75</v>
      </c>
      <c r="B76" t="s">
        <v>488</v>
      </c>
      <c r="C76">
        <v>320</v>
      </c>
      <c r="D76" t="s">
        <v>412</v>
      </c>
      <c r="E76">
        <v>5291</v>
      </c>
      <c r="F76">
        <v>41200</v>
      </c>
      <c r="G76">
        <v>302973</v>
      </c>
      <c r="H76">
        <v>295277</v>
      </c>
      <c r="I76">
        <v>833666</v>
      </c>
      <c r="J76">
        <v>23543100</v>
      </c>
      <c r="K76">
        <v>17736</v>
      </c>
      <c r="L76">
        <f t="shared" si="1"/>
        <v>17.082374830852505</v>
      </c>
      <c r="M76">
        <v>17216</v>
      </c>
      <c r="N76">
        <v>520</v>
      </c>
      <c r="O76">
        <v>24.18</v>
      </c>
      <c r="P76">
        <v>-0.14000000000000001</v>
      </c>
      <c r="Q76">
        <v>15991</v>
      </c>
      <c r="R76">
        <v>118610</v>
      </c>
      <c r="S76" t="s">
        <v>26</v>
      </c>
      <c r="T76">
        <v>22.36</v>
      </c>
    </row>
    <row r="77" spans="1:20" x14ac:dyDescent="0.3">
      <c r="A77">
        <v>76</v>
      </c>
      <c r="B77" t="s">
        <v>488</v>
      </c>
      <c r="C77">
        <v>320</v>
      </c>
      <c r="D77" t="s">
        <v>413</v>
      </c>
      <c r="E77">
        <v>22022</v>
      </c>
      <c r="F77">
        <v>169452</v>
      </c>
      <c r="G77">
        <v>3283849</v>
      </c>
      <c r="H77">
        <v>3173898</v>
      </c>
      <c r="I77">
        <v>34253393</v>
      </c>
      <c r="J77">
        <v>353739714</v>
      </c>
      <c r="K77">
        <v>141034</v>
      </c>
      <c r="L77">
        <f t="shared" si="1"/>
        <v>23.28409461548279</v>
      </c>
      <c r="M77">
        <v>135536</v>
      </c>
      <c r="N77">
        <v>5498</v>
      </c>
      <c r="O77">
        <v>20.81</v>
      </c>
      <c r="P77">
        <v>-0.19</v>
      </c>
      <c r="Q77">
        <v>839998</v>
      </c>
      <c r="R77">
        <v>6021605</v>
      </c>
      <c r="S77" t="s">
        <v>21</v>
      </c>
      <c r="T77">
        <v>364.31</v>
      </c>
    </row>
    <row r="78" spans="1:20" x14ac:dyDescent="0.3">
      <c r="A78">
        <v>77</v>
      </c>
      <c r="B78" t="s">
        <v>488</v>
      </c>
      <c r="C78">
        <v>320</v>
      </c>
      <c r="D78" t="s">
        <v>414</v>
      </c>
      <c r="E78">
        <v>324116</v>
      </c>
      <c r="F78">
        <v>1430857</v>
      </c>
      <c r="G78">
        <v>9275</v>
      </c>
      <c r="H78">
        <v>9014</v>
      </c>
      <c r="I78">
        <v>80559</v>
      </c>
      <c r="J78">
        <v>115630713</v>
      </c>
      <c r="K78">
        <v>90</v>
      </c>
      <c r="L78">
        <f t="shared" si="1"/>
        <v>103.05555555555556</v>
      </c>
      <c r="M78">
        <v>80</v>
      </c>
      <c r="N78">
        <v>10</v>
      </c>
      <c r="O78">
        <v>2984.2</v>
      </c>
      <c r="P78">
        <v>-0.05</v>
      </c>
      <c r="Q78">
        <v>10</v>
      </c>
      <c r="R78">
        <v>15408</v>
      </c>
      <c r="S78" t="s">
        <v>21</v>
      </c>
      <c r="T78">
        <v>73.81</v>
      </c>
    </row>
    <row r="79" spans="1:20" x14ac:dyDescent="0.3">
      <c r="A79">
        <v>78</v>
      </c>
      <c r="B79" t="s">
        <v>488</v>
      </c>
      <c r="C79">
        <v>320</v>
      </c>
      <c r="D79" t="s">
        <v>415</v>
      </c>
      <c r="E79">
        <v>189456</v>
      </c>
      <c r="F79">
        <v>835269</v>
      </c>
      <c r="G79">
        <v>635816</v>
      </c>
      <c r="H79">
        <v>580246</v>
      </c>
      <c r="I79">
        <v>6659401</v>
      </c>
      <c r="J79">
        <v>1306741287</v>
      </c>
      <c r="K79">
        <v>23061</v>
      </c>
      <c r="L79">
        <f t="shared" si="1"/>
        <v>27.571050691643901</v>
      </c>
      <c r="M79">
        <v>22151</v>
      </c>
      <c r="N79">
        <v>910</v>
      </c>
      <c r="O79">
        <v>407.57</v>
      </c>
      <c r="P79">
        <v>-0.11</v>
      </c>
      <c r="Q79">
        <v>5427</v>
      </c>
      <c r="R79">
        <v>464210</v>
      </c>
      <c r="S79" t="s">
        <v>21</v>
      </c>
      <c r="T79">
        <v>517.16999999999996</v>
      </c>
    </row>
    <row r="80" spans="1:20" x14ac:dyDescent="0.3">
      <c r="A80">
        <v>79</v>
      </c>
      <c r="B80" t="s">
        <v>488</v>
      </c>
      <c r="C80">
        <v>320</v>
      </c>
      <c r="D80" t="s">
        <v>416</v>
      </c>
      <c r="E80">
        <v>252328</v>
      </c>
      <c r="F80">
        <v>1169811</v>
      </c>
      <c r="G80">
        <v>6948443</v>
      </c>
      <c r="H80">
        <v>6620181</v>
      </c>
      <c r="I80">
        <v>68914133</v>
      </c>
      <c r="J80">
        <v>9825927393</v>
      </c>
      <c r="K80">
        <v>288712</v>
      </c>
      <c r="L80">
        <f t="shared" si="1"/>
        <v>24.067039125495302</v>
      </c>
      <c r="M80">
        <v>280258</v>
      </c>
      <c r="N80">
        <v>8454</v>
      </c>
      <c r="O80">
        <v>218.89</v>
      </c>
      <c r="P80">
        <v>-0.1</v>
      </c>
      <c r="Q80">
        <v>23255</v>
      </c>
      <c r="R80">
        <v>5604548</v>
      </c>
      <c r="S80" t="s">
        <v>31</v>
      </c>
      <c r="T80">
        <v>5000</v>
      </c>
    </row>
    <row r="81" spans="1:20" x14ac:dyDescent="0.3">
      <c r="A81">
        <v>80</v>
      </c>
      <c r="B81" t="s">
        <v>488</v>
      </c>
      <c r="C81">
        <v>320</v>
      </c>
      <c r="D81" t="s">
        <v>417</v>
      </c>
      <c r="E81">
        <v>53752</v>
      </c>
      <c r="F81">
        <v>135726</v>
      </c>
      <c r="G81">
        <v>613008</v>
      </c>
      <c r="H81">
        <v>597628</v>
      </c>
      <c r="I81">
        <v>3064129</v>
      </c>
      <c r="J81">
        <v>154902076</v>
      </c>
      <c r="K81">
        <v>25055</v>
      </c>
      <c r="L81">
        <f t="shared" si="1"/>
        <v>24.466493713829575</v>
      </c>
      <c r="M81">
        <v>24222</v>
      </c>
      <c r="N81">
        <v>833</v>
      </c>
      <c r="O81">
        <v>19.3</v>
      </c>
      <c r="P81">
        <v>-0.14000000000000001</v>
      </c>
      <c r="Q81">
        <v>19288</v>
      </c>
      <c r="R81">
        <v>838665</v>
      </c>
      <c r="S81" t="s">
        <v>26</v>
      </c>
      <c r="T81">
        <v>53.42</v>
      </c>
    </row>
    <row r="82" spans="1:20" x14ac:dyDescent="0.3">
      <c r="A82">
        <v>81</v>
      </c>
      <c r="B82" t="s">
        <v>488</v>
      </c>
      <c r="C82">
        <v>320</v>
      </c>
      <c r="D82" t="s">
        <v>418</v>
      </c>
      <c r="E82">
        <v>276895</v>
      </c>
      <c r="F82">
        <v>1356467</v>
      </c>
      <c r="G82">
        <v>1100961</v>
      </c>
      <c r="H82">
        <v>1096800</v>
      </c>
      <c r="I82">
        <v>3382708</v>
      </c>
      <c r="J82">
        <v>50895025</v>
      </c>
      <c r="K82">
        <v>36891</v>
      </c>
      <c r="L82">
        <f t="shared" si="1"/>
        <v>29.843620395218345</v>
      </c>
      <c r="M82">
        <v>34772</v>
      </c>
      <c r="N82">
        <v>2119</v>
      </c>
      <c r="O82">
        <v>14.32</v>
      </c>
      <c r="P82">
        <v>-0.05</v>
      </c>
      <c r="Q82">
        <v>4073</v>
      </c>
      <c r="R82">
        <v>533553</v>
      </c>
      <c r="S82" t="s">
        <v>26</v>
      </c>
      <c r="T82">
        <v>125.95</v>
      </c>
    </row>
    <row r="83" spans="1:20" x14ac:dyDescent="0.3">
      <c r="A83">
        <v>82</v>
      </c>
      <c r="B83" t="s">
        <v>488</v>
      </c>
      <c r="C83">
        <v>320</v>
      </c>
      <c r="D83" t="s">
        <v>419</v>
      </c>
      <c r="E83">
        <v>279119</v>
      </c>
      <c r="F83">
        <v>1356467</v>
      </c>
      <c r="G83">
        <v>1203530</v>
      </c>
      <c r="H83">
        <v>1198482</v>
      </c>
      <c r="I83">
        <v>3377638</v>
      </c>
      <c r="J83">
        <v>57160216</v>
      </c>
      <c r="K83">
        <v>34927</v>
      </c>
      <c r="L83">
        <f t="shared" si="1"/>
        <v>34.458441893091305</v>
      </c>
      <c r="M83">
        <v>32807</v>
      </c>
      <c r="N83">
        <v>2120</v>
      </c>
      <c r="O83">
        <v>15.48</v>
      </c>
      <c r="P83">
        <v>-0.05</v>
      </c>
      <c r="Q83">
        <v>3561</v>
      </c>
      <c r="R83">
        <v>699533</v>
      </c>
      <c r="S83" t="s">
        <v>26</v>
      </c>
      <c r="T83">
        <v>135.59</v>
      </c>
    </row>
    <row r="84" spans="1:20" x14ac:dyDescent="0.3">
      <c r="A84">
        <v>83</v>
      </c>
      <c r="B84" t="s">
        <v>488</v>
      </c>
      <c r="C84">
        <v>320</v>
      </c>
      <c r="D84" t="s">
        <v>420</v>
      </c>
      <c r="E84">
        <v>670867</v>
      </c>
      <c r="F84">
        <v>3355019</v>
      </c>
      <c r="G84">
        <v>245577</v>
      </c>
      <c r="H84">
        <v>241014</v>
      </c>
      <c r="I84">
        <v>1383335</v>
      </c>
      <c r="J84">
        <v>406696637</v>
      </c>
      <c r="K84">
        <v>10227</v>
      </c>
      <c r="L84">
        <f t="shared" si="1"/>
        <v>24.01261366969786</v>
      </c>
      <c r="M84">
        <v>9729</v>
      </c>
      <c r="N84">
        <v>498</v>
      </c>
      <c r="O84">
        <v>23.56</v>
      </c>
      <c r="P84">
        <v>-0.11</v>
      </c>
      <c r="Q84">
        <v>7339</v>
      </c>
      <c r="R84">
        <v>404849</v>
      </c>
      <c r="S84" t="s">
        <v>26</v>
      </c>
      <c r="T84">
        <v>167.3</v>
      </c>
    </row>
    <row r="85" spans="1:20" x14ac:dyDescent="0.3">
      <c r="A85">
        <v>84</v>
      </c>
      <c r="B85" t="s">
        <v>488</v>
      </c>
      <c r="C85">
        <v>320</v>
      </c>
      <c r="D85" t="s">
        <v>421</v>
      </c>
      <c r="E85">
        <v>250567</v>
      </c>
      <c r="F85">
        <v>1108439</v>
      </c>
      <c r="G85">
        <v>356986</v>
      </c>
      <c r="H85">
        <v>350642</v>
      </c>
      <c r="I85">
        <v>737061</v>
      </c>
      <c r="J85">
        <v>176057343</v>
      </c>
      <c r="K85">
        <v>16425</v>
      </c>
      <c r="L85">
        <f t="shared" si="1"/>
        <v>21.734307458143075</v>
      </c>
      <c r="M85">
        <v>15898</v>
      </c>
      <c r="N85">
        <v>527</v>
      </c>
      <c r="O85">
        <v>29.13</v>
      </c>
      <c r="P85">
        <v>-0.11</v>
      </c>
      <c r="Q85">
        <v>2336</v>
      </c>
      <c r="R85">
        <v>177956</v>
      </c>
      <c r="S85" t="s">
        <v>26</v>
      </c>
      <c r="T85">
        <v>71.69</v>
      </c>
    </row>
    <row r="86" spans="1:20" x14ac:dyDescent="0.3">
      <c r="A86">
        <v>85</v>
      </c>
      <c r="B86" t="s">
        <v>488</v>
      </c>
      <c r="C86">
        <v>320</v>
      </c>
      <c r="D86" t="s">
        <v>422</v>
      </c>
      <c r="E86">
        <v>482210</v>
      </c>
      <c r="F86">
        <v>2306140</v>
      </c>
      <c r="G86">
        <v>734676</v>
      </c>
      <c r="H86">
        <v>623859</v>
      </c>
      <c r="I86">
        <v>12537931</v>
      </c>
      <c r="J86">
        <v>1727656510</v>
      </c>
      <c r="K86">
        <v>9270</v>
      </c>
      <c r="L86">
        <f t="shared" si="1"/>
        <v>79.253074433656963</v>
      </c>
      <c r="M86">
        <v>8102</v>
      </c>
      <c r="N86">
        <v>1168</v>
      </c>
      <c r="O86">
        <v>1189</v>
      </c>
      <c r="P86">
        <v>-7.0000000000000007E-2</v>
      </c>
      <c r="Q86">
        <v>72028</v>
      </c>
      <c r="R86">
        <v>1633984</v>
      </c>
      <c r="S86" t="s">
        <v>21</v>
      </c>
      <c r="T86">
        <v>926.12</v>
      </c>
    </row>
    <row r="87" spans="1:20" x14ac:dyDescent="0.3">
      <c r="A87">
        <v>86</v>
      </c>
      <c r="B87" t="s">
        <v>488</v>
      </c>
      <c r="C87">
        <v>320</v>
      </c>
      <c r="D87" t="s">
        <v>423</v>
      </c>
      <c r="E87">
        <v>1260306</v>
      </c>
      <c r="F87">
        <v>6039417</v>
      </c>
      <c r="G87">
        <v>2217700</v>
      </c>
      <c r="H87">
        <v>1732438</v>
      </c>
      <c r="I87">
        <v>45750021</v>
      </c>
      <c r="J87">
        <v>9330659254</v>
      </c>
      <c r="K87">
        <v>20119</v>
      </c>
      <c r="L87">
        <f t="shared" si="1"/>
        <v>110.22913663700979</v>
      </c>
      <c r="M87">
        <v>17721</v>
      </c>
      <c r="N87">
        <v>2398</v>
      </c>
      <c r="O87">
        <v>2109.21</v>
      </c>
      <c r="P87">
        <v>-7.0000000000000007E-2</v>
      </c>
      <c r="Q87">
        <v>219833</v>
      </c>
      <c r="R87">
        <v>6996004</v>
      </c>
      <c r="S87" t="s">
        <v>31</v>
      </c>
      <c r="T87">
        <v>5000</v>
      </c>
    </row>
    <row r="88" spans="1:20" x14ac:dyDescent="0.3">
      <c r="A88">
        <v>87</v>
      </c>
      <c r="B88" t="s">
        <v>488</v>
      </c>
      <c r="C88">
        <v>320</v>
      </c>
      <c r="D88" t="s">
        <v>424</v>
      </c>
      <c r="E88">
        <v>151669</v>
      </c>
      <c r="F88">
        <v>2465730</v>
      </c>
      <c r="G88">
        <v>418381</v>
      </c>
      <c r="H88">
        <v>405836</v>
      </c>
      <c r="I88">
        <v>10441388</v>
      </c>
      <c r="J88">
        <v>640254001</v>
      </c>
      <c r="K88">
        <v>20501</v>
      </c>
      <c r="L88">
        <f t="shared" si="1"/>
        <v>20.407833764206625</v>
      </c>
      <c r="M88">
        <v>19992</v>
      </c>
      <c r="N88">
        <v>509</v>
      </c>
      <c r="O88">
        <v>60.96</v>
      </c>
      <c r="P88">
        <v>-0.12</v>
      </c>
      <c r="Q88">
        <v>248677</v>
      </c>
      <c r="R88">
        <v>1949910</v>
      </c>
      <c r="S88" t="s">
        <v>26</v>
      </c>
      <c r="T88">
        <v>228.92</v>
      </c>
    </row>
    <row r="89" spans="1:20" x14ac:dyDescent="0.3">
      <c r="A89">
        <v>88</v>
      </c>
      <c r="B89" t="s">
        <v>488</v>
      </c>
      <c r="C89">
        <v>320</v>
      </c>
      <c r="D89" t="s">
        <v>425</v>
      </c>
      <c r="E89">
        <v>154309</v>
      </c>
      <c r="F89">
        <v>3230737</v>
      </c>
      <c r="G89">
        <v>1246576</v>
      </c>
      <c r="H89">
        <v>1209127</v>
      </c>
      <c r="I89">
        <v>16593371</v>
      </c>
      <c r="J89">
        <v>1551391377</v>
      </c>
      <c r="K89">
        <v>38731</v>
      </c>
      <c r="L89">
        <f t="shared" si="1"/>
        <v>32.185484495623662</v>
      </c>
      <c r="M89">
        <v>36636</v>
      </c>
      <c r="N89">
        <v>2095</v>
      </c>
      <c r="O89">
        <v>73.36</v>
      </c>
      <c r="P89">
        <v>-0.1</v>
      </c>
      <c r="Q89">
        <v>130275</v>
      </c>
      <c r="R89">
        <v>3977171</v>
      </c>
      <c r="S89" t="s">
        <v>26</v>
      </c>
      <c r="T89">
        <v>510.83</v>
      </c>
    </row>
    <row r="90" spans="1:20" x14ac:dyDescent="0.3">
      <c r="A90">
        <v>89</v>
      </c>
      <c r="B90" t="s">
        <v>488</v>
      </c>
      <c r="C90">
        <v>320</v>
      </c>
      <c r="D90" t="s">
        <v>426</v>
      </c>
      <c r="E90">
        <v>841</v>
      </c>
      <c r="F90">
        <v>120147</v>
      </c>
      <c r="G90">
        <v>9998407</v>
      </c>
      <c r="H90">
        <v>9661391</v>
      </c>
      <c r="I90">
        <v>20001994</v>
      </c>
      <c r="J90">
        <v>1056388936</v>
      </c>
      <c r="K90">
        <v>307530</v>
      </c>
      <c r="L90">
        <f t="shared" si="1"/>
        <v>32.511972815660258</v>
      </c>
      <c r="M90">
        <v>293476</v>
      </c>
      <c r="N90">
        <v>14054</v>
      </c>
      <c r="O90">
        <v>47.75</v>
      </c>
      <c r="P90">
        <v>-0.06</v>
      </c>
      <c r="Q90">
        <v>14099</v>
      </c>
      <c r="R90">
        <v>7736703</v>
      </c>
      <c r="S90" t="s">
        <v>31</v>
      </c>
      <c r="T90">
        <v>5000</v>
      </c>
    </row>
    <row r="91" spans="1:20" x14ac:dyDescent="0.3">
      <c r="A91">
        <v>90</v>
      </c>
      <c r="B91" t="s">
        <v>488</v>
      </c>
      <c r="C91">
        <v>320</v>
      </c>
      <c r="D91" t="s">
        <v>427</v>
      </c>
      <c r="E91">
        <v>1089</v>
      </c>
      <c r="F91">
        <v>177375</v>
      </c>
      <c r="G91">
        <v>11479510</v>
      </c>
      <c r="H91">
        <v>11075600</v>
      </c>
      <c r="I91">
        <v>24545211</v>
      </c>
      <c r="J91">
        <v>1495025159</v>
      </c>
      <c r="K91">
        <v>309371</v>
      </c>
      <c r="L91">
        <f t="shared" si="1"/>
        <v>37.105966622598757</v>
      </c>
      <c r="M91">
        <v>290732</v>
      </c>
      <c r="N91">
        <v>18639</v>
      </c>
      <c r="O91">
        <v>55.66</v>
      </c>
      <c r="P91">
        <v>-0.06</v>
      </c>
      <c r="Q91">
        <v>18980</v>
      </c>
      <c r="R91">
        <v>8565160</v>
      </c>
      <c r="S91" t="s">
        <v>31</v>
      </c>
      <c r="T91">
        <v>5000</v>
      </c>
    </row>
  </sheetData>
  <autoFilter ref="A1:T91" xr:uid="{B415E9AB-37D3-4746-9AC3-FA9AB0A89DBF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18FC-699C-488A-AA90-B6FA872D779D}">
  <dimension ref="A1:U91"/>
  <sheetViews>
    <sheetView zoomScale="80" zoomScaleNormal="80" workbookViewId="0">
      <selection activeCell="H10" sqref="H10:H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0.8867187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504</v>
      </c>
      <c r="C2">
        <v>5</v>
      </c>
      <c r="D2">
        <v>320</v>
      </c>
      <c r="E2" t="s">
        <v>338</v>
      </c>
      <c r="F2">
        <v>13408</v>
      </c>
      <c r="G2">
        <v>308391</v>
      </c>
      <c r="H2">
        <v>2585346</v>
      </c>
      <c r="I2">
        <v>2514855</v>
      </c>
      <c r="J2">
        <v>56423182</v>
      </c>
      <c r="K2">
        <v>348073302</v>
      </c>
      <c r="L2">
        <v>124423</v>
      </c>
      <c r="M2">
        <f>H2/L2</f>
        <v>20.778682397948931</v>
      </c>
      <c r="N2">
        <v>120197</v>
      </c>
      <c r="O2">
        <v>4226</v>
      </c>
      <c r="P2">
        <v>43.08</v>
      </c>
      <c r="Q2">
        <v>-0.23</v>
      </c>
      <c r="R2">
        <v>7929</v>
      </c>
      <c r="S2">
        <v>10682114</v>
      </c>
      <c r="T2" t="s">
        <v>21</v>
      </c>
      <c r="U2">
        <v>295.31</v>
      </c>
    </row>
    <row r="3" spans="1:21" x14ac:dyDescent="0.3">
      <c r="A3">
        <v>2</v>
      </c>
      <c r="B3" t="s">
        <v>504</v>
      </c>
      <c r="C3">
        <v>5</v>
      </c>
      <c r="D3">
        <v>320</v>
      </c>
      <c r="E3" t="s">
        <v>339</v>
      </c>
      <c r="F3">
        <v>13408</v>
      </c>
      <c r="G3">
        <v>308391</v>
      </c>
      <c r="H3">
        <v>3679799</v>
      </c>
      <c r="I3">
        <v>3600445</v>
      </c>
      <c r="J3">
        <v>55173788</v>
      </c>
      <c r="K3">
        <v>683451088</v>
      </c>
      <c r="L3">
        <v>125576</v>
      </c>
      <c r="M3">
        <f t="shared" ref="M3:M66" si="0">H3/L3</f>
        <v>29.303362107409058</v>
      </c>
      <c r="N3">
        <v>117184</v>
      </c>
      <c r="O3">
        <v>8392</v>
      </c>
      <c r="P3">
        <v>69.31</v>
      </c>
      <c r="Q3">
        <v>-0.17</v>
      </c>
      <c r="R3">
        <v>15408</v>
      </c>
      <c r="S3">
        <v>8778822</v>
      </c>
      <c r="T3" t="s">
        <v>21</v>
      </c>
      <c r="U3">
        <v>673.98</v>
      </c>
    </row>
    <row r="4" spans="1:21" x14ac:dyDescent="0.3">
      <c r="A4">
        <v>3</v>
      </c>
      <c r="B4" t="s">
        <v>504</v>
      </c>
      <c r="C4">
        <v>5</v>
      </c>
      <c r="D4">
        <v>320</v>
      </c>
      <c r="E4" t="s">
        <v>340</v>
      </c>
      <c r="F4">
        <v>13408</v>
      </c>
      <c r="G4">
        <v>308391</v>
      </c>
      <c r="H4">
        <v>3260350</v>
      </c>
      <c r="I4">
        <v>3176043</v>
      </c>
      <c r="J4">
        <v>62189769</v>
      </c>
      <c r="K4">
        <v>575943501</v>
      </c>
      <c r="L4">
        <v>133173</v>
      </c>
      <c r="M4">
        <f t="shared" si="0"/>
        <v>24.482064682781044</v>
      </c>
      <c r="N4">
        <v>126212</v>
      </c>
      <c r="O4">
        <v>6961</v>
      </c>
      <c r="P4">
        <v>65.81</v>
      </c>
      <c r="Q4">
        <v>-0.2</v>
      </c>
      <c r="R4">
        <v>12701</v>
      </c>
      <c r="S4">
        <v>10477170</v>
      </c>
      <c r="T4" t="s">
        <v>21</v>
      </c>
      <c r="U4">
        <v>496.28</v>
      </c>
    </row>
    <row r="5" spans="1:21" x14ac:dyDescent="0.3">
      <c r="A5">
        <v>4</v>
      </c>
      <c r="B5" t="s">
        <v>504</v>
      </c>
      <c r="C5">
        <v>5</v>
      </c>
      <c r="D5">
        <v>320</v>
      </c>
      <c r="E5" t="s">
        <v>341</v>
      </c>
      <c r="F5">
        <v>13408</v>
      </c>
      <c r="G5">
        <v>308391</v>
      </c>
      <c r="H5">
        <v>3444754</v>
      </c>
      <c r="I5">
        <v>3365663</v>
      </c>
      <c r="J5">
        <v>55289993</v>
      </c>
      <c r="K5">
        <v>642230940</v>
      </c>
      <c r="L5">
        <v>126383</v>
      </c>
      <c r="M5">
        <f t="shared" si="0"/>
        <v>27.256466455140327</v>
      </c>
      <c r="N5">
        <v>118349</v>
      </c>
      <c r="O5">
        <v>8034</v>
      </c>
      <c r="P5">
        <v>68.319999999999993</v>
      </c>
      <c r="Q5">
        <v>-0.17</v>
      </c>
      <c r="R5">
        <v>14326</v>
      </c>
      <c r="S5">
        <v>8490476</v>
      </c>
      <c r="T5" t="s">
        <v>21</v>
      </c>
      <c r="U5">
        <v>573.16</v>
      </c>
    </row>
    <row r="6" spans="1:21" x14ac:dyDescent="0.3">
      <c r="A6">
        <v>5</v>
      </c>
      <c r="B6" t="s">
        <v>504</v>
      </c>
      <c r="C6">
        <v>5</v>
      </c>
      <c r="D6">
        <v>320</v>
      </c>
      <c r="E6" t="s">
        <v>342</v>
      </c>
      <c r="F6">
        <v>89315</v>
      </c>
      <c r="G6">
        <v>5584002</v>
      </c>
      <c r="H6">
        <v>1397795</v>
      </c>
      <c r="I6">
        <v>1336425</v>
      </c>
      <c r="J6">
        <v>11559031</v>
      </c>
      <c r="K6">
        <v>2188875954</v>
      </c>
      <c r="L6">
        <v>37341</v>
      </c>
      <c r="M6">
        <f t="shared" si="0"/>
        <v>37.433250314667525</v>
      </c>
      <c r="N6">
        <v>34141</v>
      </c>
      <c r="O6">
        <v>3200</v>
      </c>
      <c r="P6">
        <v>104.94</v>
      </c>
      <c r="Q6">
        <v>-0.08</v>
      </c>
      <c r="R6">
        <v>5245</v>
      </c>
      <c r="S6">
        <v>3840803</v>
      </c>
      <c r="T6" t="s">
        <v>26</v>
      </c>
      <c r="U6">
        <v>927.51</v>
      </c>
    </row>
    <row r="7" spans="1:21" x14ac:dyDescent="0.3">
      <c r="A7">
        <v>6</v>
      </c>
      <c r="B7" t="s">
        <v>504</v>
      </c>
      <c r="C7">
        <v>5</v>
      </c>
      <c r="D7">
        <v>320</v>
      </c>
      <c r="E7" t="s">
        <v>343</v>
      </c>
      <c r="F7">
        <v>448</v>
      </c>
      <c r="G7">
        <v>12700</v>
      </c>
      <c r="H7">
        <v>45090</v>
      </c>
      <c r="I7">
        <v>44629</v>
      </c>
      <c r="J7">
        <v>75838</v>
      </c>
      <c r="K7">
        <v>2290216</v>
      </c>
      <c r="L7">
        <v>2420</v>
      </c>
      <c r="M7">
        <f t="shared" si="0"/>
        <v>18.632231404958677</v>
      </c>
      <c r="N7">
        <v>2296</v>
      </c>
      <c r="O7">
        <v>124</v>
      </c>
      <c r="P7">
        <v>18.239999999999998</v>
      </c>
      <c r="Q7">
        <v>-0.08</v>
      </c>
      <c r="R7">
        <v>197</v>
      </c>
      <c r="S7">
        <v>16310</v>
      </c>
      <c r="T7" t="s">
        <v>21</v>
      </c>
      <c r="U7">
        <v>3.16</v>
      </c>
    </row>
    <row r="8" spans="1:21" x14ac:dyDescent="0.3">
      <c r="A8">
        <v>7</v>
      </c>
      <c r="B8" t="s">
        <v>504</v>
      </c>
      <c r="C8">
        <v>5</v>
      </c>
      <c r="D8">
        <v>320</v>
      </c>
      <c r="E8" t="s">
        <v>344</v>
      </c>
      <c r="F8">
        <v>689</v>
      </c>
      <c r="G8">
        <v>16922</v>
      </c>
      <c r="H8">
        <v>237093</v>
      </c>
      <c r="I8">
        <v>235209</v>
      </c>
      <c r="J8">
        <v>367908</v>
      </c>
      <c r="K8">
        <v>21350682</v>
      </c>
      <c r="L8">
        <v>9461</v>
      </c>
      <c r="M8">
        <f t="shared" si="0"/>
        <v>25.060035937004546</v>
      </c>
      <c r="N8">
        <v>8698</v>
      </c>
      <c r="O8">
        <v>763</v>
      </c>
      <c r="P8">
        <v>22.82</v>
      </c>
      <c r="Q8">
        <v>-0.06</v>
      </c>
      <c r="R8">
        <v>1223</v>
      </c>
      <c r="S8">
        <v>65441</v>
      </c>
      <c r="T8" t="s">
        <v>21</v>
      </c>
      <c r="U8">
        <v>26.5</v>
      </c>
    </row>
    <row r="9" spans="1:21" x14ac:dyDescent="0.3">
      <c r="A9">
        <v>8</v>
      </c>
      <c r="B9" t="s">
        <v>504</v>
      </c>
      <c r="C9">
        <v>5</v>
      </c>
      <c r="D9">
        <v>320</v>
      </c>
      <c r="E9" t="s">
        <v>345</v>
      </c>
      <c r="F9">
        <v>842</v>
      </c>
      <c r="G9">
        <v>19430</v>
      </c>
      <c r="H9">
        <v>3854705</v>
      </c>
      <c r="I9">
        <v>3833719</v>
      </c>
      <c r="J9">
        <v>5659383</v>
      </c>
      <c r="K9">
        <v>530355437</v>
      </c>
      <c r="L9">
        <v>148596</v>
      </c>
      <c r="M9">
        <f t="shared" si="0"/>
        <v>25.940839591913644</v>
      </c>
      <c r="N9">
        <v>135984</v>
      </c>
      <c r="O9">
        <v>12612</v>
      </c>
      <c r="P9">
        <v>25.18</v>
      </c>
      <c r="Q9">
        <v>-0.04</v>
      </c>
      <c r="R9">
        <v>20091</v>
      </c>
      <c r="S9">
        <v>1035329</v>
      </c>
      <c r="T9" t="s">
        <v>21</v>
      </c>
      <c r="U9">
        <v>1657.64</v>
      </c>
    </row>
    <row r="10" spans="1:21" x14ac:dyDescent="0.3">
      <c r="A10">
        <v>9</v>
      </c>
      <c r="B10" t="s">
        <v>504</v>
      </c>
      <c r="C10">
        <v>5</v>
      </c>
      <c r="D10">
        <v>320</v>
      </c>
      <c r="E10" t="s">
        <v>346</v>
      </c>
      <c r="F10">
        <v>1164</v>
      </c>
      <c r="G10">
        <v>28980</v>
      </c>
      <c r="H10">
        <v>10265270</v>
      </c>
      <c r="I10">
        <v>10178686</v>
      </c>
      <c r="J10">
        <v>19808371</v>
      </c>
      <c r="K10">
        <v>1227269367</v>
      </c>
      <c r="L10">
        <v>501848</v>
      </c>
      <c r="M10">
        <f t="shared" si="0"/>
        <v>20.454938547129807</v>
      </c>
      <c r="N10">
        <v>476771</v>
      </c>
      <c r="O10">
        <v>25077</v>
      </c>
      <c r="P10">
        <v>34.14</v>
      </c>
      <c r="Q10">
        <v>-7.0000000000000007E-2</v>
      </c>
      <c r="R10">
        <v>39491</v>
      </c>
      <c r="S10">
        <v>4393322</v>
      </c>
      <c r="T10" t="s">
        <v>31</v>
      </c>
      <c r="U10">
        <v>5000</v>
      </c>
    </row>
    <row r="11" spans="1:21" x14ac:dyDescent="0.3">
      <c r="A11">
        <v>10</v>
      </c>
      <c r="B11" t="s">
        <v>504</v>
      </c>
      <c r="C11">
        <v>5</v>
      </c>
      <c r="D11">
        <v>320</v>
      </c>
      <c r="E11" t="s">
        <v>347</v>
      </c>
      <c r="F11">
        <v>52436</v>
      </c>
      <c r="G11">
        <v>151783</v>
      </c>
      <c r="H11">
        <v>2035549</v>
      </c>
      <c r="I11">
        <v>2007400</v>
      </c>
      <c r="J11">
        <v>8048947</v>
      </c>
      <c r="K11">
        <v>390568081</v>
      </c>
      <c r="L11">
        <v>139189</v>
      </c>
      <c r="M11">
        <f t="shared" si="0"/>
        <v>14.624352499119901</v>
      </c>
      <c r="N11">
        <v>136001</v>
      </c>
      <c r="O11">
        <v>3188</v>
      </c>
      <c r="P11">
        <v>25.26</v>
      </c>
      <c r="Q11">
        <v>-0.12</v>
      </c>
      <c r="R11">
        <v>5243</v>
      </c>
      <c r="S11">
        <v>1599442</v>
      </c>
      <c r="T11" t="s">
        <v>26</v>
      </c>
      <c r="U11">
        <v>265.5</v>
      </c>
    </row>
    <row r="12" spans="1:21" x14ac:dyDescent="0.3">
      <c r="A12">
        <v>11</v>
      </c>
      <c r="B12" t="s">
        <v>504</v>
      </c>
      <c r="C12">
        <v>5</v>
      </c>
      <c r="D12">
        <v>320</v>
      </c>
      <c r="E12" t="s">
        <v>348</v>
      </c>
      <c r="F12">
        <v>49370</v>
      </c>
      <c r="G12">
        <v>144360</v>
      </c>
      <c r="H12">
        <v>2646401</v>
      </c>
      <c r="I12">
        <v>2609209</v>
      </c>
      <c r="J12">
        <v>13093042</v>
      </c>
      <c r="K12">
        <v>470013620</v>
      </c>
      <c r="L12">
        <v>148207</v>
      </c>
      <c r="M12">
        <f t="shared" si="0"/>
        <v>17.856113408948296</v>
      </c>
      <c r="N12">
        <v>142157</v>
      </c>
      <c r="O12">
        <v>6050</v>
      </c>
      <c r="P12">
        <v>21.76</v>
      </c>
      <c r="Q12">
        <v>-0.1</v>
      </c>
      <c r="R12">
        <v>9907</v>
      </c>
      <c r="S12">
        <v>2059422</v>
      </c>
      <c r="T12" t="s">
        <v>26</v>
      </c>
      <c r="U12">
        <v>306.62</v>
      </c>
    </row>
    <row r="13" spans="1:21" x14ac:dyDescent="0.3">
      <c r="A13">
        <v>12</v>
      </c>
      <c r="B13" t="s">
        <v>504</v>
      </c>
      <c r="C13">
        <v>5</v>
      </c>
      <c r="D13">
        <v>320</v>
      </c>
      <c r="E13" t="s">
        <v>349</v>
      </c>
      <c r="F13">
        <v>3295</v>
      </c>
      <c r="G13">
        <v>9585</v>
      </c>
      <c r="H13">
        <v>268194</v>
      </c>
      <c r="I13">
        <v>264970</v>
      </c>
      <c r="J13">
        <v>587543</v>
      </c>
      <c r="K13">
        <v>18231790</v>
      </c>
      <c r="L13">
        <v>9692</v>
      </c>
      <c r="M13">
        <f t="shared" si="0"/>
        <v>27.671687990094924</v>
      </c>
      <c r="N13">
        <v>8838</v>
      </c>
      <c r="O13">
        <v>854</v>
      </c>
      <c r="P13">
        <v>26.47</v>
      </c>
      <c r="Q13">
        <v>-7.0000000000000007E-2</v>
      </c>
      <c r="R13">
        <v>1365</v>
      </c>
      <c r="S13">
        <v>82681</v>
      </c>
      <c r="T13" t="s">
        <v>26</v>
      </c>
      <c r="U13">
        <v>14.17</v>
      </c>
    </row>
    <row r="14" spans="1:21" x14ac:dyDescent="0.3">
      <c r="A14">
        <v>13</v>
      </c>
      <c r="B14" t="s">
        <v>504</v>
      </c>
      <c r="C14">
        <v>5</v>
      </c>
      <c r="D14">
        <v>320</v>
      </c>
      <c r="E14" t="s">
        <v>350</v>
      </c>
      <c r="F14">
        <v>262253</v>
      </c>
      <c r="G14">
        <v>1120813</v>
      </c>
      <c r="H14">
        <v>440839</v>
      </c>
      <c r="I14">
        <v>352092</v>
      </c>
      <c r="J14">
        <v>2675168</v>
      </c>
      <c r="K14">
        <v>2746353409</v>
      </c>
      <c r="L14">
        <v>11431</v>
      </c>
      <c r="M14">
        <f t="shared" si="0"/>
        <v>38.565217391304351</v>
      </c>
      <c r="N14">
        <v>10552</v>
      </c>
      <c r="O14">
        <v>879</v>
      </c>
      <c r="P14">
        <v>220.05</v>
      </c>
      <c r="Q14">
        <v>-0.08</v>
      </c>
      <c r="R14">
        <v>1373</v>
      </c>
      <c r="S14">
        <v>501365</v>
      </c>
      <c r="T14" t="s">
        <v>26</v>
      </c>
      <c r="U14">
        <v>537.97</v>
      </c>
    </row>
    <row r="15" spans="1:21" x14ac:dyDescent="0.3">
      <c r="A15">
        <v>14</v>
      </c>
      <c r="B15" t="s">
        <v>504</v>
      </c>
      <c r="C15">
        <v>5</v>
      </c>
      <c r="D15">
        <v>320</v>
      </c>
      <c r="E15" t="s">
        <v>351</v>
      </c>
      <c r="F15">
        <v>381708</v>
      </c>
      <c r="G15">
        <v>1618887</v>
      </c>
      <c r="H15">
        <v>542772</v>
      </c>
      <c r="I15">
        <v>427577</v>
      </c>
      <c r="J15">
        <v>4609750</v>
      </c>
      <c r="K15">
        <v>4705300550</v>
      </c>
      <c r="L15">
        <v>19482</v>
      </c>
      <c r="M15">
        <f t="shared" si="0"/>
        <v>27.860178626424393</v>
      </c>
      <c r="N15">
        <v>18496</v>
      </c>
      <c r="O15">
        <v>986</v>
      </c>
      <c r="P15">
        <v>218.81</v>
      </c>
      <c r="Q15">
        <v>-0.12</v>
      </c>
      <c r="R15">
        <v>1573</v>
      </c>
      <c r="S15">
        <v>629190</v>
      </c>
      <c r="T15" t="s">
        <v>21</v>
      </c>
      <c r="U15">
        <v>929.58</v>
      </c>
    </row>
    <row r="16" spans="1:21" x14ac:dyDescent="0.3">
      <c r="A16">
        <v>15</v>
      </c>
      <c r="B16" t="s">
        <v>504</v>
      </c>
      <c r="C16">
        <v>5</v>
      </c>
      <c r="D16">
        <v>320</v>
      </c>
      <c r="E16" t="s">
        <v>352</v>
      </c>
      <c r="F16">
        <v>3114</v>
      </c>
      <c r="G16">
        <v>10580</v>
      </c>
      <c r="H16">
        <v>1548855</v>
      </c>
      <c r="I16">
        <v>1523871</v>
      </c>
      <c r="J16">
        <v>3001408</v>
      </c>
      <c r="K16">
        <v>166315650</v>
      </c>
      <c r="L16">
        <v>58085</v>
      </c>
      <c r="M16">
        <f t="shared" si="0"/>
        <v>26.66531806834811</v>
      </c>
      <c r="N16">
        <v>54763</v>
      </c>
      <c r="O16">
        <v>3322</v>
      </c>
      <c r="P16">
        <v>45.14</v>
      </c>
      <c r="Q16">
        <v>-0.06</v>
      </c>
      <c r="R16">
        <v>5369</v>
      </c>
      <c r="S16">
        <v>786236</v>
      </c>
      <c r="T16" t="s">
        <v>26</v>
      </c>
      <c r="U16">
        <v>187.42</v>
      </c>
    </row>
    <row r="17" spans="1:21" x14ac:dyDescent="0.3">
      <c r="A17">
        <v>16</v>
      </c>
      <c r="B17" t="s">
        <v>504</v>
      </c>
      <c r="C17">
        <v>5</v>
      </c>
      <c r="D17">
        <v>320</v>
      </c>
      <c r="E17" t="s">
        <v>353</v>
      </c>
      <c r="F17">
        <v>77262</v>
      </c>
      <c r="G17">
        <v>262886</v>
      </c>
      <c r="H17">
        <v>46555</v>
      </c>
      <c r="I17">
        <v>44607</v>
      </c>
      <c r="J17">
        <v>150409</v>
      </c>
      <c r="K17">
        <v>87089568</v>
      </c>
      <c r="L17">
        <v>3358</v>
      </c>
      <c r="M17">
        <f t="shared" si="0"/>
        <v>13.863907087552114</v>
      </c>
      <c r="N17">
        <v>3247</v>
      </c>
      <c r="O17">
        <v>111</v>
      </c>
      <c r="P17">
        <v>52.54</v>
      </c>
      <c r="Q17">
        <v>-0.15</v>
      </c>
      <c r="R17">
        <v>188</v>
      </c>
      <c r="S17">
        <v>15660</v>
      </c>
      <c r="T17" t="s">
        <v>21</v>
      </c>
      <c r="U17">
        <v>19.77</v>
      </c>
    </row>
    <row r="18" spans="1:21" x14ac:dyDescent="0.3">
      <c r="A18">
        <v>17</v>
      </c>
      <c r="B18" t="s">
        <v>504</v>
      </c>
      <c r="C18">
        <v>5</v>
      </c>
      <c r="D18">
        <v>320</v>
      </c>
      <c r="E18" t="s">
        <v>354</v>
      </c>
      <c r="F18">
        <v>13574</v>
      </c>
      <c r="G18">
        <v>1300429</v>
      </c>
      <c r="H18">
        <v>710537</v>
      </c>
      <c r="I18">
        <v>674684</v>
      </c>
      <c r="J18">
        <v>2663218</v>
      </c>
      <c r="K18">
        <v>295887985</v>
      </c>
      <c r="L18">
        <v>28582</v>
      </c>
      <c r="M18">
        <f t="shared" si="0"/>
        <v>24.859596949128822</v>
      </c>
      <c r="N18">
        <v>26780</v>
      </c>
      <c r="O18">
        <v>1802</v>
      </c>
      <c r="P18">
        <v>83.47</v>
      </c>
      <c r="Q18">
        <v>-0.11</v>
      </c>
      <c r="R18">
        <v>2909</v>
      </c>
      <c r="S18">
        <v>383874</v>
      </c>
      <c r="T18" t="s">
        <v>21</v>
      </c>
      <c r="U18">
        <v>262.5</v>
      </c>
    </row>
    <row r="19" spans="1:21" x14ac:dyDescent="0.3">
      <c r="A19">
        <v>18</v>
      </c>
      <c r="B19" t="s">
        <v>504</v>
      </c>
      <c r="C19">
        <v>5</v>
      </c>
      <c r="D19">
        <v>320</v>
      </c>
      <c r="E19" t="s">
        <v>355</v>
      </c>
      <c r="F19">
        <v>8590</v>
      </c>
      <c r="G19">
        <v>65066</v>
      </c>
      <c r="H19">
        <v>16600222</v>
      </c>
      <c r="I19">
        <v>16163370</v>
      </c>
      <c r="J19">
        <v>190940662</v>
      </c>
      <c r="K19">
        <v>2764051219</v>
      </c>
      <c r="L19">
        <v>430250</v>
      </c>
      <c r="M19">
        <f t="shared" si="0"/>
        <v>38.582735618826263</v>
      </c>
      <c r="N19">
        <v>382328</v>
      </c>
      <c r="O19">
        <v>47922</v>
      </c>
      <c r="P19">
        <v>103.9</v>
      </c>
      <c r="Q19">
        <v>-0.15</v>
      </c>
      <c r="R19">
        <v>80825</v>
      </c>
      <c r="S19">
        <v>23133975</v>
      </c>
      <c r="T19" t="s">
        <v>31</v>
      </c>
      <c r="U19">
        <v>5000</v>
      </c>
    </row>
    <row r="20" spans="1:21" x14ac:dyDescent="0.3">
      <c r="A20">
        <v>19</v>
      </c>
      <c r="B20" t="s">
        <v>504</v>
      </c>
      <c r="C20">
        <v>5</v>
      </c>
      <c r="D20">
        <v>320</v>
      </c>
      <c r="E20" t="s">
        <v>356</v>
      </c>
      <c r="F20">
        <v>8905</v>
      </c>
      <c r="G20">
        <v>67838</v>
      </c>
      <c r="H20">
        <v>16575962</v>
      </c>
      <c r="I20">
        <v>16143747</v>
      </c>
      <c r="J20">
        <v>188601649</v>
      </c>
      <c r="K20">
        <v>2853856746</v>
      </c>
      <c r="L20">
        <v>428153</v>
      </c>
      <c r="M20">
        <f t="shared" si="0"/>
        <v>38.715043454092346</v>
      </c>
      <c r="N20">
        <v>380643</v>
      </c>
      <c r="O20">
        <v>47510</v>
      </c>
      <c r="P20">
        <v>106.35</v>
      </c>
      <c r="Q20">
        <v>-0.15</v>
      </c>
      <c r="R20">
        <v>80421</v>
      </c>
      <c r="S20">
        <v>25222440</v>
      </c>
      <c r="T20" t="s">
        <v>31</v>
      </c>
      <c r="U20">
        <v>5000</v>
      </c>
    </row>
    <row r="21" spans="1:21" x14ac:dyDescent="0.3">
      <c r="A21">
        <v>20</v>
      </c>
      <c r="B21" t="s">
        <v>504</v>
      </c>
      <c r="C21">
        <v>5</v>
      </c>
      <c r="D21">
        <v>320</v>
      </c>
      <c r="E21" t="s">
        <v>357</v>
      </c>
      <c r="F21">
        <v>1295022</v>
      </c>
      <c r="G21">
        <v>5034037</v>
      </c>
      <c r="H21">
        <v>1398629</v>
      </c>
      <c r="I21">
        <v>1358327</v>
      </c>
      <c r="J21">
        <v>6154982</v>
      </c>
      <c r="K21">
        <v>4462074493</v>
      </c>
      <c r="L21">
        <v>87661</v>
      </c>
      <c r="M21">
        <f t="shared" si="0"/>
        <v>15.954974275903766</v>
      </c>
      <c r="N21">
        <v>84672</v>
      </c>
      <c r="O21">
        <v>2989</v>
      </c>
      <c r="P21">
        <v>53.5</v>
      </c>
      <c r="Q21">
        <v>-0.15</v>
      </c>
      <c r="R21">
        <v>5043</v>
      </c>
      <c r="S21">
        <v>993323</v>
      </c>
      <c r="T21" t="s">
        <v>26</v>
      </c>
      <c r="U21">
        <v>1272.17</v>
      </c>
    </row>
    <row r="22" spans="1:21" x14ac:dyDescent="0.3">
      <c r="A22">
        <v>21</v>
      </c>
      <c r="B22" t="s">
        <v>504</v>
      </c>
      <c r="C22">
        <v>5</v>
      </c>
      <c r="D22">
        <v>320</v>
      </c>
      <c r="E22" t="s">
        <v>358</v>
      </c>
      <c r="F22">
        <v>1458392</v>
      </c>
      <c r="G22">
        <v>5670187</v>
      </c>
      <c r="H22">
        <v>1648303</v>
      </c>
      <c r="I22">
        <v>1600134</v>
      </c>
      <c r="J22">
        <v>7522715</v>
      </c>
      <c r="K22">
        <v>5869821640</v>
      </c>
      <c r="L22">
        <v>109873</v>
      </c>
      <c r="M22">
        <f t="shared" si="0"/>
        <v>15.001893094754854</v>
      </c>
      <c r="N22">
        <v>106935</v>
      </c>
      <c r="O22">
        <v>2938</v>
      </c>
      <c r="P22">
        <v>44.52</v>
      </c>
      <c r="Q22">
        <v>-0.16</v>
      </c>
      <c r="R22">
        <v>4994</v>
      </c>
      <c r="S22">
        <v>1357610</v>
      </c>
      <c r="T22" t="s">
        <v>26</v>
      </c>
      <c r="U22">
        <v>1644.16</v>
      </c>
    </row>
    <row r="23" spans="1:21" x14ac:dyDescent="0.3">
      <c r="A23">
        <v>22</v>
      </c>
      <c r="B23" t="s">
        <v>504</v>
      </c>
      <c r="C23">
        <v>5</v>
      </c>
      <c r="D23">
        <v>320</v>
      </c>
      <c r="E23" t="s">
        <v>359</v>
      </c>
      <c r="F23">
        <v>1540071</v>
      </c>
      <c r="G23">
        <v>5988250</v>
      </c>
      <c r="H23">
        <v>1717758</v>
      </c>
      <c r="I23">
        <v>1670774</v>
      </c>
      <c r="J23">
        <v>7649257</v>
      </c>
      <c r="K23">
        <v>5796101570</v>
      </c>
      <c r="L23">
        <v>107859</v>
      </c>
      <c r="M23">
        <f t="shared" si="0"/>
        <v>15.925958890774066</v>
      </c>
      <c r="N23">
        <v>105052</v>
      </c>
      <c r="O23">
        <v>2807</v>
      </c>
      <c r="P23">
        <v>28.02</v>
      </c>
      <c r="Q23">
        <v>-0.16</v>
      </c>
      <c r="R23">
        <v>4867</v>
      </c>
      <c r="S23">
        <v>1767825</v>
      </c>
      <c r="T23" t="s">
        <v>26</v>
      </c>
      <c r="U23">
        <v>1636.95</v>
      </c>
    </row>
    <row r="24" spans="1:21" x14ac:dyDescent="0.3">
      <c r="A24">
        <v>23</v>
      </c>
      <c r="B24" t="s">
        <v>504</v>
      </c>
      <c r="C24">
        <v>5</v>
      </c>
      <c r="D24">
        <v>320</v>
      </c>
      <c r="E24" t="s">
        <v>360</v>
      </c>
      <c r="F24">
        <v>200003</v>
      </c>
      <c r="G24">
        <v>1008302</v>
      </c>
      <c r="H24">
        <v>249991</v>
      </c>
      <c r="I24">
        <v>205341</v>
      </c>
      <c r="J24">
        <v>1721722</v>
      </c>
      <c r="K24">
        <v>943186817</v>
      </c>
      <c r="L24">
        <v>5569</v>
      </c>
      <c r="M24">
        <f t="shared" si="0"/>
        <v>44.889746812713234</v>
      </c>
      <c r="N24">
        <v>4715</v>
      </c>
      <c r="O24">
        <v>854</v>
      </c>
      <c r="P24">
        <v>242.74</v>
      </c>
      <c r="Q24">
        <v>-0.08</v>
      </c>
      <c r="R24">
        <v>1332</v>
      </c>
      <c r="S24">
        <v>173154</v>
      </c>
      <c r="T24" t="s">
        <v>21</v>
      </c>
      <c r="U24">
        <v>213.7</v>
      </c>
    </row>
    <row r="25" spans="1:21" x14ac:dyDescent="0.3">
      <c r="A25">
        <v>24</v>
      </c>
      <c r="B25" t="s">
        <v>504</v>
      </c>
      <c r="C25">
        <v>5</v>
      </c>
      <c r="D25">
        <v>320</v>
      </c>
      <c r="E25" t="s">
        <v>361</v>
      </c>
      <c r="F25">
        <v>259258</v>
      </c>
      <c r="G25">
        <v>1373987</v>
      </c>
      <c r="H25">
        <v>541907</v>
      </c>
      <c r="I25">
        <v>439363</v>
      </c>
      <c r="J25">
        <v>4303083</v>
      </c>
      <c r="K25">
        <v>1760739601</v>
      </c>
      <c r="L25">
        <v>18964</v>
      </c>
      <c r="M25">
        <f t="shared" si="0"/>
        <v>28.575564226956338</v>
      </c>
      <c r="N25">
        <v>17907</v>
      </c>
      <c r="O25">
        <v>1057</v>
      </c>
      <c r="P25">
        <v>200.38</v>
      </c>
      <c r="Q25">
        <v>-0.1</v>
      </c>
      <c r="R25">
        <v>1644</v>
      </c>
      <c r="S25">
        <v>669012</v>
      </c>
      <c r="T25" t="s">
        <v>21</v>
      </c>
      <c r="U25">
        <v>459.42</v>
      </c>
    </row>
    <row r="26" spans="1:21" x14ac:dyDescent="0.3">
      <c r="A26">
        <v>25</v>
      </c>
      <c r="B26" t="s">
        <v>504</v>
      </c>
      <c r="C26">
        <v>5</v>
      </c>
      <c r="D26">
        <v>320</v>
      </c>
      <c r="E26" t="s">
        <v>362</v>
      </c>
      <c r="F26">
        <v>199996</v>
      </c>
      <c r="G26">
        <v>1008281</v>
      </c>
      <c r="H26">
        <v>581021</v>
      </c>
      <c r="I26">
        <v>471442</v>
      </c>
      <c r="J26">
        <v>5185118</v>
      </c>
      <c r="K26">
        <v>1545810800</v>
      </c>
      <c r="L26">
        <v>21464</v>
      </c>
      <c r="M26">
        <f t="shared" si="0"/>
        <v>27.069558330227359</v>
      </c>
      <c r="N26">
        <v>20191</v>
      </c>
      <c r="O26">
        <v>1273</v>
      </c>
      <c r="P26">
        <v>268.41000000000003</v>
      </c>
      <c r="Q26">
        <v>-0.1</v>
      </c>
      <c r="R26">
        <v>1974</v>
      </c>
      <c r="S26">
        <v>598856</v>
      </c>
      <c r="T26" t="s">
        <v>21</v>
      </c>
      <c r="U26">
        <v>436.78</v>
      </c>
    </row>
    <row r="27" spans="1:21" x14ac:dyDescent="0.3">
      <c r="A27">
        <v>26</v>
      </c>
      <c r="B27" t="s">
        <v>504</v>
      </c>
      <c r="C27">
        <v>5</v>
      </c>
      <c r="D27">
        <v>320</v>
      </c>
      <c r="E27" t="s">
        <v>363</v>
      </c>
      <c r="F27">
        <v>258781</v>
      </c>
      <c r="G27">
        <v>1358076</v>
      </c>
      <c r="H27">
        <v>2040113</v>
      </c>
      <c r="I27">
        <v>1686397</v>
      </c>
      <c r="J27">
        <v>17312235</v>
      </c>
      <c r="K27">
        <v>6753051391</v>
      </c>
      <c r="L27">
        <v>73428</v>
      </c>
      <c r="M27">
        <f t="shared" si="0"/>
        <v>27.783856294601513</v>
      </c>
      <c r="N27">
        <v>69866</v>
      </c>
      <c r="O27">
        <v>3562</v>
      </c>
      <c r="P27">
        <v>296.92</v>
      </c>
      <c r="Q27">
        <v>-0.1</v>
      </c>
      <c r="R27">
        <v>5557</v>
      </c>
      <c r="S27">
        <v>2511394</v>
      </c>
      <c r="T27" t="s">
        <v>26</v>
      </c>
      <c r="U27">
        <v>2162.27</v>
      </c>
    </row>
    <row r="28" spans="1:21" x14ac:dyDescent="0.3">
      <c r="A28">
        <v>27</v>
      </c>
      <c r="B28" t="s">
        <v>504</v>
      </c>
      <c r="C28">
        <v>5</v>
      </c>
      <c r="D28">
        <v>320</v>
      </c>
      <c r="E28" t="s">
        <v>364</v>
      </c>
      <c r="F28">
        <v>260342</v>
      </c>
      <c r="G28">
        <v>1377238</v>
      </c>
      <c r="H28">
        <v>943971</v>
      </c>
      <c r="I28">
        <v>843540</v>
      </c>
      <c r="J28">
        <v>7164292</v>
      </c>
      <c r="K28">
        <v>1764315355</v>
      </c>
      <c r="L28">
        <v>29320</v>
      </c>
      <c r="M28">
        <f t="shared" si="0"/>
        <v>32.195463847203271</v>
      </c>
      <c r="N28">
        <v>26375</v>
      </c>
      <c r="O28">
        <v>2945</v>
      </c>
      <c r="P28">
        <v>240.65</v>
      </c>
      <c r="Q28">
        <v>-0.1</v>
      </c>
      <c r="R28">
        <v>4730</v>
      </c>
      <c r="S28">
        <v>590022</v>
      </c>
      <c r="T28" t="s">
        <v>21</v>
      </c>
      <c r="U28">
        <v>593.59</v>
      </c>
    </row>
    <row r="29" spans="1:21" x14ac:dyDescent="0.3">
      <c r="A29">
        <v>28</v>
      </c>
      <c r="B29" t="s">
        <v>504</v>
      </c>
      <c r="C29">
        <v>5</v>
      </c>
      <c r="D29">
        <v>320</v>
      </c>
      <c r="E29" t="s">
        <v>365</v>
      </c>
      <c r="F29">
        <v>225926</v>
      </c>
      <c r="G29">
        <v>1195096</v>
      </c>
      <c r="H29">
        <v>941794</v>
      </c>
      <c r="I29">
        <v>864115</v>
      </c>
      <c r="J29">
        <v>5562436</v>
      </c>
      <c r="K29">
        <v>1114834022</v>
      </c>
      <c r="L29">
        <v>26992</v>
      </c>
      <c r="M29">
        <f t="shared" si="0"/>
        <v>34.891597510373444</v>
      </c>
      <c r="N29">
        <v>24198</v>
      </c>
      <c r="O29">
        <v>2794</v>
      </c>
      <c r="P29">
        <v>152.72999999999999</v>
      </c>
      <c r="Q29">
        <v>-0.1</v>
      </c>
      <c r="R29">
        <v>4583</v>
      </c>
      <c r="S29">
        <v>544150</v>
      </c>
      <c r="T29" t="s">
        <v>21</v>
      </c>
      <c r="U29">
        <v>404.42</v>
      </c>
    </row>
    <row r="30" spans="1:21" x14ac:dyDescent="0.3">
      <c r="A30">
        <v>29</v>
      </c>
      <c r="B30" t="s">
        <v>504</v>
      </c>
      <c r="C30">
        <v>5</v>
      </c>
      <c r="D30">
        <v>320</v>
      </c>
      <c r="E30" t="s">
        <v>366</v>
      </c>
      <c r="F30">
        <v>99736</v>
      </c>
      <c r="G30">
        <v>783852</v>
      </c>
      <c r="H30">
        <v>575655</v>
      </c>
      <c r="I30">
        <v>546357</v>
      </c>
      <c r="J30">
        <v>1672759</v>
      </c>
      <c r="K30">
        <v>2127540784</v>
      </c>
      <c r="L30">
        <v>19116</v>
      </c>
      <c r="M30">
        <f t="shared" si="0"/>
        <v>30.113779033270557</v>
      </c>
      <c r="N30">
        <v>18034</v>
      </c>
      <c r="O30">
        <v>1082</v>
      </c>
      <c r="P30">
        <v>89.2</v>
      </c>
      <c r="Q30">
        <v>-0.08</v>
      </c>
      <c r="R30">
        <v>1785</v>
      </c>
      <c r="S30">
        <v>399517</v>
      </c>
      <c r="T30" t="s">
        <v>26</v>
      </c>
      <c r="U30">
        <v>349.23</v>
      </c>
    </row>
    <row r="31" spans="1:21" x14ac:dyDescent="0.3">
      <c r="A31">
        <v>30</v>
      </c>
      <c r="B31" t="s">
        <v>504</v>
      </c>
      <c r="C31">
        <v>5</v>
      </c>
      <c r="D31">
        <v>320</v>
      </c>
      <c r="E31" t="s">
        <v>367</v>
      </c>
      <c r="F31">
        <v>25631</v>
      </c>
      <c r="G31">
        <v>141997</v>
      </c>
      <c r="H31">
        <v>815728</v>
      </c>
      <c r="I31">
        <v>797207</v>
      </c>
      <c r="J31">
        <v>2025930</v>
      </c>
      <c r="K31">
        <v>374958670</v>
      </c>
      <c r="L31">
        <v>27084</v>
      </c>
      <c r="M31">
        <f t="shared" si="0"/>
        <v>30.118446315167628</v>
      </c>
      <c r="N31">
        <v>24840</v>
      </c>
      <c r="O31">
        <v>2244</v>
      </c>
      <c r="P31">
        <v>53.83</v>
      </c>
      <c r="Q31">
        <v>-7.0000000000000007E-2</v>
      </c>
      <c r="R31">
        <v>3668</v>
      </c>
      <c r="S31">
        <v>331653</v>
      </c>
      <c r="T31" t="s">
        <v>26</v>
      </c>
      <c r="U31">
        <v>134.53</v>
      </c>
    </row>
    <row r="32" spans="1:21" x14ac:dyDescent="0.3">
      <c r="A32">
        <v>31</v>
      </c>
      <c r="B32" t="s">
        <v>504</v>
      </c>
      <c r="C32">
        <v>5</v>
      </c>
      <c r="D32">
        <v>320</v>
      </c>
      <c r="E32" t="s">
        <v>368</v>
      </c>
      <c r="F32">
        <v>520</v>
      </c>
      <c r="G32">
        <v>5760</v>
      </c>
      <c r="H32">
        <v>12486794</v>
      </c>
      <c r="I32">
        <v>12461669</v>
      </c>
      <c r="J32">
        <v>15721530</v>
      </c>
      <c r="K32">
        <v>429456403</v>
      </c>
      <c r="L32">
        <v>509436</v>
      </c>
      <c r="M32">
        <f t="shared" si="0"/>
        <v>24.511016104083733</v>
      </c>
      <c r="N32">
        <v>474273</v>
      </c>
      <c r="O32">
        <v>35163</v>
      </c>
      <c r="P32">
        <v>25.44</v>
      </c>
      <c r="Q32">
        <v>-0.02</v>
      </c>
      <c r="R32">
        <v>56280</v>
      </c>
      <c r="S32">
        <v>4201902</v>
      </c>
      <c r="T32" t="s">
        <v>31</v>
      </c>
      <c r="U32">
        <v>5000</v>
      </c>
    </row>
    <row r="33" spans="1:21" x14ac:dyDescent="0.3">
      <c r="A33">
        <v>32</v>
      </c>
      <c r="B33" t="s">
        <v>504</v>
      </c>
      <c r="C33">
        <v>5</v>
      </c>
      <c r="D33">
        <v>320</v>
      </c>
      <c r="E33" t="s">
        <v>369</v>
      </c>
      <c r="F33">
        <v>708</v>
      </c>
      <c r="G33">
        <v>2540</v>
      </c>
      <c r="H33">
        <v>481248</v>
      </c>
      <c r="I33">
        <v>478969</v>
      </c>
      <c r="J33">
        <v>1043485</v>
      </c>
      <c r="K33">
        <v>25545169</v>
      </c>
      <c r="L33">
        <v>35860</v>
      </c>
      <c r="M33">
        <f t="shared" si="0"/>
        <v>13.420189626324596</v>
      </c>
      <c r="N33">
        <v>35013</v>
      </c>
      <c r="O33">
        <v>847</v>
      </c>
      <c r="P33">
        <v>24.37</v>
      </c>
      <c r="Q33">
        <v>-0.09</v>
      </c>
      <c r="R33">
        <v>1359</v>
      </c>
      <c r="S33">
        <v>220198</v>
      </c>
      <c r="T33" t="s">
        <v>21</v>
      </c>
      <c r="U33">
        <v>41.48</v>
      </c>
    </row>
    <row r="34" spans="1:21" x14ac:dyDescent="0.3">
      <c r="A34">
        <v>33</v>
      </c>
      <c r="B34" t="s">
        <v>504</v>
      </c>
      <c r="C34">
        <v>5</v>
      </c>
      <c r="D34">
        <v>320</v>
      </c>
      <c r="E34" t="s">
        <v>370</v>
      </c>
      <c r="F34">
        <v>325041</v>
      </c>
      <c r="G34">
        <v>1161166</v>
      </c>
      <c r="H34">
        <v>896960</v>
      </c>
      <c r="I34">
        <v>888898</v>
      </c>
      <c r="J34">
        <v>4898264</v>
      </c>
      <c r="K34">
        <v>10533455475</v>
      </c>
      <c r="L34">
        <v>24392</v>
      </c>
      <c r="M34">
        <f t="shared" si="0"/>
        <v>36.77271236470974</v>
      </c>
      <c r="N34">
        <v>21128</v>
      </c>
      <c r="O34">
        <v>3264</v>
      </c>
      <c r="P34">
        <v>87.25</v>
      </c>
      <c r="Q34">
        <v>-7.0000000000000007E-2</v>
      </c>
      <c r="R34">
        <v>4926</v>
      </c>
      <c r="S34">
        <v>558691</v>
      </c>
      <c r="T34" t="s">
        <v>31</v>
      </c>
      <c r="U34">
        <v>5000</v>
      </c>
    </row>
    <row r="35" spans="1:21" x14ac:dyDescent="0.3">
      <c r="A35">
        <v>34</v>
      </c>
      <c r="B35" t="s">
        <v>504</v>
      </c>
      <c r="C35">
        <v>5</v>
      </c>
      <c r="D35">
        <v>320</v>
      </c>
      <c r="E35" t="s">
        <v>371</v>
      </c>
      <c r="F35">
        <v>57220</v>
      </c>
      <c r="G35">
        <v>558589</v>
      </c>
      <c r="H35">
        <v>197034</v>
      </c>
      <c r="I35">
        <v>191212</v>
      </c>
      <c r="J35">
        <v>1436805</v>
      </c>
      <c r="K35">
        <v>200193631</v>
      </c>
      <c r="L35">
        <v>16213</v>
      </c>
      <c r="M35">
        <f t="shared" si="0"/>
        <v>12.152840313328809</v>
      </c>
      <c r="N35">
        <v>15740</v>
      </c>
      <c r="O35">
        <v>473</v>
      </c>
      <c r="P35">
        <v>27.12</v>
      </c>
      <c r="Q35">
        <v>-0.19</v>
      </c>
      <c r="R35">
        <v>813</v>
      </c>
      <c r="S35">
        <v>121272</v>
      </c>
      <c r="T35" t="s">
        <v>21</v>
      </c>
      <c r="U35">
        <v>78.89</v>
      </c>
    </row>
    <row r="36" spans="1:21" x14ac:dyDescent="0.3">
      <c r="A36">
        <v>35</v>
      </c>
      <c r="B36" t="s">
        <v>504</v>
      </c>
      <c r="C36">
        <v>5</v>
      </c>
      <c r="D36">
        <v>320</v>
      </c>
      <c r="E36" t="s">
        <v>372</v>
      </c>
      <c r="F36">
        <v>167075</v>
      </c>
      <c r="G36">
        <v>6549347</v>
      </c>
      <c r="H36">
        <v>1091109</v>
      </c>
      <c r="I36">
        <v>1079722</v>
      </c>
      <c r="J36">
        <v>1731852</v>
      </c>
      <c r="K36">
        <v>665778264</v>
      </c>
      <c r="L36">
        <v>34870</v>
      </c>
      <c r="M36">
        <f t="shared" si="0"/>
        <v>31.290765701175797</v>
      </c>
      <c r="N36">
        <v>31458</v>
      </c>
      <c r="O36">
        <v>3412</v>
      </c>
      <c r="P36">
        <v>25.01</v>
      </c>
      <c r="Q36">
        <v>-0.05</v>
      </c>
      <c r="R36">
        <v>5459</v>
      </c>
      <c r="S36">
        <v>336420</v>
      </c>
      <c r="T36" t="s">
        <v>26</v>
      </c>
      <c r="U36">
        <v>645.59</v>
      </c>
    </row>
    <row r="37" spans="1:21" x14ac:dyDescent="0.3">
      <c r="A37">
        <v>36</v>
      </c>
      <c r="B37" t="s">
        <v>504</v>
      </c>
      <c r="C37">
        <v>5</v>
      </c>
      <c r="D37">
        <v>320</v>
      </c>
      <c r="E37" t="s">
        <v>373</v>
      </c>
      <c r="F37">
        <v>1322728</v>
      </c>
      <c r="G37">
        <v>5284254</v>
      </c>
      <c r="H37">
        <v>142990</v>
      </c>
      <c r="I37">
        <v>138119</v>
      </c>
      <c r="J37">
        <v>2123446</v>
      </c>
      <c r="K37">
        <v>7823185798</v>
      </c>
      <c r="L37">
        <v>13556</v>
      </c>
      <c r="M37">
        <f t="shared" si="0"/>
        <v>10.54809678371201</v>
      </c>
      <c r="N37">
        <v>13347</v>
      </c>
      <c r="O37">
        <v>209</v>
      </c>
      <c r="P37">
        <v>24.6</v>
      </c>
      <c r="Q37">
        <v>-0.24</v>
      </c>
      <c r="R37">
        <v>387</v>
      </c>
      <c r="S37">
        <v>135816</v>
      </c>
      <c r="T37" t="s">
        <v>21</v>
      </c>
      <c r="U37">
        <v>1154.42</v>
      </c>
    </row>
    <row r="38" spans="1:21" x14ac:dyDescent="0.3">
      <c r="A38">
        <v>37</v>
      </c>
      <c r="B38" t="s">
        <v>504</v>
      </c>
      <c r="C38">
        <v>5</v>
      </c>
      <c r="D38">
        <v>320</v>
      </c>
      <c r="E38" t="s">
        <v>374</v>
      </c>
      <c r="F38">
        <v>26455</v>
      </c>
      <c r="G38">
        <v>76533</v>
      </c>
      <c r="H38">
        <v>2746758</v>
      </c>
      <c r="I38">
        <v>2710535</v>
      </c>
      <c r="J38">
        <v>6152322</v>
      </c>
      <c r="K38">
        <v>959075499</v>
      </c>
      <c r="L38">
        <v>97711</v>
      </c>
      <c r="M38">
        <f t="shared" si="0"/>
        <v>28.11104174555577</v>
      </c>
      <c r="N38">
        <v>90421</v>
      </c>
      <c r="O38">
        <v>7290</v>
      </c>
      <c r="P38">
        <v>63.32</v>
      </c>
      <c r="Q38">
        <v>-7.0000000000000007E-2</v>
      </c>
      <c r="R38">
        <v>11437</v>
      </c>
      <c r="S38">
        <v>1255601</v>
      </c>
      <c r="T38" t="s">
        <v>26</v>
      </c>
      <c r="U38">
        <v>666.95</v>
      </c>
    </row>
    <row r="39" spans="1:21" x14ac:dyDescent="0.3">
      <c r="A39">
        <v>38</v>
      </c>
      <c r="B39" t="s">
        <v>504</v>
      </c>
      <c r="C39">
        <v>5</v>
      </c>
      <c r="D39">
        <v>320</v>
      </c>
      <c r="E39" t="s">
        <v>375</v>
      </c>
      <c r="F39">
        <v>196289</v>
      </c>
      <c r="G39">
        <v>588609</v>
      </c>
      <c r="H39">
        <v>760960</v>
      </c>
      <c r="I39">
        <v>749198</v>
      </c>
      <c r="J39">
        <v>2150078</v>
      </c>
      <c r="K39">
        <v>1100925812</v>
      </c>
      <c r="L39">
        <v>40980</v>
      </c>
      <c r="M39">
        <f t="shared" si="0"/>
        <v>18.569058077110785</v>
      </c>
      <c r="N39">
        <v>39010</v>
      </c>
      <c r="O39">
        <v>1970</v>
      </c>
      <c r="P39">
        <v>14.34</v>
      </c>
      <c r="Q39">
        <v>-0.12</v>
      </c>
      <c r="R39">
        <v>3236</v>
      </c>
      <c r="S39">
        <v>334458</v>
      </c>
      <c r="T39" t="s">
        <v>26</v>
      </c>
      <c r="U39">
        <v>366.28</v>
      </c>
    </row>
    <row r="40" spans="1:21" x14ac:dyDescent="0.3">
      <c r="A40">
        <v>39</v>
      </c>
      <c r="B40" t="s">
        <v>504</v>
      </c>
      <c r="C40">
        <v>5</v>
      </c>
      <c r="D40">
        <v>320</v>
      </c>
      <c r="E40" t="s">
        <v>376</v>
      </c>
      <c r="F40">
        <v>51144</v>
      </c>
      <c r="G40">
        <v>152445</v>
      </c>
      <c r="H40">
        <v>447825</v>
      </c>
      <c r="I40">
        <v>439936</v>
      </c>
      <c r="J40">
        <v>1358471</v>
      </c>
      <c r="K40">
        <v>238691230</v>
      </c>
      <c r="L40">
        <v>28826</v>
      </c>
      <c r="M40">
        <f t="shared" si="0"/>
        <v>15.535454103933949</v>
      </c>
      <c r="N40">
        <v>27960</v>
      </c>
      <c r="O40">
        <v>866</v>
      </c>
      <c r="P40">
        <v>24.75</v>
      </c>
      <c r="Q40">
        <v>-0.1</v>
      </c>
      <c r="R40">
        <v>1378</v>
      </c>
      <c r="S40">
        <v>299690</v>
      </c>
      <c r="T40" t="s">
        <v>26</v>
      </c>
      <c r="U40">
        <v>86.27</v>
      </c>
    </row>
    <row r="41" spans="1:21" x14ac:dyDescent="0.3">
      <c r="A41">
        <v>40</v>
      </c>
      <c r="B41" t="s">
        <v>504</v>
      </c>
      <c r="C41">
        <v>5</v>
      </c>
      <c r="D41">
        <v>320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 t="e">
        <f t="shared" si="0"/>
        <v>#DIV/0!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0.22</v>
      </c>
    </row>
    <row r="42" spans="1:21" x14ac:dyDescent="0.3">
      <c r="A42">
        <v>41</v>
      </c>
      <c r="B42" t="s">
        <v>504</v>
      </c>
      <c r="C42">
        <v>5</v>
      </c>
      <c r="D42">
        <v>320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 t="e">
        <f t="shared" si="0"/>
        <v>#DIV/0!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0.38</v>
      </c>
    </row>
    <row r="43" spans="1:21" x14ac:dyDescent="0.3">
      <c r="A43">
        <v>42</v>
      </c>
      <c r="B43" t="s">
        <v>504</v>
      </c>
      <c r="C43">
        <v>5</v>
      </c>
      <c r="D43">
        <v>320</v>
      </c>
      <c r="E43" t="s">
        <v>379</v>
      </c>
      <c r="F43">
        <v>18607</v>
      </c>
      <c r="G43">
        <v>55722</v>
      </c>
      <c r="H43">
        <v>395706</v>
      </c>
      <c r="I43">
        <v>388594</v>
      </c>
      <c r="J43">
        <v>786351</v>
      </c>
      <c r="K43">
        <v>156430399</v>
      </c>
      <c r="L43">
        <v>16834</v>
      </c>
      <c r="M43">
        <f t="shared" si="0"/>
        <v>23.506356183913507</v>
      </c>
      <c r="N43">
        <v>15974</v>
      </c>
      <c r="O43">
        <v>860</v>
      </c>
      <c r="P43">
        <v>33.43</v>
      </c>
      <c r="Q43">
        <v>-0.08</v>
      </c>
      <c r="R43">
        <v>1372</v>
      </c>
      <c r="S43">
        <v>205096</v>
      </c>
      <c r="T43" t="s">
        <v>26</v>
      </c>
      <c r="U43">
        <v>75.16</v>
      </c>
    </row>
    <row r="44" spans="1:21" x14ac:dyDescent="0.3">
      <c r="A44">
        <v>43</v>
      </c>
      <c r="B44" t="s">
        <v>504</v>
      </c>
      <c r="C44">
        <v>5</v>
      </c>
      <c r="D44">
        <v>320</v>
      </c>
      <c r="E44" t="s">
        <v>380</v>
      </c>
      <c r="F44">
        <v>229544</v>
      </c>
      <c r="G44">
        <v>1051601</v>
      </c>
      <c r="H44">
        <v>5645439</v>
      </c>
      <c r="I44">
        <v>5529980</v>
      </c>
      <c r="J44">
        <v>9225417</v>
      </c>
      <c r="K44">
        <v>915144264</v>
      </c>
      <c r="L44">
        <v>206245</v>
      </c>
      <c r="M44">
        <f t="shared" si="0"/>
        <v>27.372489030037091</v>
      </c>
      <c r="N44">
        <v>193129</v>
      </c>
      <c r="O44">
        <v>13116</v>
      </c>
      <c r="P44">
        <v>26.86</v>
      </c>
      <c r="Q44">
        <v>-0.06</v>
      </c>
      <c r="R44">
        <v>21300</v>
      </c>
      <c r="S44">
        <v>2558950</v>
      </c>
      <c r="T44" t="s">
        <v>26</v>
      </c>
      <c r="U44">
        <v>684.38</v>
      </c>
    </row>
    <row r="45" spans="1:21" x14ac:dyDescent="0.3">
      <c r="A45">
        <v>44</v>
      </c>
      <c r="B45" t="s">
        <v>504</v>
      </c>
      <c r="C45">
        <v>5</v>
      </c>
      <c r="D45">
        <v>320</v>
      </c>
      <c r="E45" t="s">
        <v>381</v>
      </c>
      <c r="F45">
        <v>138808</v>
      </c>
      <c r="G45">
        <v>614789</v>
      </c>
      <c r="H45">
        <v>11243528</v>
      </c>
      <c r="I45">
        <v>11062910</v>
      </c>
      <c r="J45">
        <v>16386043</v>
      </c>
      <c r="K45">
        <v>1154466160</v>
      </c>
      <c r="L45">
        <v>404223</v>
      </c>
      <c r="M45">
        <f t="shared" si="0"/>
        <v>27.815161433169315</v>
      </c>
      <c r="N45">
        <v>376696</v>
      </c>
      <c r="O45">
        <v>27527</v>
      </c>
      <c r="P45">
        <v>27.99</v>
      </c>
      <c r="Q45">
        <v>-0.05</v>
      </c>
      <c r="R45">
        <v>44869</v>
      </c>
      <c r="S45">
        <v>4501006</v>
      </c>
      <c r="T45" t="s">
        <v>26</v>
      </c>
      <c r="U45">
        <v>1780.11</v>
      </c>
    </row>
    <row r="46" spans="1:21" x14ac:dyDescent="0.3">
      <c r="A46">
        <v>45</v>
      </c>
      <c r="B46" t="s">
        <v>504</v>
      </c>
      <c r="C46">
        <v>5</v>
      </c>
      <c r="D46">
        <v>320</v>
      </c>
      <c r="E46" t="s">
        <v>382</v>
      </c>
      <c r="F46">
        <v>2835</v>
      </c>
      <c r="G46">
        <v>9746</v>
      </c>
      <c r="H46">
        <v>2903621</v>
      </c>
      <c r="I46">
        <v>2853198</v>
      </c>
      <c r="J46">
        <v>6133529</v>
      </c>
      <c r="K46">
        <v>418585521</v>
      </c>
      <c r="L46">
        <v>152593</v>
      </c>
      <c r="M46">
        <f t="shared" si="0"/>
        <v>19.028533418964173</v>
      </c>
      <c r="N46">
        <v>145158</v>
      </c>
      <c r="O46">
        <v>7435</v>
      </c>
      <c r="P46">
        <v>28.8</v>
      </c>
      <c r="Q46">
        <v>-7.0000000000000007E-2</v>
      </c>
      <c r="R46">
        <v>12061</v>
      </c>
      <c r="S46">
        <v>975158</v>
      </c>
      <c r="T46" t="s">
        <v>26</v>
      </c>
      <c r="U46">
        <v>2050.5500000000002</v>
      </c>
    </row>
    <row r="47" spans="1:21" x14ac:dyDescent="0.3">
      <c r="A47">
        <v>46</v>
      </c>
      <c r="B47" t="s">
        <v>504</v>
      </c>
      <c r="C47">
        <v>5</v>
      </c>
      <c r="D47">
        <v>320</v>
      </c>
      <c r="E47" t="s">
        <v>383</v>
      </c>
      <c r="F47">
        <v>961</v>
      </c>
      <c r="G47">
        <v>146909</v>
      </c>
      <c r="H47">
        <v>7453049</v>
      </c>
      <c r="I47">
        <v>7177564</v>
      </c>
      <c r="J47">
        <v>16774781</v>
      </c>
      <c r="K47">
        <v>857457360</v>
      </c>
      <c r="L47">
        <v>267155</v>
      </c>
      <c r="M47">
        <f t="shared" si="0"/>
        <v>27.897845819842413</v>
      </c>
      <c r="N47">
        <v>252395</v>
      </c>
      <c r="O47">
        <v>14760</v>
      </c>
      <c r="P47">
        <v>49.17</v>
      </c>
      <c r="Q47">
        <v>-7.0000000000000007E-2</v>
      </c>
      <c r="R47">
        <v>22858</v>
      </c>
      <c r="S47">
        <v>7172262</v>
      </c>
      <c r="T47" t="s">
        <v>21</v>
      </c>
      <c r="U47">
        <v>2433.48</v>
      </c>
    </row>
    <row r="48" spans="1:21" x14ac:dyDescent="0.3">
      <c r="A48">
        <v>47</v>
      </c>
      <c r="B48" t="s">
        <v>504</v>
      </c>
      <c r="C48">
        <v>5</v>
      </c>
      <c r="D48">
        <v>320</v>
      </c>
      <c r="E48" t="s">
        <v>384</v>
      </c>
      <c r="F48">
        <v>1052072</v>
      </c>
      <c r="G48">
        <v>4612280</v>
      </c>
      <c r="H48">
        <v>5009</v>
      </c>
      <c r="I48">
        <v>4877</v>
      </c>
      <c r="J48">
        <v>33066</v>
      </c>
      <c r="K48">
        <v>6543086</v>
      </c>
      <c r="L48">
        <v>43</v>
      </c>
      <c r="M48">
        <f t="shared" si="0"/>
        <v>116.48837209302326</v>
      </c>
      <c r="N48">
        <v>36</v>
      </c>
      <c r="O48">
        <v>7</v>
      </c>
      <c r="P48">
        <v>27.04</v>
      </c>
      <c r="Q48">
        <v>-0.12</v>
      </c>
      <c r="R48">
        <v>14</v>
      </c>
      <c r="S48">
        <v>26336</v>
      </c>
      <c r="T48" t="s">
        <v>26</v>
      </c>
      <c r="U48">
        <v>41.58</v>
      </c>
    </row>
    <row r="49" spans="1:21" x14ac:dyDescent="0.3">
      <c r="A49">
        <v>48</v>
      </c>
      <c r="B49" t="s">
        <v>504</v>
      </c>
      <c r="C49">
        <v>5</v>
      </c>
      <c r="D49">
        <v>320</v>
      </c>
      <c r="E49" t="s">
        <v>385</v>
      </c>
      <c r="F49">
        <v>31435</v>
      </c>
      <c r="G49">
        <v>94348</v>
      </c>
      <c r="H49">
        <v>78495</v>
      </c>
      <c r="I49">
        <v>78393</v>
      </c>
      <c r="J49">
        <v>81603</v>
      </c>
      <c r="K49">
        <v>388168732</v>
      </c>
      <c r="L49">
        <v>2411</v>
      </c>
      <c r="M49">
        <f t="shared" si="0"/>
        <v>32.557030277892991</v>
      </c>
      <c r="N49">
        <v>2194</v>
      </c>
      <c r="O49">
        <v>217</v>
      </c>
      <c r="P49">
        <v>31.46</v>
      </c>
      <c r="Q49">
        <v>0</v>
      </c>
      <c r="R49">
        <v>345</v>
      </c>
      <c r="S49">
        <v>30677</v>
      </c>
      <c r="T49" t="s">
        <v>21</v>
      </c>
      <c r="U49">
        <v>95.17</v>
      </c>
    </row>
    <row r="50" spans="1:21" x14ac:dyDescent="0.3">
      <c r="A50">
        <v>49</v>
      </c>
      <c r="B50" t="s">
        <v>504</v>
      </c>
      <c r="C50">
        <v>5</v>
      </c>
      <c r="D50">
        <v>320</v>
      </c>
      <c r="E50" t="s">
        <v>386</v>
      </c>
      <c r="F50">
        <v>2271</v>
      </c>
      <c r="G50">
        <v>30201</v>
      </c>
      <c r="H50">
        <v>9814480</v>
      </c>
      <c r="I50">
        <v>9755080</v>
      </c>
      <c r="J50">
        <v>13294521</v>
      </c>
      <c r="K50">
        <v>557941499</v>
      </c>
      <c r="L50">
        <v>440892</v>
      </c>
      <c r="M50">
        <f t="shared" si="0"/>
        <v>22.260508242381356</v>
      </c>
      <c r="N50">
        <v>420115</v>
      </c>
      <c r="O50">
        <v>20777</v>
      </c>
      <c r="P50">
        <v>20.309999999999999</v>
      </c>
      <c r="Q50">
        <v>-0.04</v>
      </c>
      <c r="R50">
        <v>33876</v>
      </c>
      <c r="S50">
        <v>4292967</v>
      </c>
      <c r="T50" t="s">
        <v>26</v>
      </c>
      <c r="U50">
        <v>2762.17</v>
      </c>
    </row>
    <row r="51" spans="1:21" x14ac:dyDescent="0.3">
      <c r="A51">
        <v>50</v>
      </c>
      <c r="B51" t="s">
        <v>504</v>
      </c>
      <c r="C51">
        <v>5</v>
      </c>
      <c r="D51">
        <v>320</v>
      </c>
      <c r="E51" t="s">
        <v>387</v>
      </c>
      <c r="F51">
        <v>2294</v>
      </c>
      <c r="G51">
        <v>30304</v>
      </c>
      <c r="H51">
        <v>14688583</v>
      </c>
      <c r="I51">
        <v>14612913</v>
      </c>
      <c r="J51">
        <v>18022815</v>
      </c>
      <c r="K51">
        <v>753488142</v>
      </c>
      <c r="L51">
        <v>455843</v>
      </c>
      <c r="M51">
        <f t="shared" si="0"/>
        <v>32.222899112194327</v>
      </c>
      <c r="N51">
        <v>411638</v>
      </c>
      <c r="O51">
        <v>44205</v>
      </c>
      <c r="P51">
        <v>21.12</v>
      </c>
      <c r="Q51">
        <v>-0.02</v>
      </c>
      <c r="R51">
        <v>71962</v>
      </c>
      <c r="S51">
        <v>4321780</v>
      </c>
      <c r="T51" t="s">
        <v>26</v>
      </c>
      <c r="U51">
        <v>4046.67</v>
      </c>
    </row>
    <row r="52" spans="1:21" x14ac:dyDescent="0.3">
      <c r="A52">
        <v>51</v>
      </c>
      <c r="B52" t="s">
        <v>504</v>
      </c>
      <c r="C52">
        <v>5</v>
      </c>
      <c r="D52">
        <v>320</v>
      </c>
      <c r="E52" t="s">
        <v>388</v>
      </c>
      <c r="F52">
        <v>163622</v>
      </c>
      <c r="G52">
        <v>488118</v>
      </c>
      <c r="H52">
        <v>1773593</v>
      </c>
      <c r="I52">
        <v>1729427</v>
      </c>
      <c r="J52">
        <v>7937168</v>
      </c>
      <c r="K52">
        <v>769767712</v>
      </c>
      <c r="L52">
        <v>122066</v>
      </c>
      <c r="M52">
        <f t="shared" si="0"/>
        <v>14.529787164320942</v>
      </c>
      <c r="N52">
        <v>118884</v>
      </c>
      <c r="O52">
        <v>3182</v>
      </c>
      <c r="P52">
        <v>31.19</v>
      </c>
      <c r="Q52">
        <v>-0.16</v>
      </c>
      <c r="R52">
        <v>5235</v>
      </c>
      <c r="S52">
        <v>1269856</v>
      </c>
      <c r="T52" t="s">
        <v>26</v>
      </c>
      <c r="U52">
        <v>469.11</v>
      </c>
    </row>
    <row r="53" spans="1:21" x14ac:dyDescent="0.3">
      <c r="A53">
        <v>52</v>
      </c>
      <c r="B53" t="s">
        <v>504</v>
      </c>
      <c r="C53">
        <v>5</v>
      </c>
      <c r="D53">
        <v>320</v>
      </c>
      <c r="E53" t="s">
        <v>389</v>
      </c>
      <c r="F53">
        <v>183325</v>
      </c>
      <c r="G53">
        <v>546912</v>
      </c>
      <c r="H53">
        <v>4483502</v>
      </c>
      <c r="I53">
        <v>4392220</v>
      </c>
      <c r="J53">
        <v>14631560</v>
      </c>
      <c r="K53">
        <v>1593884011</v>
      </c>
      <c r="L53">
        <v>190711</v>
      </c>
      <c r="M53">
        <f t="shared" si="0"/>
        <v>23.509404281871522</v>
      </c>
      <c r="N53">
        <v>177688</v>
      </c>
      <c r="O53">
        <v>13023</v>
      </c>
      <c r="P53">
        <v>36.770000000000003</v>
      </c>
      <c r="Q53">
        <v>-0.11</v>
      </c>
      <c r="R53">
        <v>21222</v>
      </c>
      <c r="S53">
        <v>2085345</v>
      </c>
      <c r="T53" t="s">
        <v>26</v>
      </c>
      <c r="U53">
        <v>1264.83</v>
      </c>
    </row>
    <row r="54" spans="1:21" x14ac:dyDescent="0.3">
      <c r="A54">
        <v>53</v>
      </c>
      <c r="B54" t="s">
        <v>504</v>
      </c>
      <c r="C54">
        <v>5</v>
      </c>
      <c r="D54">
        <v>320</v>
      </c>
      <c r="E54" t="s">
        <v>390</v>
      </c>
      <c r="F54">
        <v>152428</v>
      </c>
      <c r="G54">
        <v>429691</v>
      </c>
      <c r="H54">
        <v>1181</v>
      </c>
      <c r="I54">
        <v>1139</v>
      </c>
      <c r="J54">
        <v>36385</v>
      </c>
      <c r="K54">
        <v>1380077</v>
      </c>
      <c r="L54">
        <v>24</v>
      </c>
      <c r="M54">
        <f t="shared" si="0"/>
        <v>49.208333333333336</v>
      </c>
      <c r="N54">
        <v>24</v>
      </c>
      <c r="O54">
        <v>0</v>
      </c>
      <c r="P54">
        <v>18.78</v>
      </c>
      <c r="Q54">
        <v>-0.24</v>
      </c>
      <c r="R54">
        <v>1</v>
      </c>
      <c r="S54">
        <v>10479</v>
      </c>
      <c r="T54" t="s">
        <v>21</v>
      </c>
      <c r="U54">
        <v>1.28</v>
      </c>
    </row>
    <row r="55" spans="1:21" x14ac:dyDescent="0.3">
      <c r="A55">
        <v>54</v>
      </c>
      <c r="B55" t="s">
        <v>504</v>
      </c>
      <c r="C55">
        <v>5</v>
      </c>
      <c r="D55">
        <v>320</v>
      </c>
      <c r="E55" t="s">
        <v>391</v>
      </c>
      <c r="F55">
        <v>2200</v>
      </c>
      <c r="G55">
        <v>9086</v>
      </c>
      <c r="H55">
        <v>2211991</v>
      </c>
      <c r="I55">
        <v>2153609</v>
      </c>
      <c r="J55">
        <v>5395631</v>
      </c>
      <c r="K55">
        <v>399939698</v>
      </c>
      <c r="L55">
        <v>122034</v>
      </c>
      <c r="M55">
        <f t="shared" si="0"/>
        <v>18.126022256092565</v>
      </c>
      <c r="N55">
        <v>117955</v>
      </c>
      <c r="O55">
        <v>4079</v>
      </c>
      <c r="P55">
        <v>25.69</v>
      </c>
      <c r="Q55">
        <v>-0.1</v>
      </c>
      <c r="R55">
        <v>6623</v>
      </c>
      <c r="S55">
        <v>1130454</v>
      </c>
      <c r="T55" t="s">
        <v>21</v>
      </c>
      <c r="U55">
        <v>452.83</v>
      </c>
    </row>
    <row r="56" spans="1:21" x14ac:dyDescent="0.3">
      <c r="A56">
        <v>55</v>
      </c>
      <c r="B56" t="s">
        <v>504</v>
      </c>
      <c r="C56">
        <v>5</v>
      </c>
      <c r="D56">
        <v>320</v>
      </c>
      <c r="E56" t="s">
        <v>392</v>
      </c>
      <c r="F56">
        <v>2200</v>
      </c>
      <c r="G56">
        <v>9086</v>
      </c>
      <c r="H56">
        <v>3203187</v>
      </c>
      <c r="I56">
        <v>3131155</v>
      </c>
      <c r="J56">
        <v>6687069</v>
      </c>
      <c r="K56">
        <v>563404351</v>
      </c>
      <c r="L56">
        <v>127394</v>
      </c>
      <c r="M56">
        <f t="shared" si="0"/>
        <v>25.143939275005103</v>
      </c>
      <c r="N56">
        <v>118707</v>
      </c>
      <c r="O56">
        <v>8687</v>
      </c>
      <c r="P56">
        <v>28.9</v>
      </c>
      <c r="Q56">
        <v>-0.08</v>
      </c>
      <c r="R56">
        <v>14210</v>
      </c>
      <c r="S56">
        <v>1109434</v>
      </c>
      <c r="T56" t="s">
        <v>21</v>
      </c>
      <c r="U56">
        <v>691.91</v>
      </c>
    </row>
    <row r="57" spans="1:21" x14ac:dyDescent="0.3">
      <c r="A57">
        <v>56</v>
      </c>
      <c r="B57" t="s">
        <v>504</v>
      </c>
      <c r="C57">
        <v>5</v>
      </c>
      <c r="D57">
        <v>320</v>
      </c>
      <c r="E57" t="s">
        <v>393</v>
      </c>
      <c r="F57">
        <v>2200</v>
      </c>
      <c r="G57">
        <v>9086</v>
      </c>
      <c r="H57">
        <v>743003</v>
      </c>
      <c r="I57">
        <v>722422</v>
      </c>
      <c r="J57">
        <v>2118027</v>
      </c>
      <c r="K57">
        <v>139839543</v>
      </c>
      <c r="L57">
        <v>41489</v>
      </c>
      <c r="M57">
        <f t="shared" si="0"/>
        <v>17.908433560702836</v>
      </c>
      <c r="N57">
        <v>39599</v>
      </c>
      <c r="O57">
        <v>1890</v>
      </c>
      <c r="P57">
        <v>29.3</v>
      </c>
      <c r="Q57">
        <v>-0.11</v>
      </c>
      <c r="R57">
        <v>3100</v>
      </c>
      <c r="S57">
        <v>263166</v>
      </c>
      <c r="T57" t="s">
        <v>21</v>
      </c>
      <c r="U57">
        <v>95.47</v>
      </c>
    </row>
    <row r="58" spans="1:21" x14ac:dyDescent="0.3">
      <c r="A58">
        <v>57</v>
      </c>
      <c r="B58" t="s">
        <v>504</v>
      </c>
      <c r="C58">
        <v>5</v>
      </c>
      <c r="D58">
        <v>320</v>
      </c>
      <c r="E58" t="s">
        <v>394</v>
      </c>
      <c r="F58">
        <v>2200</v>
      </c>
      <c r="G58">
        <v>9086</v>
      </c>
      <c r="H58">
        <v>4009255</v>
      </c>
      <c r="I58">
        <v>3917388</v>
      </c>
      <c r="J58">
        <v>7975249</v>
      </c>
      <c r="K58">
        <v>711776683</v>
      </c>
      <c r="L58">
        <v>129197</v>
      </c>
      <c r="M58">
        <f t="shared" si="0"/>
        <v>31.03210600865345</v>
      </c>
      <c r="N58">
        <v>116743</v>
      </c>
      <c r="O58">
        <v>12454</v>
      </c>
      <c r="P58">
        <v>30.82</v>
      </c>
      <c r="Q58">
        <v>-7.0000000000000007E-2</v>
      </c>
      <c r="R58">
        <v>20394</v>
      </c>
      <c r="S58">
        <v>1133102</v>
      </c>
      <c r="T58" t="s">
        <v>21</v>
      </c>
      <c r="U58">
        <v>889.8</v>
      </c>
    </row>
    <row r="59" spans="1:21" x14ac:dyDescent="0.3">
      <c r="A59">
        <v>58</v>
      </c>
      <c r="B59" t="s">
        <v>504</v>
      </c>
      <c r="C59">
        <v>5</v>
      </c>
      <c r="D59">
        <v>320</v>
      </c>
      <c r="E59" t="s">
        <v>395</v>
      </c>
      <c r="F59">
        <v>11313</v>
      </c>
      <c r="G59">
        <v>305160</v>
      </c>
      <c r="H59">
        <v>388850</v>
      </c>
      <c r="I59">
        <v>383647</v>
      </c>
      <c r="J59">
        <v>544241</v>
      </c>
      <c r="K59">
        <v>52669837</v>
      </c>
      <c r="L59">
        <v>6514</v>
      </c>
      <c r="M59">
        <f t="shared" si="0"/>
        <v>59.694504144918639</v>
      </c>
      <c r="N59">
        <v>5624</v>
      </c>
      <c r="O59">
        <v>890</v>
      </c>
      <c r="P59">
        <v>29.04</v>
      </c>
      <c r="Q59">
        <v>-0.04</v>
      </c>
      <c r="R59">
        <v>1400</v>
      </c>
      <c r="S59">
        <v>222043</v>
      </c>
      <c r="T59" t="s">
        <v>26</v>
      </c>
      <c r="U59">
        <v>46.58</v>
      </c>
    </row>
    <row r="60" spans="1:21" x14ac:dyDescent="0.3">
      <c r="A60">
        <v>59</v>
      </c>
      <c r="B60" t="s">
        <v>504</v>
      </c>
      <c r="C60">
        <v>5</v>
      </c>
      <c r="D60">
        <v>320</v>
      </c>
      <c r="E60" t="s">
        <v>396</v>
      </c>
      <c r="F60">
        <v>252516</v>
      </c>
      <c r="G60">
        <v>750876</v>
      </c>
      <c r="H60">
        <v>735533</v>
      </c>
      <c r="I60">
        <v>718409</v>
      </c>
      <c r="J60">
        <v>6692600</v>
      </c>
      <c r="K60">
        <v>212395851</v>
      </c>
      <c r="L60">
        <v>31788</v>
      </c>
      <c r="M60">
        <f t="shared" si="0"/>
        <v>23.138700138417011</v>
      </c>
      <c r="N60">
        <v>30102</v>
      </c>
      <c r="O60">
        <v>1686</v>
      </c>
      <c r="P60">
        <v>21.53</v>
      </c>
      <c r="Q60">
        <v>-0.15</v>
      </c>
      <c r="R60">
        <v>2878</v>
      </c>
      <c r="S60">
        <v>1523283</v>
      </c>
      <c r="T60" t="s">
        <v>26</v>
      </c>
      <c r="U60">
        <v>100.95</v>
      </c>
    </row>
    <row r="61" spans="1:21" x14ac:dyDescent="0.3">
      <c r="A61">
        <v>60</v>
      </c>
      <c r="B61" t="s">
        <v>504</v>
      </c>
      <c r="C61">
        <v>5</v>
      </c>
      <c r="D61">
        <v>320</v>
      </c>
      <c r="E61" t="s">
        <v>397</v>
      </c>
      <c r="F61">
        <v>3612</v>
      </c>
      <c r="G61">
        <v>11612</v>
      </c>
      <c r="H61">
        <v>12048</v>
      </c>
      <c r="I61">
        <v>11750</v>
      </c>
      <c r="J61">
        <v>24912</v>
      </c>
      <c r="K61">
        <v>4904107</v>
      </c>
      <c r="L61">
        <v>441</v>
      </c>
      <c r="M61">
        <f t="shared" si="0"/>
        <v>27.319727891156461</v>
      </c>
      <c r="N61">
        <v>404</v>
      </c>
      <c r="O61">
        <v>37</v>
      </c>
      <c r="P61">
        <v>40.21</v>
      </c>
      <c r="Q61">
        <v>-0.08</v>
      </c>
      <c r="R61">
        <v>59</v>
      </c>
      <c r="S61">
        <v>4305</v>
      </c>
      <c r="T61" t="s">
        <v>21</v>
      </c>
      <c r="U61">
        <v>1.28</v>
      </c>
    </row>
    <row r="62" spans="1:21" x14ac:dyDescent="0.3">
      <c r="A62">
        <v>61</v>
      </c>
      <c r="B62" t="s">
        <v>504</v>
      </c>
      <c r="C62">
        <v>5</v>
      </c>
      <c r="D62">
        <v>320</v>
      </c>
      <c r="E62" t="s">
        <v>398</v>
      </c>
      <c r="F62">
        <v>8300</v>
      </c>
      <c r="G62">
        <v>28853</v>
      </c>
      <c r="H62">
        <v>6636544</v>
      </c>
      <c r="I62">
        <v>6516007</v>
      </c>
      <c r="J62">
        <v>11381835</v>
      </c>
      <c r="K62">
        <v>2028274644</v>
      </c>
      <c r="L62">
        <v>267415</v>
      </c>
      <c r="M62">
        <f t="shared" si="0"/>
        <v>24.817396181964362</v>
      </c>
      <c r="N62">
        <v>253835</v>
      </c>
      <c r="O62">
        <v>13580</v>
      </c>
      <c r="P62">
        <v>42.9</v>
      </c>
      <c r="Q62">
        <v>-0.06</v>
      </c>
      <c r="R62">
        <v>21754</v>
      </c>
      <c r="S62">
        <v>3343560</v>
      </c>
      <c r="T62" t="s">
        <v>21</v>
      </c>
      <c r="U62">
        <v>1748.75</v>
      </c>
    </row>
    <row r="63" spans="1:21" x14ac:dyDescent="0.3">
      <c r="A63">
        <v>62</v>
      </c>
      <c r="B63" t="s">
        <v>504</v>
      </c>
      <c r="C63">
        <v>5</v>
      </c>
      <c r="D63">
        <v>320</v>
      </c>
      <c r="E63" t="s">
        <v>399</v>
      </c>
      <c r="F63">
        <v>7665</v>
      </c>
      <c r="G63">
        <v>26841</v>
      </c>
      <c r="H63">
        <v>2625866</v>
      </c>
      <c r="I63">
        <v>2572451</v>
      </c>
      <c r="J63">
        <v>5294791</v>
      </c>
      <c r="K63">
        <v>885989028</v>
      </c>
      <c r="L63">
        <v>85155</v>
      </c>
      <c r="M63">
        <f t="shared" si="0"/>
        <v>30.836310257765252</v>
      </c>
      <c r="N63">
        <v>78724</v>
      </c>
      <c r="O63">
        <v>6431</v>
      </c>
      <c r="P63">
        <v>65.150000000000006</v>
      </c>
      <c r="Q63">
        <v>-0.06</v>
      </c>
      <c r="R63">
        <v>10199</v>
      </c>
      <c r="S63">
        <v>1203028</v>
      </c>
      <c r="T63" t="s">
        <v>21</v>
      </c>
      <c r="U63">
        <v>513.79999999999995</v>
      </c>
    </row>
    <row r="64" spans="1:21" x14ac:dyDescent="0.3">
      <c r="A64">
        <v>63</v>
      </c>
      <c r="B64" t="s">
        <v>504</v>
      </c>
      <c r="C64">
        <v>5</v>
      </c>
      <c r="D64">
        <v>320</v>
      </c>
      <c r="E64" t="s">
        <v>400</v>
      </c>
      <c r="F64">
        <v>3986</v>
      </c>
      <c r="G64">
        <v>13057</v>
      </c>
      <c r="H64">
        <v>2186</v>
      </c>
      <c r="I64">
        <v>2116</v>
      </c>
      <c r="J64">
        <v>4226</v>
      </c>
      <c r="K64">
        <v>1954599</v>
      </c>
      <c r="L64">
        <v>80</v>
      </c>
      <c r="M64">
        <f t="shared" si="0"/>
        <v>27.324999999999999</v>
      </c>
      <c r="N64">
        <v>76</v>
      </c>
      <c r="O64">
        <v>4</v>
      </c>
      <c r="P64">
        <v>27.78</v>
      </c>
      <c r="Q64">
        <v>-7.0000000000000007E-2</v>
      </c>
      <c r="R64">
        <v>8</v>
      </c>
      <c r="S64">
        <v>778</v>
      </c>
      <c r="T64" t="s">
        <v>21</v>
      </c>
      <c r="U64">
        <v>0.33</v>
      </c>
    </row>
    <row r="65" spans="1:21" x14ac:dyDescent="0.3">
      <c r="A65">
        <v>64</v>
      </c>
      <c r="B65" t="s">
        <v>504</v>
      </c>
      <c r="C65">
        <v>5</v>
      </c>
      <c r="D65">
        <v>320</v>
      </c>
      <c r="E65" t="s">
        <v>401</v>
      </c>
      <c r="F65">
        <v>3638</v>
      </c>
      <c r="G65">
        <v>11677</v>
      </c>
      <c r="H65">
        <v>62400</v>
      </c>
      <c r="I65">
        <v>61173</v>
      </c>
      <c r="J65">
        <v>104666</v>
      </c>
      <c r="K65">
        <v>18398347</v>
      </c>
      <c r="L65">
        <v>1849</v>
      </c>
      <c r="M65">
        <f t="shared" si="0"/>
        <v>33.747971876690102</v>
      </c>
      <c r="N65">
        <v>1643</v>
      </c>
      <c r="O65">
        <v>206</v>
      </c>
      <c r="P65">
        <v>35.92</v>
      </c>
      <c r="Q65">
        <v>-0.06</v>
      </c>
      <c r="R65">
        <v>331</v>
      </c>
      <c r="S65">
        <v>18060</v>
      </c>
      <c r="T65" t="s">
        <v>21</v>
      </c>
      <c r="U65">
        <v>6.3</v>
      </c>
    </row>
    <row r="66" spans="1:21" x14ac:dyDescent="0.3">
      <c r="A66">
        <v>65</v>
      </c>
      <c r="B66" t="s">
        <v>504</v>
      </c>
      <c r="C66">
        <v>5</v>
      </c>
      <c r="D66">
        <v>320</v>
      </c>
      <c r="E66" t="s">
        <v>402</v>
      </c>
      <c r="F66">
        <v>7351</v>
      </c>
      <c r="G66">
        <v>24835</v>
      </c>
      <c r="H66">
        <v>8254625</v>
      </c>
      <c r="I66">
        <v>8110082</v>
      </c>
      <c r="J66">
        <v>13693859</v>
      </c>
      <c r="K66">
        <v>2128666130</v>
      </c>
      <c r="L66">
        <v>368378</v>
      </c>
      <c r="M66">
        <f t="shared" si="0"/>
        <v>22.408029252561228</v>
      </c>
      <c r="N66">
        <v>354564</v>
      </c>
      <c r="O66">
        <v>13814</v>
      </c>
      <c r="P66">
        <v>39.15</v>
      </c>
      <c r="Q66">
        <v>-7.0000000000000007E-2</v>
      </c>
      <c r="R66">
        <v>22184</v>
      </c>
      <c r="S66">
        <v>4656898</v>
      </c>
      <c r="T66" t="s">
        <v>21</v>
      </c>
      <c r="U66">
        <v>2147.7199999999998</v>
      </c>
    </row>
    <row r="67" spans="1:21" x14ac:dyDescent="0.3">
      <c r="A67">
        <v>66</v>
      </c>
      <c r="B67" t="s">
        <v>504</v>
      </c>
      <c r="C67">
        <v>5</v>
      </c>
      <c r="D67">
        <v>320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 t="e">
        <f t="shared" ref="M67:M91" si="1">H67/L67</f>
        <v>#DIV/0!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0.02</v>
      </c>
    </row>
    <row r="68" spans="1:21" x14ac:dyDescent="0.3">
      <c r="A68">
        <v>67</v>
      </c>
      <c r="B68" t="s">
        <v>504</v>
      </c>
      <c r="C68">
        <v>5</v>
      </c>
      <c r="D68">
        <v>320</v>
      </c>
      <c r="E68" t="s">
        <v>404</v>
      </c>
      <c r="F68">
        <v>2940</v>
      </c>
      <c r="G68">
        <v>20028</v>
      </c>
      <c r="H68">
        <v>8009</v>
      </c>
      <c r="I68">
        <v>7844</v>
      </c>
      <c r="J68">
        <v>14680</v>
      </c>
      <c r="K68">
        <v>2365596</v>
      </c>
      <c r="L68">
        <v>225</v>
      </c>
      <c r="M68">
        <f t="shared" si="1"/>
        <v>35.595555555555556</v>
      </c>
      <c r="N68">
        <v>206</v>
      </c>
      <c r="O68">
        <v>19</v>
      </c>
      <c r="P68">
        <v>19.97</v>
      </c>
      <c r="Q68">
        <v>-0.06</v>
      </c>
      <c r="R68">
        <v>28</v>
      </c>
      <c r="S68">
        <v>5536</v>
      </c>
      <c r="T68" t="s">
        <v>26</v>
      </c>
      <c r="U68">
        <v>0.7</v>
      </c>
    </row>
    <row r="69" spans="1:21" x14ac:dyDescent="0.3">
      <c r="A69">
        <v>68</v>
      </c>
      <c r="B69" t="s">
        <v>504</v>
      </c>
      <c r="C69">
        <v>5</v>
      </c>
      <c r="D69">
        <v>320</v>
      </c>
      <c r="E69" t="s">
        <v>405</v>
      </c>
      <c r="F69">
        <v>9072</v>
      </c>
      <c r="G69">
        <v>69944</v>
      </c>
      <c r="H69">
        <v>908208</v>
      </c>
      <c r="I69">
        <v>891543</v>
      </c>
      <c r="J69">
        <v>1380345</v>
      </c>
      <c r="K69">
        <v>384385363</v>
      </c>
      <c r="L69">
        <v>23798</v>
      </c>
      <c r="M69">
        <f t="shared" si="1"/>
        <v>38.163206992184215</v>
      </c>
      <c r="N69">
        <v>21198</v>
      </c>
      <c r="O69">
        <v>2600</v>
      </c>
      <c r="P69">
        <v>27.25</v>
      </c>
      <c r="Q69">
        <v>-0.04</v>
      </c>
      <c r="R69">
        <v>4303</v>
      </c>
      <c r="S69">
        <v>339442</v>
      </c>
      <c r="T69" t="s">
        <v>26</v>
      </c>
      <c r="U69">
        <v>186.86</v>
      </c>
    </row>
    <row r="70" spans="1:21" x14ac:dyDescent="0.3">
      <c r="A70">
        <v>69</v>
      </c>
      <c r="B70" t="s">
        <v>504</v>
      </c>
      <c r="C70">
        <v>5</v>
      </c>
      <c r="D70">
        <v>320</v>
      </c>
      <c r="E70" t="s">
        <v>406</v>
      </c>
      <c r="F70">
        <v>16281</v>
      </c>
      <c r="G70">
        <v>130806</v>
      </c>
      <c r="H70">
        <v>390102</v>
      </c>
      <c r="I70">
        <v>379824</v>
      </c>
      <c r="J70">
        <v>1005821</v>
      </c>
      <c r="K70">
        <v>334184446</v>
      </c>
      <c r="L70">
        <v>13717</v>
      </c>
      <c r="M70">
        <f t="shared" si="1"/>
        <v>28.439308886782825</v>
      </c>
      <c r="N70">
        <v>12872</v>
      </c>
      <c r="O70">
        <v>845</v>
      </c>
      <c r="P70">
        <v>38.33</v>
      </c>
      <c r="Q70">
        <v>-0.06</v>
      </c>
      <c r="R70">
        <v>1354</v>
      </c>
      <c r="S70">
        <v>283312</v>
      </c>
      <c r="T70" t="s">
        <v>21</v>
      </c>
      <c r="U70">
        <v>116.52</v>
      </c>
    </row>
    <row r="71" spans="1:21" x14ac:dyDescent="0.3">
      <c r="A71">
        <v>70</v>
      </c>
      <c r="B71" t="s">
        <v>504</v>
      </c>
      <c r="C71">
        <v>5</v>
      </c>
      <c r="D71">
        <v>320</v>
      </c>
      <c r="E71" t="s">
        <v>407</v>
      </c>
      <c r="F71">
        <v>249327</v>
      </c>
      <c r="G71">
        <v>746442</v>
      </c>
      <c r="H71">
        <v>2093204</v>
      </c>
      <c r="I71">
        <v>2022118</v>
      </c>
      <c r="J71">
        <v>17133190</v>
      </c>
      <c r="K71">
        <v>2080041624</v>
      </c>
      <c r="L71">
        <v>88165</v>
      </c>
      <c r="M71">
        <f t="shared" si="1"/>
        <v>23.741893041456361</v>
      </c>
      <c r="N71">
        <v>84962</v>
      </c>
      <c r="O71">
        <v>3203</v>
      </c>
      <c r="P71">
        <v>66.48</v>
      </c>
      <c r="Q71">
        <v>-0.14000000000000001</v>
      </c>
      <c r="R71">
        <v>5389</v>
      </c>
      <c r="S71">
        <v>2663445</v>
      </c>
      <c r="T71" t="s">
        <v>26</v>
      </c>
      <c r="U71">
        <v>729.11</v>
      </c>
    </row>
    <row r="72" spans="1:21" x14ac:dyDescent="0.3">
      <c r="A72">
        <v>71</v>
      </c>
      <c r="B72" t="s">
        <v>504</v>
      </c>
      <c r="C72">
        <v>5</v>
      </c>
      <c r="D72">
        <v>320</v>
      </c>
      <c r="E72" t="s">
        <v>408</v>
      </c>
      <c r="F72">
        <v>40042</v>
      </c>
      <c r="G72">
        <v>119355</v>
      </c>
      <c r="H72">
        <v>683718</v>
      </c>
      <c r="I72">
        <v>658139</v>
      </c>
      <c r="J72">
        <v>4030260</v>
      </c>
      <c r="K72">
        <v>74436641</v>
      </c>
      <c r="L72">
        <v>22005</v>
      </c>
      <c r="M72">
        <f t="shared" si="1"/>
        <v>31.07102931152011</v>
      </c>
      <c r="N72">
        <v>20257</v>
      </c>
      <c r="O72">
        <v>1748</v>
      </c>
      <c r="P72">
        <v>71.790000000000006</v>
      </c>
      <c r="Q72">
        <v>-7.0000000000000007E-2</v>
      </c>
      <c r="R72">
        <v>2769</v>
      </c>
      <c r="S72">
        <v>1312648</v>
      </c>
      <c r="T72" t="s">
        <v>26</v>
      </c>
      <c r="U72">
        <v>71.7</v>
      </c>
    </row>
    <row r="73" spans="1:21" x14ac:dyDescent="0.3">
      <c r="A73">
        <v>72</v>
      </c>
      <c r="B73" t="s">
        <v>504</v>
      </c>
      <c r="C73">
        <v>5</v>
      </c>
      <c r="D73">
        <v>320</v>
      </c>
      <c r="E73" t="s">
        <v>409</v>
      </c>
      <c r="F73">
        <v>748</v>
      </c>
      <c r="G73">
        <v>3763</v>
      </c>
      <c r="H73">
        <v>267</v>
      </c>
      <c r="I73">
        <v>261</v>
      </c>
      <c r="J73">
        <v>535</v>
      </c>
      <c r="K73">
        <v>5685</v>
      </c>
      <c r="L73">
        <v>0</v>
      </c>
      <c r="M73" t="e">
        <f t="shared" si="1"/>
        <v>#DIV/0!</v>
      </c>
      <c r="N73">
        <v>0</v>
      </c>
      <c r="O73">
        <v>0</v>
      </c>
      <c r="P73">
        <v>3.21</v>
      </c>
      <c r="Q73">
        <v>-0.16</v>
      </c>
      <c r="R73">
        <v>0</v>
      </c>
      <c r="S73">
        <v>520</v>
      </c>
      <c r="T73" t="s">
        <v>26</v>
      </c>
      <c r="U73">
        <v>0</v>
      </c>
    </row>
    <row r="74" spans="1:21" x14ac:dyDescent="0.3">
      <c r="A74">
        <v>73</v>
      </c>
      <c r="B74" t="s">
        <v>504</v>
      </c>
      <c r="C74">
        <v>5</v>
      </c>
      <c r="D74">
        <v>320</v>
      </c>
      <c r="E74" t="s">
        <v>410</v>
      </c>
      <c r="F74">
        <v>3328</v>
      </c>
      <c r="G74">
        <v>17780</v>
      </c>
      <c r="H74">
        <v>9143</v>
      </c>
      <c r="I74">
        <v>8768</v>
      </c>
      <c r="J74">
        <v>120736</v>
      </c>
      <c r="K74">
        <v>1068409</v>
      </c>
      <c r="L74">
        <v>710</v>
      </c>
      <c r="M74">
        <f t="shared" si="1"/>
        <v>12.877464788732395</v>
      </c>
      <c r="N74">
        <v>701</v>
      </c>
      <c r="O74">
        <v>9</v>
      </c>
      <c r="P74">
        <v>8.41</v>
      </c>
      <c r="Q74">
        <v>-0.28000000000000003</v>
      </c>
      <c r="R74">
        <v>23</v>
      </c>
      <c r="S74">
        <v>19391</v>
      </c>
      <c r="T74" t="s">
        <v>21</v>
      </c>
      <c r="U74">
        <v>0.41</v>
      </c>
    </row>
    <row r="75" spans="1:21" x14ac:dyDescent="0.3">
      <c r="A75">
        <v>74</v>
      </c>
      <c r="B75" t="s">
        <v>504</v>
      </c>
      <c r="C75">
        <v>5</v>
      </c>
      <c r="D75">
        <v>320</v>
      </c>
      <c r="E75" t="s">
        <v>411</v>
      </c>
      <c r="F75">
        <v>3893</v>
      </c>
      <c r="G75">
        <v>25257</v>
      </c>
      <c r="H75">
        <v>20</v>
      </c>
      <c r="I75">
        <v>19</v>
      </c>
      <c r="J75">
        <v>26</v>
      </c>
      <c r="K75">
        <v>614</v>
      </c>
      <c r="L75">
        <v>0</v>
      </c>
      <c r="M75" t="e">
        <f t="shared" si="1"/>
        <v>#DIV/0!</v>
      </c>
      <c r="N75">
        <v>0</v>
      </c>
      <c r="O75">
        <v>0</v>
      </c>
      <c r="P75">
        <v>1.63</v>
      </c>
      <c r="Q75">
        <v>-0.21</v>
      </c>
      <c r="R75">
        <v>0</v>
      </c>
      <c r="S75">
        <v>17</v>
      </c>
      <c r="T75" t="s">
        <v>26</v>
      </c>
      <c r="U75">
        <v>0.03</v>
      </c>
    </row>
    <row r="76" spans="1:21" x14ac:dyDescent="0.3">
      <c r="A76">
        <v>75</v>
      </c>
      <c r="B76" t="s">
        <v>504</v>
      </c>
      <c r="C76">
        <v>5</v>
      </c>
      <c r="D76">
        <v>320</v>
      </c>
      <c r="E76" t="s">
        <v>412</v>
      </c>
      <c r="F76">
        <v>5291</v>
      </c>
      <c r="G76">
        <v>41200</v>
      </c>
      <c r="H76">
        <v>362868</v>
      </c>
      <c r="I76">
        <v>353359</v>
      </c>
      <c r="J76">
        <v>1038057</v>
      </c>
      <c r="K76">
        <v>27412981</v>
      </c>
      <c r="L76">
        <v>23232</v>
      </c>
      <c r="M76">
        <f t="shared" si="1"/>
        <v>15.619318181818182</v>
      </c>
      <c r="N76">
        <v>22469</v>
      </c>
      <c r="O76">
        <v>763</v>
      </c>
      <c r="P76">
        <v>23.08</v>
      </c>
      <c r="Q76">
        <v>-0.15</v>
      </c>
      <c r="R76">
        <v>1277</v>
      </c>
      <c r="S76">
        <v>178348</v>
      </c>
      <c r="T76" t="s">
        <v>26</v>
      </c>
      <c r="U76">
        <v>25.8</v>
      </c>
    </row>
    <row r="77" spans="1:21" x14ac:dyDescent="0.3">
      <c r="A77">
        <v>76</v>
      </c>
      <c r="B77" t="s">
        <v>504</v>
      </c>
      <c r="C77">
        <v>5</v>
      </c>
      <c r="D77">
        <v>320</v>
      </c>
      <c r="E77" t="s">
        <v>413</v>
      </c>
      <c r="F77">
        <v>22022</v>
      </c>
      <c r="G77">
        <v>169452</v>
      </c>
      <c r="H77">
        <v>8237192</v>
      </c>
      <c r="I77">
        <v>7949421</v>
      </c>
      <c r="J77">
        <v>90032653</v>
      </c>
      <c r="K77">
        <v>979829001</v>
      </c>
      <c r="L77">
        <v>415647</v>
      </c>
      <c r="M77">
        <f t="shared" si="1"/>
        <v>19.817758819382792</v>
      </c>
      <c r="N77">
        <v>407013</v>
      </c>
      <c r="O77">
        <v>8634</v>
      </c>
      <c r="P77">
        <v>21.54</v>
      </c>
      <c r="Q77">
        <v>-0.21</v>
      </c>
      <c r="R77">
        <v>17079</v>
      </c>
      <c r="S77">
        <v>21482774</v>
      </c>
      <c r="T77" t="s">
        <v>21</v>
      </c>
      <c r="U77">
        <v>1392.75</v>
      </c>
    </row>
    <row r="78" spans="1:21" x14ac:dyDescent="0.3">
      <c r="A78">
        <v>77</v>
      </c>
      <c r="B78" t="s">
        <v>504</v>
      </c>
      <c r="C78">
        <v>5</v>
      </c>
      <c r="D78">
        <v>320</v>
      </c>
      <c r="E78" t="s">
        <v>414</v>
      </c>
      <c r="F78">
        <v>324116</v>
      </c>
      <c r="G78">
        <v>1430857</v>
      </c>
      <c r="H78">
        <v>193107</v>
      </c>
      <c r="I78">
        <v>181460</v>
      </c>
      <c r="J78">
        <v>2258266</v>
      </c>
      <c r="K78">
        <v>620423051</v>
      </c>
      <c r="L78">
        <v>3586</v>
      </c>
      <c r="M78">
        <f t="shared" si="1"/>
        <v>53.850250976017847</v>
      </c>
      <c r="N78">
        <v>3123</v>
      </c>
      <c r="O78">
        <v>463</v>
      </c>
      <c r="P78">
        <v>5458.08</v>
      </c>
      <c r="Q78">
        <v>-7.0000000000000007E-2</v>
      </c>
      <c r="R78">
        <v>775</v>
      </c>
      <c r="S78">
        <v>230429</v>
      </c>
      <c r="T78" t="s">
        <v>21</v>
      </c>
      <c r="U78">
        <v>654.54999999999995</v>
      </c>
    </row>
    <row r="79" spans="1:21" x14ac:dyDescent="0.3">
      <c r="A79">
        <v>78</v>
      </c>
      <c r="B79" t="s">
        <v>504</v>
      </c>
      <c r="C79">
        <v>5</v>
      </c>
      <c r="D79">
        <v>320</v>
      </c>
      <c r="E79" t="s">
        <v>415</v>
      </c>
      <c r="F79">
        <v>189456</v>
      </c>
      <c r="G79">
        <v>835269</v>
      </c>
      <c r="H79">
        <v>213735</v>
      </c>
      <c r="I79">
        <v>191125</v>
      </c>
      <c r="J79">
        <v>2068522</v>
      </c>
      <c r="K79">
        <v>509606384</v>
      </c>
      <c r="L79">
        <v>6674</v>
      </c>
      <c r="M79">
        <f t="shared" si="1"/>
        <v>32.025022475277197</v>
      </c>
      <c r="N79">
        <v>6033</v>
      </c>
      <c r="O79">
        <v>641</v>
      </c>
      <c r="P79">
        <v>447.82</v>
      </c>
      <c r="Q79">
        <v>-0.1</v>
      </c>
      <c r="R79">
        <v>1023</v>
      </c>
      <c r="S79">
        <v>150165</v>
      </c>
      <c r="T79" t="s">
        <v>21</v>
      </c>
      <c r="U79">
        <v>156.47999999999999</v>
      </c>
    </row>
    <row r="80" spans="1:21" x14ac:dyDescent="0.3">
      <c r="A80">
        <v>79</v>
      </c>
      <c r="B80" t="s">
        <v>504</v>
      </c>
      <c r="C80">
        <v>5</v>
      </c>
      <c r="D80">
        <v>320</v>
      </c>
      <c r="E80" t="s">
        <v>416</v>
      </c>
      <c r="F80">
        <v>252328</v>
      </c>
      <c r="G80">
        <v>1169811</v>
      </c>
      <c r="H80">
        <v>6630058</v>
      </c>
      <c r="I80">
        <v>6325611</v>
      </c>
      <c r="J80">
        <v>73765617</v>
      </c>
      <c r="K80">
        <v>10583517147</v>
      </c>
      <c r="L80">
        <v>286604</v>
      </c>
      <c r="M80">
        <f t="shared" si="1"/>
        <v>23.133166320079273</v>
      </c>
      <c r="N80">
        <v>272798</v>
      </c>
      <c r="O80">
        <v>13806</v>
      </c>
      <c r="P80">
        <v>244.91</v>
      </c>
      <c r="Q80">
        <v>-0.1</v>
      </c>
      <c r="R80">
        <v>21953</v>
      </c>
      <c r="S80">
        <v>4674424</v>
      </c>
      <c r="T80" t="s">
        <v>31</v>
      </c>
      <c r="U80">
        <v>5000</v>
      </c>
    </row>
    <row r="81" spans="1:21" x14ac:dyDescent="0.3">
      <c r="A81">
        <v>80</v>
      </c>
      <c r="B81" t="s">
        <v>504</v>
      </c>
      <c r="C81">
        <v>5</v>
      </c>
      <c r="D81">
        <v>320</v>
      </c>
      <c r="E81" t="s">
        <v>417</v>
      </c>
      <c r="F81">
        <v>53752</v>
      </c>
      <c r="G81">
        <v>135726</v>
      </c>
      <c r="H81">
        <v>620781</v>
      </c>
      <c r="I81">
        <v>605261</v>
      </c>
      <c r="J81">
        <v>3010315</v>
      </c>
      <c r="K81">
        <v>149023271</v>
      </c>
      <c r="L81">
        <v>24215</v>
      </c>
      <c r="M81">
        <f t="shared" si="1"/>
        <v>25.636217220730952</v>
      </c>
      <c r="N81">
        <v>22975</v>
      </c>
      <c r="O81">
        <v>1240</v>
      </c>
      <c r="P81">
        <v>19.07</v>
      </c>
      <c r="Q81">
        <v>-0.13</v>
      </c>
      <c r="R81">
        <v>2085</v>
      </c>
      <c r="S81">
        <v>831498</v>
      </c>
      <c r="T81" t="s">
        <v>26</v>
      </c>
      <c r="U81">
        <v>46.27</v>
      </c>
    </row>
    <row r="82" spans="1:21" x14ac:dyDescent="0.3">
      <c r="A82">
        <v>81</v>
      </c>
      <c r="B82" t="s">
        <v>504</v>
      </c>
      <c r="C82">
        <v>5</v>
      </c>
      <c r="D82">
        <v>320</v>
      </c>
      <c r="E82" t="s">
        <v>418</v>
      </c>
      <c r="F82">
        <v>276895</v>
      </c>
      <c r="G82">
        <v>1356467</v>
      </c>
      <c r="H82">
        <v>1113907</v>
      </c>
      <c r="I82">
        <v>1109381</v>
      </c>
      <c r="J82">
        <v>3573245</v>
      </c>
      <c r="K82">
        <v>55889206</v>
      </c>
      <c r="L82">
        <v>40587</v>
      </c>
      <c r="M82">
        <f t="shared" si="1"/>
        <v>27.444920787444257</v>
      </c>
      <c r="N82">
        <v>36522</v>
      </c>
      <c r="O82">
        <v>4065</v>
      </c>
      <c r="P82">
        <v>14.18</v>
      </c>
      <c r="Q82">
        <v>-0.06</v>
      </c>
      <c r="R82">
        <v>6104</v>
      </c>
      <c r="S82">
        <v>527517</v>
      </c>
      <c r="T82" t="s">
        <v>26</v>
      </c>
      <c r="U82">
        <v>121.77</v>
      </c>
    </row>
    <row r="83" spans="1:21" x14ac:dyDescent="0.3">
      <c r="A83">
        <v>82</v>
      </c>
      <c r="B83" t="s">
        <v>504</v>
      </c>
      <c r="C83">
        <v>5</v>
      </c>
      <c r="D83">
        <v>320</v>
      </c>
      <c r="E83" t="s">
        <v>419</v>
      </c>
      <c r="F83">
        <v>279119</v>
      </c>
      <c r="G83">
        <v>1356467</v>
      </c>
      <c r="H83">
        <v>1073775</v>
      </c>
      <c r="I83">
        <v>1069585</v>
      </c>
      <c r="J83">
        <v>3447520</v>
      </c>
      <c r="K83">
        <v>56513065</v>
      </c>
      <c r="L83">
        <v>38367</v>
      </c>
      <c r="M83">
        <f t="shared" si="1"/>
        <v>27.986941903198062</v>
      </c>
      <c r="N83">
        <v>34326</v>
      </c>
      <c r="O83">
        <v>4041</v>
      </c>
      <c r="P83">
        <v>15.8</v>
      </c>
      <c r="Q83">
        <v>-0.05</v>
      </c>
      <c r="R83">
        <v>6080</v>
      </c>
      <c r="S83">
        <v>487361</v>
      </c>
      <c r="T83" t="s">
        <v>26</v>
      </c>
      <c r="U83">
        <v>122.19</v>
      </c>
    </row>
    <row r="84" spans="1:21" x14ac:dyDescent="0.3">
      <c r="A84">
        <v>83</v>
      </c>
      <c r="B84" t="s">
        <v>504</v>
      </c>
      <c r="C84">
        <v>5</v>
      </c>
      <c r="D84">
        <v>320</v>
      </c>
      <c r="E84" t="s">
        <v>420</v>
      </c>
      <c r="F84">
        <v>670867</v>
      </c>
      <c r="G84">
        <v>3355019</v>
      </c>
      <c r="H84">
        <v>369677</v>
      </c>
      <c r="I84">
        <v>363283</v>
      </c>
      <c r="J84">
        <v>917370</v>
      </c>
      <c r="K84">
        <v>491905543</v>
      </c>
      <c r="L84">
        <v>17433</v>
      </c>
      <c r="M84">
        <f t="shared" si="1"/>
        <v>21.205587104915963</v>
      </c>
      <c r="N84">
        <v>16687</v>
      </c>
      <c r="O84">
        <v>746</v>
      </c>
      <c r="P84">
        <v>27.23</v>
      </c>
      <c r="Q84">
        <v>-0.11</v>
      </c>
      <c r="R84">
        <v>1261</v>
      </c>
      <c r="S84">
        <v>337232</v>
      </c>
      <c r="T84" t="s">
        <v>26</v>
      </c>
      <c r="U84">
        <v>185.48</v>
      </c>
    </row>
    <row r="85" spans="1:21" x14ac:dyDescent="0.3">
      <c r="A85">
        <v>84</v>
      </c>
      <c r="B85" t="s">
        <v>504</v>
      </c>
      <c r="C85">
        <v>5</v>
      </c>
      <c r="D85">
        <v>320</v>
      </c>
      <c r="E85" t="s">
        <v>421</v>
      </c>
      <c r="F85">
        <v>250567</v>
      </c>
      <c r="G85">
        <v>1108439</v>
      </c>
      <c r="H85">
        <v>328619</v>
      </c>
      <c r="I85">
        <v>322836</v>
      </c>
      <c r="J85">
        <v>816073</v>
      </c>
      <c r="K85">
        <v>180838145</v>
      </c>
      <c r="L85">
        <v>15401</v>
      </c>
      <c r="M85">
        <f t="shared" si="1"/>
        <v>21.337510551262906</v>
      </c>
      <c r="N85">
        <v>14640</v>
      </c>
      <c r="O85">
        <v>761</v>
      </c>
      <c r="P85">
        <v>28.53</v>
      </c>
      <c r="Q85">
        <v>-0.11</v>
      </c>
      <c r="R85">
        <v>1275</v>
      </c>
      <c r="S85">
        <v>159429</v>
      </c>
      <c r="T85" t="s">
        <v>26</v>
      </c>
      <c r="U85">
        <v>64.45</v>
      </c>
    </row>
    <row r="86" spans="1:21" x14ac:dyDescent="0.3">
      <c r="A86">
        <v>85</v>
      </c>
      <c r="B86" t="s">
        <v>504</v>
      </c>
      <c r="C86">
        <v>5</v>
      </c>
      <c r="D86">
        <v>320</v>
      </c>
      <c r="E86" t="s">
        <v>422</v>
      </c>
      <c r="F86">
        <v>482210</v>
      </c>
      <c r="G86">
        <v>2306140</v>
      </c>
      <c r="H86">
        <v>365357</v>
      </c>
      <c r="I86">
        <v>306637</v>
      </c>
      <c r="J86">
        <v>7074646</v>
      </c>
      <c r="K86">
        <v>808544459</v>
      </c>
      <c r="L86">
        <v>5079</v>
      </c>
      <c r="M86">
        <f t="shared" si="1"/>
        <v>71.93482969088403</v>
      </c>
      <c r="N86">
        <v>4131</v>
      </c>
      <c r="O86">
        <v>948</v>
      </c>
      <c r="P86">
        <v>1293.4100000000001</v>
      </c>
      <c r="Q86">
        <v>-7.0000000000000007E-2</v>
      </c>
      <c r="R86">
        <v>1429</v>
      </c>
      <c r="S86">
        <v>990876</v>
      </c>
      <c r="T86" t="s">
        <v>21</v>
      </c>
      <c r="U86">
        <v>446.41</v>
      </c>
    </row>
    <row r="87" spans="1:21" x14ac:dyDescent="0.3">
      <c r="A87">
        <v>86</v>
      </c>
      <c r="B87" t="s">
        <v>504</v>
      </c>
      <c r="C87">
        <v>5</v>
      </c>
      <c r="D87">
        <v>320</v>
      </c>
      <c r="E87" t="s">
        <v>423</v>
      </c>
      <c r="F87">
        <v>1260306</v>
      </c>
      <c r="G87">
        <v>6039417</v>
      </c>
      <c r="H87">
        <v>2445920</v>
      </c>
      <c r="I87">
        <v>1922045</v>
      </c>
      <c r="J87">
        <v>49282355</v>
      </c>
      <c r="K87">
        <v>9926962180</v>
      </c>
      <c r="L87">
        <v>20953</v>
      </c>
      <c r="M87">
        <f t="shared" si="1"/>
        <v>116.73364196057844</v>
      </c>
      <c r="N87">
        <v>15887</v>
      </c>
      <c r="O87">
        <v>5066</v>
      </c>
      <c r="P87">
        <v>2211.65</v>
      </c>
      <c r="Q87">
        <v>-7.0000000000000007E-2</v>
      </c>
      <c r="R87">
        <v>7991</v>
      </c>
      <c r="S87">
        <v>7165635</v>
      </c>
      <c r="T87" t="s">
        <v>31</v>
      </c>
      <c r="U87">
        <v>5000</v>
      </c>
    </row>
    <row r="88" spans="1:21" x14ac:dyDescent="0.3">
      <c r="A88">
        <v>87</v>
      </c>
      <c r="B88" t="s">
        <v>504</v>
      </c>
      <c r="C88">
        <v>5</v>
      </c>
      <c r="D88">
        <v>320</v>
      </c>
      <c r="E88" t="s">
        <v>424</v>
      </c>
      <c r="F88">
        <v>151669</v>
      </c>
      <c r="G88">
        <v>2465730</v>
      </c>
      <c r="H88">
        <v>410183</v>
      </c>
      <c r="I88">
        <v>397223</v>
      </c>
      <c r="J88">
        <v>9948924</v>
      </c>
      <c r="K88">
        <v>587908758</v>
      </c>
      <c r="L88">
        <v>19773</v>
      </c>
      <c r="M88">
        <f t="shared" si="1"/>
        <v>20.744601223891166</v>
      </c>
      <c r="N88">
        <v>18998</v>
      </c>
      <c r="O88">
        <v>775</v>
      </c>
      <c r="P88">
        <v>58.96</v>
      </c>
      <c r="Q88">
        <v>-0.12</v>
      </c>
      <c r="R88">
        <v>1287</v>
      </c>
      <c r="S88">
        <v>2102965</v>
      </c>
      <c r="T88" t="s">
        <v>26</v>
      </c>
      <c r="U88">
        <v>198.31</v>
      </c>
    </row>
    <row r="89" spans="1:21" x14ac:dyDescent="0.3">
      <c r="A89">
        <v>88</v>
      </c>
      <c r="B89" t="s">
        <v>504</v>
      </c>
      <c r="C89">
        <v>5</v>
      </c>
      <c r="D89">
        <v>320</v>
      </c>
      <c r="E89" t="s">
        <v>425</v>
      </c>
      <c r="F89">
        <v>154309</v>
      </c>
      <c r="G89">
        <v>3230737</v>
      </c>
      <c r="H89">
        <v>1283713</v>
      </c>
      <c r="I89">
        <v>1243204</v>
      </c>
      <c r="J89">
        <v>18170785</v>
      </c>
      <c r="K89">
        <v>1726442324</v>
      </c>
      <c r="L89">
        <v>46427</v>
      </c>
      <c r="M89">
        <f t="shared" si="1"/>
        <v>27.650138927779093</v>
      </c>
      <c r="N89">
        <v>43150</v>
      </c>
      <c r="O89">
        <v>3277</v>
      </c>
      <c r="P89">
        <v>75.790000000000006</v>
      </c>
      <c r="Q89">
        <v>-0.11</v>
      </c>
      <c r="R89">
        <v>5325</v>
      </c>
      <c r="S89">
        <v>4253229</v>
      </c>
      <c r="T89" t="s">
        <v>26</v>
      </c>
      <c r="U89">
        <v>512.66999999999996</v>
      </c>
    </row>
    <row r="90" spans="1:21" x14ac:dyDescent="0.3">
      <c r="A90">
        <v>89</v>
      </c>
      <c r="B90" t="s">
        <v>504</v>
      </c>
      <c r="C90">
        <v>5</v>
      </c>
      <c r="D90">
        <v>320</v>
      </c>
      <c r="E90" t="s">
        <v>426</v>
      </c>
      <c r="F90">
        <v>841</v>
      </c>
      <c r="G90">
        <v>120147</v>
      </c>
      <c r="H90">
        <v>6459375</v>
      </c>
      <c r="I90">
        <v>6236202</v>
      </c>
      <c r="J90">
        <v>13429938</v>
      </c>
      <c r="K90">
        <v>682975314</v>
      </c>
      <c r="L90">
        <v>216024</v>
      </c>
      <c r="M90">
        <f t="shared" si="1"/>
        <v>29.90119153427397</v>
      </c>
      <c r="N90">
        <v>201250</v>
      </c>
      <c r="O90">
        <v>14774</v>
      </c>
      <c r="P90">
        <v>44.85</v>
      </c>
      <c r="Q90">
        <v>-0.06</v>
      </c>
      <c r="R90">
        <v>22870</v>
      </c>
      <c r="S90">
        <v>5359934</v>
      </c>
      <c r="T90" t="s">
        <v>21</v>
      </c>
      <c r="U90">
        <v>1906.3</v>
      </c>
    </row>
    <row r="91" spans="1:21" x14ac:dyDescent="0.3">
      <c r="A91">
        <v>90</v>
      </c>
      <c r="B91" t="s">
        <v>504</v>
      </c>
      <c r="C91">
        <v>5</v>
      </c>
      <c r="D91">
        <v>320</v>
      </c>
      <c r="E91" t="s">
        <v>427</v>
      </c>
      <c r="F91">
        <v>1089</v>
      </c>
      <c r="G91">
        <v>177375</v>
      </c>
      <c r="H91">
        <v>12633249</v>
      </c>
      <c r="I91">
        <v>12189832</v>
      </c>
      <c r="J91">
        <v>26929894</v>
      </c>
      <c r="K91">
        <v>1635791241</v>
      </c>
      <c r="L91">
        <v>329558</v>
      </c>
      <c r="M91">
        <f t="shared" si="1"/>
        <v>38.333916943299812</v>
      </c>
      <c r="N91">
        <v>290131</v>
      </c>
      <c r="O91">
        <v>39427</v>
      </c>
      <c r="P91">
        <v>56.11</v>
      </c>
      <c r="Q91">
        <v>-0.06</v>
      </c>
      <c r="R91">
        <v>60662</v>
      </c>
      <c r="S91">
        <v>8626890</v>
      </c>
      <c r="T91" t="s">
        <v>31</v>
      </c>
      <c r="U91">
        <v>5000</v>
      </c>
    </row>
  </sheetData>
  <autoFilter ref="A1:U91" xr:uid="{7B4218FC-699C-488A-AA90-B6FA872D779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F6BF-337F-4770-B5F7-A30ED52712C2}">
  <dimension ref="A1:P91"/>
  <sheetViews>
    <sheetView workbookViewId="0">
      <selection activeCell="C27" sqref="C27:O2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t="s">
        <v>115</v>
      </c>
      <c r="G1" t="s">
        <v>116</v>
      </c>
      <c r="H1" t="s">
        <v>117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118</v>
      </c>
      <c r="O1" t="s">
        <v>17</v>
      </c>
      <c r="P1" t="s">
        <v>18</v>
      </c>
    </row>
    <row r="2" spans="1:16" x14ac:dyDescent="0.3">
      <c r="A2">
        <v>1</v>
      </c>
      <c r="B2" t="s">
        <v>119</v>
      </c>
      <c r="C2" t="s">
        <v>20</v>
      </c>
      <c r="D2">
        <v>13408</v>
      </c>
      <c r="E2">
        <v>12414</v>
      </c>
      <c r="F2">
        <v>12550</v>
      </c>
      <c r="G2">
        <v>0.93</v>
      </c>
      <c r="H2">
        <v>0.94</v>
      </c>
      <c r="I2">
        <v>308391</v>
      </c>
      <c r="J2">
        <v>2901433</v>
      </c>
      <c r="K2">
        <v>2832731</v>
      </c>
      <c r="L2">
        <v>44942033</v>
      </c>
      <c r="M2">
        <v>510788510</v>
      </c>
      <c r="N2">
        <v>90</v>
      </c>
      <c r="O2" t="s">
        <v>21</v>
      </c>
      <c r="P2">
        <v>636.66</v>
      </c>
    </row>
    <row r="3" spans="1:16" x14ac:dyDescent="0.3">
      <c r="A3">
        <v>2</v>
      </c>
      <c r="B3" t="s">
        <v>119</v>
      </c>
      <c r="C3" t="s">
        <v>22</v>
      </c>
      <c r="D3">
        <v>13408</v>
      </c>
      <c r="E3">
        <v>12326</v>
      </c>
      <c r="F3">
        <v>12563</v>
      </c>
      <c r="G3">
        <v>0.92</v>
      </c>
      <c r="H3">
        <v>0.94</v>
      </c>
      <c r="I3">
        <v>308391</v>
      </c>
      <c r="J3">
        <v>4914967</v>
      </c>
      <c r="K3">
        <v>4814451</v>
      </c>
      <c r="L3">
        <v>82692970</v>
      </c>
      <c r="M3">
        <v>982161568</v>
      </c>
      <c r="N3">
        <v>101.28</v>
      </c>
      <c r="O3" t="s">
        <v>21</v>
      </c>
      <c r="P3">
        <v>1296.92</v>
      </c>
    </row>
    <row r="4" spans="1:16" x14ac:dyDescent="0.3">
      <c r="A4">
        <v>3</v>
      </c>
      <c r="B4" t="s">
        <v>119</v>
      </c>
      <c r="C4" t="s">
        <v>23</v>
      </c>
      <c r="D4">
        <v>13408</v>
      </c>
      <c r="E4">
        <v>12346</v>
      </c>
      <c r="F4">
        <v>12550</v>
      </c>
      <c r="G4">
        <v>0.92</v>
      </c>
      <c r="H4">
        <v>0.94</v>
      </c>
      <c r="I4">
        <v>308391</v>
      </c>
      <c r="J4">
        <v>5059613</v>
      </c>
      <c r="K4">
        <v>4959488</v>
      </c>
      <c r="L4">
        <v>71013944</v>
      </c>
      <c r="M4">
        <v>1196974182</v>
      </c>
      <c r="N4">
        <v>117.05</v>
      </c>
      <c r="O4" t="s">
        <v>21</v>
      </c>
      <c r="P4">
        <v>1590.25</v>
      </c>
    </row>
    <row r="5" spans="1:16" x14ac:dyDescent="0.3">
      <c r="A5">
        <v>4</v>
      </c>
      <c r="B5" t="s">
        <v>119</v>
      </c>
      <c r="C5" t="s">
        <v>24</v>
      </c>
      <c r="D5">
        <v>13408</v>
      </c>
      <c r="E5">
        <v>12709</v>
      </c>
      <c r="F5">
        <v>12568</v>
      </c>
      <c r="G5">
        <v>0.95</v>
      </c>
      <c r="H5">
        <v>0.94</v>
      </c>
      <c r="I5">
        <v>308391</v>
      </c>
      <c r="J5">
        <v>5126466</v>
      </c>
      <c r="K5">
        <v>5021723</v>
      </c>
      <c r="L5">
        <v>85022235</v>
      </c>
      <c r="M5">
        <v>811067054</v>
      </c>
      <c r="N5">
        <v>77.52</v>
      </c>
      <c r="O5" t="s">
        <v>21</v>
      </c>
      <c r="P5">
        <v>1064.3800000000001</v>
      </c>
    </row>
    <row r="6" spans="1:16" x14ac:dyDescent="0.3">
      <c r="A6">
        <v>5</v>
      </c>
      <c r="B6" t="s">
        <v>119</v>
      </c>
      <c r="C6" t="s">
        <v>25</v>
      </c>
      <c r="D6">
        <v>89315</v>
      </c>
      <c r="E6">
        <v>51968</v>
      </c>
      <c r="F6">
        <v>70343</v>
      </c>
      <c r="G6">
        <v>0.57999999999999996</v>
      </c>
      <c r="H6">
        <v>0.79</v>
      </c>
      <c r="I6">
        <v>5584002</v>
      </c>
      <c r="J6">
        <v>1381119</v>
      </c>
      <c r="K6">
        <v>1322482</v>
      </c>
      <c r="L6">
        <v>11284106</v>
      </c>
      <c r="M6">
        <v>2004769160</v>
      </c>
      <c r="N6">
        <v>234.99</v>
      </c>
      <c r="O6" t="s">
        <v>26</v>
      </c>
      <c r="P6">
        <v>1649.61</v>
      </c>
    </row>
    <row r="7" spans="1:16" x14ac:dyDescent="0.3">
      <c r="A7">
        <v>6</v>
      </c>
      <c r="B7" t="s">
        <v>119</v>
      </c>
      <c r="C7" t="s">
        <v>27</v>
      </c>
      <c r="D7">
        <v>448</v>
      </c>
      <c r="E7">
        <v>443</v>
      </c>
      <c r="F7">
        <v>448</v>
      </c>
      <c r="G7">
        <v>0.99</v>
      </c>
      <c r="H7">
        <v>1</v>
      </c>
      <c r="I7">
        <v>12700</v>
      </c>
      <c r="J7">
        <v>130077</v>
      </c>
      <c r="K7">
        <v>128883</v>
      </c>
      <c r="L7">
        <v>195758</v>
      </c>
      <c r="M7">
        <v>8168814</v>
      </c>
      <c r="N7">
        <v>17.809999999999999</v>
      </c>
      <c r="O7" t="s">
        <v>21</v>
      </c>
      <c r="P7">
        <v>15.61</v>
      </c>
    </row>
    <row r="8" spans="1:16" x14ac:dyDescent="0.3">
      <c r="A8">
        <v>7</v>
      </c>
      <c r="B8" t="s">
        <v>119</v>
      </c>
      <c r="C8" t="s">
        <v>28</v>
      </c>
      <c r="D8">
        <v>689</v>
      </c>
      <c r="E8">
        <v>689</v>
      </c>
      <c r="F8">
        <v>688</v>
      </c>
      <c r="G8">
        <v>1</v>
      </c>
      <c r="H8">
        <v>1</v>
      </c>
      <c r="I8">
        <v>16922</v>
      </c>
      <c r="J8">
        <v>601978</v>
      </c>
      <c r="K8">
        <v>596871</v>
      </c>
      <c r="L8">
        <v>1024073</v>
      </c>
      <c r="M8">
        <v>49667178</v>
      </c>
      <c r="N8">
        <v>22.1</v>
      </c>
      <c r="O8" t="s">
        <v>21</v>
      </c>
      <c r="P8">
        <v>111.75</v>
      </c>
    </row>
    <row r="9" spans="1:16" x14ac:dyDescent="0.3">
      <c r="A9">
        <v>8</v>
      </c>
      <c r="B9" t="s">
        <v>119</v>
      </c>
      <c r="C9" t="s">
        <v>29</v>
      </c>
      <c r="D9">
        <v>842</v>
      </c>
      <c r="E9">
        <v>835</v>
      </c>
      <c r="F9">
        <v>834</v>
      </c>
      <c r="G9">
        <v>0.99</v>
      </c>
      <c r="H9">
        <v>0.99</v>
      </c>
      <c r="I9">
        <v>19430</v>
      </c>
      <c r="J9">
        <v>689642</v>
      </c>
      <c r="K9">
        <v>683644</v>
      </c>
      <c r="L9">
        <v>1158956</v>
      </c>
      <c r="M9">
        <v>68464538</v>
      </c>
      <c r="N9">
        <v>24.38</v>
      </c>
      <c r="O9" t="s">
        <v>21</v>
      </c>
      <c r="P9">
        <v>132.69</v>
      </c>
    </row>
    <row r="10" spans="1:16" x14ac:dyDescent="0.3">
      <c r="A10">
        <v>9</v>
      </c>
      <c r="B10" t="s">
        <v>119</v>
      </c>
      <c r="C10" t="s">
        <v>30</v>
      </c>
      <c r="D10">
        <v>1164</v>
      </c>
      <c r="E10">
        <v>1149</v>
      </c>
      <c r="F10">
        <v>1118</v>
      </c>
      <c r="G10">
        <v>0.99</v>
      </c>
      <c r="H10">
        <v>0.96</v>
      </c>
      <c r="I10">
        <v>28980</v>
      </c>
      <c r="J10">
        <v>8532468</v>
      </c>
      <c r="K10">
        <v>8457330</v>
      </c>
      <c r="L10">
        <v>18385721</v>
      </c>
      <c r="M10">
        <v>862672478</v>
      </c>
      <c r="N10">
        <v>32.64</v>
      </c>
      <c r="O10" t="s">
        <v>31</v>
      </c>
      <c r="P10">
        <v>4458.8900000000003</v>
      </c>
    </row>
    <row r="11" spans="1:16" x14ac:dyDescent="0.3">
      <c r="A11">
        <v>10</v>
      </c>
      <c r="B11" t="s">
        <v>119</v>
      </c>
      <c r="C11" t="s">
        <v>32</v>
      </c>
      <c r="D11">
        <v>52436</v>
      </c>
      <c r="E11">
        <v>16762</v>
      </c>
      <c r="F11">
        <v>21997</v>
      </c>
      <c r="G11">
        <v>0.32</v>
      </c>
      <c r="H11">
        <v>0.42</v>
      </c>
      <c r="I11">
        <v>151783</v>
      </c>
      <c r="J11">
        <v>2537142</v>
      </c>
      <c r="K11">
        <v>2505096</v>
      </c>
      <c r="L11">
        <v>9060887</v>
      </c>
      <c r="M11">
        <v>444220748</v>
      </c>
      <c r="N11">
        <v>26.74</v>
      </c>
      <c r="O11" t="s">
        <v>26</v>
      </c>
      <c r="P11">
        <v>452.78</v>
      </c>
    </row>
    <row r="12" spans="1:16" x14ac:dyDescent="0.3">
      <c r="A12">
        <v>11</v>
      </c>
      <c r="B12" t="s">
        <v>119</v>
      </c>
      <c r="C12" t="s">
        <v>33</v>
      </c>
      <c r="D12">
        <v>49370</v>
      </c>
      <c r="E12">
        <v>14839</v>
      </c>
      <c r="F12">
        <v>20995</v>
      </c>
      <c r="G12">
        <v>0.3</v>
      </c>
      <c r="H12">
        <v>0.43</v>
      </c>
      <c r="I12">
        <v>144360</v>
      </c>
      <c r="J12">
        <v>4328898</v>
      </c>
      <c r="K12">
        <v>4277444</v>
      </c>
      <c r="L12">
        <v>14947364</v>
      </c>
      <c r="M12">
        <v>552872743</v>
      </c>
      <c r="N12">
        <v>27.04</v>
      </c>
      <c r="O12" t="s">
        <v>26</v>
      </c>
      <c r="P12">
        <v>598.20000000000005</v>
      </c>
    </row>
    <row r="13" spans="1:16" x14ac:dyDescent="0.3">
      <c r="A13">
        <v>12</v>
      </c>
      <c r="B13" t="s">
        <v>119</v>
      </c>
      <c r="C13" t="s">
        <v>34</v>
      </c>
      <c r="D13">
        <v>3295</v>
      </c>
      <c r="E13">
        <v>2628</v>
      </c>
      <c r="F13">
        <v>3264</v>
      </c>
      <c r="G13">
        <v>0.8</v>
      </c>
      <c r="H13">
        <v>0.99</v>
      </c>
      <c r="I13">
        <v>9585</v>
      </c>
      <c r="J13">
        <v>174347</v>
      </c>
      <c r="K13">
        <v>172008</v>
      </c>
      <c r="L13">
        <v>436197</v>
      </c>
      <c r="M13">
        <v>13175488</v>
      </c>
      <c r="N13">
        <v>28.42</v>
      </c>
      <c r="O13" t="s">
        <v>26</v>
      </c>
      <c r="P13">
        <v>12.44</v>
      </c>
    </row>
    <row r="14" spans="1:16" x14ac:dyDescent="0.3">
      <c r="A14">
        <v>13</v>
      </c>
      <c r="B14" t="s">
        <v>119</v>
      </c>
      <c r="C14" t="s">
        <v>35</v>
      </c>
      <c r="D14">
        <v>262253</v>
      </c>
      <c r="E14">
        <v>68237</v>
      </c>
      <c r="F14">
        <v>81071</v>
      </c>
      <c r="G14">
        <v>0.26</v>
      </c>
      <c r="H14">
        <v>0.31</v>
      </c>
      <c r="I14">
        <v>1120813</v>
      </c>
      <c r="J14">
        <v>381890</v>
      </c>
      <c r="K14">
        <v>308823</v>
      </c>
      <c r="L14">
        <v>2438659</v>
      </c>
      <c r="M14">
        <v>2547206968</v>
      </c>
      <c r="N14">
        <v>244.59</v>
      </c>
      <c r="O14" t="s">
        <v>26</v>
      </c>
      <c r="P14">
        <v>735.61</v>
      </c>
    </row>
    <row r="15" spans="1:16" x14ac:dyDescent="0.3">
      <c r="A15">
        <v>14</v>
      </c>
      <c r="B15" t="s">
        <v>119</v>
      </c>
      <c r="C15" t="s">
        <v>36</v>
      </c>
      <c r="D15">
        <v>381708</v>
      </c>
      <c r="E15">
        <v>95182</v>
      </c>
      <c r="F15">
        <v>91176</v>
      </c>
      <c r="G15">
        <v>0.25</v>
      </c>
      <c r="H15">
        <v>0.24</v>
      </c>
      <c r="I15">
        <v>1618887</v>
      </c>
      <c r="J15">
        <v>639029</v>
      </c>
      <c r="K15">
        <v>519566</v>
      </c>
      <c r="L15">
        <v>5124334</v>
      </c>
      <c r="M15">
        <v>5183303722</v>
      </c>
      <c r="N15">
        <v>268.05</v>
      </c>
      <c r="O15" t="s">
        <v>21</v>
      </c>
      <c r="P15">
        <v>1578.58</v>
      </c>
    </row>
    <row r="16" spans="1:16" x14ac:dyDescent="0.3">
      <c r="A16">
        <v>15</v>
      </c>
      <c r="B16" t="s">
        <v>119</v>
      </c>
      <c r="C16" t="s">
        <v>37</v>
      </c>
      <c r="D16">
        <v>3114</v>
      </c>
      <c r="E16">
        <v>2957</v>
      </c>
      <c r="F16">
        <v>2507</v>
      </c>
      <c r="G16">
        <v>0.95</v>
      </c>
      <c r="H16">
        <v>0.81</v>
      </c>
      <c r="I16">
        <v>10580</v>
      </c>
      <c r="J16">
        <v>1685766</v>
      </c>
      <c r="K16">
        <v>1661952</v>
      </c>
      <c r="L16">
        <v>3244713</v>
      </c>
      <c r="M16">
        <v>176183618</v>
      </c>
      <c r="N16">
        <v>48.26</v>
      </c>
      <c r="O16" t="s">
        <v>26</v>
      </c>
      <c r="P16">
        <v>303.06</v>
      </c>
    </row>
    <row r="17" spans="1:16" x14ac:dyDescent="0.3">
      <c r="A17">
        <v>16</v>
      </c>
      <c r="B17" t="s">
        <v>119</v>
      </c>
      <c r="C17" t="s">
        <v>38</v>
      </c>
      <c r="D17">
        <v>77262</v>
      </c>
      <c r="E17">
        <v>29539</v>
      </c>
      <c r="F17">
        <v>21663</v>
      </c>
      <c r="G17">
        <v>0.38</v>
      </c>
      <c r="H17">
        <v>0.28000000000000003</v>
      </c>
      <c r="I17">
        <v>262886</v>
      </c>
      <c r="J17">
        <v>246623</v>
      </c>
      <c r="K17">
        <v>238873</v>
      </c>
      <c r="L17">
        <v>531713</v>
      </c>
      <c r="M17">
        <v>454173129</v>
      </c>
      <c r="N17">
        <v>69.260000000000005</v>
      </c>
      <c r="O17" t="s">
        <v>21</v>
      </c>
      <c r="P17">
        <v>153.56</v>
      </c>
    </row>
    <row r="18" spans="1:16" x14ac:dyDescent="0.3">
      <c r="A18">
        <v>17</v>
      </c>
      <c r="B18" t="s">
        <v>119</v>
      </c>
      <c r="C18" t="s">
        <v>39</v>
      </c>
      <c r="D18">
        <v>13574</v>
      </c>
      <c r="E18">
        <v>11884</v>
      </c>
      <c r="F18">
        <v>11583</v>
      </c>
      <c r="G18">
        <v>0.88</v>
      </c>
      <c r="H18">
        <v>0.85</v>
      </c>
      <c r="I18">
        <v>1300429</v>
      </c>
      <c r="J18">
        <v>977633</v>
      </c>
      <c r="K18">
        <v>937167</v>
      </c>
      <c r="L18">
        <v>2834382</v>
      </c>
      <c r="M18">
        <v>376323150</v>
      </c>
      <c r="N18">
        <v>102.66</v>
      </c>
      <c r="O18" t="s">
        <v>21</v>
      </c>
      <c r="P18">
        <v>462.49</v>
      </c>
    </row>
    <row r="19" spans="1:16" x14ac:dyDescent="0.3">
      <c r="A19">
        <v>18</v>
      </c>
      <c r="B19" t="s">
        <v>119</v>
      </c>
      <c r="C19" t="s">
        <v>40</v>
      </c>
      <c r="D19">
        <v>8590</v>
      </c>
      <c r="E19">
        <v>6426</v>
      </c>
      <c r="F19">
        <v>7234</v>
      </c>
      <c r="G19">
        <v>0.75</v>
      </c>
      <c r="H19">
        <v>0.84</v>
      </c>
      <c r="I19">
        <v>65066</v>
      </c>
      <c r="J19">
        <v>9845911</v>
      </c>
      <c r="K19">
        <v>9556206</v>
      </c>
      <c r="L19">
        <v>151284784</v>
      </c>
      <c r="M19">
        <v>1949293358</v>
      </c>
      <c r="N19">
        <v>122.94</v>
      </c>
      <c r="O19" t="s">
        <v>31</v>
      </c>
      <c r="P19">
        <v>4450.67</v>
      </c>
    </row>
    <row r="20" spans="1:16" x14ac:dyDescent="0.3">
      <c r="A20">
        <v>19</v>
      </c>
      <c r="B20" t="s">
        <v>119</v>
      </c>
      <c r="C20" t="s">
        <v>41</v>
      </c>
      <c r="D20">
        <v>8905</v>
      </c>
      <c r="E20">
        <v>7593</v>
      </c>
      <c r="F20">
        <v>7144</v>
      </c>
      <c r="G20">
        <v>0.85</v>
      </c>
      <c r="H20">
        <v>0.8</v>
      </c>
      <c r="I20">
        <v>67838</v>
      </c>
      <c r="J20">
        <v>9957472</v>
      </c>
      <c r="K20">
        <v>9671921</v>
      </c>
      <c r="L20">
        <v>149461766</v>
      </c>
      <c r="M20">
        <v>1963829799</v>
      </c>
      <c r="N20">
        <v>119.05</v>
      </c>
      <c r="O20" t="s">
        <v>31</v>
      </c>
      <c r="P20">
        <v>4434.25</v>
      </c>
    </row>
    <row r="21" spans="1:16" x14ac:dyDescent="0.3">
      <c r="A21">
        <v>20</v>
      </c>
      <c r="B21" t="s">
        <v>119</v>
      </c>
      <c r="C21" t="s">
        <v>42</v>
      </c>
      <c r="D21">
        <v>1295022</v>
      </c>
      <c r="E21">
        <v>139231</v>
      </c>
      <c r="F21">
        <v>150461</v>
      </c>
      <c r="G21">
        <v>0.11</v>
      </c>
      <c r="H21">
        <v>0.12</v>
      </c>
      <c r="I21">
        <v>5034037</v>
      </c>
      <c r="J21">
        <v>1417515</v>
      </c>
      <c r="K21">
        <v>1379568</v>
      </c>
      <c r="L21">
        <v>5645368</v>
      </c>
      <c r="M21">
        <v>4434620820</v>
      </c>
      <c r="N21">
        <v>51.32</v>
      </c>
      <c r="O21" t="s">
        <v>26</v>
      </c>
      <c r="P21">
        <v>1777.26</v>
      </c>
    </row>
    <row r="22" spans="1:16" x14ac:dyDescent="0.3">
      <c r="A22">
        <v>21</v>
      </c>
      <c r="B22" t="s">
        <v>119</v>
      </c>
      <c r="C22" t="s">
        <v>43</v>
      </c>
      <c r="D22">
        <v>1458392</v>
      </c>
      <c r="E22">
        <v>175970</v>
      </c>
      <c r="F22">
        <v>170637</v>
      </c>
      <c r="G22">
        <v>0.12</v>
      </c>
      <c r="H22">
        <v>0.12</v>
      </c>
      <c r="I22">
        <v>5670187</v>
      </c>
      <c r="J22">
        <v>1627468</v>
      </c>
      <c r="K22">
        <v>1581450</v>
      </c>
      <c r="L22">
        <v>6902316</v>
      </c>
      <c r="M22">
        <v>5430280046</v>
      </c>
      <c r="N22">
        <v>46.74</v>
      </c>
      <c r="O22" t="s">
        <v>26</v>
      </c>
      <c r="P22">
        <v>2159.5500000000002</v>
      </c>
    </row>
    <row r="23" spans="1:16" x14ac:dyDescent="0.3">
      <c r="A23">
        <v>22</v>
      </c>
      <c r="B23" t="s">
        <v>119</v>
      </c>
      <c r="C23" t="s">
        <v>44</v>
      </c>
      <c r="D23">
        <v>1540071</v>
      </c>
      <c r="E23">
        <v>179189</v>
      </c>
      <c r="F23">
        <v>172486</v>
      </c>
      <c r="G23">
        <v>0.12</v>
      </c>
      <c r="H23">
        <v>0.11</v>
      </c>
      <c r="I23">
        <v>5988250</v>
      </c>
      <c r="J23">
        <v>1729157</v>
      </c>
      <c r="K23">
        <v>1682271</v>
      </c>
      <c r="L23">
        <v>7252202</v>
      </c>
      <c r="M23">
        <v>5726199204</v>
      </c>
      <c r="N23">
        <v>38.049999999999997</v>
      </c>
      <c r="O23" t="s">
        <v>26</v>
      </c>
      <c r="P23">
        <v>2268.23</v>
      </c>
    </row>
    <row r="24" spans="1:16" x14ac:dyDescent="0.3">
      <c r="A24">
        <v>23</v>
      </c>
      <c r="B24" t="s">
        <v>119</v>
      </c>
      <c r="C24" t="s">
        <v>45</v>
      </c>
      <c r="D24">
        <v>200003</v>
      </c>
      <c r="E24">
        <v>64240</v>
      </c>
      <c r="F24">
        <v>75084</v>
      </c>
      <c r="G24">
        <v>0.32</v>
      </c>
      <c r="H24">
        <v>0.38</v>
      </c>
      <c r="I24">
        <v>1008302</v>
      </c>
      <c r="J24">
        <v>465471</v>
      </c>
      <c r="K24">
        <v>370691</v>
      </c>
      <c r="L24">
        <v>3007439</v>
      </c>
      <c r="M24">
        <v>1605719942</v>
      </c>
      <c r="N24">
        <v>284.99</v>
      </c>
      <c r="O24" t="s">
        <v>21</v>
      </c>
      <c r="P24">
        <v>591.45000000000005</v>
      </c>
    </row>
    <row r="25" spans="1:16" x14ac:dyDescent="0.3">
      <c r="A25">
        <v>24</v>
      </c>
      <c r="B25" t="s">
        <v>119</v>
      </c>
      <c r="C25" t="s">
        <v>46</v>
      </c>
      <c r="D25">
        <v>259258</v>
      </c>
      <c r="E25">
        <v>79904</v>
      </c>
      <c r="F25">
        <v>99406</v>
      </c>
      <c r="G25">
        <v>0.31</v>
      </c>
      <c r="H25">
        <v>0.38</v>
      </c>
      <c r="I25">
        <v>1373987</v>
      </c>
      <c r="J25">
        <v>637706</v>
      </c>
      <c r="K25">
        <v>537000</v>
      </c>
      <c r="L25">
        <v>4002078</v>
      </c>
      <c r="M25">
        <v>1890865479</v>
      </c>
      <c r="N25">
        <v>200.47</v>
      </c>
      <c r="O25" t="s">
        <v>21</v>
      </c>
      <c r="P25">
        <v>741.94</v>
      </c>
    </row>
    <row r="26" spans="1:16" x14ac:dyDescent="0.3">
      <c r="A26">
        <v>25</v>
      </c>
      <c r="B26" t="s">
        <v>119</v>
      </c>
      <c r="C26" t="s">
        <v>47</v>
      </c>
      <c r="D26">
        <v>199996</v>
      </c>
      <c r="E26">
        <v>65517</v>
      </c>
      <c r="F26">
        <v>86094</v>
      </c>
      <c r="G26">
        <v>0.33</v>
      </c>
      <c r="H26">
        <v>0.43</v>
      </c>
      <c r="I26">
        <v>1008281</v>
      </c>
      <c r="J26">
        <v>675756</v>
      </c>
      <c r="K26">
        <v>558427</v>
      </c>
      <c r="L26">
        <v>5661497</v>
      </c>
      <c r="M26">
        <v>1792711356</v>
      </c>
      <c r="N26">
        <v>336.14</v>
      </c>
      <c r="O26" t="s">
        <v>21</v>
      </c>
      <c r="P26">
        <v>777.83</v>
      </c>
    </row>
    <row r="27" spans="1:16" x14ac:dyDescent="0.3">
      <c r="A27">
        <v>26</v>
      </c>
      <c r="B27" t="s">
        <v>119</v>
      </c>
      <c r="C27" t="s">
        <v>48</v>
      </c>
      <c r="D27">
        <v>258781</v>
      </c>
      <c r="E27">
        <v>82556</v>
      </c>
      <c r="F27">
        <v>103230</v>
      </c>
      <c r="G27">
        <v>0.32</v>
      </c>
      <c r="H27">
        <v>0.4</v>
      </c>
      <c r="I27">
        <v>1358076</v>
      </c>
      <c r="J27">
        <v>2715334</v>
      </c>
      <c r="K27">
        <v>2307064</v>
      </c>
      <c r="L27">
        <v>19650636</v>
      </c>
      <c r="M27">
        <v>7765262482</v>
      </c>
      <c r="N27">
        <v>300.79000000000002</v>
      </c>
      <c r="O27" t="s">
        <v>26</v>
      </c>
      <c r="P27">
        <v>3482.66</v>
      </c>
    </row>
    <row r="28" spans="1:16" x14ac:dyDescent="0.3">
      <c r="A28">
        <v>27</v>
      </c>
      <c r="B28" t="s">
        <v>119</v>
      </c>
      <c r="C28" t="s">
        <v>49</v>
      </c>
      <c r="D28">
        <v>260342</v>
      </c>
      <c r="E28">
        <v>88273</v>
      </c>
      <c r="F28">
        <v>98993</v>
      </c>
      <c r="G28">
        <v>0.34</v>
      </c>
      <c r="H28">
        <v>0.38</v>
      </c>
      <c r="I28">
        <v>1377238</v>
      </c>
      <c r="J28">
        <v>2117002</v>
      </c>
      <c r="K28">
        <v>1909625</v>
      </c>
      <c r="L28">
        <v>14319771</v>
      </c>
      <c r="M28">
        <v>3578591102</v>
      </c>
      <c r="N28">
        <v>236.9</v>
      </c>
      <c r="O28" t="s">
        <v>21</v>
      </c>
      <c r="P28">
        <v>1683.97</v>
      </c>
    </row>
    <row r="29" spans="1:16" x14ac:dyDescent="0.3">
      <c r="A29">
        <v>28</v>
      </c>
      <c r="B29" t="s">
        <v>119</v>
      </c>
      <c r="C29" t="s">
        <v>50</v>
      </c>
      <c r="D29">
        <v>225926</v>
      </c>
      <c r="E29">
        <v>54160</v>
      </c>
      <c r="F29">
        <v>82042</v>
      </c>
      <c r="G29">
        <v>0.24</v>
      </c>
      <c r="H29">
        <v>0.36</v>
      </c>
      <c r="I29">
        <v>1195096</v>
      </c>
      <c r="J29">
        <v>557709</v>
      </c>
      <c r="K29">
        <v>497896</v>
      </c>
      <c r="L29">
        <v>4157286</v>
      </c>
      <c r="M29">
        <v>774711788</v>
      </c>
      <c r="N29">
        <v>145.6</v>
      </c>
      <c r="O29" t="s">
        <v>21</v>
      </c>
      <c r="P29">
        <v>293.67</v>
      </c>
    </row>
    <row r="30" spans="1:16" x14ac:dyDescent="0.3">
      <c r="A30">
        <v>29</v>
      </c>
      <c r="B30" t="s">
        <v>119</v>
      </c>
      <c r="C30" t="s">
        <v>51</v>
      </c>
      <c r="D30">
        <v>99736</v>
      </c>
      <c r="E30">
        <v>21666</v>
      </c>
      <c r="F30">
        <v>23257</v>
      </c>
      <c r="G30">
        <v>0.22</v>
      </c>
      <c r="H30">
        <v>0.23</v>
      </c>
      <c r="I30">
        <v>783852</v>
      </c>
      <c r="J30">
        <v>609516</v>
      </c>
      <c r="K30">
        <v>577919</v>
      </c>
      <c r="L30">
        <v>1846159</v>
      </c>
      <c r="M30">
        <v>2215446371</v>
      </c>
      <c r="N30">
        <v>107.66</v>
      </c>
      <c r="O30" t="s">
        <v>26</v>
      </c>
      <c r="P30">
        <v>464.92</v>
      </c>
    </row>
    <row r="31" spans="1:16" x14ac:dyDescent="0.3">
      <c r="A31">
        <v>30</v>
      </c>
      <c r="B31" t="s">
        <v>119</v>
      </c>
      <c r="C31" t="s">
        <v>52</v>
      </c>
      <c r="D31">
        <v>25631</v>
      </c>
      <c r="E31">
        <v>6456</v>
      </c>
      <c r="F31">
        <v>8150</v>
      </c>
      <c r="G31">
        <v>0.25</v>
      </c>
      <c r="H31">
        <v>0.32</v>
      </c>
      <c r="I31">
        <v>141997</v>
      </c>
      <c r="J31">
        <v>1036310</v>
      </c>
      <c r="K31">
        <v>1012521</v>
      </c>
      <c r="L31">
        <v>2322257</v>
      </c>
      <c r="M31">
        <v>446857141</v>
      </c>
      <c r="N31">
        <v>60.45</v>
      </c>
      <c r="O31" t="s">
        <v>26</v>
      </c>
      <c r="P31">
        <v>182.55</v>
      </c>
    </row>
    <row r="32" spans="1:16" x14ac:dyDescent="0.3">
      <c r="A32">
        <v>31</v>
      </c>
      <c r="B32" t="s">
        <v>119</v>
      </c>
      <c r="C32" t="s">
        <v>53</v>
      </c>
      <c r="D32">
        <v>520</v>
      </c>
      <c r="E32">
        <v>413</v>
      </c>
      <c r="F32">
        <v>359</v>
      </c>
      <c r="G32">
        <v>0.79</v>
      </c>
      <c r="H32">
        <v>0.69</v>
      </c>
      <c r="I32">
        <v>5760</v>
      </c>
      <c r="J32">
        <v>10357881</v>
      </c>
      <c r="K32">
        <v>10337859</v>
      </c>
      <c r="L32">
        <v>13245017</v>
      </c>
      <c r="M32">
        <v>420689957</v>
      </c>
      <c r="N32">
        <v>26.49</v>
      </c>
      <c r="O32" t="s">
        <v>31</v>
      </c>
      <c r="P32">
        <v>4991.2299999999996</v>
      </c>
    </row>
    <row r="33" spans="1:16" x14ac:dyDescent="0.3">
      <c r="A33">
        <v>32</v>
      </c>
      <c r="B33" t="s">
        <v>119</v>
      </c>
      <c r="C33" t="s">
        <v>54</v>
      </c>
      <c r="D33">
        <v>708</v>
      </c>
      <c r="E33">
        <v>590</v>
      </c>
      <c r="F33">
        <v>620</v>
      </c>
      <c r="G33">
        <v>0.83</v>
      </c>
      <c r="H33">
        <v>0.88</v>
      </c>
      <c r="I33">
        <v>2540</v>
      </c>
      <c r="J33">
        <v>818549</v>
      </c>
      <c r="K33">
        <v>815644</v>
      </c>
      <c r="L33">
        <v>1288127</v>
      </c>
      <c r="M33">
        <v>46646729</v>
      </c>
      <c r="N33">
        <v>25.71</v>
      </c>
      <c r="O33" t="s">
        <v>21</v>
      </c>
      <c r="P33">
        <v>77.75</v>
      </c>
    </row>
    <row r="34" spans="1:16" x14ac:dyDescent="0.3">
      <c r="A34">
        <v>33</v>
      </c>
      <c r="B34" t="s">
        <v>119</v>
      </c>
      <c r="C34" t="s">
        <v>55</v>
      </c>
      <c r="D34">
        <v>325041</v>
      </c>
      <c r="E34">
        <v>132641</v>
      </c>
      <c r="F34">
        <v>283139</v>
      </c>
      <c r="G34">
        <v>0.41</v>
      </c>
      <c r="H34">
        <v>0.87</v>
      </c>
      <c r="I34">
        <v>1161166</v>
      </c>
      <c r="J34">
        <v>950009</v>
      </c>
      <c r="K34">
        <v>943885</v>
      </c>
      <c r="L34">
        <v>1882614</v>
      </c>
      <c r="M34">
        <v>10295539673</v>
      </c>
      <c r="N34">
        <v>82.19</v>
      </c>
      <c r="O34" t="s">
        <v>31</v>
      </c>
      <c r="P34">
        <v>4990.09</v>
      </c>
    </row>
    <row r="35" spans="1:16" x14ac:dyDescent="0.3">
      <c r="A35">
        <v>34</v>
      </c>
      <c r="B35" t="s">
        <v>119</v>
      </c>
      <c r="C35" t="s">
        <v>56</v>
      </c>
      <c r="D35">
        <v>57220</v>
      </c>
      <c r="E35">
        <v>17740</v>
      </c>
      <c r="F35">
        <v>18015</v>
      </c>
      <c r="G35">
        <v>0.31</v>
      </c>
      <c r="H35">
        <v>0.31</v>
      </c>
      <c r="I35">
        <v>558589</v>
      </c>
      <c r="J35">
        <v>553679</v>
      </c>
      <c r="K35">
        <v>538128</v>
      </c>
      <c r="L35">
        <v>3306190</v>
      </c>
      <c r="M35">
        <v>603402123</v>
      </c>
      <c r="N35">
        <v>27.65</v>
      </c>
      <c r="O35" t="s">
        <v>21</v>
      </c>
      <c r="P35">
        <v>328.51</v>
      </c>
    </row>
    <row r="36" spans="1:16" x14ac:dyDescent="0.3">
      <c r="A36">
        <v>35</v>
      </c>
      <c r="B36" t="s">
        <v>119</v>
      </c>
      <c r="C36" t="s">
        <v>57</v>
      </c>
      <c r="D36">
        <v>167075</v>
      </c>
      <c r="E36">
        <v>13960</v>
      </c>
      <c r="F36">
        <v>3744</v>
      </c>
      <c r="G36">
        <v>0.08</v>
      </c>
      <c r="H36">
        <v>0.02</v>
      </c>
      <c r="I36">
        <v>6549347</v>
      </c>
      <c r="J36">
        <v>987491</v>
      </c>
      <c r="K36">
        <v>977707</v>
      </c>
      <c r="L36">
        <v>1533740</v>
      </c>
      <c r="M36">
        <v>610725440</v>
      </c>
      <c r="N36">
        <v>25.46</v>
      </c>
      <c r="O36" t="s">
        <v>26</v>
      </c>
      <c r="P36">
        <v>723.64</v>
      </c>
    </row>
    <row r="37" spans="1:16" x14ac:dyDescent="0.3">
      <c r="A37">
        <v>36</v>
      </c>
      <c r="B37" t="s">
        <v>119</v>
      </c>
      <c r="C37" t="s">
        <v>58</v>
      </c>
      <c r="D37">
        <v>1322728</v>
      </c>
      <c r="E37">
        <v>102976</v>
      </c>
      <c r="F37">
        <v>82958</v>
      </c>
      <c r="G37">
        <v>0.08</v>
      </c>
      <c r="H37">
        <v>0.06</v>
      </c>
      <c r="I37">
        <v>5284254</v>
      </c>
      <c r="J37">
        <v>43810</v>
      </c>
      <c r="K37">
        <v>42352</v>
      </c>
      <c r="L37">
        <v>542762</v>
      </c>
      <c r="M37">
        <v>2115862860</v>
      </c>
      <c r="N37">
        <v>44.23</v>
      </c>
      <c r="O37" t="s">
        <v>21</v>
      </c>
      <c r="P37">
        <v>461.28</v>
      </c>
    </row>
    <row r="38" spans="1:16" x14ac:dyDescent="0.3">
      <c r="A38">
        <v>37</v>
      </c>
      <c r="B38" t="s">
        <v>119</v>
      </c>
      <c r="C38" t="s">
        <v>59</v>
      </c>
      <c r="D38">
        <v>26455</v>
      </c>
      <c r="E38">
        <v>17837</v>
      </c>
      <c r="F38">
        <v>17200</v>
      </c>
      <c r="G38">
        <v>0.67</v>
      </c>
      <c r="H38">
        <v>0.65</v>
      </c>
      <c r="I38">
        <v>76533</v>
      </c>
      <c r="J38">
        <v>2783103</v>
      </c>
      <c r="K38">
        <v>2746502</v>
      </c>
      <c r="L38">
        <v>6056849</v>
      </c>
      <c r="M38">
        <v>994416787</v>
      </c>
      <c r="N38">
        <v>67.37</v>
      </c>
      <c r="O38" t="s">
        <v>26</v>
      </c>
      <c r="P38">
        <v>846.84</v>
      </c>
    </row>
    <row r="39" spans="1:16" x14ac:dyDescent="0.3">
      <c r="A39">
        <v>38</v>
      </c>
      <c r="B39" t="s">
        <v>119</v>
      </c>
      <c r="C39" t="s">
        <v>60</v>
      </c>
      <c r="D39">
        <v>196289</v>
      </c>
      <c r="E39">
        <v>37760</v>
      </c>
      <c r="F39">
        <v>39674</v>
      </c>
      <c r="G39">
        <v>0.19</v>
      </c>
      <c r="H39">
        <v>0.2</v>
      </c>
      <c r="I39">
        <v>588609</v>
      </c>
      <c r="J39">
        <v>748641</v>
      </c>
      <c r="K39">
        <v>737506</v>
      </c>
      <c r="L39">
        <v>2182704</v>
      </c>
      <c r="M39">
        <v>1038882819</v>
      </c>
      <c r="N39">
        <v>14.32</v>
      </c>
      <c r="O39" t="s">
        <v>26</v>
      </c>
      <c r="P39">
        <v>409.05</v>
      </c>
    </row>
    <row r="40" spans="1:16" x14ac:dyDescent="0.3">
      <c r="A40">
        <v>39</v>
      </c>
      <c r="B40" t="s">
        <v>119</v>
      </c>
      <c r="C40" t="s">
        <v>61</v>
      </c>
      <c r="D40">
        <v>51144</v>
      </c>
      <c r="E40">
        <v>27811</v>
      </c>
      <c r="F40">
        <v>20309</v>
      </c>
      <c r="G40">
        <v>0.54</v>
      </c>
      <c r="H40">
        <v>0.4</v>
      </c>
      <c r="I40">
        <v>152445</v>
      </c>
      <c r="J40">
        <v>480894</v>
      </c>
      <c r="K40">
        <v>472243</v>
      </c>
      <c r="L40">
        <v>1431395</v>
      </c>
      <c r="M40">
        <v>259438499</v>
      </c>
      <c r="N40">
        <v>25.14</v>
      </c>
      <c r="O40" t="s">
        <v>26</v>
      </c>
      <c r="P40">
        <v>110.25</v>
      </c>
    </row>
    <row r="41" spans="1:16" x14ac:dyDescent="0.3">
      <c r="A41">
        <v>40</v>
      </c>
      <c r="B41" t="s">
        <v>119</v>
      </c>
      <c r="C41" t="s">
        <v>62</v>
      </c>
      <c r="D41">
        <v>800</v>
      </c>
      <c r="E41">
        <v>0</v>
      </c>
      <c r="F41">
        <v>0</v>
      </c>
      <c r="G41">
        <v>0</v>
      </c>
      <c r="H41">
        <v>0</v>
      </c>
      <c r="I41">
        <v>47369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21</v>
      </c>
      <c r="P41">
        <v>0.2</v>
      </c>
    </row>
    <row r="42" spans="1:16" x14ac:dyDescent="0.3">
      <c r="A42">
        <v>41</v>
      </c>
      <c r="B42" t="s">
        <v>119</v>
      </c>
      <c r="C42" t="s">
        <v>64</v>
      </c>
      <c r="D42">
        <v>1000</v>
      </c>
      <c r="E42">
        <v>0</v>
      </c>
      <c r="F42">
        <v>0</v>
      </c>
      <c r="G42">
        <v>0</v>
      </c>
      <c r="H42">
        <v>0</v>
      </c>
      <c r="I42">
        <v>74037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21</v>
      </c>
      <c r="P42">
        <v>0.39</v>
      </c>
    </row>
    <row r="43" spans="1:16" x14ac:dyDescent="0.3">
      <c r="A43">
        <v>42</v>
      </c>
      <c r="B43" t="s">
        <v>119</v>
      </c>
      <c r="C43" t="s">
        <v>65</v>
      </c>
      <c r="D43">
        <v>18607</v>
      </c>
      <c r="E43">
        <v>15485</v>
      </c>
      <c r="F43">
        <v>18155</v>
      </c>
      <c r="G43">
        <v>0.83</v>
      </c>
      <c r="H43">
        <v>0.98</v>
      </c>
      <c r="I43">
        <v>55722</v>
      </c>
      <c r="J43">
        <v>370491</v>
      </c>
      <c r="K43">
        <v>364676</v>
      </c>
      <c r="L43">
        <v>743274</v>
      </c>
      <c r="M43">
        <v>172436578</v>
      </c>
      <c r="N43">
        <v>40.44</v>
      </c>
      <c r="O43" t="s">
        <v>26</v>
      </c>
      <c r="P43">
        <v>98.81</v>
      </c>
    </row>
    <row r="44" spans="1:16" x14ac:dyDescent="0.3">
      <c r="A44">
        <v>43</v>
      </c>
      <c r="B44" t="s">
        <v>119</v>
      </c>
      <c r="C44" t="s">
        <v>66</v>
      </c>
      <c r="D44">
        <v>229544</v>
      </c>
      <c r="E44">
        <v>54648</v>
      </c>
      <c r="F44">
        <v>80906</v>
      </c>
      <c r="G44">
        <v>0.24</v>
      </c>
      <c r="H44">
        <v>0.35</v>
      </c>
      <c r="I44">
        <v>1051601</v>
      </c>
      <c r="J44">
        <v>6375156</v>
      </c>
      <c r="K44">
        <v>6256118</v>
      </c>
      <c r="L44">
        <v>10068494</v>
      </c>
      <c r="M44">
        <v>961433067</v>
      </c>
      <c r="N44">
        <v>27.21</v>
      </c>
      <c r="O44" t="s">
        <v>26</v>
      </c>
      <c r="P44">
        <v>967.69</v>
      </c>
    </row>
    <row r="45" spans="1:16" x14ac:dyDescent="0.3">
      <c r="A45">
        <v>44</v>
      </c>
      <c r="B45" t="s">
        <v>119</v>
      </c>
      <c r="C45" t="s">
        <v>67</v>
      </c>
      <c r="D45">
        <v>138808</v>
      </c>
      <c r="E45">
        <v>23249</v>
      </c>
      <c r="F45">
        <v>34917</v>
      </c>
      <c r="G45">
        <v>0.17</v>
      </c>
      <c r="H45">
        <v>0.25</v>
      </c>
      <c r="I45">
        <v>614789</v>
      </c>
      <c r="J45">
        <v>8685740</v>
      </c>
      <c r="K45">
        <v>8535948</v>
      </c>
      <c r="L45">
        <v>13164538</v>
      </c>
      <c r="M45">
        <v>873162685</v>
      </c>
      <c r="N45">
        <v>29.12</v>
      </c>
      <c r="O45" t="s">
        <v>26</v>
      </c>
      <c r="P45">
        <v>1634.25</v>
      </c>
    </row>
    <row r="46" spans="1:16" x14ac:dyDescent="0.3">
      <c r="A46">
        <v>45</v>
      </c>
      <c r="B46" t="s">
        <v>119</v>
      </c>
      <c r="C46" t="s">
        <v>68</v>
      </c>
      <c r="D46">
        <v>2835</v>
      </c>
      <c r="E46">
        <v>2809</v>
      </c>
      <c r="F46">
        <v>2823</v>
      </c>
      <c r="G46">
        <v>0.99</v>
      </c>
      <c r="H46">
        <v>1</v>
      </c>
      <c r="I46">
        <v>9746</v>
      </c>
      <c r="J46">
        <v>2909879</v>
      </c>
      <c r="K46">
        <v>2855398</v>
      </c>
      <c r="L46">
        <v>6275987</v>
      </c>
      <c r="M46">
        <v>410687588</v>
      </c>
      <c r="N46">
        <v>29.45</v>
      </c>
      <c r="O46" t="s">
        <v>26</v>
      </c>
      <c r="P46">
        <v>2608.09</v>
      </c>
    </row>
    <row r="47" spans="1:16" x14ac:dyDescent="0.3">
      <c r="A47">
        <v>46</v>
      </c>
      <c r="B47" t="s">
        <v>119</v>
      </c>
      <c r="C47" t="s">
        <v>69</v>
      </c>
      <c r="D47">
        <v>961</v>
      </c>
      <c r="E47">
        <v>961</v>
      </c>
      <c r="F47">
        <v>961</v>
      </c>
      <c r="G47">
        <v>1</v>
      </c>
      <c r="H47">
        <v>1</v>
      </c>
      <c r="I47">
        <v>146909</v>
      </c>
      <c r="J47">
        <v>9765516</v>
      </c>
      <c r="K47">
        <v>9424724</v>
      </c>
      <c r="L47">
        <v>20450984</v>
      </c>
      <c r="M47">
        <v>1116400962</v>
      </c>
      <c r="N47">
        <v>57.81</v>
      </c>
      <c r="O47" t="s">
        <v>31</v>
      </c>
      <c r="P47">
        <v>4992.12</v>
      </c>
    </row>
    <row r="48" spans="1:16" x14ac:dyDescent="0.3">
      <c r="A48">
        <v>47</v>
      </c>
      <c r="B48" t="s">
        <v>119</v>
      </c>
      <c r="C48" t="s">
        <v>70</v>
      </c>
      <c r="D48">
        <v>1052072</v>
      </c>
      <c r="E48">
        <v>5365</v>
      </c>
      <c r="F48">
        <v>534179</v>
      </c>
      <c r="G48">
        <v>0.01</v>
      </c>
      <c r="H48">
        <v>0.51</v>
      </c>
      <c r="I48">
        <v>4612280</v>
      </c>
      <c r="J48">
        <v>4863</v>
      </c>
      <c r="K48">
        <v>4745</v>
      </c>
      <c r="L48">
        <v>31248</v>
      </c>
      <c r="M48">
        <v>6076926</v>
      </c>
      <c r="N48">
        <v>28.84</v>
      </c>
      <c r="O48" t="s">
        <v>26</v>
      </c>
      <c r="P48">
        <v>39.75</v>
      </c>
    </row>
    <row r="49" spans="1:16" x14ac:dyDescent="0.3">
      <c r="A49">
        <v>48</v>
      </c>
      <c r="B49" t="s">
        <v>119</v>
      </c>
      <c r="C49" t="s">
        <v>71</v>
      </c>
      <c r="D49">
        <v>31435</v>
      </c>
      <c r="E49">
        <v>25028</v>
      </c>
      <c r="F49">
        <v>28684</v>
      </c>
      <c r="G49">
        <v>0.8</v>
      </c>
      <c r="H49">
        <v>0.91</v>
      </c>
      <c r="I49">
        <v>94348</v>
      </c>
      <c r="J49">
        <v>536093</v>
      </c>
      <c r="K49">
        <v>535807</v>
      </c>
      <c r="L49">
        <v>541760</v>
      </c>
      <c r="M49">
        <v>1991371303</v>
      </c>
      <c r="N49">
        <v>25.24</v>
      </c>
      <c r="O49" t="s">
        <v>21</v>
      </c>
      <c r="P49">
        <v>1081.53</v>
      </c>
    </row>
    <row r="50" spans="1:16" x14ac:dyDescent="0.3">
      <c r="A50">
        <v>49</v>
      </c>
      <c r="B50" t="s">
        <v>119</v>
      </c>
      <c r="C50" t="s">
        <v>72</v>
      </c>
      <c r="D50">
        <v>2271</v>
      </c>
      <c r="E50">
        <v>1287</v>
      </c>
      <c r="F50">
        <v>2132</v>
      </c>
      <c r="G50">
        <v>0.56999999999999995</v>
      </c>
      <c r="H50">
        <v>0.94</v>
      </c>
      <c r="I50">
        <v>30201</v>
      </c>
      <c r="J50">
        <v>9449514</v>
      </c>
      <c r="K50">
        <v>9392988</v>
      </c>
      <c r="L50">
        <v>12790907</v>
      </c>
      <c r="M50">
        <v>530331585</v>
      </c>
      <c r="N50">
        <v>19.88</v>
      </c>
      <c r="O50" t="s">
        <v>26</v>
      </c>
      <c r="P50">
        <v>3128.77</v>
      </c>
    </row>
    <row r="51" spans="1:16" x14ac:dyDescent="0.3">
      <c r="A51">
        <v>50</v>
      </c>
      <c r="B51" t="s">
        <v>119</v>
      </c>
      <c r="C51" t="s">
        <v>73</v>
      </c>
      <c r="D51">
        <v>2294</v>
      </c>
      <c r="E51">
        <v>1215</v>
      </c>
      <c r="F51">
        <v>2198</v>
      </c>
      <c r="G51">
        <v>0.53</v>
      </c>
      <c r="H51">
        <v>0.96</v>
      </c>
      <c r="I51">
        <v>30304</v>
      </c>
      <c r="J51">
        <v>12380416</v>
      </c>
      <c r="K51">
        <v>12313893</v>
      </c>
      <c r="L51">
        <v>15621673</v>
      </c>
      <c r="M51">
        <v>642017649</v>
      </c>
      <c r="N51">
        <v>20.8</v>
      </c>
      <c r="O51" t="s">
        <v>26</v>
      </c>
      <c r="P51">
        <v>3871.7</v>
      </c>
    </row>
    <row r="52" spans="1:16" x14ac:dyDescent="0.3">
      <c r="A52">
        <v>51</v>
      </c>
      <c r="B52" t="s">
        <v>119</v>
      </c>
      <c r="C52" t="s">
        <v>74</v>
      </c>
      <c r="D52">
        <v>163622</v>
      </c>
      <c r="E52">
        <v>44528</v>
      </c>
      <c r="F52">
        <v>30555</v>
      </c>
      <c r="G52">
        <v>0.27</v>
      </c>
      <c r="H52">
        <v>0.19</v>
      </c>
      <c r="I52">
        <v>488118</v>
      </c>
      <c r="J52">
        <v>4922052</v>
      </c>
      <c r="K52">
        <v>4825545</v>
      </c>
      <c r="L52">
        <v>14496974</v>
      </c>
      <c r="M52">
        <v>1678070252</v>
      </c>
      <c r="N52">
        <v>38.6</v>
      </c>
      <c r="O52" t="s">
        <v>26</v>
      </c>
      <c r="P52">
        <v>1600.91</v>
      </c>
    </row>
    <row r="53" spans="1:16" x14ac:dyDescent="0.3">
      <c r="A53">
        <v>52</v>
      </c>
      <c r="B53" t="s">
        <v>119</v>
      </c>
      <c r="C53" t="s">
        <v>75</v>
      </c>
      <c r="D53">
        <v>183325</v>
      </c>
      <c r="E53">
        <v>45816</v>
      </c>
      <c r="F53">
        <v>32463</v>
      </c>
      <c r="G53">
        <v>0.25</v>
      </c>
      <c r="H53">
        <v>0.18</v>
      </c>
      <c r="I53">
        <v>546912</v>
      </c>
      <c r="J53">
        <v>5921927</v>
      </c>
      <c r="K53">
        <v>5793516</v>
      </c>
      <c r="L53">
        <v>20217321</v>
      </c>
      <c r="M53">
        <v>2239790162</v>
      </c>
      <c r="N53">
        <v>44.07</v>
      </c>
      <c r="O53" t="s">
        <v>26</v>
      </c>
      <c r="P53">
        <v>2374.02</v>
      </c>
    </row>
    <row r="54" spans="1:16" x14ac:dyDescent="0.3">
      <c r="A54">
        <v>53</v>
      </c>
      <c r="B54" t="s">
        <v>119</v>
      </c>
      <c r="C54" t="s">
        <v>76</v>
      </c>
      <c r="D54">
        <v>152428</v>
      </c>
      <c r="E54">
        <v>3698</v>
      </c>
      <c r="F54">
        <v>14335</v>
      </c>
      <c r="G54">
        <v>0.02</v>
      </c>
      <c r="H54">
        <v>0.09</v>
      </c>
      <c r="I54">
        <v>429691</v>
      </c>
      <c r="J54">
        <v>1181</v>
      </c>
      <c r="K54">
        <v>1139</v>
      </c>
      <c r="L54">
        <v>36385</v>
      </c>
      <c r="M54">
        <v>1380077</v>
      </c>
      <c r="N54">
        <v>18.78</v>
      </c>
      <c r="O54" t="s">
        <v>21</v>
      </c>
      <c r="P54">
        <v>1.36</v>
      </c>
    </row>
    <row r="55" spans="1:16" x14ac:dyDescent="0.3">
      <c r="A55">
        <v>54</v>
      </c>
      <c r="B55" t="s">
        <v>119</v>
      </c>
      <c r="C55" t="s">
        <v>77</v>
      </c>
      <c r="D55">
        <v>2200</v>
      </c>
      <c r="E55">
        <v>2159</v>
      </c>
      <c r="F55">
        <v>2154</v>
      </c>
      <c r="G55">
        <v>0.98</v>
      </c>
      <c r="H55">
        <v>0.98</v>
      </c>
      <c r="I55">
        <v>9086</v>
      </c>
      <c r="J55">
        <v>2493192</v>
      </c>
      <c r="K55">
        <v>2429736</v>
      </c>
      <c r="L55">
        <v>5658025</v>
      </c>
      <c r="M55">
        <v>441218396</v>
      </c>
      <c r="N55">
        <v>27.24</v>
      </c>
      <c r="O55" t="s">
        <v>21</v>
      </c>
      <c r="P55">
        <v>643.53</v>
      </c>
    </row>
    <row r="56" spans="1:16" x14ac:dyDescent="0.3">
      <c r="A56">
        <v>55</v>
      </c>
      <c r="B56" t="s">
        <v>119</v>
      </c>
      <c r="C56" t="s">
        <v>78</v>
      </c>
      <c r="D56">
        <v>2200</v>
      </c>
      <c r="E56">
        <v>2163</v>
      </c>
      <c r="F56">
        <v>2153</v>
      </c>
      <c r="G56">
        <v>0.98</v>
      </c>
      <c r="H56">
        <v>0.98</v>
      </c>
      <c r="I56">
        <v>9086</v>
      </c>
      <c r="J56">
        <v>228164</v>
      </c>
      <c r="K56">
        <v>221869</v>
      </c>
      <c r="L56">
        <v>789878</v>
      </c>
      <c r="M56">
        <v>46906785</v>
      </c>
      <c r="N56">
        <v>27.51</v>
      </c>
      <c r="O56" t="s">
        <v>21</v>
      </c>
      <c r="P56">
        <v>25.41</v>
      </c>
    </row>
    <row r="57" spans="1:16" x14ac:dyDescent="0.3">
      <c r="A57">
        <v>56</v>
      </c>
      <c r="B57" t="s">
        <v>119</v>
      </c>
      <c r="C57" t="s">
        <v>79</v>
      </c>
      <c r="D57">
        <v>2200</v>
      </c>
      <c r="E57">
        <v>2143</v>
      </c>
      <c r="F57">
        <v>2151</v>
      </c>
      <c r="G57">
        <v>0.97</v>
      </c>
      <c r="H57">
        <v>0.98</v>
      </c>
      <c r="I57">
        <v>9086</v>
      </c>
      <c r="J57">
        <v>496062</v>
      </c>
      <c r="K57">
        <v>480837</v>
      </c>
      <c r="L57">
        <v>1769476</v>
      </c>
      <c r="M57">
        <v>92854327</v>
      </c>
      <c r="N57">
        <v>26.49</v>
      </c>
      <c r="O57" t="s">
        <v>21</v>
      </c>
      <c r="P57">
        <v>71.31</v>
      </c>
    </row>
    <row r="58" spans="1:16" x14ac:dyDescent="0.3">
      <c r="A58">
        <v>57</v>
      </c>
      <c r="B58" t="s">
        <v>119</v>
      </c>
      <c r="C58" t="s">
        <v>80</v>
      </c>
      <c r="D58">
        <v>2200</v>
      </c>
      <c r="E58">
        <v>2114</v>
      </c>
      <c r="F58">
        <v>2154</v>
      </c>
      <c r="G58">
        <v>0.96</v>
      </c>
      <c r="H58">
        <v>0.98</v>
      </c>
      <c r="I58">
        <v>9086</v>
      </c>
      <c r="J58">
        <v>820851</v>
      </c>
      <c r="K58">
        <v>799036</v>
      </c>
      <c r="L58">
        <v>2356346</v>
      </c>
      <c r="M58">
        <v>150105800</v>
      </c>
      <c r="N58">
        <v>29.24</v>
      </c>
      <c r="O58" t="s">
        <v>21</v>
      </c>
      <c r="P58">
        <v>126.72</v>
      </c>
    </row>
    <row r="59" spans="1:16" x14ac:dyDescent="0.3">
      <c r="A59">
        <v>58</v>
      </c>
      <c r="B59" t="s">
        <v>119</v>
      </c>
      <c r="C59" t="s">
        <v>81</v>
      </c>
      <c r="D59">
        <v>11313</v>
      </c>
      <c r="E59">
        <v>5067</v>
      </c>
      <c r="F59">
        <v>5881</v>
      </c>
      <c r="G59">
        <v>0.45</v>
      </c>
      <c r="H59">
        <v>0.52</v>
      </c>
      <c r="I59">
        <v>305160</v>
      </c>
      <c r="J59">
        <v>348901</v>
      </c>
      <c r="K59">
        <v>345332</v>
      </c>
      <c r="L59">
        <v>433086</v>
      </c>
      <c r="M59">
        <v>43669486</v>
      </c>
      <c r="N59">
        <v>26.04</v>
      </c>
      <c r="O59" t="s">
        <v>26</v>
      </c>
      <c r="P59">
        <v>40.049999999999997</v>
      </c>
    </row>
    <row r="60" spans="1:16" x14ac:dyDescent="0.3">
      <c r="A60">
        <v>59</v>
      </c>
      <c r="B60" t="s">
        <v>119</v>
      </c>
      <c r="C60" t="s">
        <v>82</v>
      </c>
      <c r="D60">
        <v>252516</v>
      </c>
      <c r="E60">
        <v>26782</v>
      </c>
      <c r="F60">
        <v>43750</v>
      </c>
      <c r="G60">
        <v>0.11</v>
      </c>
      <c r="H60">
        <v>0.17</v>
      </c>
      <c r="I60">
        <v>750876</v>
      </c>
      <c r="J60">
        <v>849418</v>
      </c>
      <c r="K60">
        <v>830729</v>
      </c>
      <c r="L60">
        <v>6697466</v>
      </c>
      <c r="M60">
        <v>293414624</v>
      </c>
      <c r="N60">
        <v>27.97</v>
      </c>
      <c r="O60" t="s">
        <v>26</v>
      </c>
      <c r="P60">
        <v>153.5</v>
      </c>
    </row>
    <row r="61" spans="1:16" x14ac:dyDescent="0.3">
      <c r="A61">
        <v>60</v>
      </c>
      <c r="B61" t="s">
        <v>119</v>
      </c>
      <c r="C61" t="s">
        <v>83</v>
      </c>
      <c r="D61">
        <v>3612</v>
      </c>
      <c r="E61">
        <v>2938</v>
      </c>
      <c r="F61">
        <v>3063</v>
      </c>
      <c r="G61">
        <v>0.81</v>
      </c>
      <c r="H61">
        <v>0.85</v>
      </c>
      <c r="I61">
        <v>11612</v>
      </c>
      <c r="J61">
        <v>486359</v>
      </c>
      <c r="K61">
        <v>477583</v>
      </c>
      <c r="L61">
        <v>780576</v>
      </c>
      <c r="M61">
        <v>99361511</v>
      </c>
      <c r="N61">
        <v>29.88</v>
      </c>
      <c r="O61" t="s">
        <v>21</v>
      </c>
      <c r="P61">
        <v>59.75</v>
      </c>
    </row>
    <row r="62" spans="1:16" x14ac:dyDescent="0.3">
      <c r="A62">
        <v>61</v>
      </c>
      <c r="B62" t="s">
        <v>119</v>
      </c>
      <c r="C62" t="s">
        <v>84</v>
      </c>
      <c r="D62">
        <v>8300</v>
      </c>
      <c r="E62">
        <v>5417</v>
      </c>
      <c r="F62">
        <v>6887</v>
      </c>
      <c r="G62">
        <v>0.65</v>
      </c>
      <c r="H62">
        <v>0.83</v>
      </c>
      <c r="I62">
        <v>28853</v>
      </c>
      <c r="J62">
        <v>6638458</v>
      </c>
      <c r="K62">
        <v>6518603</v>
      </c>
      <c r="L62">
        <v>11355464</v>
      </c>
      <c r="M62">
        <v>2076251393</v>
      </c>
      <c r="N62">
        <v>46.47</v>
      </c>
      <c r="O62" t="s">
        <v>21</v>
      </c>
      <c r="P62">
        <v>2173.48</v>
      </c>
    </row>
    <row r="63" spans="1:16" x14ac:dyDescent="0.3">
      <c r="A63">
        <v>62</v>
      </c>
      <c r="B63" t="s">
        <v>119</v>
      </c>
      <c r="C63" t="s">
        <v>85</v>
      </c>
      <c r="D63">
        <v>7665</v>
      </c>
      <c r="E63">
        <v>6240</v>
      </c>
      <c r="F63">
        <v>6573</v>
      </c>
      <c r="G63">
        <v>0.81</v>
      </c>
      <c r="H63">
        <v>0.86</v>
      </c>
      <c r="I63">
        <v>26841</v>
      </c>
      <c r="J63">
        <v>178879</v>
      </c>
      <c r="K63">
        <v>174208</v>
      </c>
      <c r="L63">
        <v>422543</v>
      </c>
      <c r="M63">
        <v>94172524</v>
      </c>
      <c r="N63">
        <v>98.48</v>
      </c>
      <c r="O63" t="s">
        <v>21</v>
      </c>
      <c r="P63">
        <v>36.67</v>
      </c>
    </row>
    <row r="64" spans="1:16" x14ac:dyDescent="0.3">
      <c r="A64">
        <v>63</v>
      </c>
      <c r="B64" t="s">
        <v>119</v>
      </c>
      <c r="C64" t="s">
        <v>86</v>
      </c>
      <c r="D64">
        <v>3986</v>
      </c>
      <c r="E64">
        <v>2797</v>
      </c>
      <c r="F64">
        <v>3243</v>
      </c>
      <c r="G64">
        <v>0.7</v>
      </c>
      <c r="H64">
        <v>0.81</v>
      </c>
      <c r="I64">
        <v>13057</v>
      </c>
      <c r="J64">
        <v>2668</v>
      </c>
      <c r="K64">
        <v>2592</v>
      </c>
      <c r="L64">
        <v>4757</v>
      </c>
      <c r="M64">
        <v>2365942</v>
      </c>
      <c r="N64">
        <v>29.91</v>
      </c>
      <c r="O64" t="s">
        <v>21</v>
      </c>
      <c r="P64">
        <v>0.41</v>
      </c>
    </row>
    <row r="65" spans="1:16" x14ac:dyDescent="0.3">
      <c r="A65">
        <v>64</v>
      </c>
      <c r="B65" t="s">
        <v>119</v>
      </c>
      <c r="C65" t="s">
        <v>87</v>
      </c>
      <c r="D65">
        <v>3638</v>
      </c>
      <c r="E65">
        <v>2934</v>
      </c>
      <c r="F65">
        <v>2913</v>
      </c>
      <c r="G65">
        <v>0.81</v>
      </c>
      <c r="H65">
        <v>0.8</v>
      </c>
      <c r="I65">
        <v>11677</v>
      </c>
      <c r="J65">
        <v>47187</v>
      </c>
      <c r="K65">
        <v>46300</v>
      </c>
      <c r="L65">
        <v>90299</v>
      </c>
      <c r="M65">
        <v>15424583</v>
      </c>
      <c r="N65">
        <v>40.9</v>
      </c>
      <c r="O65" t="s">
        <v>21</v>
      </c>
      <c r="P65">
        <v>5.56</v>
      </c>
    </row>
    <row r="66" spans="1:16" x14ac:dyDescent="0.3">
      <c r="A66">
        <v>65</v>
      </c>
      <c r="B66" t="s">
        <v>119</v>
      </c>
      <c r="C66" t="s">
        <v>88</v>
      </c>
      <c r="D66">
        <v>7351</v>
      </c>
      <c r="E66">
        <v>5622</v>
      </c>
      <c r="F66">
        <v>5940</v>
      </c>
      <c r="G66">
        <v>0.76</v>
      </c>
      <c r="H66">
        <v>0.81</v>
      </c>
      <c r="I66">
        <v>24835</v>
      </c>
      <c r="J66">
        <v>9967646</v>
      </c>
      <c r="K66">
        <v>9803218</v>
      </c>
      <c r="L66">
        <v>15635041</v>
      </c>
      <c r="M66">
        <v>2471016251</v>
      </c>
      <c r="N66">
        <v>45.22</v>
      </c>
      <c r="O66" t="s">
        <v>21</v>
      </c>
      <c r="P66">
        <v>3153.95</v>
      </c>
    </row>
    <row r="67" spans="1:16" x14ac:dyDescent="0.3">
      <c r="A67">
        <v>66</v>
      </c>
      <c r="B67" t="s">
        <v>119</v>
      </c>
      <c r="C67" t="s">
        <v>89</v>
      </c>
      <c r="D67">
        <v>1225</v>
      </c>
      <c r="E67">
        <v>0</v>
      </c>
      <c r="F67">
        <v>0</v>
      </c>
      <c r="G67">
        <v>0</v>
      </c>
      <c r="H67">
        <v>0</v>
      </c>
      <c r="I67">
        <v>7028</v>
      </c>
      <c r="J67">
        <v>0</v>
      </c>
      <c r="K67">
        <v>0</v>
      </c>
      <c r="L67">
        <v>0</v>
      </c>
      <c r="M67">
        <v>71</v>
      </c>
      <c r="N67">
        <v>0</v>
      </c>
      <c r="O67" t="s">
        <v>21</v>
      </c>
      <c r="P67">
        <v>0</v>
      </c>
    </row>
    <row r="68" spans="1:16" x14ac:dyDescent="0.3">
      <c r="A68">
        <v>67</v>
      </c>
      <c r="B68" t="s">
        <v>119</v>
      </c>
      <c r="C68" t="s">
        <v>90</v>
      </c>
      <c r="D68">
        <v>2940</v>
      </c>
      <c r="E68">
        <v>792</v>
      </c>
      <c r="F68">
        <v>964</v>
      </c>
      <c r="G68">
        <v>0.27</v>
      </c>
      <c r="H68">
        <v>0.33</v>
      </c>
      <c r="I68">
        <v>20028</v>
      </c>
      <c r="J68">
        <v>8112</v>
      </c>
      <c r="K68">
        <v>7934</v>
      </c>
      <c r="L68">
        <v>13238</v>
      </c>
      <c r="M68">
        <v>2175149</v>
      </c>
      <c r="N68">
        <v>17.98</v>
      </c>
      <c r="O68" t="s">
        <v>26</v>
      </c>
      <c r="P68">
        <v>0.73</v>
      </c>
    </row>
    <row r="69" spans="1:16" x14ac:dyDescent="0.3">
      <c r="A69">
        <v>68</v>
      </c>
      <c r="B69" t="s">
        <v>119</v>
      </c>
      <c r="C69" t="s">
        <v>91</v>
      </c>
      <c r="D69">
        <v>9072</v>
      </c>
      <c r="E69">
        <v>4120</v>
      </c>
      <c r="F69">
        <v>4864</v>
      </c>
      <c r="G69">
        <v>0.45</v>
      </c>
      <c r="H69">
        <v>0.54</v>
      </c>
      <c r="I69">
        <v>69944</v>
      </c>
      <c r="J69">
        <v>988834</v>
      </c>
      <c r="K69">
        <v>970176</v>
      </c>
      <c r="L69">
        <v>1462429</v>
      </c>
      <c r="M69">
        <v>348076154</v>
      </c>
      <c r="N69">
        <v>31.03</v>
      </c>
      <c r="O69" t="s">
        <v>26</v>
      </c>
      <c r="P69">
        <v>229.64</v>
      </c>
    </row>
    <row r="70" spans="1:16" x14ac:dyDescent="0.3">
      <c r="A70">
        <v>69</v>
      </c>
      <c r="B70" t="s">
        <v>119</v>
      </c>
      <c r="C70" t="s">
        <v>92</v>
      </c>
      <c r="D70">
        <v>16281</v>
      </c>
      <c r="E70">
        <v>5003</v>
      </c>
      <c r="F70">
        <v>6740</v>
      </c>
      <c r="G70">
        <v>0.31</v>
      </c>
      <c r="H70">
        <v>0.41</v>
      </c>
      <c r="I70">
        <v>130806</v>
      </c>
      <c r="J70">
        <v>225395</v>
      </c>
      <c r="K70">
        <v>220284</v>
      </c>
      <c r="L70">
        <v>541058</v>
      </c>
      <c r="M70">
        <v>191428846</v>
      </c>
      <c r="N70">
        <v>46.1</v>
      </c>
      <c r="O70" t="s">
        <v>21</v>
      </c>
      <c r="P70">
        <v>71.27</v>
      </c>
    </row>
    <row r="71" spans="1:16" x14ac:dyDescent="0.3">
      <c r="A71">
        <v>70</v>
      </c>
      <c r="B71" t="s">
        <v>119</v>
      </c>
      <c r="C71" t="s">
        <v>93</v>
      </c>
      <c r="D71">
        <v>249327</v>
      </c>
      <c r="E71">
        <v>100444</v>
      </c>
      <c r="F71">
        <v>169383</v>
      </c>
      <c r="G71">
        <v>0.4</v>
      </c>
      <c r="H71">
        <v>0.68</v>
      </c>
      <c r="I71">
        <v>746442</v>
      </c>
      <c r="J71">
        <v>1879711</v>
      </c>
      <c r="K71">
        <v>1813418</v>
      </c>
      <c r="L71">
        <v>14202170</v>
      </c>
      <c r="M71">
        <v>1943292566</v>
      </c>
      <c r="N71">
        <v>90.67</v>
      </c>
      <c r="O71" t="s">
        <v>26</v>
      </c>
      <c r="P71">
        <v>851.01</v>
      </c>
    </row>
    <row r="72" spans="1:16" x14ac:dyDescent="0.3">
      <c r="A72">
        <v>71</v>
      </c>
      <c r="B72" t="s">
        <v>119</v>
      </c>
      <c r="C72" t="s">
        <v>94</v>
      </c>
      <c r="D72">
        <v>40042</v>
      </c>
      <c r="E72">
        <v>16281</v>
      </c>
      <c r="F72">
        <v>20766</v>
      </c>
      <c r="G72">
        <v>0.41</v>
      </c>
      <c r="H72">
        <v>0.52</v>
      </c>
      <c r="I72">
        <v>119355</v>
      </c>
      <c r="J72">
        <v>552577</v>
      </c>
      <c r="K72">
        <v>530572</v>
      </c>
      <c r="L72">
        <v>3697425</v>
      </c>
      <c r="M72">
        <v>62743983</v>
      </c>
      <c r="N72">
        <v>80.400000000000006</v>
      </c>
      <c r="O72" t="s">
        <v>26</v>
      </c>
      <c r="P72">
        <v>66.86</v>
      </c>
    </row>
    <row r="73" spans="1:16" x14ac:dyDescent="0.3">
      <c r="A73">
        <v>72</v>
      </c>
      <c r="B73" t="s">
        <v>119</v>
      </c>
      <c r="C73" t="s">
        <v>95</v>
      </c>
      <c r="D73">
        <v>748</v>
      </c>
      <c r="E73">
        <v>0</v>
      </c>
      <c r="F73">
        <v>385</v>
      </c>
      <c r="G73">
        <v>0</v>
      </c>
      <c r="H73">
        <v>0.51</v>
      </c>
      <c r="I73">
        <v>3763</v>
      </c>
      <c r="J73">
        <v>267</v>
      </c>
      <c r="K73">
        <v>261</v>
      </c>
      <c r="L73">
        <v>535</v>
      </c>
      <c r="M73">
        <v>5685</v>
      </c>
      <c r="N73">
        <v>3.21</v>
      </c>
      <c r="O73" t="s">
        <v>26</v>
      </c>
      <c r="P73">
        <v>0.02</v>
      </c>
    </row>
    <row r="74" spans="1:16" x14ac:dyDescent="0.3">
      <c r="A74">
        <v>73</v>
      </c>
      <c r="B74" t="s">
        <v>119</v>
      </c>
      <c r="C74" t="s">
        <v>96</v>
      </c>
      <c r="D74">
        <v>3328</v>
      </c>
      <c r="E74">
        <v>2719</v>
      </c>
      <c r="F74">
        <v>3009</v>
      </c>
      <c r="G74">
        <v>0.82</v>
      </c>
      <c r="H74">
        <v>0.9</v>
      </c>
      <c r="I74">
        <v>17780</v>
      </c>
      <c r="J74">
        <v>7641</v>
      </c>
      <c r="K74">
        <v>7348</v>
      </c>
      <c r="L74">
        <v>111802</v>
      </c>
      <c r="M74">
        <v>989672</v>
      </c>
      <c r="N74">
        <v>6.97</v>
      </c>
      <c r="O74" t="s">
        <v>21</v>
      </c>
      <c r="P74">
        <v>0.39</v>
      </c>
    </row>
    <row r="75" spans="1:16" x14ac:dyDescent="0.3">
      <c r="A75">
        <v>74</v>
      </c>
      <c r="B75" t="s">
        <v>119</v>
      </c>
      <c r="C75" t="s">
        <v>97</v>
      </c>
      <c r="D75">
        <v>3893</v>
      </c>
      <c r="E75">
        <v>0</v>
      </c>
      <c r="F75">
        <v>51</v>
      </c>
      <c r="G75">
        <v>0</v>
      </c>
      <c r="H75">
        <v>0.01</v>
      </c>
      <c r="I75">
        <v>25257</v>
      </c>
      <c r="J75">
        <v>20</v>
      </c>
      <c r="K75">
        <v>19</v>
      </c>
      <c r="L75">
        <v>26</v>
      </c>
      <c r="M75">
        <v>614</v>
      </c>
      <c r="N75">
        <v>1.63</v>
      </c>
      <c r="O75" t="s">
        <v>26</v>
      </c>
      <c r="P75">
        <v>0.05</v>
      </c>
    </row>
    <row r="76" spans="1:16" x14ac:dyDescent="0.3">
      <c r="A76">
        <v>75</v>
      </c>
      <c r="B76" t="s">
        <v>119</v>
      </c>
      <c r="C76" t="s">
        <v>98</v>
      </c>
      <c r="D76">
        <v>5291</v>
      </c>
      <c r="E76">
        <v>3547</v>
      </c>
      <c r="F76">
        <v>3533</v>
      </c>
      <c r="G76">
        <v>0.67</v>
      </c>
      <c r="H76">
        <v>0.67</v>
      </c>
      <c r="I76">
        <v>41200</v>
      </c>
      <c r="J76">
        <v>392787</v>
      </c>
      <c r="K76">
        <v>382103</v>
      </c>
      <c r="L76">
        <v>1250539</v>
      </c>
      <c r="M76">
        <v>32376667</v>
      </c>
      <c r="N76">
        <v>24.44</v>
      </c>
      <c r="O76" t="s">
        <v>26</v>
      </c>
      <c r="P76">
        <v>34.06</v>
      </c>
    </row>
    <row r="77" spans="1:16" x14ac:dyDescent="0.3">
      <c r="A77">
        <v>76</v>
      </c>
      <c r="B77" t="s">
        <v>119</v>
      </c>
      <c r="C77" t="s">
        <v>99</v>
      </c>
      <c r="D77">
        <v>22022</v>
      </c>
      <c r="E77">
        <v>11350</v>
      </c>
      <c r="F77">
        <v>13764</v>
      </c>
      <c r="G77">
        <v>0.52</v>
      </c>
      <c r="H77">
        <v>0.63</v>
      </c>
      <c r="I77">
        <v>169452</v>
      </c>
      <c r="J77">
        <v>4030309</v>
      </c>
      <c r="K77">
        <v>3920129</v>
      </c>
      <c r="L77">
        <v>31676928</v>
      </c>
      <c r="M77">
        <v>395827928</v>
      </c>
      <c r="N77">
        <v>46.12</v>
      </c>
      <c r="O77" t="s">
        <v>21</v>
      </c>
      <c r="P77">
        <v>469.26</v>
      </c>
    </row>
    <row r="78" spans="1:16" x14ac:dyDescent="0.3">
      <c r="A78">
        <v>77</v>
      </c>
      <c r="B78" t="s">
        <v>119</v>
      </c>
      <c r="C78" t="s">
        <v>100</v>
      </c>
      <c r="D78">
        <v>324116</v>
      </c>
      <c r="E78">
        <v>138208</v>
      </c>
      <c r="F78">
        <v>150882</v>
      </c>
      <c r="G78">
        <v>0.43</v>
      </c>
      <c r="H78">
        <v>0.47</v>
      </c>
      <c r="I78">
        <v>1430857</v>
      </c>
      <c r="J78">
        <v>80777</v>
      </c>
      <c r="K78">
        <v>78003</v>
      </c>
      <c r="L78">
        <v>1379755</v>
      </c>
      <c r="M78">
        <v>330671698</v>
      </c>
      <c r="N78">
        <v>4883.66</v>
      </c>
      <c r="O78" t="s">
        <v>21</v>
      </c>
      <c r="P78">
        <v>337.3</v>
      </c>
    </row>
    <row r="79" spans="1:16" x14ac:dyDescent="0.3">
      <c r="A79">
        <v>78</v>
      </c>
      <c r="B79" t="s">
        <v>119</v>
      </c>
      <c r="C79" t="s">
        <v>101</v>
      </c>
      <c r="D79">
        <v>189456</v>
      </c>
      <c r="E79">
        <v>64150</v>
      </c>
      <c r="F79">
        <v>78823</v>
      </c>
      <c r="G79">
        <v>0.34</v>
      </c>
      <c r="H79">
        <v>0.42</v>
      </c>
      <c r="I79">
        <v>835269</v>
      </c>
      <c r="J79">
        <v>3487542</v>
      </c>
      <c r="K79">
        <v>3313151</v>
      </c>
      <c r="L79">
        <v>24184233</v>
      </c>
      <c r="M79">
        <v>4501822839</v>
      </c>
      <c r="N79">
        <v>385.5</v>
      </c>
      <c r="O79" t="s">
        <v>21</v>
      </c>
      <c r="P79">
        <v>2543.44</v>
      </c>
    </row>
    <row r="80" spans="1:16" x14ac:dyDescent="0.3">
      <c r="A80">
        <v>79</v>
      </c>
      <c r="B80" t="s">
        <v>119</v>
      </c>
      <c r="C80" t="s">
        <v>102</v>
      </c>
      <c r="D80">
        <v>252328</v>
      </c>
      <c r="E80">
        <v>73497</v>
      </c>
      <c r="F80">
        <v>82802</v>
      </c>
      <c r="G80">
        <v>0.28999999999999998</v>
      </c>
      <c r="H80">
        <v>0.33</v>
      </c>
      <c r="I80">
        <v>1169811</v>
      </c>
      <c r="J80">
        <v>6301578</v>
      </c>
      <c r="K80">
        <v>6000988</v>
      </c>
      <c r="L80">
        <v>61658665</v>
      </c>
      <c r="M80">
        <v>9420823935</v>
      </c>
      <c r="N80">
        <v>270.7</v>
      </c>
      <c r="O80" t="s">
        <v>31</v>
      </c>
      <c r="P80">
        <v>4997.4399999999996</v>
      </c>
    </row>
    <row r="81" spans="1:16" x14ac:dyDescent="0.3">
      <c r="A81">
        <v>80</v>
      </c>
      <c r="B81" t="s">
        <v>119</v>
      </c>
      <c r="C81" t="s">
        <v>103</v>
      </c>
      <c r="D81">
        <v>53752</v>
      </c>
      <c r="E81">
        <v>26533</v>
      </c>
      <c r="F81">
        <v>35154</v>
      </c>
      <c r="G81">
        <v>0.49</v>
      </c>
      <c r="H81">
        <v>0.65</v>
      </c>
      <c r="I81">
        <v>135726</v>
      </c>
      <c r="J81">
        <v>1114148</v>
      </c>
      <c r="K81">
        <v>1087814</v>
      </c>
      <c r="L81">
        <v>4745408</v>
      </c>
      <c r="M81">
        <v>270355887</v>
      </c>
      <c r="N81">
        <v>23.44</v>
      </c>
      <c r="O81" t="s">
        <v>26</v>
      </c>
      <c r="P81">
        <v>108.64</v>
      </c>
    </row>
    <row r="82" spans="1:16" x14ac:dyDescent="0.3">
      <c r="A82">
        <v>81</v>
      </c>
      <c r="B82" t="s">
        <v>119</v>
      </c>
      <c r="C82" t="s">
        <v>104</v>
      </c>
      <c r="D82">
        <v>276895</v>
      </c>
      <c r="E82">
        <v>17135</v>
      </c>
      <c r="F82">
        <v>44709</v>
      </c>
      <c r="G82">
        <v>0.06</v>
      </c>
      <c r="H82">
        <v>0.16</v>
      </c>
      <c r="I82">
        <v>1356467</v>
      </c>
      <c r="J82">
        <v>1134430</v>
      </c>
      <c r="K82">
        <v>1129944</v>
      </c>
      <c r="L82">
        <v>3723875</v>
      </c>
      <c r="M82">
        <v>67416093</v>
      </c>
      <c r="N82">
        <v>20.65</v>
      </c>
      <c r="O82" t="s">
        <v>26</v>
      </c>
      <c r="P82">
        <v>155.69</v>
      </c>
    </row>
    <row r="83" spans="1:16" x14ac:dyDescent="0.3">
      <c r="A83">
        <v>82</v>
      </c>
      <c r="B83" t="s">
        <v>119</v>
      </c>
      <c r="C83" t="s">
        <v>105</v>
      </c>
      <c r="D83">
        <v>279119</v>
      </c>
      <c r="E83">
        <v>17176</v>
      </c>
      <c r="F83">
        <v>44710</v>
      </c>
      <c r="G83">
        <v>0.06</v>
      </c>
      <c r="H83">
        <v>0.16</v>
      </c>
      <c r="I83">
        <v>1356467</v>
      </c>
      <c r="J83">
        <v>1095118</v>
      </c>
      <c r="K83">
        <v>1090479</v>
      </c>
      <c r="L83">
        <v>3538972</v>
      </c>
      <c r="M83">
        <v>59492128</v>
      </c>
      <c r="N83">
        <v>18.27</v>
      </c>
      <c r="O83" t="s">
        <v>26</v>
      </c>
      <c r="P83">
        <v>142.38999999999999</v>
      </c>
    </row>
    <row r="84" spans="1:16" x14ac:dyDescent="0.3">
      <c r="A84">
        <v>83</v>
      </c>
      <c r="B84" t="s">
        <v>119</v>
      </c>
      <c r="C84" t="s">
        <v>106</v>
      </c>
      <c r="D84">
        <v>670867</v>
      </c>
      <c r="E84">
        <v>59606</v>
      </c>
      <c r="F84">
        <v>61825</v>
      </c>
      <c r="G84">
        <v>0.09</v>
      </c>
      <c r="H84">
        <v>0.09</v>
      </c>
      <c r="I84">
        <v>3355019</v>
      </c>
      <c r="J84">
        <v>383253</v>
      </c>
      <c r="K84">
        <v>376238</v>
      </c>
      <c r="L84">
        <v>878375</v>
      </c>
      <c r="M84">
        <v>585652436</v>
      </c>
      <c r="N84">
        <v>26.51</v>
      </c>
      <c r="O84" t="s">
        <v>26</v>
      </c>
      <c r="P84">
        <v>243.55</v>
      </c>
    </row>
    <row r="85" spans="1:16" x14ac:dyDescent="0.3">
      <c r="A85">
        <v>84</v>
      </c>
      <c r="B85" t="s">
        <v>119</v>
      </c>
      <c r="C85" t="s">
        <v>107</v>
      </c>
      <c r="D85">
        <v>250567</v>
      </c>
      <c r="E85">
        <v>28877</v>
      </c>
      <c r="F85">
        <v>39958</v>
      </c>
      <c r="G85">
        <v>0.12</v>
      </c>
      <c r="H85">
        <v>0.16</v>
      </c>
      <c r="I85">
        <v>1108439</v>
      </c>
      <c r="J85">
        <v>381074</v>
      </c>
      <c r="K85">
        <v>374108</v>
      </c>
      <c r="L85">
        <v>758028</v>
      </c>
      <c r="M85">
        <v>185297436</v>
      </c>
      <c r="N85">
        <v>27.17</v>
      </c>
      <c r="O85" t="s">
        <v>26</v>
      </c>
      <c r="P85">
        <v>75.06</v>
      </c>
    </row>
    <row r="86" spans="1:16" x14ac:dyDescent="0.3">
      <c r="A86">
        <v>85</v>
      </c>
      <c r="B86" t="s">
        <v>119</v>
      </c>
      <c r="C86" t="s">
        <v>108</v>
      </c>
      <c r="D86">
        <v>482210</v>
      </c>
      <c r="E86">
        <v>221692</v>
      </c>
      <c r="F86">
        <v>226197</v>
      </c>
      <c r="G86">
        <v>0.46</v>
      </c>
      <c r="H86">
        <v>0.47</v>
      </c>
      <c r="I86">
        <v>2306140</v>
      </c>
      <c r="J86">
        <v>710518</v>
      </c>
      <c r="K86">
        <v>609717</v>
      </c>
      <c r="L86">
        <v>9123428</v>
      </c>
      <c r="M86">
        <v>1374305444</v>
      </c>
      <c r="N86">
        <v>1870.17</v>
      </c>
      <c r="O86" t="s">
        <v>21</v>
      </c>
      <c r="P86">
        <v>1172.69</v>
      </c>
    </row>
    <row r="87" spans="1:16" x14ac:dyDescent="0.3">
      <c r="A87">
        <v>86</v>
      </c>
      <c r="B87" t="s">
        <v>119</v>
      </c>
      <c r="C87" t="s">
        <v>109</v>
      </c>
      <c r="D87">
        <v>1260306</v>
      </c>
      <c r="E87">
        <v>566392</v>
      </c>
      <c r="F87">
        <v>580632</v>
      </c>
      <c r="G87">
        <v>0.45</v>
      </c>
      <c r="H87">
        <v>0.46</v>
      </c>
      <c r="I87">
        <v>6039417</v>
      </c>
      <c r="J87">
        <v>1658897</v>
      </c>
      <c r="K87">
        <v>1329011</v>
      </c>
      <c r="L87">
        <v>26646156</v>
      </c>
      <c r="M87">
        <v>6137247184</v>
      </c>
      <c r="N87">
        <v>3326.91</v>
      </c>
      <c r="O87" t="s">
        <v>31</v>
      </c>
      <c r="P87">
        <v>4996.6899999999996</v>
      </c>
    </row>
    <row r="88" spans="1:16" x14ac:dyDescent="0.3">
      <c r="A88">
        <v>87</v>
      </c>
      <c r="B88" t="s">
        <v>119</v>
      </c>
      <c r="C88" t="s">
        <v>110</v>
      </c>
      <c r="D88">
        <v>151669</v>
      </c>
      <c r="E88">
        <v>41840</v>
      </c>
      <c r="F88">
        <v>76343</v>
      </c>
      <c r="G88">
        <v>0.28000000000000003</v>
      </c>
      <c r="H88">
        <v>0.5</v>
      </c>
      <c r="I88">
        <v>2465730</v>
      </c>
      <c r="J88">
        <v>416942</v>
      </c>
      <c r="K88">
        <v>404667</v>
      </c>
      <c r="L88">
        <v>8759434</v>
      </c>
      <c r="M88">
        <v>606011800</v>
      </c>
      <c r="N88">
        <v>63.15</v>
      </c>
      <c r="O88" t="s">
        <v>26</v>
      </c>
      <c r="P88">
        <v>233.45</v>
      </c>
    </row>
    <row r="89" spans="1:16" x14ac:dyDescent="0.3">
      <c r="A89">
        <v>88</v>
      </c>
      <c r="B89" t="s">
        <v>119</v>
      </c>
      <c r="C89" t="s">
        <v>111</v>
      </c>
      <c r="D89">
        <v>154309</v>
      </c>
      <c r="E89">
        <v>54367</v>
      </c>
      <c r="F89">
        <v>65321</v>
      </c>
      <c r="G89">
        <v>0.35</v>
      </c>
      <c r="H89">
        <v>0.42</v>
      </c>
      <c r="I89">
        <v>3230737</v>
      </c>
      <c r="J89">
        <v>1209000</v>
      </c>
      <c r="K89">
        <v>1172393</v>
      </c>
      <c r="L89">
        <v>14017119</v>
      </c>
      <c r="M89">
        <v>1432984711</v>
      </c>
      <c r="N89">
        <v>90.38</v>
      </c>
      <c r="O89" t="s">
        <v>26</v>
      </c>
      <c r="P89">
        <v>525.23</v>
      </c>
    </row>
    <row r="90" spans="1:16" x14ac:dyDescent="0.3">
      <c r="A90">
        <v>89</v>
      </c>
      <c r="B90" t="s">
        <v>119</v>
      </c>
      <c r="C90" t="s">
        <v>112</v>
      </c>
      <c r="D90">
        <v>841</v>
      </c>
      <c r="E90">
        <v>841</v>
      </c>
      <c r="F90">
        <v>841</v>
      </c>
      <c r="G90">
        <v>1</v>
      </c>
      <c r="H90">
        <v>1</v>
      </c>
      <c r="I90">
        <v>120147</v>
      </c>
      <c r="J90">
        <v>9718548</v>
      </c>
      <c r="K90">
        <v>9393374</v>
      </c>
      <c r="L90">
        <v>19290934</v>
      </c>
      <c r="M90">
        <v>1010070217</v>
      </c>
      <c r="N90">
        <v>53.58</v>
      </c>
      <c r="O90" t="s">
        <v>31</v>
      </c>
      <c r="P90">
        <v>4995.5600000000004</v>
      </c>
    </row>
    <row r="91" spans="1:16" x14ac:dyDescent="0.3">
      <c r="A91">
        <v>90</v>
      </c>
      <c r="B91" t="s">
        <v>119</v>
      </c>
      <c r="C91" t="s">
        <v>113</v>
      </c>
      <c r="D91">
        <v>1089</v>
      </c>
      <c r="E91">
        <v>1088</v>
      </c>
      <c r="F91">
        <v>1089</v>
      </c>
      <c r="G91">
        <v>1</v>
      </c>
      <c r="H91">
        <v>1</v>
      </c>
      <c r="I91">
        <v>177375</v>
      </c>
      <c r="J91">
        <v>10348059</v>
      </c>
      <c r="K91">
        <v>9972346</v>
      </c>
      <c r="L91">
        <v>22648667</v>
      </c>
      <c r="M91">
        <v>1268005610</v>
      </c>
      <c r="N91">
        <v>64.180000000000007</v>
      </c>
      <c r="O91" t="s">
        <v>31</v>
      </c>
      <c r="P91">
        <v>4997.33</v>
      </c>
    </row>
  </sheetData>
  <autoFilter ref="A1:P91" xr:uid="{73190560-6E14-47B9-B9B9-6A1038D4F656}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9341-F5F4-4D78-A0E3-35219BCA9D60}">
  <dimension ref="A1:U91"/>
  <sheetViews>
    <sheetView zoomScale="80" zoomScaleNormal="80" workbookViewId="0">
      <selection activeCell="H2" sqref="H2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3.4414062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504</v>
      </c>
      <c r="C2">
        <v>10</v>
      </c>
      <c r="D2">
        <v>320</v>
      </c>
      <c r="E2" t="s">
        <v>338</v>
      </c>
      <c r="F2">
        <v>13408</v>
      </c>
      <c r="G2">
        <v>308391</v>
      </c>
      <c r="H2">
        <v>2046356</v>
      </c>
      <c r="I2">
        <v>1989562</v>
      </c>
      <c r="J2">
        <v>57435277</v>
      </c>
      <c r="K2">
        <v>273042809</v>
      </c>
      <c r="L2">
        <v>132424</v>
      </c>
      <c r="M2">
        <f>H2/L2</f>
        <v>15.453059868301818</v>
      </c>
      <c r="N2">
        <v>130877</v>
      </c>
      <c r="O2">
        <v>1547</v>
      </c>
      <c r="P2">
        <v>23.27</v>
      </c>
      <c r="Q2">
        <v>-0.28999999999999998</v>
      </c>
      <c r="R2">
        <v>3613</v>
      </c>
      <c r="S2">
        <v>10060283</v>
      </c>
      <c r="T2" t="s">
        <v>21</v>
      </c>
      <c r="U2">
        <v>214.06</v>
      </c>
    </row>
    <row r="3" spans="1:21" x14ac:dyDescent="0.3">
      <c r="A3">
        <v>2</v>
      </c>
      <c r="B3" t="s">
        <v>504</v>
      </c>
      <c r="C3">
        <v>10</v>
      </c>
      <c r="D3">
        <v>320</v>
      </c>
      <c r="E3" t="s">
        <v>339</v>
      </c>
      <c r="F3">
        <v>13408</v>
      </c>
      <c r="G3">
        <v>308391</v>
      </c>
      <c r="H3">
        <v>4425922</v>
      </c>
      <c r="I3">
        <v>4335498</v>
      </c>
      <c r="J3">
        <v>61611392</v>
      </c>
      <c r="K3">
        <v>1305780435</v>
      </c>
      <c r="L3">
        <v>166971</v>
      </c>
      <c r="M3">
        <f t="shared" ref="M3:M66" si="0">H3/L3</f>
        <v>26.507129980655325</v>
      </c>
      <c r="N3">
        <v>158539</v>
      </c>
      <c r="O3">
        <v>8432</v>
      </c>
      <c r="P3">
        <v>108.41</v>
      </c>
      <c r="Q3">
        <v>-0.15</v>
      </c>
      <c r="R3">
        <v>16605</v>
      </c>
      <c r="S3">
        <v>7887723</v>
      </c>
      <c r="T3" t="s">
        <v>21</v>
      </c>
      <c r="U3">
        <v>1422.44</v>
      </c>
    </row>
    <row r="4" spans="1:21" x14ac:dyDescent="0.3">
      <c r="A4">
        <v>3</v>
      </c>
      <c r="B4" t="s">
        <v>504</v>
      </c>
      <c r="C4">
        <v>10</v>
      </c>
      <c r="D4">
        <v>320</v>
      </c>
      <c r="E4" t="s">
        <v>340</v>
      </c>
      <c r="F4">
        <v>13408</v>
      </c>
      <c r="G4">
        <v>308391</v>
      </c>
      <c r="H4">
        <v>3056957</v>
      </c>
      <c r="I4">
        <v>2976174</v>
      </c>
      <c r="J4">
        <v>61737472</v>
      </c>
      <c r="K4">
        <v>528161928</v>
      </c>
      <c r="L4">
        <v>138200</v>
      </c>
      <c r="M4">
        <f t="shared" si="0"/>
        <v>22.119804630969611</v>
      </c>
      <c r="N4">
        <v>133219</v>
      </c>
      <c r="O4">
        <v>4981</v>
      </c>
      <c r="P4">
        <v>57.97</v>
      </c>
      <c r="Q4">
        <v>-0.22</v>
      </c>
      <c r="R4">
        <v>10058</v>
      </c>
      <c r="S4">
        <v>9588441</v>
      </c>
      <c r="T4" t="s">
        <v>21</v>
      </c>
      <c r="U4">
        <v>454.11</v>
      </c>
    </row>
    <row r="5" spans="1:21" x14ac:dyDescent="0.3">
      <c r="A5">
        <v>4</v>
      </c>
      <c r="B5" t="s">
        <v>504</v>
      </c>
      <c r="C5">
        <v>10</v>
      </c>
      <c r="D5">
        <v>320</v>
      </c>
      <c r="E5" t="s">
        <v>341</v>
      </c>
      <c r="F5">
        <v>13408</v>
      </c>
      <c r="G5">
        <v>308391</v>
      </c>
      <c r="H5">
        <v>3154335</v>
      </c>
      <c r="I5">
        <v>3068206</v>
      </c>
      <c r="J5">
        <v>61428590</v>
      </c>
      <c r="K5">
        <v>695403638</v>
      </c>
      <c r="L5">
        <v>133707</v>
      </c>
      <c r="M5">
        <f t="shared" si="0"/>
        <v>23.59139760820301</v>
      </c>
      <c r="N5">
        <v>128234</v>
      </c>
      <c r="O5">
        <v>5473</v>
      </c>
      <c r="P5">
        <v>78.760000000000005</v>
      </c>
      <c r="Q5">
        <v>-0.21</v>
      </c>
      <c r="R5">
        <v>10829</v>
      </c>
      <c r="S5">
        <v>10111273</v>
      </c>
      <c r="T5" t="s">
        <v>21</v>
      </c>
      <c r="U5">
        <v>625.44000000000005</v>
      </c>
    </row>
    <row r="6" spans="1:21" x14ac:dyDescent="0.3">
      <c r="A6">
        <v>5</v>
      </c>
      <c r="B6" t="s">
        <v>504</v>
      </c>
      <c r="C6">
        <v>10</v>
      </c>
      <c r="D6">
        <v>320</v>
      </c>
      <c r="E6" t="s">
        <v>342</v>
      </c>
      <c r="F6">
        <v>89315</v>
      </c>
      <c r="G6">
        <v>5584002</v>
      </c>
      <c r="H6">
        <v>1305694</v>
      </c>
      <c r="I6">
        <v>1254038</v>
      </c>
      <c r="J6">
        <v>11097064</v>
      </c>
      <c r="K6">
        <v>1853718618</v>
      </c>
      <c r="L6">
        <v>35091</v>
      </c>
      <c r="M6">
        <f t="shared" si="0"/>
        <v>37.208799977202133</v>
      </c>
      <c r="N6">
        <v>32336</v>
      </c>
      <c r="O6">
        <v>2755</v>
      </c>
      <c r="P6">
        <v>170.61</v>
      </c>
      <c r="Q6">
        <v>-0.09</v>
      </c>
      <c r="R6">
        <v>4760</v>
      </c>
      <c r="S6">
        <v>3381157</v>
      </c>
      <c r="T6" t="s">
        <v>26</v>
      </c>
      <c r="U6">
        <v>801.39</v>
      </c>
    </row>
    <row r="7" spans="1:21" x14ac:dyDescent="0.3">
      <c r="A7">
        <v>6</v>
      </c>
      <c r="B7" t="s">
        <v>504</v>
      </c>
      <c r="C7">
        <v>10</v>
      </c>
      <c r="D7">
        <v>320</v>
      </c>
      <c r="E7" t="s">
        <v>343</v>
      </c>
      <c r="F7">
        <v>448</v>
      </c>
      <c r="G7">
        <v>12700</v>
      </c>
      <c r="H7">
        <v>109573</v>
      </c>
      <c r="I7">
        <v>108565</v>
      </c>
      <c r="J7">
        <v>174875</v>
      </c>
      <c r="K7">
        <v>6420172</v>
      </c>
      <c r="L7">
        <v>6939</v>
      </c>
      <c r="M7">
        <f t="shared" si="0"/>
        <v>15.790892059374549</v>
      </c>
      <c r="N7">
        <v>6740</v>
      </c>
      <c r="O7">
        <v>199</v>
      </c>
      <c r="P7">
        <v>17.59</v>
      </c>
      <c r="Q7">
        <v>-7.0000000000000007E-2</v>
      </c>
      <c r="R7">
        <v>323</v>
      </c>
      <c r="S7">
        <v>52093</v>
      </c>
      <c r="T7" t="s">
        <v>21</v>
      </c>
      <c r="U7">
        <v>10.199999999999999</v>
      </c>
    </row>
    <row r="8" spans="1:21" x14ac:dyDescent="0.3">
      <c r="A8">
        <v>7</v>
      </c>
      <c r="B8" t="s">
        <v>504</v>
      </c>
      <c r="C8">
        <v>10</v>
      </c>
      <c r="D8">
        <v>320</v>
      </c>
      <c r="E8" t="s">
        <v>344</v>
      </c>
      <c r="F8">
        <v>689</v>
      </c>
      <c r="G8">
        <v>16922</v>
      </c>
      <c r="H8">
        <v>923292</v>
      </c>
      <c r="I8">
        <v>917411</v>
      </c>
      <c r="J8">
        <v>1354214</v>
      </c>
      <c r="K8">
        <v>90374731</v>
      </c>
      <c r="L8">
        <v>37850</v>
      </c>
      <c r="M8">
        <f t="shared" si="0"/>
        <v>24.393447820343461</v>
      </c>
      <c r="N8">
        <v>35167</v>
      </c>
      <c r="O8">
        <v>2683</v>
      </c>
      <c r="P8">
        <v>22.19</v>
      </c>
      <c r="Q8">
        <v>-0.05</v>
      </c>
      <c r="R8">
        <v>4397</v>
      </c>
      <c r="S8">
        <v>260274</v>
      </c>
      <c r="T8" t="s">
        <v>21</v>
      </c>
      <c r="U8">
        <v>178.91</v>
      </c>
    </row>
    <row r="9" spans="1:21" x14ac:dyDescent="0.3">
      <c r="A9">
        <v>8</v>
      </c>
      <c r="B9" t="s">
        <v>504</v>
      </c>
      <c r="C9">
        <v>10</v>
      </c>
      <c r="D9">
        <v>320</v>
      </c>
      <c r="E9" t="s">
        <v>345</v>
      </c>
      <c r="F9">
        <v>842</v>
      </c>
      <c r="G9">
        <v>19430</v>
      </c>
      <c r="H9">
        <v>2688254</v>
      </c>
      <c r="I9">
        <v>2670790</v>
      </c>
      <c r="J9">
        <v>4377991</v>
      </c>
      <c r="K9">
        <v>333783707</v>
      </c>
      <c r="L9">
        <v>144942</v>
      </c>
      <c r="M9">
        <f t="shared" si="0"/>
        <v>18.547101599260394</v>
      </c>
      <c r="N9">
        <v>138841</v>
      </c>
      <c r="O9">
        <v>6101</v>
      </c>
      <c r="P9">
        <v>25.09</v>
      </c>
      <c r="Q9">
        <v>-0.06</v>
      </c>
      <c r="R9">
        <v>9995</v>
      </c>
      <c r="S9">
        <v>1024392</v>
      </c>
      <c r="T9" t="s">
        <v>21</v>
      </c>
      <c r="U9">
        <v>937.17</v>
      </c>
    </row>
    <row r="10" spans="1:21" x14ac:dyDescent="0.3">
      <c r="A10">
        <v>9</v>
      </c>
      <c r="B10" t="s">
        <v>504</v>
      </c>
      <c r="C10">
        <v>10</v>
      </c>
      <c r="D10">
        <v>320</v>
      </c>
      <c r="E10" t="s">
        <v>346</v>
      </c>
      <c r="F10">
        <v>1164</v>
      </c>
      <c r="G10">
        <v>28980</v>
      </c>
      <c r="H10">
        <v>10336667</v>
      </c>
      <c r="I10">
        <v>10252255</v>
      </c>
      <c r="J10">
        <v>19143396</v>
      </c>
      <c r="K10">
        <v>1241827906</v>
      </c>
      <c r="L10">
        <v>509569</v>
      </c>
      <c r="M10">
        <f t="shared" si="0"/>
        <v>20.285117422763157</v>
      </c>
      <c r="N10">
        <v>487195</v>
      </c>
      <c r="O10">
        <v>22374</v>
      </c>
      <c r="P10">
        <v>33.57</v>
      </c>
      <c r="Q10">
        <v>-0.06</v>
      </c>
      <c r="R10">
        <v>36719</v>
      </c>
      <c r="S10">
        <v>4361122</v>
      </c>
      <c r="T10" t="s">
        <v>31</v>
      </c>
      <c r="U10">
        <v>5000</v>
      </c>
    </row>
    <row r="11" spans="1:21" x14ac:dyDescent="0.3">
      <c r="A11">
        <v>10</v>
      </c>
      <c r="B11" t="s">
        <v>504</v>
      </c>
      <c r="C11">
        <v>10</v>
      </c>
      <c r="D11">
        <v>320</v>
      </c>
      <c r="E11" t="s">
        <v>347</v>
      </c>
      <c r="F11">
        <v>52436</v>
      </c>
      <c r="G11">
        <v>151783</v>
      </c>
      <c r="H11">
        <v>2262596</v>
      </c>
      <c r="I11">
        <v>2232008</v>
      </c>
      <c r="J11">
        <v>9085051</v>
      </c>
      <c r="K11">
        <v>423107661</v>
      </c>
      <c r="L11">
        <v>142743</v>
      </c>
      <c r="M11">
        <f t="shared" si="0"/>
        <v>15.850836818618076</v>
      </c>
      <c r="N11">
        <v>139118</v>
      </c>
      <c r="O11">
        <v>3625</v>
      </c>
      <c r="P11">
        <v>25.3</v>
      </c>
      <c r="Q11">
        <v>-0.11</v>
      </c>
      <c r="R11">
        <v>6284</v>
      </c>
      <c r="S11">
        <v>1672412</v>
      </c>
      <c r="T11" t="s">
        <v>26</v>
      </c>
      <c r="U11">
        <v>288.92</v>
      </c>
    </row>
    <row r="12" spans="1:21" x14ac:dyDescent="0.3">
      <c r="A12">
        <v>11</v>
      </c>
      <c r="B12" t="s">
        <v>504</v>
      </c>
      <c r="C12">
        <v>10</v>
      </c>
      <c r="D12">
        <v>320</v>
      </c>
      <c r="E12" t="s">
        <v>348</v>
      </c>
      <c r="F12">
        <v>49370</v>
      </c>
      <c r="G12">
        <v>144360</v>
      </c>
      <c r="H12">
        <v>2005936</v>
      </c>
      <c r="I12">
        <v>1974451</v>
      </c>
      <c r="J12">
        <v>12808858</v>
      </c>
      <c r="K12">
        <v>415254368</v>
      </c>
      <c r="L12">
        <v>143509</v>
      </c>
      <c r="M12">
        <f t="shared" si="0"/>
        <v>13.977771428969612</v>
      </c>
      <c r="N12">
        <v>140782</v>
      </c>
      <c r="O12">
        <v>2727</v>
      </c>
      <c r="P12">
        <v>21.54</v>
      </c>
      <c r="Q12">
        <v>-0.13</v>
      </c>
      <c r="R12">
        <v>4748</v>
      </c>
      <c r="S12">
        <v>2080952</v>
      </c>
      <c r="T12" t="s">
        <v>26</v>
      </c>
      <c r="U12">
        <v>249.59</v>
      </c>
    </row>
    <row r="13" spans="1:21" x14ac:dyDescent="0.3">
      <c r="A13">
        <v>12</v>
      </c>
      <c r="B13" t="s">
        <v>504</v>
      </c>
      <c r="C13">
        <v>10</v>
      </c>
      <c r="D13">
        <v>320</v>
      </c>
      <c r="E13" t="s">
        <v>349</v>
      </c>
      <c r="F13">
        <v>3295</v>
      </c>
      <c r="G13">
        <v>9585</v>
      </c>
      <c r="H13">
        <v>207161</v>
      </c>
      <c r="I13">
        <v>204333</v>
      </c>
      <c r="J13">
        <v>498556</v>
      </c>
      <c r="K13">
        <v>16137948</v>
      </c>
      <c r="L13">
        <v>8625</v>
      </c>
      <c r="M13">
        <f t="shared" si="0"/>
        <v>24.018666666666668</v>
      </c>
      <c r="N13">
        <v>8065</v>
      </c>
      <c r="O13">
        <v>560</v>
      </c>
      <c r="P13">
        <v>28.42</v>
      </c>
      <c r="Q13">
        <v>-0.08</v>
      </c>
      <c r="R13">
        <v>921</v>
      </c>
      <c r="S13">
        <v>71921</v>
      </c>
      <c r="T13" t="s">
        <v>26</v>
      </c>
      <c r="U13">
        <v>11.8</v>
      </c>
    </row>
    <row r="14" spans="1:21" x14ac:dyDescent="0.3">
      <c r="A14">
        <v>13</v>
      </c>
      <c r="B14" t="s">
        <v>504</v>
      </c>
      <c r="C14">
        <v>10</v>
      </c>
      <c r="D14">
        <v>320</v>
      </c>
      <c r="E14" t="s">
        <v>350</v>
      </c>
      <c r="F14">
        <v>262253</v>
      </c>
      <c r="G14">
        <v>1120813</v>
      </c>
      <c r="H14">
        <v>438273</v>
      </c>
      <c r="I14">
        <v>345962</v>
      </c>
      <c r="J14">
        <v>2745532</v>
      </c>
      <c r="K14">
        <v>2808543447</v>
      </c>
      <c r="L14">
        <v>10782</v>
      </c>
      <c r="M14">
        <f t="shared" si="0"/>
        <v>40.64858096828047</v>
      </c>
      <c r="N14">
        <v>10074</v>
      </c>
      <c r="O14">
        <v>708</v>
      </c>
      <c r="P14">
        <v>199.6</v>
      </c>
      <c r="Q14">
        <v>-0.08</v>
      </c>
      <c r="R14">
        <v>1191</v>
      </c>
      <c r="S14">
        <v>505766</v>
      </c>
      <c r="T14" t="s">
        <v>26</v>
      </c>
      <c r="U14">
        <v>542.83000000000004</v>
      </c>
    </row>
    <row r="15" spans="1:21" x14ac:dyDescent="0.3">
      <c r="A15">
        <v>14</v>
      </c>
      <c r="B15" t="s">
        <v>504</v>
      </c>
      <c r="C15">
        <v>10</v>
      </c>
      <c r="D15">
        <v>320</v>
      </c>
      <c r="E15" t="s">
        <v>351</v>
      </c>
      <c r="F15">
        <v>381708</v>
      </c>
      <c r="G15">
        <v>1618887</v>
      </c>
      <c r="H15">
        <v>624372</v>
      </c>
      <c r="I15">
        <v>504016</v>
      </c>
      <c r="J15">
        <v>5026097</v>
      </c>
      <c r="K15">
        <v>5222516269</v>
      </c>
      <c r="L15">
        <v>18209</v>
      </c>
      <c r="M15">
        <f t="shared" si="0"/>
        <v>34.28919764951398</v>
      </c>
      <c r="N15">
        <v>17115</v>
      </c>
      <c r="O15">
        <v>1094</v>
      </c>
      <c r="P15">
        <v>256.66000000000003</v>
      </c>
      <c r="Q15">
        <v>-0.1</v>
      </c>
      <c r="R15">
        <v>1915</v>
      </c>
      <c r="S15">
        <v>676250</v>
      </c>
      <c r="T15" t="s">
        <v>21</v>
      </c>
      <c r="U15">
        <v>1083.3800000000001</v>
      </c>
    </row>
    <row r="16" spans="1:21" x14ac:dyDescent="0.3">
      <c r="A16">
        <v>15</v>
      </c>
      <c r="B16" t="s">
        <v>504</v>
      </c>
      <c r="C16">
        <v>10</v>
      </c>
      <c r="D16">
        <v>320</v>
      </c>
      <c r="E16" t="s">
        <v>352</v>
      </c>
      <c r="F16">
        <v>3114</v>
      </c>
      <c r="G16">
        <v>10580</v>
      </c>
      <c r="H16">
        <v>1779736</v>
      </c>
      <c r="I16">
        <v>1752423</v>
      </c>
      <c r="J16">
        <v>3463118</v>
      </c>
      <c r="K16">
        <v>187999583</v>
      </c>
      <c r="L16">
        <v>69364</v>
      </c>
      <c r="M16">
        <f t="shared" si="0"/>
        <v>25.657920535147916</v>
      </c>
      <c r="N16">
        <v>66430</v>
      </c>
      <c r="O16">
        <v>2934</v>
      </c>
      <c r="P16">
        <v>46.8</v>
      </c>
      <c r="Q16">
        <v>-0.06</v>
      </c>
      <c r="R16">
        <v>4944</v>
      </c>
      <c r="S16">
        <v>1012320</v>
      </c>
      <c r="T16" t="s">
        <v>26</v>
      </c>
      <c r="U16">
        <v>229.53</v>
      </c>
    </row>
    <row r="17" spans="1:21" x14ac:dyDescent="0.3">
      <c r="A17">
        <v>16</v>
      </c>
      <c r="B17" t="s">
        <v>504</v>
      </c>
      <c r="C17">
        <v>10</v>
      </c>
      <c r="D17">
        <v>320</v>
      </c>
      <c r="E17" t="s">
        <v>353</v>
      </c>
      <c r="F17">
        <v>77262</v>
      </c>
      <c r="G17">
        <v>262886</v>
      </c>
      <c r="H17">
        <v>175473</v>
      </c>
      <c r="I17">
        <v>169037</v>
      </c>
      <c r="J17">
        <v>454665</v>
      </c>
      <c r="K17">
        <v>347983049</v>
      </c>
      <c r="L17">
        <v>10044</v>
      </c>
      <c r="M17">
        <f t="shared" si="0"/>
        <v>17.47043010752688</v>
      </c>
      <c r="N17">
        <v>9683</v>
      </c>
      <c r="O17">
        <v>361</v>
      </c>
      <c r="P17">
        <v>48.54</v>
      </c>
      <c r="Q17">
        <v>-0.12</v>
      </c>
      <c r="R17">
        <v>630</v>
      </c>
      <c r="S17">
        <v>69782</v>
      </c>
      <c r="T17" t="s">
        <v>21</v>
      </c>
      <c r="U17">
        <v>76.23</v>
      </c>
    </row>
    <row r="18" spans="1:21" x14ac:dyDescent="0.3">
      <c r="A18">
        <v>17</v>
      </c>
      <c r="B18" t="s">
        <v>504</v>
      </c>
      <c r="C18">
        <v>10</v>
      </c>
      <c r="D18">
        <v>320</v>
      </c>
      <c r="E18" t="s">
        <v>354</v>
      </c>
      <c r="F18">
        <v>13574</v>
      </c>
      <c r="G18">
        <v>1300429</v>
      </c>
      <c r="H18">
        <v>1009336</v>
      </c>
      <c r="I18">
        <v>965889</v>
      </c>
      <c r="J18">
        <v>3185340</v>
      </c>
      <c r="K18">
        <v>403494875</v>
      </c>
      <c r="L18">
        <v>28758</v>
      </c>
      <c r="M18">
        <f t="shared" si="0"/>
        <v>35.09757284929411</v>
      </c>
      <c r="N18">
        <v>26162</v>
      </c>
      <c r="O18">
        <v>2596</v>
      </c>
      <c r="P18">
        <v>89.37</v>
      </c>
      <c r="Q18">
        <v>-0.09</v>
      </c>
      <c r="R18">
        <v>4573</v>
      </c>
      <c r="S18">
        <v>397397</v>
      </c>
      <c r="T18" t="s">
        <v>21</v>
      </c>
      <c r="U18">
        <v>358.41</v>
      </c>
    </row>
    <row r="19" spans="1:21" x14ac:dyDescent="0.3">
      <c r="A19">
        <v>18</v>
      </c>
      <c r="B19" t="s">
        <v>504</v>
      </c>
      <c r="C19">
        <v>10</v>
      </c>
      <c r="D19">
        <v>320</v>
      </c>
      <c r="E19" t="s">
        <v>355</v>
      </c>
      <c r="F19">
        <v>8590</v>
      </c>
      <c r="G19">
        <v>65066</v>
      </c>
      <c r="H19">
        <v>16530129</v>
      </c>
      <c r="I19">
        <v>16097867</v>
      </c>
      <c r="J19">
        <v>187510261</v>
      </c>
      <c r="K19">
        <v>2715204616</v>
      </c>
      <c r="L19">
        <v>418605</v>
      </c>
      <c r="M19">
        <f t="shared" si="0"/>
        <v>39.488608592826175</v>
      </c>
      <c r="N19">
        <v>379485</v>
      </c>
      <c r="O19">
        <v>39120</v>
      </c>
      <c r="P19">
        <v>105.15</v>
      </c>
      <c r="Q19">
        <v>-0.15</v>
      </c>
      <c r="R19">
        <v>71607</v>
      </c>
      <c r="S19">
        <v>22802929</v>
      </c>
      <c r="T19" t="s">
        <v>31</v>
      </c>
      <c r="U19">
        <v>5000</v>
      </c>
    </row>
    <row r="20" spans="1:21" x14ac:dyDescent="0.3">
      <c r="A20">
        <v>19</v>
      </c>
      <c r="B20" t="s">
        <v>504</v>
      </c>
      <c r="C20">
        <v>10</v>
      </c>
      <c r="D20">
        <v>320</v>
      </c>
      <c r="E20" t="s">
        <v>356</v>
      </c>
      <c r="F20">
        <v>8905</v>
      </c>
      <c r="G20">
        <v>67838</v>
      </c>
      <c r="H20">
        <v>16021159</v>
      </c>
      <c r="I20">
        <v>15604742</v>
      </c>
      <c r="J20">
        <v>180445838</v>
      </c>
      <c r="K20">
        <v>2825774848</v>
      </c>
      <c r="L20">
        <v>409758</v>
      </c>
      <c r="M20">
        <f t="shared" si="0"/>
        <v>39.099075551911127</v>
      </c>
      <c r="N20">
        <v>371801</v>
      </c>
      <c r="O20">
        <v>37957</v>
      </c>
      <c r="P20">
        <v>119.18</v>
      </c>
      <c r="Q20">
        <v>-0.15</v>
      </c>
      <c r="R20">
        <v>69363</v>
      </c>
      <c r="S20">
        <v>24451117</v>
      </c>
      <c r="T20" t="s">
        <v>31</v>
      </c>
      <c r="U20">
        <v>5000</v>
      </c>
    </row>
    <row r="21" spans="1:21" x14ac:dyDescent="0.3">
      <c r="A21">
        <v>20</v>
      </c>
      <c r="B21" t="s">
        <v>504</v>
      </c>
      <c r="C21">
        <v>10</v>
      </c>
      <c r="D21">
        <v>320</v>
      </c>
      <c r="E21" t="s">
        <v>357</v>
      </c>
      <c r="F21">
        <v>1295022</v>
      </c>
      <c r="G21">
        <v>5034037</v>
      </c>
      <c r="H21">
        <v>1378308</v>
      </c>
      <c r="I21">
        <v>1337627</v>
      </c>
      <c r="J21">
        <v>6148700</v>
      </c>
      <c r="K21">
        <v>4511907048</v>
      </c>
      <c r="L21">
        <v>86285</v>
      </c>
      <c r="M21">
        <f t="shared" si="0"/>
        <v>15.973900446195747</v>
      </c>
      <c r="N21">
        <v>83803</v>
      </c>
      <c r="O21">
        <v>2482</v>
      </c>
      <c r="P21">
        <v>55.46</v>
      </c>
      <c r="Q21">
        <v>-0.15</v>
      </c>
      <c r="R21">
        <v>4508</v>
      </c>
      <c r="S21">
        <v>971392</v>
      </c>
      <c r="T21" t="s">
        <v>26</v>
      </c>
      <c r="U21">
        <v>1286.56</v>
      </c>
    </row>
    <row r="22" spans="1:21" x14ac:dyDescent="0.3">
      <c r="A22">
        <v>21</v>
      </c>
      <c r="B22" t="s">
        <v>504</v>
      </c>
      <c r="C22">
        <v>10</v>
      </c>
      <c r="D22">
        <v>320</v>
      </c>
      <c r="E22" t="s">
        <v>358</v>
      </c>
      <c r="F22">
        <v>1458392</v>
      </c>
      <c r="G22">
        <v>5670187</v>
      </c>
      <c r="H22">
        <v>1593421</v>
      </c>
      <c r="I22">
        <v>1547198</v>
      </c>
      <c r="J22">
        <v>7159470</v>
      </c>
      <c r="K22">
        <v>5529419002</v>
      </c>
      <c r="L22">
        <v>102281</v>
      </c>
      <c r="M22">
        <f t="shared" si="0"/>
        <v>15.578856288069144</v>
      </c>
      <c r="N22">
        <v>99831</v>
      </c>
      <c r="O22">
        <v>2450</v>
      </c>
      <c r="P22">
        <v>37.520000000000003</v>
      </c>
      <c r="Q22">
        <v>-0.16</v>
      </c>
      <c r="R22">
        <v>4480</v>
      </c>
      <c r="S22">
        <v>1371268</v>
      </c>
      <c r="T22" t="s">
        <v>26</v>
      </c>
      <c r="U22">
        <v>1549.22</v>
      </c>
    </row>
    <row r="23" spans="1:21" x14ac:dyDescent="0.3">
      <c r="A23">
        <v>22</v>
      </c>
      <c r="B23" t="s">
        <v>504</v>
      </c>
      <c r="C23">
        <v>10</v>
      </c>
      <c r="D23">
        <v>320</v>
      </c>
      <c r="E23" t="s">
        <v>359</v>
      </c>
      <c r="F23">
        <v>1540071</v>
      </c>
      <c r="G23">
        <v>5988250</v>
      </c>
      <c r="H23">
        <v>1705142</v>
      </c>
      <c r="I23">
        <v>1659734</v>
      </c>
      <c r="J23">
        <v>7520766</v>
      </c>
      <c r="K23">
        <v>5880961289</v>
      </c>
      <c r="L23">
        <v>105834</v>
      </c>
      <c r="M23">
        <f t="shared" si="0"/>
        <v>16.111476463140388</v>
      </c>
      <c r="N23">
        <v>103393</v>
      </c>
      <c r="O23">
        <v>2441</v>
      </c>
      <c r="P23">
        <v>27.23</v>
      </c>
      <c r="Q23">
        <v>-0.16</v>
      </c>
      <c r="R23">
        <v>4471</v>
      </c>
      <c r="S23">
        <v>1845625</v>
      </c>
      <c r="T23" t="s">
        <v>26</v>
      </c>
      <c r="U23">
        <v>1656.72</v>
      </c>
    </row>
    <row r="24" spans="1:21" x14ac:dyDescent="0.3">
      <c r="A24">
        <v>23</v>
      </c>
      <c r="B24" t="s">
        <v>504</v>
      </c>
      <c r="C24">
        <v>10</v>
      </c>
      <c r="D24">
        <v>320</v>
      </c>
      <c r="E24" t="s">
        <v>360</v>
      </c>
      <c r="F24">
        <v>200003</v>
      </c>
      <c r="G24">
        <v>1008302</v>
      </c>
      <c r="H24">
        <v>424300</v>
      </c>
      <c r="I24">
        <v>343362</v>
      </c>
      <c r="J24">
        <v>2597031</v>
      </c>
      <c r="K24">
        <v>1457276080</v>
      </c>
      <c r="L24">
        <v>9595</v>
      </c>
      <c r="M24">
        <f t="shared" si="0"/>
        <v>44.220948410630534</v>
      </c>
      <c r="N24">
        <v>8872</v>
      </c>
      <c r="O24">
        <v>723</v>
      </c>
      <c r="P24">
        <v>225.09</v>
      </c>
      <c r="Q24">
        <v>-0.08</v>
      </c>
      <c r="R24">
        <v>1211</v>
      </c>
      <c r="S24">
        <v>499201</v>
      </c>
      <c r="T24" t="s">
        <v>21</v>
      </c>
      <c r="U24">
        <v>354.05</v>
      </c>
    </row>
    <row r="25" spans="1:21" x14ac:dyDescent="0.3">
      <c r="A25">
        <v>24</v>
      </c>
      <c r="B25" t="s">
        <v>504</v>
      </c>
      <c r="C25">
        <v>10</v>
      </c>
      <c r="D25">
        <v>320</v>
      </c>
      <c r="E25" t="s">
        <v>361</v>
      </c>
      <c r="F25">
        <v>259258</v>
      </c>
      <c r="G25">
        <v>1373987</v>
      </c>
      <c r="H25">
        <v>533398</v>
      </c>
      <c r="I25">
        <v>429017</v>
      </c>
      <c r="J25">
        <v>4311806</v>
      </c>
      <c r="K25">
        <v>2070968278</v>
      </c>
      <c r="L25">
        <v>16601</v>
      </c>
      <c r="M25">
        <f t="shared" si="0"/>
        <v>32.130474067827237</v>
      </c>
      <c r="N25">
        <v>15839</v>
      </c>
      <c r="O25">
        <v>762</v>
      </c>
      <c r="P25">
        <v>235.51</v>
      </c>
      <c r="Q25">
        <v>-0.1</v>
      </c>
      <c r="R25">
        <v>1317</v>
      </c>
      <c r="S25">
        <v>658119</v>
      </c>
      <c r="T25" t="s">
        <v>21</v>
      </c>
      <c r="U25">
        <v>521.29999999999995</v>
      </c>
    </row>
    <row r="26" spans="1:21" x14ac:dyDescent="0.3">
      <c r="A26">
        <v>25</v>
      </c>
      <c r="B26" t="s">
        <v>504</v>
      </c>
      <c r="C26">
        <v>10</v>
      </c>
      <c r="D26">
        <v>320</v>
      </c>
      <c r="E26" t="s">
        <v>362</v>
      </c>
      <c r="F26">
        <v>199996</v>
      </c>
      <c r="G26">
        <v>1008281</v>
      </c>
      <c r="H26">
        <v>526762</v>
      </c>
      <c r="I26">
        <v>421064</v>
      </c>
      <c r="J26">
        <v>4606892</v>
      </c>
      <c r="K26">
        <v>1363442616</v>
      </c>
      <c r="L26">
        <v>18261</v>
      </c>
      <c r="M26">
        <f t="shared" si="0"/>
        <v>28.84628443130168</v>
      </c>
      <c r="N26">
        <v>17511</v>
      </c>
      <c r="O26">
        <v>750</v>
      </c>
      <c r="P26">
        <v>277.43</v>
      </c>
      <c r="Q26">
        <v>-0.1</v>
      </c>
      <c r="R26">
        <v>1285</v>
      </c>
      <c r="S26">
        <v>660034</v>
      </c>
      <c r="T26" t="s">
        <v>21</v>
      </c>
      <c r="U26">
        <v>385.23</v>
      </c>
    </row>
    <row r="27" spans="1:21" x14ac:dyDescent="0.3">
      <c r="A27">
        <v>26</v>
      </c>
      <c r="B27" t="s">
        <v>504</v>
      </c>
      <c r="C27">
        <v>10</v>
      </c>
      <c r="D27">
        <v>320</v>
      </c>
      <c r="E27" t="s">
        <v>363</v>
      </c>
      <c r="F27">
        <v>258781</v>
      </c>
      <c r="G27">
        <v>1358076</v>
      </c>
      <c r="H27">
        <v>2088215</v>
      </c>
      <c r="I27">
        <v>1730539</v>
      </c>
      <c r="J27">
        <v>17453250</v>
      </c>
      <c r="K27">
        <v>7172963296</v>
      </c>
      <c r="L27">
        <v>71997</v>
      </c>
      <c r="M27">
        <f t="shared" si="0"/>
        <v>29.004194619220247</v>
      </c>
      <c r="N27">
        <v>69085</v>
      </c>
      <c r="O27">
        <v>2912</v>
      </c>
      <c r="P27">
        <v>293.52999999999997</v>
      </c>
      <c r="Q27">
        <v>-0.1</v>
      </c>
      <c r="R27">
        <v>5008</v>
      </c>
      <c r="S27">
        <v>2460435</v>
      </c>
      <c r="T27" t="s">
        <v>26</v>
      </c>
      <c r="U27">
        <v>2313.81</v>
      </c>
    </row>
    <row r="28" spans="1:21" x14ac:dyDescent="0.3">
      <c r="A28">
        <v>27</v>
      </c>
      <c r="B28" t="s">
        <v>504</v>
      </c>
      <c r="C28">
        <v>10</v>
      </c>
      <c r="D28">
        <v>320</v>
      </c>
      <c r="E28" t="s">
        <v>364</v>
      </c>
      <c r="F28">
        <v>260342</v>
      </c>
      <c r="G28">
        <v>1377238</v>
      </c>
      <c r="H28">
        <v>1997738</v>
      </c>
      <c r="I28">
        <v>1799985</v>
      </c>
      <c r="J28">
        <v>13915929</v>
      </c>
      <c r="K28">
        <v>3420116956</v>
      </c>
      <c r="L28">
        <v>79810</v>
      </c>
      <c r="M28">
        <f t="shared" si="0"/>
        <v>25.03117403834106</v>
      </c>
      <c r="N28">
        <v>77091</v>
      </c>
      <c r="O28">
        <v>2719</v>
      </c>
      <c r="P28">
        <v>221.95</v>
      </c>
      <c r="Q28">
        <v>-0.1</v>
      </c>
      <c r="R28">
        <v>4713</v>
      </c>
      <c r="S28">
        <v>1933889</v>
      </c>
      <c r="T28" t="s">
        <v>21</v>
      </c>
      <c r="U28">
        <v>1277.27</v>
      </c>
    </row>
    <row r="29" spans="1:21" x14ac:dyDescent="0.3">
      <c r="A29">
        <v>28</v>
      </c>
      <c r="B29" t="s">
        <v>504</v>
      </c>
      <c r="C29">
        <v>10</v>
      </c>
      <c r="D29">
        <v>320</v>
      </c>
      <c r="E29" t="s">
        <v>365</v>
      </c>
      <c r="F29">
        <v>225926</v>
      </c>
      <c r="G29">
        <v>1195096</v>
      </c>
      <c r="H29">
        <v>1312746</v>
      </c>
      <c r="I29">
        <v>1209225</v>
      </c>
      <c r="J29">
        <v>7336168</v>
      </c>
      <c r="K29">
        <v>1548533090</v>
      </c>
      <c r="L29">
        <v>45477</v>
      </c>
      <c r="M29">
        <f t="shared" si="0"/>
        <v>28.866152120852298</v>
      </c>
      <c r="N29">
        <v>42878</v>
      </c>
      <c r="O29">
        <v>2599</v>
      </c>
      <c r="P29">
        <v>141.96</v>
      </c>
      <c r="Q29">
        <v>-0.11</v>
      </c>
      <c r="R29">
        <v>4605</v>
      </c>
      <c r="S29">
        <v>879627</v>
      </c>
      <c r="T29" t="s">
        <v>21</v>
      </c>
      <c r="U29">
        <v>579.22</v>
      </c>
    </row>
    <row r="30" spans="1:21" x14ac:dyDescent="0.3">
      <c r="A30">
        <v>29</v>
      </c>
      <c r="B30" t="s">
        <v>504</v>
      </c>
      <c r="C30">
        <v>10</v>
      </c>
      <c r="D30">
        <v>320</v>
      </c>
      <c r="E30" t="s">
        <v>366</v>
      </c>
      <c r="F30">
        <v>99736</v>
      </c>
      <c r="G30">
        <v>783852</v>
      </c>
      <c r="H30">
        <v>602235</v>
      </c>
      <c r="I30">
        <v>572911</v>
      </c>
      <c r="J30">
        <v>1848520</v>
      </c>
      <c r="K30">
        <v>2139921087</v>
      </c>
      <c r="L30">
        <v>20356</v>
      </c>
      <c r="M30">
        <f t="shared" si="0"/>
        <v>29.585134604047948</v>
      </c>
      <c r="N30">
        <v>19336</v>
      </c>
      <c r="O30">
        <v>1020</v>
      </c>
      <c r="P30">
        <v>97.98</v>
      </c>
      <c r="Q30">
        <v>-0.08</v>
      </c>
      <c r="R30">
        <v>1792</v>
      </c>
      <c r="S30">
        <v>386518</v>
      </c>
      <c r="T30" t="s">
        <v>26</v>
      </c>
      <c r="U30">
        <v>375.88</v>
      </c>
    </row>
    <row r="31" spans="1:21" x14ac:dyDescent="0.3">
      <c r="A31">
        <v>30</v>
      </c>
      <c r="B31" t="s">
        <v>504</v>
      </c>
      <c r="C31">
        <v>10</v>
      </c>
      <c r="D31">
        <v>320</v>
      </c>
      <c r="E31" t="s">
        <v>367</v>
      </c>
      <c r="F31">
        <v>25631</v>
      </c>
      <c r="G31">
        <v>141997</v>
      </c>
      <c r="H31">
        <v>992053</v>
      </c>
      <c r="I31">
        <v>969453</v>
      </c>
      <c r="J31">
        <v>2308377</v>
      </c>
      <c r="K31">
        <v>457310130</v>
      </c>
      <c r="L31">
        <v>25088</v>
      </c>
      <c r="M31">
        <f t="shared" si="0"/>
        <v>39.542928890306122</v>
      </c>
      <c r="N31">
        <v>22409</v>
      </c>
      <c r="O31">
        <v>2679</v>
      </c>
      <c r="P31">
        <v>54.59</v>
      </c>
      <c r="Q31">
        <v>-0.06</v>
      </c>
      <c r="R31">
        <v>4599</v>
      </c>
      <c r="S31">
        <v>342116</v>
      </c>
      <c r="T31" t="s">
        <v>26</v>
      </c>
      <c r="U31">
        <v>158.56</v>
      </c>
    </row>
    <row r="32" spans="1:21" x14ac:dyDescent="0.3">
      <c r="A32">
        <v>31</v>
      </c>
      <c r="B32" t="s">
        <v>504</v>
      </c>
      <c r="C32">
        <v>10</v>
      </c>
      <c r="D32">
        <v>320</v>
      </c>
      <c r="E32" t="s">
        <v>368</v>
      </c>
      <c r="F32">
        <v>520</v>
      </c>
      <c r="G32">
        <v>5760</v>
      </c>
      <c r="H32">
        <v>11591636</v>
      </c>
      <c r="I32">
        <v>11579163</v>
      </c>
      <c r="J32">
        <v>12541181</v>
      </c>
      <c r="K32">
        <v>792694821</v>
      </c>
      <c r="L32">
        <v>480411</v>
      </c>
      <c r="M32">
        <f t="shared" si="0"/>
        <v>24.128581568698468</v>
      </c>
      <c r="N32">
        <v>450766</v>
      </c>
      <c r="O32">
        <v>29645</v>
      </c>
      <c r="P32">
        <v>26.3</v>
      </c>
      <c r="Q32">
        <v>-0.01</v>
      </c>
      <c r="R32">
        <v>47634</v>
      </c>
      <c r="S32">
        <v>4235837</v>
      </c>
      <c r="T32" t="s">
        <v>31</v>
      </c>
      <c r="U32">
        <v>5000</v>
      </c>
    </row>
    <row r="33" spans="1:21" x14ac:dyDescent="0.3">
      <c r="A33">
        <v>32</v>
      </c>
      <c r="B33" t="s">
        <v>504</v>
      </c>
      <c r="C33">
        <v>10</v>
      </c>
      <c r="D33">
        <v>320</v>
      </c>
      <c r="E33" t="s">
        <v>369</v>
      </c>
      <c r="F33">
        <v>708</v>
      </c>
      <c r="G33">
        <v>2540</v>
      </c>
      <c r="H33">
        <v>6397213</v>
      </c>
      <c r="I33">
        <v>6387078</v>
      </c>
      <c r="J33">
        <v>7581155</v>
      </c>
      <c r="K33">
        <v>461244462</v>
      </c>
      <c r="L33">
        <v>317910</v>
      </c>
      <c r="M33">
        <f t="shared" si="0"/>
        <v>20.122717121197823</v>
      </c>
      <c r="N33">
        <v>305057</v>
      </c>
      <c r="O33">
        <v>12853</v>
      </c>
      <c r="P33">
        <v>30.62</v>
      </c>
      <c r="Q33">
        <v>-0.02</v>
      </c>
      <c r="R33">
        <v>20877</v>
      </c>
      <c r="S33">
        <v>2851107</v>
      </c>
      <c r="T33" t="s">
        <v>21</v>
      </c>
      <c r="U33">
        <v>1399.45</v>
      </c>
    </row>
    <row r="34" spans="1:21" x14ac:dyDescent="0.3">
      <c r="A34">
        <v>33</v>
      </c>
      <c r="B34" t="s">
        <v>504</v>
      </c>
      <c r="C34">
        <v>10</v>
      </c>
      <c r="D34">
        <v>320</v>
      </c>
      <c r="E34" t="s">
        <v>370</v>
      </c>
      <c r="F34">
        <v>325041</v>
      </c>
      <c r="G34">
        <v>1161166</v>
      </c>
      <c r="H34">
        <v>930517</v>
      </c>
      <c r="I34">
        <v>922227</v>
      </c>
      <c r="J34">
        <v>2836105</v>
      </c>
      <c r="K34">
        <v>10132971377</v>
      </c>
      <c r="L34">
        <v>17853</v>
      </c>
      <c r="M34">
        <f t="shared" si="0"/>
        <v>52.12104408222708</v>
      </c>
      <c r="N34">
        <v>15356</v>
      </c>
      <c r="O34">
        <v>2497</v>
      </c>
      <c r="P34">
        <v>87.8</v>
      </c>
      <c r="Q34">
        <v>-0.04</v>
      </c>
      <c r="R34">
        <v>4239</v>
      </c>
      <c r="S34">
        <v>579580</v>
      </c>
      <c r="T34" t="s">
        <v>31</v>
      </c>
      <c r="U34">
        <v>5000</v>
      </c>
    </row>
    <row r="35" spans="1:21" x14ac:dyDescent="0.3">
      <c r="A35">
        <v>34</v>
      </c>
      <c r="B35" t="s">
        <v>504</v>
      </c>
      <c r="C35">
        <v>10</v>
      </c>
      <c r="D35">
        <v>320</v>
      </c>
      <c r="E35" t="s">
        <v>371</v>
      </c>
      <c r="F35">
        <v>57220</v>
      </c>
      <c r="G35">
        <v>558589</v>
      </c>
      <c r="H35">
        <v>161331</v>
      </c>
      <c r="I35">
        <v>155914</v>
      </c>
      <c r="J35">
        <v>1413542</v>
      </c>
      <c r="K35">
        <v>177256332</v>
      </c>
      <c r="L35">
        <v>16119</v>
      </c>
      <c r="M35">
        <f t="shared" si="0"/>
        <v>10.008747440908245</v>
      </c>
      <c r="N35">
        <v>15827</v>
      </c>
      <c r="O35">
        <v>292</v>
      </c>
      <c r="P35">
        <v>26.1</v>
      </c>
      <c r="Q35">
        <v>-0.23</v>
      </c>
      <c r="R35">
        <v>520</v>
      </c>
      <c r="S35">
        <v>119835</v>
      </c>
      <c r="T35" t="s">
        <v>21</v>
      </c>
      <c r="U35">
        <v>71.06</v>
      </c>
    </row>
    <row r="36" spans="1:21" x14ac:dyDescent="0.3">
      <c r="A36">
        <v>35</v>
      </c>
      <c r="B36" t="s">
        <v>504</v>
      </c>
      <c r="C36">
        <v>10</v>
      </c>
      <c r="D36">
        <v>320</v>
      </c>
      <c r="E36" t="s">
        <v>372</v>
      </c>
      <c r="F36">
        <v>167075</v>
      </c>
      <c r="G36">
        <v>6549347</v>
      </c>
      <c r="H36">
        <v>1129220</v>
      </c>
      <c r="I36">
        <v>1117374</v>
      </c>
      <c r="J36">
        <v>1800239</v>
      </c>
      <c r="K36">
        <v>690021373</v>
      </c>
      <c r="L36">
        <v>36242</v>
      </c>
      <c r="M36">
        <f t="shared" si="0"/>
        <v>31.157772749848242</v>
      </c>
      <c r="N36">
        <v>33324</v>
      </c>
      <c r="O36">
        <v>2918</v>
      </c>
      <c r="P36">
        <v>25.11</v>
      </c>
      <c r="Q36">
        <v>-0.05</v>
      </c>
      <c r="R36">
        <v>4931</v>
      </c>
      <c r="S36">
        <v>370724</v>
      </c>
      <c r="T36" t="s">
        <v>26</v>
      </c>
      <c r="U36">
        <v>682.14</v>
      </c>
    </row>
    <row r="37" spans="1:21" x14ac:dyDescent="0.3">
      <c r="A37">
        <v>36</v>
      </c>
      <c r="B37" t="s">
        <v>504</v>
      </c>
      <c r="C37">
        <v>10</v>
      </c>
      <c r="D37">
        <v>320</v>
      </c>
      <c r="E37" t="s">
        <v>373</v>
      </c>
      <c r="F37">
        <v>1322728</v>
      </c>
      <c r="G37">
        <v>5284254</v>
      </c>
      <c r="H37">
        <v>13621</v>
      </c>
      <c r="I37">
        <v>13164</v>
      </c>
      <c r="J37">
        <v>170105</v>
      </c>
      <c r="K37">
        <v>459384467</v>
      </c>
      <c r="L37">
        <v>884</v>
      </c>
      <c r="M37">
        <f t="shared" si="0"/>
        <v>15.408371040723981</v>
      </c>
      <c r="N37">
        <v>859</v>
      </c>
      <c r="O37">
        <v>25</v>
      </c>
      <c r="P37">
        <v>17</v>
      </c>
      <c r="Q37">
        <v>-0.16</v>
      </c>
      <c r="R37">
        <v>51</v>
      </c>
      <c r="S37">
        <v>4882</v>
      </c>
      <c r="T37" t="s">
        <v>21</v>
      </c>
      <c r="U37">
        <v>104.17</v>
      </c>
    </row>
    <row r="38" spans="1:21" x14ac:dyDescent="0.3">
      <c r="A38">
        <v>37</v>
      </c>
      <c r="B38" t="s">
        <v>504</v>
      </c>
      <c r="C38">
        <v>10</v>
      </c>
      <c r="D38">
        <v>320</v>
      </c>
      <c r="E38" t="s">
        <v>374</v>
      </c>
      <c r="F38">
        <v>26455</v>
      </c>
      <c r="G38">
        <v>76533</v>
      </c>
      <c r="H38">
        <v>2468495</v>
      </c>
      <c r="I38">
        <v>2433269</v>
      </c>
      <c r="J38">
        <v>5740517</v>
      </c>
      <c r="K38">
        <v>844845594</v>
      </c>
      <c r="L38">
        <v>98532</v>
      </c>
      <c r="M38">
        <f t="shared" si="0"/>
        <v>25.052723988145981</v>
      </c>
      <c r="N38">
        <v>93625</v>
      </c>
      <c r="O38">
        <v>4907</v>
      </c>
      <c r="P38">
        <v>62.19</v>
      </c>
      <c r="Q38">
        <v>-7.0000000000000007E-2</v>
      </c>
      <c r="R38">
        <v>8160</v>
      </c>
      <c r="S38">
        <v>1244851</v>
      </c>
      <c r="T38" t="s">
        <v>26</v>
      </c>
      <c r="U38">
        <v>615.61</v>
      </c>
    </row>
    <row r="39" spans="1:21" x14ac:dyDescent="0.3">
      <c r="A39">
        <v>38</v>
      </c>
      <c r="B39" t="s">
        <v>504</v>
      </c>
      <c r="C39">
        <v>10</v>
      </c>
      <c r="D39">
        <v>320</v>
      </c>
      <c r="E39" t="s">
        <v>375</v>
      </c>
      <c r="F39">
        <v>196289</v>
      </c>
      <c r="G39">
        <v>588609</v>
      </c>
      <c r="H39">
        <v>766450</v>
      </c>
      <c r="I39">
        <v>754997</v>
      </c>
      <c r="J39">
        <v>2187107</v>
      </c>
      <c r="K39">
        <v>1069714141</v>
      </c>
      <c r="L39">
        <v>40894</v>
      </c>
      <c r="M39">
        <f t="shared" si="0"/>
        <v>18.74235829217</v>
      </c>
      <c r="N39">
        <v>39131</v>
      </c>
      <c r="O39">
        <v>1763</v>
      </c>
      <c r="P39">
        <v>14.42</v>
      </c>
      <c r="Q39">
        <v>-0.11</v>
      </c>
      <c r="R39">
        <v>3022</v>
      </c>
      <c r="S39">
        <v>336897</v>
      </c>
      <c r="T39" t="s">
        <v>26</v>
      </c>
      <c r="U39">
        <v>354.08</v>
      </c>
    </row>
    <row r="40" spans="1:21" x14ac:dyDescent="0.3">
      <c r="A40">
        <v>39</v>
      </c>
      <c r="B40" t="s">
        <v>504</v>
      </c>
      <c r="C40">
        <v>10</v>
      </c>
      <c r="D40">
        <v>320</v>
      </c>
      <c r="E40" t="s">
        <v>376</v>
      </c>
      <c r="F40">
        <v>51144</v>
      </c>
      <c r="G40">
        <v>152445</v>
      </c>
      <c r="H40">
        <v>476629</v>
      </c>
      <c r="I40">
        <v>468002</v>
      </c>
      <c r="J40">
        <v>1481553</v>
      </c>
      <c r="K40">
        <v>248850818</v>
      </c>
      <c r="L40">
        <v>32408</v>
      </c>
      <c r="M40">
        <f t="shared" si="0"/>
        <v>14.707140212293261</v>
      </c>
      <c r="N40">
        <v>31667</v>
      </c>
      <c r="O40">
        <v>741</v>
      </c>
      <c r="P40">
        <v>24.44</v>
      </c>
      <c r="Q40">
        <v>-0.1</v>
      </c>
      <c r="R40">
        <v>1243</v>
      </c>
      <c r="S40">
        <v>324411</v>
      </c>
      <c r="T40" t="s">
        <v>26</v>
      </c>
      <c r="U40">
        <v>89.08</v>
      </c>
    </row>
    <row r="41" spans="1:21" x14ac:dyDescent="0.3">
      <c r="A41">
        <v>40</v>
      </c>
      <c r="B41" t="s">
        <v>504</v>
      </c>
      <c r="C41">
        <v>10</v>
      </c>
      <c r="D41">
        <v>320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</v>
      </c>
    </row>
    <row r="42" spans="1:21" x14ac:dyDescent="0.3">
      <c r="A42">
        <v>41</v>
      </c>
      <c r="B42" t="s">
        <v>504</v>
      </c>
      <c r="C42">
        <v>10</v>
      </c>
      <c r="D42">
        <v>320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0.38</v>
      </c>
    </row>
    <row r="43" spans="1:21" x14ac:dyDescent="0.3">
      <c r="A43">
        <v>42</v>
      </c>
      <c r="B43" t="s">
        <v>504</v>
      </c>
      <c r="C43">
        <v>10</v>
      </c>
      <c r="D43">
        <v>320</v>
      </c>
      <c r="E43" t="s">
        <v>379</v>
      </c>
      <c r="F43">
        <v>18607</v>
      </c>
      <c r="G43">
        <v>55722</v>
      </c>
      <c r="H43">
        <v>338426</v>
      </c>
      <c r="I43">
        <v>332791</v>
      </c>
      <c r="J43">
        <v>672230</v>
      </c>
      <c r="K43">
        <v>162555434</v>
      </c>
      <c r="L43">
        <v>13511</v>
      </c>
      <c r="M43">
        <f t="shared" si="0"/>
        <v>25.048182962030939</v>
      </c>
      <c r="N43">
        <v>12762</v>
      </c>
      <c r="O43">
        <v>749</v>
      </c>
      <c r="P43">
        <v>37.33</v>
      </c>
      <c r="Q43">
        <v>-7.0000000000000007E-2</v>
      </c>
      <c r="R43">
        <v>1251</v>
      </c>
      <c r="S43">
        <v>150234</v>
      </c>
      <c r="T43" t="s">
        <v>26</v>
      </c>
      <c r="U43">
        <v>70.66</v>
      </c>
    </row>
    <row r="44" spans="1:21" x14ac:dyDescent="0.3">
      <c r="A44">
        <v>43</v>
      </c>
      <c r="B44" t="s">
        <v>504</v>
      </c>
      <c r="C44">
        <v>10</v>
      </c>
      <c r="D44">
        <v>320</v>
      </c>
      <c r="E44" t="s">
        <v>380</v>
      </c>
      <c r="F44">
        <v>229544</v>
      </c>
      <c r="G44">
        <v>1051601</v>
      </c>
      <c r="H44">
        <v>6208869</v>
      </c>
      <c r="I44">
        <v>6087628</v>
      </c>
      <c r="J44">
        <v>9611985</v>
      </c>
      <c r="K44">
        <v>942620221</v>
      </c>
      <c r="L44">
        <v>237589</v>
      </c>
      <c r="M44">
        <f t="shared" si="0"/>
        <v>26.132813387825195</v>
      </c>
      <c r="N44">
        <v>225749</v>
      </c>
      <c r="O44">
        <v>11840</v>
      </c>
      <c r="P44">
        <v>25.87</v>
      </c>
      <c r="Q44">
        <v>-0.05</v>
      </c>
      <c r="R44">
        <v>19869</v>
      </c>
      <c r="S44">
        <v>3054985</v>
      </c>
      <c r="T44" t="s">
        <v>26</v>
      </c>
      <c r="U44">
        <v>745.7</v>
      </c>
    </row>
    <row r="45" spans="1:21" x14ac:dyDescent="0.3">
      <c r="A45">
        <v>44</v>
      </c>
      <c r="B45" t="s">
        <v>504</v>
      </c>
      <c r="C45">
        <v>10</v>
      </c>
      <c r="D45">
        <v>320</v>
      </c>
      <c r="E45" t="s">
        <v>381</v>
      </c>
      <c r="F45">
        <v>138808</v>
      </c>
      <c r="G45">
        <v>614789</v>
      </c>
      <c r="H45">
        <v>8313634</v>
      </c>
      <c r="I45">
        <v>8159867</v>
      </c>
      <c r="J45">
        <v>13093761</v>
      </c>
      <c r="K45">
        <v>833799255</v>
      </c>
      <c r="L45">
        <v>388023</v>
      </c>
      <c r="M45">
        <f t="shared" si="0"/>
        <v>21.425621677065536</v>
      </c>
      <c r="N45">
        <v>375645</v>
      </c>
      <c r="O45">
        <v>12378</v>
      </c>
      <c r="P45">
        <v>27.16</v>
      </c>
      <c r="Q45">
        <v>-0.06</v>
      </c>
      <c r="R45">
        <v>20770</v>
      </c>
      <c r="S45">
        <v>4524477</v>
      </c>
      <c r="T45" t="s">
        <v>26</v>
      </c>
      <c r="U45">
        <v>1250.7</v>
      </c>
    </row>
    <row r="46" spans="1:21" x14ac:dyDescent="0.3">
      <c r="A46">
        <v>45</v>
      </c>
      <c r="B46" t="s">
        <v>504</v>
      </c>
      <c r="C46">
        <v>10</v>
      </c>
      <c r="D46">
        <v>320</v>
      </c>
      <c r="E46" t="s">
        <v>382</v>
      </c>
      <c r="F46">
        <v>2835</v>
      </c>
      <c r="G46">
        <v>9746</v>
      </c>
      <c r="H46">
        <v>2815342</v>
      </c>
      <c r="I46">
        <v>2766445</v>
      </c>
      <c r="J46">
        <v>5925144</v>
      </c>
      <c r="K46">
        <v>411235503</v>
      </c>
      <c r="L46">
        <v>149250</v>
      </c>
      <c r="M46">
        <f t="shared" si="0"/>
        <v>18.86326298157454</v>
      </c>
      <c r="N46">
        <v>142651</v>
      </c>
      <c r="O46">
        <v>6599</v>
      </c>
      <c r="P46">
        <v>28.78</v>
      </c>
      <c r="Q46">
        <v>-7.0000000000000007E-2</v>
      </c>
      <c r="R46">
        <v>10866</v>
      </c>
      <c r="S46">
        <v>983656</v>
      </c>
      <c r="T46" t="s">
        <v>26</v>
      </c>
      <c r="U46">
        <v>1971.44</v>
      </c>
    </row>
    <row r="47" spans="1:21" x14ac:dyDescent="0.3">
      <c r="A47">
        <v>46</v>
      </c>
      <c r="B47" t="s">
        <v>504</v>
      </c>
      <c r="C47">
        <v>10</v>
      </c>
      <c r="D47">
        <v>320</v>
      </c>
      <c r="E47" t="s">
        <v>383</v>
      </c>
      <c r="F47">
        <v>961</v>
      </c>
      <c r="G47">
        <v>146909</v>
      </c>
      <c r="H47">
        <v>11786344</v>
      </c>
      <c r="I47">
        <v>11386815</v>
      </c>
      <c r="J47">
        <v>24066692</v>
      </c>
      <c r="K47">
        <v>1407240272</v>
      </c>
      <c r="L47">
        <v>322972</v>
      </c>
      <c r="M47">
        <f t="shared" si="0"/>
        <v>36.493392616078175</v>
      </c>
      <c r="N47">
        <v>294074</v>
      </c>
      <c r="O47">
        <v>28898</v>
      </c>
      <c r="P47">
        <v>52.37</v>
      </c>
      <c r="Q47">
        <v>-0.06</v>
      </c>
      <c r="R47">
        <v>47325</v>
      </c>
      <c r="S47">
        <v>8169890</v>
      </c>
      <c r="T47" t="s">
        <v>31</v>
      </c>
      <c r="U47">
        <v>5000</v>
      </c>
    </row>
    <row r="48" spans="1:21" x14ac:dyDescent="0.3">
      <c r="A48">
        <v>47</v>
      </c>
      <c r="B48" t="s">
        <v>504</v>
      </c>
      <c r="C48">
        <v>10</v>
      </c>
      <c r="D48">
        <v>320</v>
      </c>
      <c r="E48" t="s">
        <v>384</v>
      </c>
      <c r="F48">
        <v>1052072</v>
      </c>
      <c r="G48">
        <v>4612280</v>
      </c>
      <c r="H48">
        <v>4831</v>
      </c>
      <c r="I48">
        <v>4722</v>
      </c>
      <c r="J48">
        <v>31599</v>
      </c>
      <c r="K48">
        <v>6540223</v>
      </c>
      <c r="L48">
        <v>27</v>
      </c>
      <c r="M48">
        <f t="shared" si="0"/>
        <v>178.92592592592592</v>
      </c>
      <c r="N48">
        <v>22</v>
      </c>
      <c r="O48">
        <v>5</v>
      </c>
      <c r="P48">
        <v>27.61</v>
      </c>
      <c r="Q48">
        <v>-0.12</v>
      </c>
      <c r="R48">
        <v>12</v>
      </c>
      <c r="S48">
        <v>25161</v>
      </c>
      <c r="T48" t="s">
        <v>26</v>
      </c>
      <c r="U48">
        <v>37.5</v>
      </c>
    </row>
    <row r="49" spans="1:21" x14ac:dyDescent="0.3">
      <c r="A49">
        <v>48</v>
      </c>
      <c r="B49" t="s">
        <v>504</v>
      </c>
      <c r="C49">
        <v>10</v>
      </c>
      <c r="D49">
        <v>320</v>
      </c>
      <c r="E49" t="s">
        <v>385</v>
      </c>
      <c r="F49">
        <v>31435</v>
      </c>
      <c r="G49">
        <v>94348</v>
      </c>
      <c r="H49">
        <v>111218</v>
      </c>
      <c r="I49">
        <v>111093</v>
      </c>
      <c r="J49">
        <v>114702</v>
      </c>
      <c r="K49">
        <v>533977698</v>
      </c>
      <c r="L49">
        <v>3039</v>
      </c>
      <c r="M49">
        <f t="shared" si="0"/>
        <v>36.596906877262256</v>
      </c>
      <c r="N49">
        <v>2845</v>
      </c>
      <c r="O49">
        <v>194</v>
      </c>
      <c r="P49">
        <v>31.38</v>
      </c>
      <c r="Q49">
        <v>0</v>
      </c>
      <c r="R49">
        <v>319</v>
      </c>
      <c r="S49">
        <v>61547</v>
      </c>
      <c r="T49" t="s">
        <v>21</v>
      </c>
      <c r="U49">
        <v>134.30000000000001</v>
      </c>
    </row>
    <row r="50" spans="1:21" x14ac:dyDescent="0.3">
      <c r="A50">
        <v>49</v>
      </c>
      <c r="B50" t="s">
        <v>504</v>
      </c>
      <c r="C50">
        <v>10</v>
      </c>
      <c r="D50">
        <v>320</v>
      </c>
      <c r="E50" t="s">
        <v>386</v>
      </c>
      <c r="F50">
        <v>2271</v>
      </c>
      <c r="G50">
        <v>30201</v>
      </c>
      <c r="H50">
        <v>9811227</v>
      </c>
      <c r="I50">
        <v>9752805</v>
      </c>
      <c r="J50">
        <v>13294626</v>
      </c>
      <c r="K50">
        <v>553415333</v>
      </c>
      <c r="L50">
        <v>439955</v>
      </c>
      <c r="M50">
        <f t="shared" si="0"/>
        <v>22.300523917218808</v>
      </c>
      <c r="N50">
        <v>420369</v>
      </c>
      <c r="O50">
        <v>19586</v>
      </c>
      <c r="P50">
        <v>20.25</v>
      </c>
      <c r="Q50">
        <v>-0.04</v>
      </c>
      <c r="R50">
        <v>32393</v>
      </c>
      <c r="S50">
        <v>4292368</v>
      </c>
      <c r="T50" t="s">
        <v>26</v>
      </c>
      <c r="U50">
        <v>2766.84</v>
      </c>
    </row>
    <row r="51" spans="1:21" x14ac:dyDescent="0.3">
      <c r="A51">
        <v>50</v>
      </c>
      <c r="B51" t="s">
        <v>504</v>
      </c>
      <c r="C51">
        <v>10</v>
      </c>
      <c r="D51">
        <v>320</v>
      </c>
      <c r="E51" t="s">
        <v>387</v>
      </c>
      <c r="F51">
        <v>2294</v>
      </c>
      <c r="G51">
        <v>30304</v>
      </c>
      <c r="H51">
        <v>14888830</v>
      </c>
      <c r="I51">
        <v>14811455</v>
      </c>
      <c r="J51">
        <v>18176228</v>
      </c>
      <c r="K51">
        <v>761896592</v>
      </c>
      <c r="L51">
        <v>444179</v>
      </c>
      <c r="M51">
        <f t="shared" si="0"/>
        <v>33.519887252661654</v>
      </c>
      <c r="N51">
        <v>401928</v>
      </c>
      <c r="O51">
        <v>42251</v>
      </c>
      <c r="P51">
        <v>21.29</v>
      </c>
      <c r="Q51">
        <v>-0.02</v>
      </c>
      <c r="R51">
        <v>70013</v>
      </c>
      <c r="S51">
        <v>4350199</v>
      </c>
      <c r="T51" t="s">
        <v>26</v>
      </c>
      <c r="U51">
        <v>4153.2299999999996</v>
      </c>
    </row>
    <row r="52" spans="1:21" x14ac:dyDescent="0.3">
      <c r="A52">
        <v>51</v>
      </c>
      <c r="B52" t="s">
        <v>504</v>
      </c>
      <c r="C52">
        <v>10</v>
      </c>
      <c r="D52">
        <v>320</v>
      </c>
      <c r="E52" t="s">
        <v>388</v>
      </c>
      <c r="F52">
        <v>163622</v>
      </c>
      <c r="G52">
        <v>488118</v>
      </c>
      <c r="H52">
        <v>4340051</v>
      </c>
      <c r="I52">
        <v>4255741</v>
      </c>
      <c r="J52">
        <v>12871197</v>
      </c>
      <c r="K52">
        <v>1562153424</v>
      </c>
      <c r="L52">
        <v>173528</v>
      </c>
      <c r="M52">
        <f t="shared" si="0"/>
        <v>25.010666866442303</v>
      </c>
      <c r="N52">
        <v>162396</v>
      </c>
      <c r="O52">
        <v>11132</v>
      </c>
      <c r="P52">
        <v>33.67</v>
      </c>
      <c r="Q52">
        <v>-0.1</v>
      </c>
      <c r="R52">
        <v>19200</v>
      </c>
      <c r="S52">
        <v>1750922</v>
      </c>
      <c r="T52" t="s">
        <v>26</v>
      </c>
      <c r="U52">
        <v>1218.08</v>
      </c>
    </row>
    <row r="53" spans="1:21" x14ac:dyDescent="0.3">
      <c r="A53">
        <v>52</v>
      </c>
      <c r="B53" t="s">
        <v>504</v>
      </c>
      <c r="C53">
        <v>10</v>
      </c>
      <c r="D53">
        <v>320</v>
      </c>
      <c r="E53" t="s">
        <v>389</v>
      </c>
      <c r="F53">
        <v>183325</v>
      </c>
      <c r="G53">
        <v>546912</v>
      </c>
      <c r="H53">
        <v>4241070</v>
      </c>
      <c r="I53">
        <v>4152442</v>
      </c>
      <c r="J53">
        <v>13855046</v>
      </c>
      <c r="K53">
        <v>1637820577</v>
      </c>
      <c r="L53">
        <v>163666</v>
      </c>
      <c r="M53">
        <f t="shared" si="0"/>
        <v>25.912956875588087</v>
      </c>
      <c r="N53">
        <v>152836</v>
      </c>
      <c r="O53">
        <v>10830</v>
      </c>
      <c r="P53">
        <v>39.01</v>
      </c>
      <c r="Q53">
        <v>-0.11</v>
      </c>
      <c r="R53">
        <v>18908</v>
      </c>
      <c r="S53">
        <v>1889200</v>
      </c>
      <c r="T53" t="s">
        <v>26</v>
      </c>
      <c r="U53">
        <v>1179.48</v>
      </c>
    </row>
    <row r="54" spans="1:21" x14ac:dyDescent="0.3">
      <c r="A54">
        <v>53</v>
      </c>
      <c r="B54" t="s">
        <v>504</v>
      </c>
      <c r="C54">
        <v>10</v>
      </c>
      <c r="D54">
        <v>320</v>
      </c>
      <c r="E54" t="s">
        <v>390</v>
      </c>
      <c r="F54">
        <v>152428</v>
      </c>
      <c r="G54">
        <v>429691</v>
      </c>
      <c r="H54">
        <v>1181</v>
      </c>
      <c r="I54">
        <v>1139</v>
      </c>
      <c r="J54">
        <v>36385</v>
      </c>
      <c r="K54">
        <v>1380077</v>
      </c>
      <c r="L54">
        <v>24</v>
      </c>
      <c r="M54">
        <f t="shared" si="0"/>
        <v>49.208333333333336</v>
      </c>
      <c r="N54">
        <v>24</v>
      </c>
      <c r="O54">
        <v>0</v>
      </c>
      <c r="P54">
        <v>18.78</v>
      </c>
      <c r="Q54">
        <v>-0.24</v>
      </c>
      <c r="R54">
        <v>1</v>
      </c>
      <c r="S54">
        <v>10479</v>
      </c>
      <c r="T54" t="s">
        <v>21</v>
      </c>
      <c r="U54">
        <v>1.31</v>
      </c>
    </row>
    <row r="55" spans="1:21" x14ac:dyDescent="0.3">
      <c r="A55">
        <v>54</v>
      </c>
      <c r="B55" t="s">
        <v>504</v>
      </c>
      <c r="C55">
        <v>10</v>
      </c>
      <c r="D55">
        <v>320</v>
      </c>
      <c r="E55" t="s">
        <v>391</v>
      </c>
      <c r="F55">
        <v>2200</v>
      </c>
      <c r="G55">
        <v>9086</v>
      </c>
      <c r="H55">
        <v>163260</v>
      </c>
      <c r="I55">
        <v>158104</v>
      </c>
      <c r="J55">
        <v>691311</v>
      </c>
      <c r="K55">
        <v>33273414</v>
      </c>
      <c r="L55">
        <v>15267</v>
      </c>
      <c r="M55">
        <f t="shared" si="0"/>
        <v>10.693652977009236</v>
      </c>
      <c r="N55">
        <v>14964</v>
      </c>
      <c r="O55">
        <v>303</v>
      </c>
      <c r="P55">
        <v>22.14</v>
      </c>
      <c r="Q55">
        <v>-0.18</v>
      </c>
      <c r="R55">
        <v>536</v>
      </c>
      <c r="S55">
        <v>61650</v>
      </c>
      <c r="T55" t="s">
        <v>21</v>
      </c>
      <c r="U55">
        <v>15.59</v>
      </c>
    </row>
    <row r="56" spans="1:21" x14ac:dyDescent="0.3">
      <c r="A56">
        <v>55</v>
      </c>
      <c r="B56" t="s">
        <v>504</v>
      </c>
      <c r="C56">
        <v>10</v>
      </c>
      <c r="D56">
        <v>320</v>
      </c>
      <c r="E56" t="s">
        <v>392</v>
      </c>
      <c r="F56">
        <v>2200</v>
      </c>
      <c r="G56">
        <v>9086</v>
      </c>
      <c r="H56">
        <v>2152051</v>
      </c>
      <c r="I56">
        <v>2097263</v>
      </c>
      <c r="J56">
        <v>5445851</v>
      </c>
      <c r="K56">
        <v>387650537</v>
      </c>
      <c r="L56">
        <v>121869</v>
      </c>
      <c r="M56">
        <f t="shared" si="0"/>
        <v>17.65872371152631</v>
      </c>
      <c r="N56">
        <v>118503</v>
      </c>
      <c r="O56">
        <v>3366</v>
      </c>
      <c r="P56">
        <v>27.19</v>
      </c>
      <c r="Q56">
        <v>-0.1</v>
      </c>
      <c r="R56">
        <v>5687</v>
      </c>
      <c r="S56">
        <v>1111296</v>
      </c>
      <c r="T56" t="s">
        <v>21</v>
      </c>
      <c r="U56">
        <v>459.92</v>
      </c>
    </row>
    <row r="57" spans="1:21" x14ac:dyDescent="0.3">
      <c r="A57">
        <v>56</v>
      </c>
      <c r="B57" t="s">
        <v>504</v>
      </c>
      <c r="C57">
        <v>10</v>
      </c>
      <c r="D57">
        <v>320</v>
      </c>
      <c r="E57" t="s">
        <v>393</v>
      </c>
      <c r="F57">
        <v>2200</v>
      </c>
      <c r="G57">
        <v>9086</v>
      </c>
      <c r="H57">
        <v>2463460</v>
      </c>
      <c r="I57">
        <v>2401055</v>
      </c>
      <c r="J57">
        <v>5874838</v>
      </c>
      <c r="K57">
        <v>435910903</v>
      </c>
      <c r="L57">
        <v>120599</v>
      </c>
      <c r="M57">
        <f t="shared" si="0"/>
        <v>20.426869211187491</v>
      </c>
      <c r="N57">
        <v>116034</v>
      </c>
      <c r="O57">
        <v>4565</v>
      </c>
      <c r="P57">
        <v>28.71</v>
      </c>
      <c r="Q57">
        <v>-0.09</v>
      </c>
      <c r="R57">
        <v>7806</v>
      </c>
      <c r="S57">
        <v>1127682</v>
      </c>
      <c r="T57" t="s">
        <v>21</v>
      </c>
      <c r="U57">
        <v>493.11</v>
      </c>
    </row>
    <row r="58" spans="1:21" x14ac:dyDescent="0.3">
      <c r="A58">
        <v>57</v>
      </c>
      <c r="B58" t="s">
        <v>504</v>
      </c>
      <c r="C58">
        <v>10</v>
      </c>
      <c r="D58">
        <v>320</v>
      </c>
      <c r="E58" t="s">
        <v>394</v>
      </c>
      <c r="F58">
        <v>2200</v>
      </c>
      <c r="G58">
        <v>9086</v>
      </c>
      <c r="H58">
        <v>163063</v>
      </c>
      <c r="I58">
        <v>157638</v>
      </c>
      <c r="J58">
        <v>799966</v>
      </c>
      <c r="K58">
        <v>33153758</v>
      </c>
      <c r="L58">
        <v>16080</v>
      </c>
      <c r="M58">
        <f t="shared" si="0"/>
        <v>10.140733830845772</v>
      </c>
      <c r="N58">
        <v>15765</v>
      </c>
      <c r="O58">
        <v>315</v>
      </c>
      <c r="P58">
        <v>24.04</v>
      </c>
      <c r="Q58">
        <v>-0.19</v>
      </c>
      <c r="R58">
        <v>549</v>
      </c>
      <c r="S58">
        <v>59648</v>
      </c>
      <c r="T58" t="s">
        <v>21</v>
      </c>
      <c r="U58">
        <v>15.83</v>
      </c>
    </row>
    <row r="59" spans="1:21" x14ac:dyDescent="0.3">
      <c r="A59">
        <v>58</v>
      </c>
      <c r="B59" t="s">
        <v>504</v>
      </c>
      <c r="C59">
        <v>10</v>
      </c>
      <c r="D59">
        <v>320</v>
      </c>
      <c r="E59" t="s">
        <v>395</v>
      </c>
      <c r="F59">
        <v>11313</v>
      </c>
      <c r="G59">
        <v>305160</v>
      </c>
      <c r="H59">
        <v>252114</v>
      </c>
      <c r="I59">
        <v>249379</v>
      </c>
      <c r="J59">
        <v>345194</v>
      </c>
      <c r="K59">
        <v>37562018</v>
      </c>
      <c r="L59">
        <v>2940</v>
      </c>
      <c r="M59">
        <f t="shared" si="0"/>
        <v>85.753061224489798</v>
      </c>
      <c r="N59">
        <v>2198</v>
      </c>
      <c r="O59">
        <v>742</v>
      </c>
      <c r="P59">
        <v>31.65</v>
      </c>
      <c r="Q59">
        <v>-0.04</v>
      </c>
      <c r="R59">
        <v>1235</v>
      </c>
      <c r="S59">
        <v>87300</v>
      </c>
      <c r="T59" t="s">
        <v>26</v>
      </c>
      <c r="U59">
        <v>30.44</v>
      </c>
    </row>
    <row r="60" spans="1:21" x14ac:dyDescent="0.3">
      <c r="A60">
        <v>59</v>
      </c>
      <c r="B60" t="s">
        <v>504</v>
      </c>
      <c r="C60">
        <v>10</v>
      </c>
      <c r="D60">
        <v>320</v>
      </c>
      <c r="E60" t="s">
        <v>396</v>
      </c>
      <c r="F60">
        <v>252516</v>
      </c>
      <c r="G60">
        <v>750876</v>
      </c>
      <c r="H60">
        <v>703229</v>
      </c>
      <c r="I60">
        <v>685975</v>
      </c>
      <c r="J60">
        <v>5293735</v>
      </c>
      <c r="K60">
        <v>220402549</v>
      </c>
      <c r="L60">
        <v>23255</v>
      </c>
      <c r="M60">
        <f t="shared" si="0"/>
        <v>30.239905396688883</v>
      </c>
      <c r="N60">
        <v>21988</v>
      </c>
      <c r="O60">
        <v>1267</v>
      </c>
      <c r="P60">
        <v>24.5</v>
      </c>
      <c r="Q60">
        <v>-0.13</v>
      </c>
      <c r="R60">
        <v>2347</v>
      </c>
      <c r="S60">
        <v>1704968</v>
      </c>
      <c r="T60" t="s">
        <v>26</v>
      </c>
      <c r="U60">
        <v>104.08</v>
      </c>
    </row>
    <row r="61" spans="1:21" x14ac:dyDescent="0.3">
      <c r="A61">
        <v>60</v>
      </c>
      <c r="B61" t="s">
        <v>504</v>
      </c>
      <c r="C61">
        <v>10</v>
      </c>
      <c r="D61">
        <v>320</v>
      </c>
      <c r="E61" t="s">
        <v>397</v>
      </c>
      <c r="F61">
        <v>3612</v>
      </c>
      <c r="G61">
        <v>11612</v>
      </c>
      <c r="H61">
        <v>238883</v>
      </c>
      <c r="I61">
        <v>234614</v>
      </c>
      <c r="J61">
        <v>370109</v>
      </c>
      <c r="K61">
        <v>53611000</v>
      </c>
      <c r="L61">
        <v>6557</v>
      </c>
      <c r="M61">
        <f t="shared" si="0"/>
        <v>36.43175232575873</v>
      </c>
      <c r="N61">
        <v>5870</v>
      </c>
      <c r="O61">
        <v>687</v>
      </c>
      <c r="P61">
        <v>35.64</v>
      </c>
      <c r="Q61">
        <v>-0.05</v>
      </c>
      <c r="R61">
        <v>1140</v>
      </c>
      <c r="S61">
        <v>73146</v>
      </c>
      <c r="T61" t="s">
        <v>21</v>
      </c>
      <c r="U61">
        <v>25.25</v>
      </c>
    </row>
    <row r="62" spans="1:21" x14ac:dyDescent="0.3">
      <c r="A62">
        <v>61</v>
      </c>
      <c r="B62" t="s">
        <v>504</v>
      </c>
      <c r="C62">
        <v>10</v>
      </c>
      <c r="D62">
        <v>320</v>
      </c>
      <c r="E62" t="s">
        <v>398</v>
      </c>
      <c r="F62">
        <v>8300</v>
      </c>
      <c r="G62">
        <v>28853</v>
      </c>
      <c r="H62">
        <v>3178446</v>
      </c>
      <c r="I62">
        <v>3120638</v>
      </c>
      <c r="J62">
        <v>5274447</v>
      </c>
      <c r="K62">
        <v>1048309205</v>
      </c>
      <c r="L62">
        <v>101325</v>
      </c>
      <c r="M62">
        <f t="shared" si="0"/>
        <v>31.368823094004441</v>
      </c>
      <c r="N62">
        <v>93226</v>
      </c>
      <c r="O62">
        <v>8099</v>
      </c>
      <c r="P62">
        <v>43.44</v>
      </c>
      <c r="Q62">
        <v>-0.06</v>
      </c>
      <c r="R62">
        <v>13425</v>
      </c>
      <c r="S62">
        <v>1167188</v>
      </c>
      <c r="T62" t="s">
        <v>21</v>
      </c>
      <c r="U62">
        <v>693.67</v>
      </c>
    </row>
    <row r="63" spans="1:21" x14ac:dyDescent="0.3">
      <c r="A63">
        <v>62</v>
      </c>
      <c r="B63" t="s">
        <v>504</v>
      </c>
      <c r="C63">
        <v>10</v>
      </c>
      <c r="D63">
        <v>320</v>
      </c>
      <c r="E63" t="s">
        <v>399</v>
      </c>
      <c r="F63">
        <v>7665</v>
      </c>
      <c r="G63">
        <v>26841</v>
      </c>
      <c r="H63">
        <v>863723</v>
      </c>
      <c r="I63">
        <v>845221</v>
      </c>
      <c r="J63">
        <v>1684487</v>
      </c>
      <c r="K63">
        <v>325954852</v>
      </c>
      <c r="L63">
        <v>21255</v>
      </c>
      <c r="M63">
        <f t="shared" si="0"/>
        <v>40.636226770171724</v>
      </c>
      <c r="N63">
        <v>18923</v>
      </c>
      <c r="O63">
        <v>2332</v>
      </c>
      <c r="P63">
        <v>76.27</v>
      </c>
      <c r="Q63">
        <v>-0.05</v>
      </c>
      <c r="R63">
        <v>3865</v>
      </c>
      <c r="S63">
        <v>309583</v>
      </c>
      <c r="T63" t="s">
        <v>21</v>
      </c>
      <c r="U63">
        <v>156.58000000000001</v>
      </c>
    </row>
    <row r="64" spans="1:21" x14ac:dyDescent="0.3">
      <c r="A64">
        <v>63</v>
      </c>
      <c r="B64" t="s">
        <v>504</v>
      </c>
      <c r="C64">
        <v>10</v>
      </c>
      <c r="D64">
        <v>320</v>
      </c>
      <c r="E64" t="s">
        <v>400</v>
      </c>
      <c r="F64">
        <v>3986</v>
      </c>
      <c r="G64">
        <v>13057</v>
      </c>
      <c r="H64">
        <v>3076</v>
      </c>
      <c r="I64">
        <v>2993</v>
      </c>
      <c r="J64">
        <v>5271</v>
      </c>
      <c r="K64">
        <v>2705092</v>
      </c>
      <c r="L64">
        <v>84</v>
      </c>
      <c r="M64">
        <f t="shared" si="0"/>
        <v>36.61904761904762</v>
      </c>
      <c r="N64">
        <v>76</v>
      </c>
      <c r="O64">
        <v>8</v>
      </c>
      <c r="P64">
        <v>31.8</v>
      </c>
      <c r="Q64">
        <v>-0.06</v>
      </c>
      <c r="R64">
        <v>14</v>
      </c>
      <c r="S64">
        <v>859</v>
      </c>
      <c r="T64" t="s">
        <v>21</v>
      </c>
      <c r="U64">
        <v>0.47</v>
      </c>
    </row>
    <row r="65" spans="1:21" x14ac:dyDescent="0.3">
      <c r="A65">
        <v>64</v>
      </c>
      <c r="B65" t="s">
        <v>504</v>
      </c>
      <c r="C65">
        <v>10</v>
      </c>
      <c r="D65">
        <v>320</v>
      </c>
      <c r="E65" t="s">
        <v>401</v>
      </c>
      <c r="F65">
        <v>3638</v>
      </c>
      <c r="G65">
        <v>11677</v>
      </c>
      <c r="H65">
        <v>641028</v>
      </c>
      <c r="I65">
        <v>630488</v>
      </c>
      <c r="J65">
        <v>985654</v>
      </c>
      <c r="K65">
        <v>118022135</v>
      </c>
      <c r="L65">
        <v>23526</v>
      </c>
      <c r="M65">
        <f t="shared" si="0"/>
        <v>27.24764090793165</v>
      </c>
      <c r="N65">
        <v>22172</v>
      </c>
      <c r="O65">
        <v>1354</v>
      </c>
      <c r="P65">
        <v>28.71</v>
      </c>
      <c r="Q65">
        <v>-0.06</v>
      </c>
      <c r="R65">
        <v>2236</v>
      </c>
      <c r="S65">
        <v>291539</v>
      </c>
      <c r="T65" t="s">
        <v>21</v>
      </c>
      <c r="U65">
        <v>70.91</v>
      </c>
    </row>
    <row r="66" spans="1:21" x14ac:dyDescent="0.3">
      <c r="A66">
        <v>65</v>
      </c>
      <c r="B66" t="s">
        <v>504</v>
      </c>
      <c r="C66">
        <v>10</v>
      </c>
      <c r="D66">
        <v>320</v>
      </c>
      <c r="E66" t="s">
        <v>402</v>
      </c>
      <c r="F66">
        <v>7351</v>
      </c>
      <c r="G66">
        <v>24835</v>
      </c>
      <c r="H66">
        <v>8435556</v>
      </c>
      <c r="I66">
        <v>8291121</v>
      </c>
      <c r="J66">
        <v>13733142</v>
      </c>
      <c r="K66">
        <v>2154199093</v>
      </c>
      <c r="L66">
        <v>365504</v>
      </c>
      <c r="M66">
        <f t="shared" si="0"/>
        <v>23.079244002801612</v>
      </c>
      <c r="N66">
        <v>352525</v>
      </c>
      <c r="O66">
        <v>12979</v>
      </c>
      <c r="P66">
        <v>38.770000000000003</v>
      </c>
      <c r="Q66">
        <v>-0.06</v>
      </c>
      <c r="R66">
        <v>21728</v>
      </c>
      <c r="S66">
        <v>4663761</v>
      </c>
      <c r="T66" t="s">
        <v>21</v>
      </c>
      <c r="U66">
        <v>2138.3000000000002</v>
      </c>
    </row>
    <row r="67" spans="1:21" x14ac:dyDescent="0.3">
      <c r="A67">
        <v>66</v>
      </c>
      <c r="B67" t="s">
        <v>504</v>
      </c>
      <c r="C67">
        <v>10</v>
      </c>
      <c r="D67">
        <v>320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</v>
      </c>
    </row>
    <row r="68" spans="1:21" x14ac:dyDescent="0.3">
      <c r="A68">
        <v>67</v>
      </c>
      <c r="B68" t="s">
        <v>504</v>
      </c>
      <c r="C68">
        <v>10</v>
      </c>
      <c r="D68">
        <v>320</v>
      </c>
      <c r="E68" t="s">
        <v>404</v>
      </c>
      <c r="F68">
        <v>2940</v>
      </c>
      <c r="G68">
        <v>20028</v>
      </c>
      <c r="H68">
        <v>8456</v>
      </c>
      <c r="I68">
        <v>8268</v>
      </c>
      <c r="J68">
        <v>15283</v>
      </c>
      <c r="K68">
        <v>2521963</v>
      </c>
      <c r="L68">
        <v>252</v>
      </c>
      <c r="M68">
        <f t="shared" ref="M68:M91" si="1">H68/L68</f>
        <v>33.555555555555557</v>
      </c>
      <c r="N68">
        <v>235</v>
      </c>
      <c r="O68">
        <v>17</v>
      </c>
      <c r="P68">
        <v>18.16</v>
      </c>
      <c r="Q68">
        <v>-0.06</v>
      </c>
      <c r="R68">
        <v>28</v>
      </c>
      <c r="S68">
        <v>5661</v>
      </c>
      <c r="T68" t="s">
        <v>26</v>
      </c>
      <c r="U68">
        <v>0.73</v>
      </c>
    </row>
    <row r="69" spans="1:21" x14ac:dyDescent="0.3">
      <c r="A69">
        <v>68</v>
      </c>
      <c r="B69" t="s">
        <v>504</v>
      </c>
      <c r="C69">
        <v>10</v>
      </c>
      <c r="D69">
        <v>320</v>
      </c>
      <c r="E69" t="s">
        <v>405</v>
      </c>
      <c r="F69">
        <v>9072</v>
      </c>
      <c r="G69">
        <v>69944</v>
      </c>
      <c r="H69">
        <v>879225</v>
      </c>
      <c r="I69">
        <v>862336</v>
      </c>
      <c r="J69">
        <v>1353449</v>
      </c>
      <c r="K69">
        <v>374816857</v>
      </c>
      <c r="L69">
        <v>22699</v>
      </c>
      <c r="M69">
        <f t="shared" si="1"/>
        <v>38.734085201991277</v>
      </c>
      <c r="N69">
        <v>20404</v>
      </c>
      <c r="O69">
        <v>2295</v>
      </c>
      <c r="P69">
        <v>27.85</v>
      </c>
      <c r="Q69">
        <v>-0.04</v>
      </c>
      <c r="R69">
        <v>3878</v>
      </c>
      <c r="S69">
        <v>344645</v>
      </c>
      <c r="T69" t="s">
        <v>26</v>
      </c>
      <c r="U69">
        <v>184.26</v>
      </c>
    </row>
    <row r="70" spans="1:21" x14ac:dyDescent="0.3">
      <c r="A70">
        <v>69</v>
      </c>
      <c r="B70" t="s">
        <v>504</v>
      </c>
      <c r="C70">
        <v>10</v>
      </c>
      <c r="D70">
        <v>320</v>
      </c>
      <c r="E70" t="s">
        <v>406</v>
      </c>
      <c r="F70">
        <v>16281</v>
      </c>
      <c r="G70">
        <v>130806</v>
      </c>
      <c r="H70">
        <v>238722</v>
      </c>
      <c r="I70">
        <v>233012</v>
      </c>
      <c r="J70">
        <v>584974</v>
      </c>
      <c r="K70">
        <v>226771569</v>
      </c>
      <c r="L70">
        <v>5217</v>
      </c>
      <c r="M70">
        <f t="shared" si="1"/>
        <v>45.75848188614146</v>
      </c>
      <c r="N70">
        <v>4571</v>
      </c>
      <c r="O70">
        <v>646</v>
      </c>
      <c r="P70">
        <v>35.57</v>
      </c>
      <c r="Q70">
        <v>-0.05</v>
      </c>
      <c r="R70">
        <v>1100</v>
      </c>
      <c r="S70">
        <v>140978</v>
      </c>
      <c r="T70" t="s">
        <v>21</v>
      </c>
      <c r="U70">
        <v>69.13</v>
      </c>
    </row>
    <row r="71" spans="1:21" x14ac:dyDescent="0.3">
      <c r="A71">
        <v>70</v>
      </c>
      <c r="B71" t="s">
        <v>504</v>
      </c>
      <c r="C71">
        <v>10</v>
      </c>
      <c r="D71">
        <v>320</v>
      </c>
      <c r="E71" t="s">
        <v>407</v>
      </c>
      <c r="F71">
        <v>249327</v>
      </c>
      <c r="G71">
        <v>746442</v>
      </c>
      <c r="H71">
        <v>1819300</v>
      </c>
      <c r="I71">
        <v>1736778</v>
      </c>
      <c r="J71">
        <v>15032673</v>
      </c>
      <c r="K71">
        <v>2597293700</v>
      </c>
      <c r="L71">
        <v>76284</v>
      </c>
      <c r="M71">
        <f t="shared" si="1"/>
        <v>23.849037806093019</v>
      </c>
      <c r="N71">
        <v>74019</v>
      </c>
      <c r="O71">
        <v>2265</v>
      </c>
      <c r="P71">
        <v>85.03</v>
      </c>
      <c r="Q71">
        <v>-0.13</v>
      </c>
      <c r="R71">
        <v>4291</v>
      </c>
      <c r="S71">
        <v>2272441</v>
      </c>
      <c r="T71" t="s">
        <v>26</v>
      </c>
      <c r="U71">
        <v>813.5</v>
      </c>
    </row>
    <row r="72" spans="1:21" x14ac:dyDescent="0.3">
      <c r="A72">
        <v>71</v>
      </c>
      <c r="B72" t="s">
        <v>504</v>
      </c>
      <c r="C72">
        <v>10</v>
      </c>
      <c r="D72">
        <v>320</v>
      </c>
      <c r="E72" t="s">
        <v>408</v>
      </c>
      <c r="F72">
        <v>40042</v>
      </c>
      <c r="G72">
        <v>119355</v>
      </c>
      <c r="H72">
        <v>524388</v>
      </c>
      <c r="I72">
        <v>502202</v>
      </c>
      <c r="J72">
        <v>3677495</v>
      </c>
      <c r="K72">
        <v>64516496</v>
      </c>
      <c r="L72">
        <v>23200</v>
      </c>
      <c r="M72">
        <f t="shared" si="1"/>
        <v>22.602931034482758</v>
      </c>
      <c r="N72">
        <v>22438</v>
      </c>
      <c r="O72">
        <v>762</v>
      </c>
      <c r="P72">
        <v>67.78</v>
      </c>
      <c r="Q72">
        <v>-0.09</v>
      </c>
      <c r="R72">
        <v>1301</v>
      </c>
      <c r="S72">
        <v>1155304</v>
      </c>
      <c r="T72" t="s">
        <v>26</v>
      </c>
      <c r="U72">
        <v>56</v>
      </c>
    </row>
    <row r="73" spans="1:21" x14ac:dyDescent="0.3">
      <c r="A73">
        <v>72</v>
      </c>
      <c r="B73" t="s">
        <v>504</v>
      </c>
      <c r="C73">
        <v>10</v>
      </c>
      <c r="D73">
        <v>320</v>
      </c>
      <c r="E73" t="s">
        <v>409</v>
      </c>
      <c r="F73">
        <v>748</v>
      </c>
      <c r="G73">
        <v>3763</v>
      </c>
      <c r="H73">
        <v>267</v>
      </c>
      <c r="I73">
        <v>261</v>
      </c>
      <c r="J73">
        <v>535</v>
      </c>
      <c r="K73">
        <v>5685</v>
      </c>
      <c r="L73">
        <v>0</v>
      </c>
      <c r="M73">
        <v>0</v>
      </c>
      <c r="N73">
        <v>0</v>
      </c>
      <c r="O73">
        <v>0</v>
      </c>
      <c r="P73">
        <v>3.21</v>
      </c>
      <c r="Q73">
        <v>-0.16</v>
      </c>
      <c r="R73">
        <v>0</v>
      </c>
      <c r="S73">
        <v>520</v>
      </c>
      <c r="T73" t="s">
        <v>26</v>
      </c>
      <c r="U73">
        <v>0</v>
      </c>
    </row>
    <row r="74" spans="1:21" x14ac:dyDescent="0.3">
      <c r="A74">
        <v>73</v>
      </c>
      <c r="B74" t="s">
        <v>504</v>
      </c>
      <c r="C74">
        <v>10</v>
      </c>
      <c r="D74">
        <v>320</v>
      </c>
      <c r="E74" t="s">
        <v>410</v>
      </c>
      <c r="F74">
        <v>3328</v>
      </c>
      <c r="G74">
        <v>17780</v>
      </c>
      <c r="H74">
        <v>9442</v>
      </c>
      <c r="I74">
        <v>9071</v>
      </c>
      <c r="J74">
        <v>121503</v>
      </c>
      <c r="K74">
        <v>1081704</v>
      </c>
      <c r="L74">
        <v>708</v>
      </c>
      <c r="M74">
        <f t="shared" si="1"/>
        <v>13.336158192090396</v>
      </c>
      <c r="N74">
        <v>701</v>
      </c>
      <c r="O74">
        <v>7</v>
      </c>
      <c r="P74">
        <v>8.68</v>
      </c>
      <c r="Q74">
        <v>-0.27</v>
      </c>
      <c r="R74">
        <v>22</v>
      </c>
      <c r="S74">
        <v>19391</v>
      </c>
      <c r="T74" t="s">
        <v>21</v>
      </c>
      <c r="U74">
        <v>0.44</v>
      </c>
    </row>
    <row r="75" spans="1:21" x14ac:dyDescent="0.3">
      <c r="A75">
        <v>74</v>
      </c>
      <c r="B75" t="s">
        <v>504</v>
      </c>
      <c r="C75">
        <v>10</v>
      </c>
      <c r="D75">
        <v>320</v>
      </c>
      <c r="E75" t="s">
        <v>411</v>
      </c>
      <c r="F75">
        <v>3893</v>
      </c>
      <c r="G75">
        <v>25257</v>
      </c>
      <c r="H75">
        <v>20</v>
      </c>
      <c r="I75">
        <v>19</v>
      </c>
      <c r="J75">
        <v>26</v>
      </c>
      <c r="K75">
        <v>614</v>
      </c>
      <c r="L75">
        <v>0</v>
      </c>
      <c r="M75">
        <v>0</v>
      </c>
      <c r="N75">
        <v>0</v>
      </c>
      <c r="O75">
        <v>0</v>
      </c>
      <c r="P75">
        <v>1.63</v>
      </c>
      <c r="Q75">
        <v>-0.21</v>
      </c>
      <c r="R75">
        <v>0</v>
      </c>
      <c r="S75">
        <v>17</v>
      </c>
      <c r="T75" t="s">
        <v>26</v>
      </c>
      <c r="U75">
        <v>0.03</v>
      </c>
    </row>
    <row r="76" spans="1:21" x14ac:dyDescent="0.3">
      <c r="A76">
        <v>75</v>
      </c>
      <c r="B76" t="s">
        <v>504</v>
      </c>
      <c r="C76">
        <v>10</v>
      </c>
      <c r="D76">
        <v>320</v>
      </c>
      <c r="E76" t="s">
        <v>412</v>
      </c>
      <c r="F76">
        <v>5291</v>
      </c>
      <c r="G76">
        <v>41200</v>
      </c>
      <c r="H76">
        <v>362981</v>
      </c>
      <c r="I76">
        <v>353900</v>
      </c>
      <c r="J76">
        <v>1016153</v>
      </c>
      <c r="K76">
        <v>28145098</v>
      </c>
      <c r="L76">
        <v>25904</v>
      </c>
      <c r="M76">
        <f t="shared" si="1"/>
        <v>14.012546324891909</v>
      </c>
      <c r="N76">
        <v>25242</v>
      </c>
      <c r="O76">
        <v>662</v>
      </c>
      <c r="P76">
        <v>21.06</v>
      </c>
      <c r="Q76">
        <v>-0.15</v>
      </c>
      <c r="R76">
        <v>1168</v>
      </c>
      <c r="S76">
        <v>160870</v>
      </c>
      <c r="T76" t="s">
        <v>26</v>
      </c>
      <c r="U76">
        <v>29.7</v>
      </c>
    </row>
    <row r="77" spans="1:21" x14ac:dyDescent="0.3">
      <c r="A77">
        <v>76</v>
      </c>
      <c r="B77" t="s">
        <v>504</v>
      </c>
      <c r="C77">
        <v>10</v>
      </c>
      <c r="D77">
        <v>320</v>
      </c>
      <c r="E77" t="s">
        <v>413</v>
      </c>
      <c r="F77">
        <v>22022</v>
      </c>
      <c r="G77">
        <v>169452</v>
      </c>
      <c r="H77">
        <v>3156160</v>
      </c>
      <c r="I77">
        <v>3050759</v>
      </c>
      <c r="J77">
        <v>32330156</v>
      </c>
      <c r="K77">
        <v>331781703</v>
      </c>
      <c r="L77">
        <v>136245</v>
      </c>
      <c r="M77">
        <f t="shared" si="1"/>
        <v>23.165327167969465</v>
      </c>
      <c r="N77">
        <v>131676</v>
      </c>
      <c r="O77">
        <v>4569</v>
      </c>
      <c r="P77">
        <v>20.190000000000001</v>
      </c>
      <c r="Q77">
        <v>-0.19</v>
      </c>
      <c r="R77">
        <v>9968</v>
      </c>
      <c r="S77">
        <v>6176396</v>
      </c>
      <c r="T77" t="s">
        <v>21</v>
      </c>
      <c r="U77">
        <v>294.01</v>
      </c>
    </row>
    <row r="78" spans="1:21" x14ac:dyDescent="0.3">
      <c r="A78">
        <v>77</v>
      </c>
      <c r="B78" t="s">
        <v>504</v>
      </c>
      <c r="C78">
        <v>10</v>
      </c>
      <c r="D78">
        <v>320</v>
      </c>
      <c r="E78" t="s">
        <v>414</v>
      </c>
      <c r="F78">
        <v>324116</v>
      </c>
      <c r="G78">
        <v>1430857</v>
      </c>
      <c r="H78">
        <v>62254</v>
      </c>
      <c r="I78">
        <v>59828</v>
      </c>
      <c r="J78">
        <v>493796</v>
      </c>
      <c r="K78">
        <v>205342212</v>
      </c>
      <c r="L78">
        <v>734</v>
      </c>
      <c r="M78">
        <f t="shared" si="1"/>
        <v>84.814713896457761</v>
      </c>
      <c r="N78">
        <v>575</v>
      </c>
      <c r="O78">
        <v>159</v>
      </c>
      <c r="P78">
        <v>3626.5</v>
      </c>
      <c r="Q78">
        <v>-7.0000000000000007E-2</v>
      </c>
      <c r="R78">
        <v>278</v>
      </c>
      <c r="S78">
        <v>59448</v>
      </c>
      <c r="T78" t="s">
        <v>21</v>
      </c>
      <c r="U78">
        <v>191.28</v>
      </c>
    </row>
    <row r="79" spans="1:21" x14ac:dyDescent="0.3">
      <c r="A79">
        <v>78</v>
      </c>
      <c r="B79" t="s">
        <v>504</v>
      </c>
      <c r="C79">
        <v>10</v>
      </c>
      <c r="D79">
        <v>320</v>
      </c>
      <c r="E79" t="s">
        <v>415</v>
      </c>
      <c r="F79">
        <v>189456</v>
      </c>
      <c r="G79">
        <v>835269</v>
      </c>
      <c r="H79">
        <v>821525</v>
      </c>
      <c r="I79">
        <v>757880</v>
      </c>
      <c r="J79">
        <v>7607047</v>
      </c>
      <c r="K79">
        <v>1628789989</v>
      </c>
      <c r="L79">
        <v>24989</v>
      </c>
      <c r="M79">
        <f t="shared" si="1"/>
        <v>32.875465204690066</v>
      </c>
      <c r="N79">
        <v>23061</v>
      </c>
      <c r="O79">
        <v>1928</v>
      </c>
      <c r="P79">
        <v>398.55</v>
      </c>
      <c r="Q79">
        <v>-0.09</v>
      </c>
      <c r="R79">
        <v>3339</v>
      </c>
      <c r="S79">
        <v>481133</v>
      </c>
      <c r="T79" t="s">
        <v>21</v>
      </c>
      <c r="U79">
        <v>594.78</v>
      </c>
    </row>
    <row r="80" spans="1:21" x14ac:dyDescent="0.3">
      <c r="A80">
        <v>79</v>
      </c>
      <c r="B80" t="s">
        <v>504</v>
      </c>
      <c r="C80">
        <v>10</v>
      </c>
      <c r="D80">
        <v>320</v>
      </c>
      <c r="E80" t="s">
        <v>416</v>
      </c>
      <c r="F80">
        <v>252328</v>
      </c>
      <c r="G80">
        <v>1169811</v>
      </c>
      <c r="H80">
        <v>227940</v>
      </c>
      <c r="I80">
        <v>205018</v>
      </c>
      <c r="J80">
        <v>1771901</v>
      </c>
      <c r="K80">
        <v>430386517</v>
      </c>
      <c r="L80">
        <v>5989</v>
      </c>
      <c r="M80">
        <f t="shared" si="1"/>
        <v>38.059776256470194</v>
      </c>
      <c r="N80">
        <v>5453</v>
      </c>
      <c r="O80">
        <v>536</v>
      </c>
      <c r="P80">
        <v>405.2</v>
      </c>
      <c r="Q80">
        <v>-0.1</v>
      </c>
      <c r="R80">
        <v>959</v>
      </c>
      <c r="S80">
        <v>190111</v>
      </c>
      <c r="T80" t="s">
        <v>21</v>
      </c>
      <c r="U80">
        <v>157.97999999999999</v>
      </c>
    </row>
    <row r="81" spans="1:21" x14ac:dyDescent="0.3">
      <c r="A81">
        <v>80</v>
      </c>
      <c r="B81" t="s">
        <v>504</v>
      </c>
      <c r="C81">
        <v>10</v>
      </c>
      <c r="D81">
        <v>320</v>
      </c>
      <c r="E81" t="s">
        <v>417</v>
      </c>
      <c r="F81">
        <v>53752</v>
      </c>
      <c r="G81">
        <v>135726</v>
      </c>
      <c r="H81">
        <v>626188</v>
      </c>
      <c r="I81">
        <v>610795</v>
      </c>
      <c r="J81">
        <v>2995643</v>
      </c>
      <c r="K81">
        <v>144869829</v>
      </c>
      <c r="L81">
        <v>24612</v>
      </c>
      <c r="M81">
        <f t="shared" si="1"/>
        <v>25.442385828051357</v>
      </c>
      <c r="N81">
        <v>23621</v>
      </c>
      <c r="O81">
        <v>991</v>
      </c>
      <c r="P81">
        <v>19</v>
      </c>
      <c r="Q81">
        <v>-0.13</v>
      </c>
      <c r="R81">
        <v>1842</v>
      </c>
      <c r="S81">
        <v>809305</v>
      </c>
      <c r="T81" t="s">
        <v>26</v>
      </c>
      <c r="U81">
        <v>45.91</v>
      </c>
    </row>
    <row r="82" spans="1:21" x14ac:dyDescent="0.3">
      <c r="A82">
        <v>81</v>
      </c>
      <c r="B82" t="s">
        <v>504</v>
      </c>
      <c r="C82">
        <v>10</v>
      </c>
      <c r="D82">
        <v>320</v>
      </c>
      <c r="E82" t="s">
        <v>418</v>
      </c>
      <c r="F82">
        <v>276895</v>
      </c>
      <c r="G82">
        <v>1356467</v>
      </c>
      <c r="H82">
        <v>1230889</v>
      </c>
      <c r="I82">
        <v>1225909</v>
      </c>
      <c r="J82">
        <v>3499536</v>
      </c>
      <c r="K82">
        <v>58451919</v>
      </c>
      <c r="L82">
        <v>35398</v>
      </c>
      <c r="M82">
        <f t="shared" si="1"/>
        <v>34.772840273461775</v>
      </c>
      <c r="N82">
        <v>32247</v>
      </c>
      <c r="O82">
        <v>3151</v>
      </c>
      <c r="P82">
        <v>15.89</v>
      </c>
      <c r="Q82">
        <v>-0.05</v>
      </c>
      <c r="R82">
        <v>5158</v>
      </c>
      <c r="S82">
        <v>737536</v>
      </c>
      <c r="T82" t="s">
        <v>26</v>
      </c>
      <c r="U82">
        <v>129.81</v>
      </c>
    </row>
    <row r="83" spans="1:21" x14ac:dyDescent="0.3">
      <c r="A83">
        <v>82</v>
      </c>
      <c r="B83" t="s">
        <v>504</v>
      </c>
      <c r="C83">
        <v>10</v>
      </c>
      <c r="D83">
        <v>320</v>
      </c>
      <c r="E83" t="s">
        <v>419</v>
      </c>
      <c r="F83">
        <v>279119</v>
      </c>
      <c r="G83">
        <v>1356467</v>
      </c>
      <c r="H83">
        <v>1111884</v>
      </c>
      <c r="I83">
        <v>1107377</v>
      </c>
      <c r="J83">
        <v>3513363</v>
      </c>
      <c r="K83">
        <v>55736676</v>
      </c>
      <c r="L83">
        <v>38634</v>
      </c>
      <c r="M83">
        <f t="shared" si="1"/>
        <v>28.7799347724802</v>
      </c>
      <c r="N83">
        <v>35458</v>
      </c>
      <c r="O83">
        <v>3176</v>
      </c>
      <c r="P83">
        <v>14.88</v>
      </c>
      <c r="Q83">
        <v>-0.05</v>
      </c>
      <c r="R83">
        <v>5182</v>
      </c>
      <c r="S83">
        <v>529844</v>
      </c>
      <c r="T83" t="s">
        <v>26</v>
      </c>
      <c r="U83">
        <v>122.09</v>
      </c>
    </row>
    <row r="84" spans="1:21" x14ac:dyDescent="0.3">
      <c r="A84">
        <v>83</v>
      </c>
      <c r="B84" t="s">
        <v>504</v>
      </c>
      <c r="C84">
        <v>10</v>
      </c>
      <c r="D84">
        <v>320</v>
      </c>
      <c r="E84" t="s">
        <v>420</v>
      </c>
      <c r="F84">
        <v>670867</v>
      </c>
      <c r="G84">
        <v>3355019</v>
      </c>
      <c r="H84">
        <v>395460</v>
      </c>
      <c r="I84">
        <v>387992</v>
      </c>
      <c r="J84">
        <v>942887</v>
      </c>
      <c r="K84">
        <v>671406216</v>
      </c>
      <c r="L84">
        <v>21872</v>
      </c>
      <c r="M84">
        <f t="shared" si="1"/>
        <v>18.0806510607169</v>
      </c>
      <c r="N84">
        <v>21223</v>
      </c>
      <c r="O84">
        <v>649</v>
      </c>
      <c r="P84">
        <v>25.11</v>
      </c>
      <c r="Q84">
        <v>-0.13</v>
      </c>
      <c r="R84">
        <v>1155</v>
      </c>
      <c r="S84">
        <v>224677</v>
      </c>
      <c r="T84" t="s">
        <v>26</v>
      </c>
      <c r="U84">
        <v>218.66</v>
      </c>
    </row>
    <row r="85" spans="1:21" x14ac:dyDescent="0.3">
      <c r="A85">
        <v>84</v>
      </c>
      <c r="B85" t="s">
        <v>504</v>
      </c>
      <c r="C85">
        <v>10</v>
      </c>
      <c r="D85">
        <v>320</v>
      </c>
      <c r="E85" t="s">
        <v>421</v>
      </c>
      <c r="F85">
        <v>250567</v>
      </c>
      <c r="G85">
        <v>1108439</v>
      </c>
      <c r="H85">
        <v>362015</v>
      </c>
      <c r="I85">
        <v>355515</v>
      </c>
      <c r="J85">
        <v>1111591</v>
      </c>
      <c r="K85">
        <v>205811976</v>
      </c>
      <c r="L85">
        <v>17978</v>
      </c>
      <c r="M85">
        <f t="shared" si="1"/>
        <v>20.136555790410501</v>
      </c>
      <c r="N85">
        <v>17331</v>
      </c>
      <c r="O85">
        <v>647</v>
      </c>
      <c r="P85">
        <v>29.84</v>
      </c>
      <c r="Q85">
        <v>-0.12</v>
      </c>
      <c r="R85">
        <v>1153</v>
      </c>
      <c r="S85">
        <v>508145</v>
      </c>
      <c r="T85" t="s">
        <v>26</v>
      </c>
      <c r="U85">
        <v>72.81</v>
      </c>
    </row>
    <row r="86" spans="1:21" x14ac:dyDescent="0.3">
      <c r="A86">
        <v>85</v>
      </c>
      <c r="B86" t="s">
        <v>504</v>
      </c>
      <c r="C86">
        <v>10</v>
      </c>
      <c r="D86">
        <v>320</v>
      </c>
      <c r="E86" t="s">
        <v>422</v>
      </c>
      <c r="F86">
        <v>482210</v>
      </c>
      <c r="G86">
        <v>2306140</v>
      </c>
      <c r="H86">
        <v>708442</v>
      </c>
      <c r="I86">
        <v>598251</v>
      </c>
      <c r="J86">
        <v>12424244</v>
      </c>
      <c r="K86">
        <v>1542579156</v>
      </c>
      <c r="L86">
        <v>9195</v>
      </c>
      <c r="M86">
        <f t="shared" si="1"/>
        <v>77.046438281674824</v>
      </c>
      <c r="N86">
        <v>7751</v>
      </c>
      <c r="O86">
        <v>1444</v>
      </c>
      <c r="P86">
        <v>1302.5999999999999</v>
      </c>
      <c r="Q86">
        <v>-7.0000000000000007E-2</v>
      </c>
      <c r="R86">
        <v>2488</v>
      </c>
      <c r="S86">
        <v>1662522</v>
      </c>
      <c r="T86" t="s">
        <v>21</v>
      </c>
      <c r="U86">
        <v>851.34</v>
      </c>
    </row>
    <row r="87" spans="1:21" x14ac:dyDescent="0.3">
      <c r="A87">
        <v>86</v>
      </c>
      <c r="B87" t="s">
        <v>504</v>
      </c>
      <c r="C87">
        <v>10</v>
      </c>
      <c r="D87">
        <v>320</v>
      </c>
      <c r="E87" t="s">
        <v>423</v>
      </c>
      <c r="F87">
        <v>1260306</v>
      </c>
      <c r="G87">
        <v>6039417</v>
      </c>
      <c r="H87">
        <v>2520959</v>
      </c>
      <c r="I87">
        <v>2012716</v>
      </c>
      <c r="J87">
        <v>53326600</v>
      </c>
      <c r="K87">
        <v>10391830569</v>
      </c>
      <c r="L87">
        <v>24153</v>
      </c>
      <c r="M87">
        <f t="shared" si="1"/>
        <v>104.37457044673539</v>
      </c>
      <c r="N87">
        <v>19694</v>
      </c>
      <c r="O87">
        <v>4459</v>
      </c>
      <c r="P87">
        <v>2064.81</v>
      </c>
      <c r="Q87">
        <v>-7.0000000000000007E-2</v>
      </c>
      <c r="R87">
        <v>7571</v>
      </c>
      <c r="S87">
        <v>7445651</v>
      </c>
      <c r="T87" t="s">
        <v>31</v>
      </c>
      <c r="U87">
        <v>5000</v>
      </c>
    </row>
    <row r="88" spans="1:21" x14ac:dyDescent="0.3">
      <c r="A88">
        <v>87</v>
      </c>
      <c r="B88" t="s">
        <v>504</v>
      </c>
      <c r="C88">
        <v>10</v>
      </c>
      <c r="D88">
        <v>320</v>
      </c>
      <c r="E88" t="s">
        <v>424</v>
      </c>
      <c r="F88">
        <v>151669</v>
      </c>
      <c r="G88">
        <v>2465730</v>
      </c>
      <c r="H88">
        <v>424894</v>
      </c>
      <c r="I88">
        <v>411628</v>
      </c>
      <c r="J88">
        <v>11679374</v>
      </c>
      <c r="K88">
        <v>616812662</v>
      </c>
      <c r="L88">
        <v>20860</v>
      </c>
      <c r="M88">
        <f t="shared" si="1"/>
        <v>20.368839884947267</v>
      </c>
      <c r="N88">
        <v>20250</v>
      </c>
      <c r="O88">
        <v>610</v>
      </c>
      <c r="P88">
        <v>60.9</v>
      </c>
      <c r="Q88">
        <v>-0.12</v>
      </c>
      <c r="R88">
        <v>1116</v>
      </c>
      <c r="S88">
        <v>2136849</v>
      </c>
      <c r="T88" t="s">
        <v>26</v>
      </c>
      <c r="U88">
        <v>229.47</v>
      </c>
    </row>
    <row r="89" spans="1:21" x14ac:dyDescent="0.3">
      <c r="A89">
        <v>88</v>
      </c>
      <c r="B89" t="s">
        <v>504</v>
      </c>
      <c r="C89">
        <v>10</v>
      </c>
      <c r="D89">
        <v>320</v>
      </c>
      <c r="E89" t="s">
        <v>425</v>
      </c>
      <c r="F89">
        <v>154309</v>
      </c>
      <c r="G89">
        <v>3230737</v>
      </c>
      <c r="H89">
        <v>1206203</v>
      </c>
      <c r="I89">
        <v>1166303</v>
      </c>
      <c r="J89">
        <v>16590331</v>
      </c>
      <c r="K89">
        <v>1618209548</v>
      </c>
      <c r="L89">
        <v>41167</v>
      </c>
      <c r="M89">
        <f t="shared" si="1"/>
        <v>29.300240483882721</v>
      </c>
      <c r="N89">
        <v>38483</v>
      </c>
      <c r="O89">
        <v>2684</v>
      </c>
      <c r="P89">
        <v>70.989999999999995</v>
      </c>
      <c r="Q89">
        <v>-0.11</v>
      </c>
      <c r="R89">
        <v>4700</v>
      </c>
      <c r="S89">
        <v>3636654</v>
      </c>
      <c r="T89" t="s">
        <v>26</v>
      </c>
      <c r="U89">
        <v>502.52</v>
      </c>
    </row>
    <row r="90" spans="1:21" x14ac:dyDescent="0.3">
      <c r="A90">
        <v>89</v>
      </c>
      <c r="B90" t="s">
        <v>504</v>
      </c>
      <c r="C90">
        <v>10</v>
      </c>
      <c r="D90">
        <v>320</v>
      </c>
      <c r="E90" t="s">
        <v>518</v>
      </c>
      <c r="F90">
        <v>841</v>
      </c>
      <c r="G90">
        <v>120147</v>
      </c>
      <c r="H90">
        <v>8073205</v>
      </c>
      <c r="I90">
        <v>7784570</v>
      </c>
      <c r="J90">
        <v>17140188</v>
      </c>
      <c r="K90">
        <v>840048897</v>
      </c>
      <c r="L90">
        <v>299173</v>
      </c>
      <c r="M90">
        <f t="shared" si="1"/>
        <v>26.985072182315918</v>
      </c>
      <c r="N90">
        <v>287034</v>
      </c>
      <c r="O90">
        <v>12139</v>
      </c>
      <c r="P90">
        <v>44.66</v>
      </c>
      <c r="Q90">
        <v>-7.0000000000000007E-2</v>
      </c>
      <c r="R90">
        <v>20116</v>
      </c>
      <c r="S90">
        <v>7581318</v>
      </c>
      <c r="T90" t="s">
        <v>21</v>
      </c>
      <c r="U90">
        <v>3080.56</v>
      </c>
    </row>
    <row r="91" spans="1:21" x14ac:dyDescent="0.3">
      <c r="A91">
        <v>90</v>
      </c>
      <c r="B91" t="s">
        <v>504</v>
      </c>
      <c r="C91">
        <v>10</v>
      </c>
      <c r="D91">
        <v>320</v>
      </c>
      <c r="E91" t="s">
        <v>427</v>
      </c>
      <c r="F91">
        <v>1089</v>
      </c>
      <c r="G91">
        <v>177375</v>
      </c>
      <c r="H91">
        <v>12090450</v>
      </c>
      <c r="I91">
        <v>11663398</v>
      </c>
      <c r="J91">
        <v>25976830</v>
      </c>
      <c r="K91">
        <v>1556875395</v>
      </c>
      <c r="L91">
        <v>319650</v>
      </c>
      <c r="M91">
        <f t="shared" si="1"/>
        <v>37.824026278742373</v>
      </c>
      <c r="N91">
        <v>289892</v>
      </c>
      <c r="O91">
        <v>29758</v>
      </c>
      <c r="P91">
        <v>55.8</v>
      </c>
      <c r="Q91">
        <v>-0.06</v>
      </c>
      <c r="R91">
        <v>491</v>
      </c>
      <c r="S91">
        <v>8641021</v>
      </c>
      <c r="T91" t="s">
        <v>31</v>
      </c>
      <c r="U91">
        <v>5000</v>
      </c>
    </row>
  </sheetData>
  <autoFilter ref="A1:U91" xr:uid="{93839341-F5F4-4D78-A0E3-35219BCA9D60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EAB-363E-4672-973F-F030FDC3CA3A}">
  <dimension ref="A1:U91"/>
  <sheetViews>
    <sheetView zoomScale="80" zoomScaleNormal="80" workbookViewId="0">
      <selection activeCell="C1" sqref="C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4.88671875" bestFit="1" customWidth="1"/>
    <col min="4" max="4" width="15.6640625" bestFit="1" customWidth="1"/>
    <col min="5" max="5" width="12.88671875" customWidth="1"/>
    <col min="6" max="7" width="8" bestFit="1" customWidth="1"/>
    <col min="8" max="9" width="9" bestFit="1" customWidth="1"/>
    <col min="10" max="10" width="10" bestFit="1" customWidth="1"/>
    <col min="11" max="11" width="12.21875" bestFit="1" customWidth="1"/>
    <col min="12" max="12" width="7.44140625" bestFit="1" customWidth="1"/>
    <col min="13" max="13" width="7.44140625" customWidth="1"/>
    <col min="14" max="14" width="15.5546875" bestFit="1" customWidth="1"/>
    <col min="15" max="15" width="13.33203125" bestFit="1" customWidth="1"/>
    <col min="16" max="16" width="15.44140625" bestFit="1" customWidth="1"/>
    <col min="17" max="17" width="14.33203125" bestFit="1" customWidth="1"/>
    <col min="18" max="18" width="24" bestFit="1" customWidth="1"/>
    <col min="19" max="19" width="26.33203125" bestFit="1" customWidth="1"/>
    <col min="20" max="20" width="7.21875" bestFit="1" customWidth="1"/>
    <col min="21" max="21" width="8.44140625" bestFit="1" customWidth="1"/>
  </cols>
  <sheetData>
    <row r="1" spans="1:21" x14ac:dyDescent="0.3">
      <c r="A1" t="s">
        <v>0</v>
      </c>
      <c r="B1" t="s">
        <v>1</v>
      </c>
      <c r="C1" t="s">
        <v>333</v>
      </c>
      <c r="D1" t="s">
        <v>334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125</v>
      </c>
      <c r="M1" t="s">
        <v>280</v>
      </c>
      <c r="N1" t="s">
        <v>335</v>
      </c>
      <c r="O1" t="s">
        <v>336</v>
      </c>
      <c r="P1" t="s">
        <v>126</v>
      </c>
      <c r="Q1" t="s">
        <v>127</v>
      </c>
      <c r="R1" t="s">
        <v>128</v>
      </c>
      <c r="S1" t="s">
        <v>129</v>
      </c>
      <c r="T1" t="s">
        <v>17</v>
      </c>
      <c r="U1" t="s">
        <v>18</v>
      </c>
    </row>
    <row r="2" spans="1:21" x14ac:dyDescent="0.3">
      <c r="A2">
        <v>1</v>
      </c>
      <c r="B2" t="s">
        <v>504</v>
      </c>
      <c r="C2">
        <v>15</v>
      </c>
      <c r="D2">
        <v>320</v>
      </c>
      <c r="E2" t="s">
        <v>338</v>
      </c>
      <c r="F2">
        <v>13408</v>
      </c>
      <c r="G2">
        <v>308391</v>
      </c>
      <c r="H2">
        <v>947123</v>
      </c>
      <c r="I2">
        <v>924405</v>
      </c>
      <c r="J2">
        <v>18516509</v>
      </c>
      <c r="K2">
        <v>95351997</v>
      </c>
      <c r="L2">
        <v>39228</v>
      </c>
      <c r="M2">
        <f>H2/L2</f>
        <v>24.144055266646273</v>
      </c>
      <c r="N2">
        <v>37839</v>
      </c>
      <c r="O2">
        <v>1389</v>
      </c>
      <c r="P2">
        <v>24.53</v>
      </c>
      <c r="Q2">
        <v>-0.21</v>
      </c>
      <c r="R2">
        <v>3204</v>
      </c>
      <c r="S2">
        <v>2634585</v>
      </c>
      <c r="T2" t="s">
        <v>21</v>
      </c>
      <c r="U2">
        <v>82.48</v>
      </c>
    </row>
    <row r="3" spans="1:21" x14ac:dyDescent="0.3">
      <c r="A3">
        <v>2</v>
      </c>
      <c r="B3" t="s">
        <v>504</v>
      </c>
      <c r="C3">
        <v>15</v>
      </c>
      <c r="D3">
        <v>320</v>
      </c>
      <c r="E3" t="s">
        <v>339</v>
      </c>
      <c r="F3">
        <v>13408</v>
      </c>
      <c r="G3">
        <v>308391</v>
      </c>
      <c r="H3">
        <v>2294285</v>
      </c>
      <c r="I3">
        <v>2246740</v>
      </c>
      <c r="J3">
        <v>44817547</v>
      </c>
      <c r="K3">
        <v>251206054</v>
      </c>
      <c r="L3">
        <v>123125</v>
      </c>
      <c r="M3">
        <f t="shared" ref="M3:M66" si="0">H3/L3</f>
        <v>18.633786802030457</v>
      </c>
      <c r="N3">
        <v>120516</v>
      </c>
      <c r="O3">
        <v>2609</v>
      </c>
      <c r="P3">
        <v>33.869999999999997</v>
      </c>
      <c r="Q3">
        <v>-0.21</v>
      </c>
      <c r="R3">
        <v>5363</v>
      </c>
      <c r="S3">
        <v>7447184</v>
      </c>
      <c r="T3" t="s">
        <v>21</v>
      </c>
      <c r="U3">
        <v>219.22</v>
      </c>
    </row>
    <row r="4" spans="1:21" x14ac:dyDescent="0.3">
      <c r="A4">
        <v>3</v>
      </c>
      <c r="B4" t="s">
        <v>504</v>
      </c>
      <c r="C4">
        <v>15</v>
      </c>
      <c r="D4">
        <v>320</v>
      </c>
      <c r="E4" t="s">
        <v>340</v>
      </c>
      <c r="F4">
        <v>13408</v>
      </c>
      <c r="G4">
        <v>308391</v>
      </c>
      <c r="H4">
        <v>2917515</v>
      </c>
      <c r="I4">
        <v>2839487</v>
      </c>
      <c r="J4">
        <v>57016719</v>
      </c>
      <c r="K4">
        <v>453599019</v>
      </c>
      <c r="L4">
        <v>131392</v>
      </c>
      <c r="M4">
        <f t="shared" si="0"/>
        <v>22.204662384315636</v>
      </c>
      <c r="N4">
        <v>126061</v>
      </c>
      <c r="O4">
        <v>5331</v>
      </c>
      <c r="P4">
        <v>53.01</v>
      </c>
      <c r="Q4">
        <v>-0.22</v>
      </c>
      <c r="R4">
        <v>9878</v>
      </c>
      <c r="S4">
        <v>9818829</v>
      </c>
      <c r="T4" t="s">
        <v>21</v>
      </c>
      <c r="U4">
        <v>402.17</v>
      </c>
    </row>
    <row r="5" spans="1:21" x14ac:dyDescent="0.3">
      <c r="A5">
        <v>4</v>
      </c>
      <c r="B5" t="s">
        <v>504</v>
      </c>
      <c r="C5">
        <v>15</v>
      </c>
      <c r="D5">
        <v>320</v>
      </c>
      <c r="E5" t="s">
        <v>341</v>
      </c>
      <c r="F5">
        <v>13408</v>
      </c>
      <c r="G5">
        <v>308391</v>
      </c>
      <c r="H5">
        <v>3930365</v>
      </c>
      <c r="I5">
        <v>3838492</v>
      </c>
      <c r="J5">
        <v>66879624</v>
      </c>
      <c r="K5">
        <v>614521250</v>
      </c>
      <c r="L5">
        <v>139717</v>
      </c>
      <c r="M5">
        <f t="shared" si="0"/>
        <v>28.130900319932437</v>
      </c>
      <c r="N5">
        <v>131045</v>
      </c>
      <c r="O5">
        <v>8672</v>
      </c>
      <c r="P5">
        <v>55.99</v>
      </c>
      <c r="Q5">
        <v>-0.18</v>
      </c>
      <c r="R5">
        <v>16191</v>
      </c>
      <c r="S5">
        <v>10476609</v>
      </c>
      <c r="T5" t="s">
        <v>21</v>
      </c>
      <c r="U5">
        <v>574.29999999999995</v>
      </c>
    </row>
    <row r="6" spans="1:21" x14ac:dyDescent="0.3">
      <c r="A6">
        <v>5</v>
      </c>
      <c r="B6" t="s">
        <v>504</v>
      </c>
      <c r="C6">
        <v>15</v>
      </c>
      <c r="D6">
        <v>320</v>
      </c>
      <c r="E6" t="s">
        <v>342</v>
      </c>
      <c r="F6">
        <v>89315</v>
      </c>
      <c r="G6">
        <v>5584002</v>
      </c>
      <c r="H6">
        <v>1342269</v>
      </c>
      <c r="I6">
        <v>1288498</v>
      </c>
      <c r="J6">
        <v>11013068</v>
      </c>
      <c r="K6">
        <v>1887024209</v>
      </c>
      <c r="L6">
        <v>35040</v>
      </c>
      <c r="M6">
        <f t="shared" si="0"/>
        <v>38.306763698630135</v>
      </c>
      <c r="N6">
        <v>30566</v>
      </c>
      <c r="O6">
        <v>4474</v>
      </c>
      <c r="P6">
        <v>167.36</v>
      </c>
      <c r="Q6">
        <v>-0.09</v>
      </c>
      <c r="R6">
        <v>6355</v>
      </c>
      <c r="S6">
        <v>3611233</v>
      </c>
      <c r="T6" t="s">
        <v>26</v>
      </c>
      <c r="U6">
        <v>1031.33</v>
      </c>
    </row>
    <row r="7" spans="1:21" x14ac:dyDescent="0.3">
      <c r="A7">
        <v>6</v>
      </c>
      <c r="B7" t="s">
        <v>504</v>
      </c>
      <c r="C7">
        <v>15</v>
      </c>
      <c r="D7">
        <v>320</v>
      </c>
      <c r="E7" t="s">
        <v>343</v>
      </c>
      <c r="F7">
        <v>448</v>
      </c>
      <c r="G7">
        <v>12700</v>
      </c>
      <c r="H7">
        <v>82695</v>
      </c>
      <c r="I7">
        <v>82025</v>
      </c>
      <c r="J7">
        <v>128382</v>
      </c>
      <c r="K7">
        <v>4733267</v>
      </c>
      <c r="L7">
        <v>4839</v>
      </c>
      <c r="M7">
        <f t="shared" si="0"/>
        <v>17.089274643521389</v>
      </c>
      <c r="N7">
        <v>4328</v>
      </c>
      <c r="O7">
        <v>511</v>
      </c>
      <c r="P7">
        <v>17.78</v>
      </c>
      <c r="Q7">
        <v>-7.0000000000000007E-2</v>
      </c>
      <c r="R7">
        <v>616</v>
      </c>
      <c r="S7">
        <v>30783</v>
      </c>
      <c r="T7" t="s">
        <v>21</v>
      </c>
      <c r="U7">
        <v>7.27</v>
      </c>
    </row>
    <row r="8" spans="1:21" x14ac:dyDescent="0.3">
      <c r="A8">
        <v>7</v>
      </c>
      <c r="B8" t="s">
        <v>504</v>
      </c>
      <c r="C8">
        <v>15</v>
      </c>
      <c r="D8">
        <v>320</v>
      </c>
      <c r="E8" t="s">
        <v>344</v>
      </c>
      <c r="F8">
        <v>689</v>
      </c>
      <c r="G8">
        <v>16922</v>
      </c>
      <c r="H8">
        <v>1076108</v>
      </c>
      <c r="I8">
        <v>1069867</v>
      </c>
      <c r="J8">
        <v>1555988</v>
      </c>
      <c r="K8">
        <v>114963535</v>
      </c>
      <c r="L8">
        <v>49724</v>
      </c>
      <c r="M8">
        <f t="shared" si="0"/>
        <v>21.641621752071433</v>
      </c>
      <c r="N8">
        <v>41540</v>
      </c>
      <c r="O8">
        <v>8184</v>
      </c>
      <c r="P8">
        <v>23.33</v>
      </c>
      <c r="Q8">
        <v>-0.05</v>
      </c>
      <c r="R8">
        <v>9881</v>
      </c>
      <c r="S8">
        <v>294866</v>
      </c>
      <c r="T8" t="s">
        <v>21</v>
      </c>
      <c r="U8">
        <v>277.95</v>
      </c>
    </row>
    <row r="9" spans="1:21" x14ac:dyDescent="0.3">
      <c r="A9">
        <v>8</v>
      </c>
      <c r="B9" t="s">
        <v>504</v>
      </c>
      <c r="C9">
        <v>15</v>
      </c>
      <c r="D9">
        <v>320</v>
      </c>
      <c r="E9" t="s">
        <v>345</v>
      </c>
      <c r="F9">
        <v>842</v>
      </c>
      <c r="G9">
        <v>19430</v>
      </c>
      <c r="H9">
        <v>3690712</v>
      </c>
      <c r="I9">
        <v>3668609</v>
      </c>
      <c r="J9">
        <v>5667446</v>
      </c>
      <c r="K9">
        <v>453055235</v>
      </c>
      <c r="L9">
        <v>172422</v>
      </c>
      <c r="M9">
        <f t="shared" si="0"/>
        <v>21.405110716729883</v>
      </c>
      <c r="N9">
        <v>144953</v>
      </c>
      <c r="O9">
        <v>27469</v>
      </c>
      <c r="P9">
        <v>25.22</v>
      </c>
      <c r="Q9">
        <v>-0.05</v>
      </c>
      <c r="R9">
        <v>33274</v>
      </c>
      <c r="S9">
        <v>1001771</v>
      </c>
      <c r="T9" t="s">
        <v>21</v>
      </c>
      <c r="U9">
        <v>1565.16</v>
      </c>
    </row>
    <row r="10" spans="1:21" x14ac:dyDescent="0.3">
      <c r="A10">
        <v>9</v>
      </c>
      <c r="B10" t="s">
        <v>504</v>
      </c>
      <c r="C10">
        <v>15</v>
      </c>
      <c r="D10">
        <v>320</v>
      </c>
      <c r="E10" t="s">
        <v>346</v>
      </c>
      <c r="F10">
        <v>1164</v>
      </c>
      <c r="G10">
        <v>28980</v>
      </c>
      <c r="H10">
        <v>10211722</v>
      </c>
      <c r="I10">
        <v>10120700</v>
      </c>
      <c r="J10">
        <v>20781165</v>
      </c>
      <c r="K10">
        <v>1160853634</v>
      </c>
      <c r="L10">
        <v>531232</v>
      </c>
      <c r="M10">
        <f t="shared" si="0"/>
        <v>19.22271625203301</v>
      </c>
      <c r="N10">
        <v>476045</v>
      </c>
      <c r="O10">
        <v>55187</v>
      </c>
      <c r="P10">
        <v>33.57</v>
      </c>
      <c r="Q10">
        <v>-7.0000000000000007E-2</v>
      </c>
      <c r="R10">
        <v>67094</v>
      </c>
      <c r="S10">
        <v>4407420</v>
      </c>
      <c r="T10" t="s">
        <v>31</v>
      </c>
      <c r="U10">
        <v>5000</v>
      </c>
    </row>
    <row r="11" spans="1:21" x14ac:dyDescent="0.3">
      <c r="A11">
        <v>10</v>
      </c>
      <c r="B11" t="s">
        <v>504</v>
      </c>
      <c r="C11">
        <v>15</v>
      </c>
      <c r="D11">
        <v>320</v>
      </c>
      <c r="E11" t="s">
        <v>347</v>
      </c>
      <c r="F11">
        <v>52436</v>
      </c>
      <c r="G11">
        <v>151783</v>
      </c>
      <c r="H11">
        <v>2130546</v>
      </c>
      <c r="I11">
        <v>2101515</v>
      </c>
      <c r="J11">
        <v>8326537</v>
      </c>
      <c r="K11">
        <v>407122775</v>
      </c>
      <c r="L11">
        <v>143235</v>
      </c>
      <c r="M11">
        <f t="shared" si="0"/>
        <v>14.874479003036967</v>
      </c>
      <c r="N11">
        <v>137772</v>
      </c>
      <c r="O11">
        <v>5463</v>
      </c>
      <c r="P11">
        <v>25.34</v>
      </c>
      <c r="Q11">
        <v>-0.11</v>
      </c>
      <c r="R11">
        <v>7559</v>
      </c>
      <c r="S11">
        <v>1527367</v>
      </c>
      <c r="T11" t="s">
        <v>26</v>
      </c>
      <c r="U11">
        <v>290.62</v>
      </c>
    </row>
    <row r="12" spans="1:21" x14ac:dyDescent="0.3">
      <c r="A12">
        <v>11</v>
      </c>
      <c r="B12" t="s">
        <v>504</v>
      </c>
      <c r="C12">
        <v>15</v>
      </c>
      <c r="D12">
        <v>320</v>
      </c>
      <c r="E12" t="s">
        <v>348</v>
      </c>
      <c r="F12">
        <v>49370</v>
      </c>
      <c r="G12">
        <v>144360</v>
      </c>
      <c r="H12">
        <v>2061490</v>
      </c>
      <c r="I12">
        <v>2028723</v>
      </c>
      <c r="J12">
        <v>13054231</v>
      </c>
      <c r="K12">
        <v>421033161</v>
      </c>
      <c r="L12">
        <v>147737</v>
      </c>
      <c r="M12">
        <f t="shared" si="0"/>
        <v>13.953782735536798</v>
      </c>
      <c r="N12">
        <v>143203</v>
      </c>
      <c r="O12">
        <v>4534</v>
      </c>
      <c r="P12">
        <v>21.43</v>
      </c>
      <c r="Q12">
        <v>-0.13</v>
      </c>
      <c r="R12">
        <v>6462</v>
      </c>
      <c r="S12">
        <v>2085008</v>
      </c>
      <c r="T12" t="s">
        <v>26</v>
      </c>
      <c r="U12">
        <v>264.11</v>
      </c>
    </row>
    <row r="13" spans="1:21" x14ac:dyDescent="0.3">
      <c r="A13">
        <v>12</v>
      </c>
      <c r="B13" t="s">
        <v>504</v>
      </c>
      <c r="C13">
        <v>15</v>
      </c>
      <c r="D13">
        <v>320</v>
      </c>
      <c r="E13" t="s">
        <v>349</v>
      </c>
      <c r="F13">
        <v>3295</v>
      </c>
      <c r="G13">
        <v>9585</v>
      </c>
      <c r="H13">
        <v>200959</v>
      </c>
      <c r="I13">
        <v>198336</v>
      </c>
      <c r="J13">
        <v>483459</v>
      </c>
      <c r="K13">
        <v>13427920</v>
      </c>
      <c r="L13">
        <v>9800</v>
      </c>
      <c r="M13">
        <f t="shared" si="0"/>
        <v>20.506020408163266</v>
      </c>
      <c r="N13">
        <v>8650</v>
      </c>
      <c r="O13">
        <v>1150</v>
      </c>
      <c r="P13">
        <v>25.9</v>
      </c>
      <c r="Q13">
        <v>-0.08</v>
      </c>
      <c r="R13">
        <v>1452</v>
      </c>
      <c r="S13">
        <v>70665</v>
      </c>
      <c r="T13" t="s">
        <v>26</v>
      </c>
      <c r="U13">
        <v>10.47</v>
      </c>
    </row>
    <row r="14" spans="1:21" x14ac:dyDescent="0.3">
      <c r="A14">
        <v>13</v>
      </c>
      <c r="B14" t="s">
        <v>504</v>
      </c>
      <c r="C14">
        <v>15</v>
      </c>
      <c r="D14">
        <v>320</v>
      </c>
      <c r="E14" t="s">
        <v>350</v>
      </c>
      <c r="F14">
        <v>262253</v>
      </c>
      <c r="G14">
        <v>1120813</v>
      </c>
      <c r="H14">
        <v>419970</v>
      </c>
      <c r="I14">
        <v>334069</v>
      </c>
      <c r="J14">
        <v>2566741</v>
      </c>
      <c r="K14">
        <v>2709337940</v>
      </c>
      <c r="L14">
        <v>11199</v>
      </c>
      <c r="M14">
        <f t="shared" si="0"/>
        <v>37.500669702652026</v>
      </c>
      <c r="N14">
        <v>9955</v>
      </c>
      <c r="O14">
        <v>1244</v>
      </c>
      <c r="P14">
        <v>208.77</v>
      </c>
      <c r="Q14">
        <v>-0.08</v>
      </c>
      <c r="R14">
        <v>1687</v>
      </c>
      <c r="S14">
        <v>467239</v>
      </c>
      <c r="T14" t="s">
        <v>26</v>
      </c>
      <c r="U14">
        <v>539.97</v>
      </c>
    </row>
    <row r="15" spans="1:21" x14ac:dyDescent="0.3">
      <c r="A15">
        <v>14</v>
      </c>
      <c r="B15" t="s">
        <v>504</v>
      </c>
      <c r="C15">
        <v>15</v>
      </c>
      <c r="D15">
        <v>320</v>
      </c>
      <c r="E15" t="s">
        <v>351</v>
      </c>
      <c r="F15">
        <v>381708</v>
      </c>
      <c r="G15">
        <v>1618887</v>
      </c>
      <c r="H15">
        <v>518871</v>
      </c>
      <c r="I15">
        <v>412051</v>
      </c>
      <c r="J15">
        <v>4507023</v>
      </c>
      <c r="K15">
        <v>4354949977</v>
      </c>
      <c r="L15">
        <v>18072</v>
      </c>
      <c r="M15">
        <f t="shared" si="0"/>
        <v>28.711321381142099</v>
      </c>
      <c r="N15">
        <v>16948</v>
      </c>
      <c r="O15">
        <v>1124</v>
      </c>
      <c r="P15">
        <v>226.42</v>
      </c>
      <c r="Q15">
        <v>-0.12</v>
      </c>
      <c r="R15">
        <v>1598</v>
      </c>
      <c r="S15">
        <v>681811</v>
      </c>
      <c r="T15" t="s">
        <v>21</v>
      </c>
      <c r="U15">
        <v>912.02</v>
      </c>
    </row>
    <row r="16" spans="1:21" x14ac:dyDescent="0.3">
      <c r="A16">
        <v>15</v>
      </c>
      <c r="B16" t="s">
        <v>504</v>
      </c>
      <c r="C16">
        <v>15</v>
      </c>
      <c r="D16">
        <v>320</v>
      </c>
      <c r="E16" t="s">
        <v>352</v>
      </c>
      <c r="F16">
        <v>3114</v>
      </c>
      <c r="G16">
        <v>10580</v>
      </c>
      <c r="H16">
        <v>1637672</v>
      </c>
      <c r="I16">
        <v>1613006</v>
      </c>
      <c r="J16">
        <v>3095814</v>
      </c>
      <c r="K16">
        <v>184943218</v>
      </c>
      <c r="L16">
        <v>64843</v>
      </c>
      <c r="M16">
        <f t="shared" si="0"/>
        <v>25.255956695402741</v>
      </c>
      <c r="N16">
        <v>59071</v>
      </c>
      <c r="O16">
        <v>5772</v>
      </c>
      <c r="P16">
        <v>45.34</v>
      </c>
      <c r="Q16">
        <v>-0.06</v>
      </c>
      <c r="R16">
        <v>7585</v>
      </c>
      <c r="S16">
        <v>870187</v>
      </c>
      <c r="T16" t="s">
        <v>26</v>
      </c>
      <c r="U16">
        <v>213.11</v>
      </c>
    </row>
    <row r="17" spans="1:21" x14ac:dyDescent="0.3">
      <c r="A17">
        <v>16</v>
      </c>
      <c r="B17" t="s">
        <v>504</v>
      </c>
      <c r="C17">
        <v>15</v>
      </c>
      <c r="D17">
        <v>320</v>
      </c>
      <c r="E17" t="s">
        <v>353</v>
      </c>
      <c r="F17">
        <v>77262</v>
      </c>
      <c r="G17">
        <v>262886</v>
      </c>
      <c r="H17">
        <v>237561</v>
      </c>
      <c r="I17">
        <v>229361</v>
      </c>
      <c r="J17">
        <v>549950</v>
      </c>
      <c r="K17">
        <v>492948417</v>
      </c>
      <c r="L17">
        <v>10881</v>
      </c>
      <c r="M17">
        <f t="shared" si="0"/>
        <v>21.832644058450509</v>
      </c>
      <c r="N17">
        <v>9711</v>
      </c>
      <c r="O17">
        <v>1170</v>
      </c>
      <c r="P17">
        <v>68.040000000000006</v>
      </c>
      <c r="Q17">
        <v>-0.1</v>
      </c>
      <c r="R17">
        <v>1582</v>
      </c>
      <c r="S17">
        <v>68960</v>
      </c>
      <c r="T17" t="s">
        <v>21</v>
      </c>
      <c r="U17">
        <v>120.52</v>
      </c>
    </row>
    <row r="18" spans="1:21" x14ac:dyDescent="0.3">
      <c r="A18">
        <v>17</v>
      </c>
      <c r="B18" t="s">
        <v>504</v>
      </c>
      <c r="C18">
        <v>15</v>
      </c>
      <c r="D18">
        <v>320</v>
      </c>
      <c r="E18" t="s">
        <v>354</v>
      </c>
      <c r="F18">
        <v>13574</v>
      </c>
      <c r="G18">
        <v>1300429</v>
      </c>
      <c r="H18">
        <v>895060</v>
      </c>
      <c r="I18">
        <v>855158</v>
      </c>
      <c r="J18">
        <v>3036863</v>
      </c>
      <c r="K18">
        <v>352362490</v>
      </c>
      <c r="L18">
        <v>29466</v>
      </c>
      <c r="M18">
        <f t="shared" si="0"/>
        <v>30.376026606936808</v>
      </c>
      <c r="N18">
        <v>26476</v>
      </c>
      <c r="O18">
        <v>2990</v>
      </c>
      <c r="P18">
        <v>84.77</v>
      </c>
      <c r="Q18">
        <v>-0.1</v>
      </c>
      <c r="R18">
        <v>4552</v>
      </c>
      <c r="S18">
        <v>384604</v>
      </c>
      <c r="T18" t="s">
        <v>21</v>
      </c>
      <c r="U18">
        <v>332.16</v>
      </c>
    </row>
    <row r="19" spans="1:21" x14ac:dyDescent="0.3">
      <c r="A19">
        <v>18</v>
      </c>
      <c r="B19" t="s">
        <v>504</v>
      </c>
      <c r="C19">
        <v>15</v>
      </c>
      <c r="D19">
        <v>320</v>
      </c>
      <c r="E19" t="s">
        <v>355</v>
      </c>
      <c r="F19">
        <v>8590</v>
      </c>
      <c r="G19">
        <v>65066</v>
      </c>
      <c r="H19">
        <v>16361374</v>
      </c>
      <c r="I19">
        <v>15932687</v>
      </c>
      <c r="J19">
        <v>188354271</v>
      </c>
      <c r="K19">
        <v>2637882692</v>
      </c>
      <c r="L19">
        <v>417813</v>
      </c>
      <c r="M19">
        <f t="shared" si="0"/>
        <v>39.159561813538595</v>
      </c>
      <c r="N19">
        <v>372264</v>
      </c>
      <c r="O19">
        <v>45549</v>
      </c>
      <c r="P19">
        <v>91.93</v>
      </c>
      <c r="Q19">
        <v>-0.15</v>
      </c>
      <c r="R19">
        <v>77029</v>
      </c>
      <c r="S19">
        <v>22120664</v>
      </c>
      <c r="T19" t="s">
        <v>31</v>
      </c>
      <c r="U19">
        <v>5000</v>
      </c>
    </row>
    <row r="20" spans="1:21" x14ac:dyDescent="0.3">
      <c r="A20">
        <v>19</v>
      </c>
      <c r="B20" t="s">
        <v>504</v>
      </c>
      <c r="C20">
        <v>15</v>
      </c>
      <c r="D20">
        <v>320</v>
      </c>
      <c r="E20" t="s">
        <v>356</v>
      </c>
      <c r="F20">
        <v>8905</v>
      </c>
      <c r="G20">
        <v>67838</v>
      </c>
      <c r="H20">
        <v>15705950</v>
      </c>
      <c r="I20">
        <v>15292523</v>
      </c>
      <c r="J20">
        <v>183817953</v>
      </c>
      <c r="K20">
        <v>2728931097</v>
      </c>
      <c r="L20">
        <v>416825</v>
      </c>
      <c r="M20">
        <f t="shared" si="0"/>
        <v>37.67996161458646</v>
      </c>
      <c r="N20">
        <v>371834</v>
      </c>
      <c r="O20">
        <v>44991</v>
      </c>
      <c r="P20">
        <v>105.78</v>
      </c>
      <c r="Q20">
        <v>-0.15</v>
      </c>
      <c r="R20">
        <v>74460</v>
      </c>
      <c r="S20">
        <v>24368064</v>
      </c>
      <c r="T20" t="s">
        <v>31</v>
      </c>
      <c r="U20">
        <v>5000</v>
      </c>
    </row>
    <row r="21" spans="1:21" x14ac:dyDescent="0.3">
      <c r="A21">
        <v>20</v>
      </c>
      <c r="B21" t="s">
        <v>504</v>
      </c>
      <c r="C21">
        <v>15</v>
      </c>
      <c r="D21">
        <v>320</v>
      </c>
      <c r="E21" t="s">
        <v>357</v>
      </c>
      <c r="F21">
        <v>1295022</v>
      </c>
      <c r="G21">
        <v>5034037</v>
      </c>
      <c r="H21">
        <v>1368020</v>
      </c>
      <c r="I21">
        <v>1328775</v>
      </c>
      <c r="J21">
        <v>6079869</v>
      </c>
      <c r="K21">
        <v>4571472757</v>
      </c>
      <c r="L21">
        <v>82743</v>
      </c>
      <c r="M21">
        <f t="shared" si="0"/>
        <v>16.533362338808118</v>
      </c>
      <c r="N21">
        <v>79547</v>
      </c>
      <c r="O21">
        <v>3196</v>
      </c>
      <c r="P21">
        <v>56.09</v>
      </c>
      <c r="Q21">
        <v>-0.15</v>
      </c>
      <c r="R21">
        <v>5146</v>
      </c>
      <c r="S21">
        <v>975178</v>
      </c>
      <c r="T21" t="s">
        <v>26</v>
      </c>
      <c r="U21">
        <v>1344.92</v>
      </c>
    </row>
    <row r="22" spans="1:21" x14ac:dyDescent="0.3">
      <c r="A22">
        <v>21</v>
      </c>
      <c r="B22" t="s">
        <v>504</v>
      </c>
      <c r="C22">
        <v>15</v>
      </c>
      <c r="D22">
        <v>320</v>
      </c>
      <c r="E22" t="s">
        <v>358</v>
      </c>
      <c r="F22">
        <v>1458392</v>
      </c>
      <c r="G22">
        <v>5670187</v>
      </c>
      <c r="H22">
        <v>1616874</v>
      </c>
      <c r="I22">
        <v>1568282</v>
      </c>
      <c r="J22">
        <v>7803504</v>
      </c>
      <c r="K22">
        <v>6012696172</v>
      </c>
      <c r="L22">
        <v>109348</v>
      </c>
      <c r="M22">
        <f t="shared" si="0"/>
        <v>14.786498152686836</v>
      </c>
      <c r="N22">
        <v>106319</v>
      </c>
      <c r="O22">
        <v>3029</v>
      </c>
      <c r="P22">
        <v>43.19</v>
      </c>
      <c r="Q22">
        <v>-0.16</v>
      </c>
      <c r="R22">
        <v>4987</v>
      </c>
      <c r="S22">
        <v>1300116</v>
      </c>
      <c r="T22" t="s">
        <v>26</v>
      </c>
      <c r="U22">
        <v>1719.09</v>
      </c>
    </row>
    <row r="23" spans="1:21" x14ac:dyDescent="0.3">
      <c r="A23">
        <v>22</v>
      </c>
      <c r="B23" t="s">
        <v>504</v>
      </c>
      <c r="C23">
        <v>15</v>
      </c>
      <c r="D23">
        <v>320</v>
      </c>
      <c r="E23" t="s">
        <v>359</v>
      </c>
      <c r="F23">
        <v>1540071</v>
      </c>
      <c r="G23">
        <v>5988250</v>
      </c>
      <c r="H23">
        <v>1725216</v>
      </c>
      <c r="I23">
        <v>1677726</v>
      </c>
      <c r="J23">
        <v>7825845</v>
      </c>
      <c r="K23">
        <v>6031521070</v>
      </c>
      <c r="L23">
        <v>109739</v>
      </c>
      <c r="M23">
        <f t="shared" si="0"/>
        <v>15.721083662143814</v>
      </c>
      <c r="N23">
        <v>106713</v>
      </c>
      <c r="O23">
        <v>3026</v>
      </c>
      <c r="P23">
        <v>28.21</v>
      </c>
      <c r="Q23">
        <v>-0.17</v>
      </c>
      <c r="R23">
        <v>4987</v>
      </c>
      <c r="S23">
        <v>1685272</v>
      </c>
      <c r="T23" t="s">
        <v>26</v>
      </c>
      <c r="U23">
        <v>1740.2</v>
      </c>
    </row>
    <row r="24" spans="1:21" x14ac:dyDescent="0.3">
      <c r="A24">
        <v>23</v>
      </c>
      <c r="B24" t="s">
        <v>504</v>
      </c>
      <c r="C24">
        <v>15</v>
      </c>
      <c r="D24">
        <v>320</v>
      </c>
      <c r="E24" t="s">
        <v>360</v>
      </c>
      <c r="F24">
        <v>200003</v>
      </c>
      <c r="G24">
        <v>1008302</v>
      </c>
      <c r="H24">
        <v>431806</v>
      </c>
      <c r="I24">
        <v>361467</v>
      </c>
      <c r="J24">
        <v>2182458</v>
      </c>
      <c r="K24">
        <v>1157402829</v>
      </c>
      <c r="L24">
        <v>8230</v>
      </c>
      <c r="M24">
        <f t="shared" si="0"/>
        <v>52.467314702308627</v>
      </c>
      <c r="N24">
        <v>7056</v>
      </c>
      <c r="O24">
        <v>1174</v>
      </c>
      <c r="P24">
        <v>173.09</v>
      </c>
      <c r="Q24">
        <v>-7.0000000000000007E-2</v>
      </c>
      <c r="R24">
        <v>1625</v>
      </c>
      <c r="S24">
        <v>499175</v>
      </c>
      <c r="T24" t="s">
        <v>21</v>
      </c>
      <c r="U24">
        <v>296.86</v>
      </c>
    </row>
    <row r="25" spans="1:21" x14ac:dyDescent="0.3">
      <c r="A25">
        <v>24</v>
      </c>
      <c r="B25" t="s">
        <v>504</v>
      </c>
      <c r="C25">
        <v>15</v>
      </c>
      <c r="D25">
        <v>320</v>
      </c>
      <c r="E25" t="s">
        <v>361</v>
      </c>
      <c r="F25">
        <v>259258</v>
      </c>
      <c r="G25">
        <v>1373987</v>
      </c>
      <c r="H25">
        <v>642449</v>
      </c>
      <c r="I25">
        <v>510021</v>
      </c>
      <c r="J25">
        <v>4506606</v>
      </c>
      <c r="K25">
        <v>2601869522</v>
      </c>
      <c r="L25">
        <v>15356</v>
      </c>
      <c r="M25">
        <f t="shared" si="0"/>
        <v>41.83700182339151</v>
      </c>
      <c r="N25">
        <v>13280</v>
      </c>
      <c r="O25">
        <v>2076</v>
      </c>
      <c r="P25">
        <v>234.23</v>
      </c>
      <c r="Q25">
        <v>-0.09</v>
      </c>
      <c r="R25">
        <v>2872</v>
      </c>
      <c r="S25">
        <v>704010</v>
      </c>
      <c r="T25" t="s">
        <v>21</v>
      </c>
      <c r="U25">
        <v>659.78</v>
      </c>
    </row>
    <row r="26" spans="1:21" x14ac:dyDescent="0.3">
      <c r="A26">
        <v>25</v>
      </c>
      <c r="B26" t="s">
        <v>504</v>
      </c>
      <c r="C26">
        <v>15</v>
      </c>
      <c r="D26">
        <v>320</v>
      </c>
      <c r="E26" t="s">
        <v>362</v>
      </c>
      <c r="F26">
        <v>199996</v>
      </c>
      <c r="G26">
        <v>1008281</v>
      </c>
      <c r="H26">
        <v>514563</v>
      </c>
      <c r="I26">
        <v>413423</v>
      </c>
      <c r="J26">
        <v>4926957</v>
      </c>
      <c r="K26">
        <v>1378913260</v>
      </c>
      <c r="L26">
        <v>23880</v>
      </c>
      <c r="M26">
        <f t="shared" si="0"/>
        <v>21.547864321608039</v>
      </c>
      <c r="N26">
        <v>22863</v>
      </c>
      <c r="O26">
        <v>1017</v>
      </c>
      <c r="P26">
        <v>244.4</v>
      </c>
      <c r="Q26">
        <v>-0.12</v>
      </c>
      <c r="R26">
        <v>1487</v>
      </c>
      <c r="S26">
        <v>598158</v>
      </c>
      <c r="T26" t="s">
        <v>21</v>
      </c>
      <c r="U26">
        <v>393.8</v>
      </c>
    </row>
    <row r="27" spans="1:21" x14ac:dyDescent="0.3">
      <c r="A27">
        <v>26</v>
      </c>
      <c r="B27" t="s">
        <v>504</v>
      </c>
      <c r="C27">
        <v>15</v>
      </c>
      <c r="D27">
        <v>320</v>
      </c>
      <c r="E27" t="s">
        <v>363</v>
      </c>
      <c r="F27">
        <v>258781</v>
      </c>
      <c r="G27">
        <v>1358076</v>
      </c>
      <c r="H27">
        <v>1899528</v>
      </c>
      <c r="I27">
        <v>1568206</v>
      </c>
      <c r="J27">
        <v>16443797</v>
      </c>
      <c r="K27">
        <v>6470529726</v>
      </c>
      <c r="L27">
        <v>64842</v>
      </c>
      <c r="M27">
        <f t="shared" si="0"/>
        <v>29.294716387526602</v>
      </c>
      <c r="N27">
        <v>60642</v>
      </c>
      <c r="O27">
        <v>4200</v>
      </c>
      <c r="P27">
        <v>303.02</v>
      </c>
      <c r="Q27">
        <v>-0.1</v>
      </c>
      <c r="R27">
        <v>6041</v>
      </c>
      <c r="S27">
        <v>2280168</v>
      </c>
      <c r="T27" t="s">
        <v>26</v>
      </c>
      <c r="U27">
        <v>2199.58</v>
      </c>
    </row>
    <row r="28" spans="1:21" x14ac:dyDescent="0.3">
      <c r="A28">
        <v>27</v>
      </c>
      <c r="B28" t="s">
        <v>504</v>
      </c>
      <c r="C28">
        <v>15</v>
      </c>
      <c r="D28">
        <v>320</v>
      </c>
      <c r="E28" t="s">
        <v>364</v>
      </c>
      <c r="F28">
        <v>260342</v>
      </c>
      <c r="G28">
        <v>1377238</v>
      </c>
      <c r="H28">
        <v>1999453</v>
      </c>
      <c r="I28">
        <v>1798497</v>
      </c>
      <c r="J28">
        <v>13907738</v>
      </c>
      <c r="K28">
        <v>3188161908</v>
      </c>
      <c r="L28">
        <v>78933</v>
      </c>
      <c r="M28">
        <f t="shared" si="0"/>
        <v>25.331014911380539</v>
      </c>
      <c r="N28">
        <v>74951</v>
      </c>
      <c r="O28">
        <v>3982</v>
      </c>
      <c r="P28">
        <v>218.79</v>
      </c>
      <c r="Q28">
        <v>-0.11</v>
      </c>
      <c r="R28">
        <v>5861</v>
      </c>
      <c r="S28">
        <v>2009776</v>
      </c>
      <c r="T28" t="s">
        <v>21</v>
      </c>
      <c r="U28">
        <v>1254.8800000000001</v>
      </c>
    </row>
    <row r="29" spans="1:21" x14ac:dyDescent="0.3">
      <c r="A29">
        <v>28</v>
      </c>
      <c r="B29" t="s">
        <v>504</v>
      </c>
      <c r="C29">
        <v>15</v>
      </c>
      <c r="D29">
        <v>320</v>
      </c>
      <c r="E29" t="s">
        <v>365</v>
      </c>
      <c r="F29">
        <v>225926</v>
      </c>
      <c r="G29">
        <v>1195096</v>
      </c>
      <c r="H29">
        <v>1257431</v>
      </c>
      <c r="I29">
        <v>1155378</v>
      </c>
      <c r="J29">
        <v>7140257</v>
      </c>
      <c r="K29">
        <v>1442816207</v>
      </c>
      <c r="L29">
        <v>41807</v>
      </c>
      <c r="M29">
        <f t="shared" si="0"/>
        <v>30.07704451407659</v>
      </c>
      <c r="N29">
        <v>38111</v>
      </c>
      <c r="O29">
        <v>3696</v>
      </c>
      <c r="P29">
        <v>132.75</v>
      </c>
      <c r="Q29">
        <v>-0.1</v>
      </c>
      <c r="R29">
        <v>5597</v>
      </c>
      <c r="S29">
        <v>855381</v>
      </c>
      <c r="T29" t="s">
        <v>21</v>
      </c>
      <c r="U29">
        <v>528.25</v>
      </c>
    </row>
    <row r="30" spans="1:21" x14ac:dyDescent="0.3">
      <c r="A30">
        <v>29</v>
      </c>
      <c r="B30" t="s">
        <v>504</v>
      </c>
      <c r="C30">
        <v>15</v>
      </c>
      <c r="D30">
        <v>320</v>
      </c>
      <c r="E30" t="s">
        <v>366</v>
      </c>
      <c r="F30">
        <v>99736</v>
      </c>
      <c r="G30">
        <v>783852</v>
      </c>
      <c r="H30">
        <v>469642</v>
      </c>
      <c r="I30">
        <v>446516</v>
      </c>
      <c r="J30">
        <v>1284035</v>
      </c>
      <c r="K30">
        <v>1680791563</v>
      </c>
      <c r="L30">
        <v>13684</v>
      </c>
      <c r="M30">
        <f t="shared" si="0"/>
        <v>34.320520315697166</v>
      </c>
      <c r="N30">
        <v>12554</v>
      </c>
      <c r="O30">
        <v>1130</v>
      </c>
      <c r="P30">
        <v>82.51</v>
      </c>
      <c r="Q30">
        <v>-7.0000000000000007E-2</v>
      </c>
      <c r="R30">
        <v>1597</v>
      </c>
      <c r="S30">
        <v>362972</v>
      </c>
      <c r="T30" t="s">
        <v>26</v>
      </c>
      <c r="U30">
        <v>292.97000000000003</v>
      </c>
    </row>
    <row r="31" spans="1:21" x14ac:dyDescent="0.3">
      <c r="A31">
        <v>30</v>
      </c>
      <c r="B31" t="s">
        <v>504</v>
      </c>
      <c r="C31">
        <v>15</v>
      </c>
      <c r="D31">
        <v>320</v>
      </c>
      <c r="E31" t="s">
        <v>367</v>
      </c>
      <c r="F31">
        <v>25631</v>
      </c>
      <c r="G31">
        <v>141997</v>
      </c>
      <c r="H31">
        <v>809614</v>
      </c>
      <c r="I31">
        <v>790340</v>
      </c>
      <c r="J31">
        <v>2038684</v>
      </c>
      <c r="K31">
        <v>396332018</v>
      </c>
      <c r="L31">
        <v>27311</v>
      </c>
      <c r="M31">
        <f t="shared" si="0"/>
        <v>29.644245908242102</v>
      </c>
      <c r="N31">
        <v>23330</v>
      </c>
      <c r="O31">
        <v>3981</v>
      </c>
      <c r="P31">
        <v>72.540000000000006</v>
      </c>
      <c r="Q31">
        <v>-7.0000000000000007E-2</v>
      </c>
      <c r="R31">
        <v>5219</v>
      </c>
      <c r="S31">
        <v>341761</v>
      </c>
      <c r="T31" t="s">
        <v>26</v>
      </c>
      <c r="U31">
        <v>155.30000000000001</v>
      </c>
    </row>
    <row r="32" spans="1:21" x14ac:dyDescent="0.3">
      <c r="A32">
        <v>31</v>
      </c>
      <c r="B32" t="s">
        <v>504</v>
      </c>
      <c r="C32">
        <v>15</v>
      </c>
      <c r="D32">
        <v>320</v>
      </c>
      <c r="E32" t="s">
        <v>368</v>
      </c>
      <c r="F32">
        <v>520</v>
      </c>
      <c r="G32">
        <v>5760</v>
      </c>
      <c r="H32">
        <v>7372995</v>
      </c>
      <c r="I32">
        <v>7358087</v>
      </c>
      <c r="J32">
        <v>9904539</v>
      </c>
      <c r="K32">
        <v>337688999</v>
      </c>
      <c r="L32">
        <v>451111</v>
      </c>
      <c r="M32">
        <f t="shared" si="0"/>
        <v>16.344081611842761</v>
      </c>
      <c r="N32">
        <v>413530</v>
      </c>
      <c r="O32">
        <v>37581</v>
      </c>
      <c r="P32">
        <v>26.11</v>
      </c>
      <c r="Q32">
        <v>-0.03</v>
      </c>
      <c r="R32">
        <v>44134</v>
      </c>
      <c r="S32">
        <v>3539433</v>
      </c>
      <c r="T32" t="s">
        <v>21</v>
      </c>
      <c r="U32">
        <v>3384.16</v>
      </c>
    </row>
    <row r="33" spans="1:21" x14ac:dyDescent="0.3">
      <c r="A33">
        <v>32</v>
      </c>
      <c r="B33" t="s">
        <v>504</v>
      </c>
      <c r="C33">
        <v>15</v>
      </c>
      <c r="D33">
        <v>320</v>
      </c>
      <c r="E33" t="s">
        <v>369</v>
      </c>
      <c r="F33">
        <v>708</v>
      </c>
      <c r="G33">
        <v>2540</v>
      </c>
      <c r="H33">
        <v>5659335</v>
      </c>
      <c r="I33">
        <v>5654570</v>
      </c>
      <c r="J33">
        <v>6057303</v>
      </c>
      <c r="K33">
        <v>519766169</v>
      </c>
      <c r="L33">
        <v>234326</v>
      </c>
      <c r="M33">
        <f t="shared" si="0"/>
        <v>24.151545283067179</v>
      </c>
      <c r="N33">
        <v>196613</v>
      </c>
      <c r="O33">
        <v>37713</v>
      </c>
      <c r="P33">
        <v>31.62</v>
      </c>
      <c r="Q33">
        <v>-0.01</v>
      </c>
      <c r="R33">
        <v>44260</v>
      </c>
      <c r="S33">
        <v>2381097</v>
      </c>
      <c r="T33" t="s">
        <v>21</v>
      </c>
      <c r="U33">
        <v>862.14</v>
      </c>
    </row>
    <row r="34" spans="1:21" x14ac:dyDescent="0.3">
      <c r="A34">
        <v>33</v>
      </c>
      <c r="B34" t="s">
        <v>504</v>
      </c>
      <c r="C34">
        <v>15</v>
      </c>
      <c r="D34">
        <v>320</v>
      </c>
      <c r="E34" t="s">
        <v>370</v>
      </c>
      <c r="F34">
        <v>325041</v>
      </c>
      <c r="G34">
        <v>1161166</v>
      </c>
      <c r="H34">
        <v>811453</v>
      </c>
      <c r="I34">
        <v>804441</v>
      </c>
      <c r="J34">
        <v>3277580</v>
      </c>
      <c r="K34">
        <v>9193925993</v>
      </c>
      <c r="L34">
        <v>20814</v>
      </c>
      <c r="M34">
        <f t="shared" si="0"/>
        <v>38.985922936485061</v>
      </c>
      <c r="N34">
        <v>17684</v>
      </c>
      <c r="O34">
        <v>3130</v>
      </c>
      <c r="P34">
        <v>91.81</v>
      </c>
      <c r="Q34">
        <v>-0.05</v>
      </c>
      <c r="R34">
        <v>4430</v>
      </c>
      <c r="S34">
        <v>523801</v>
      </c>
      <c r="T34" t="s">
        <v>31</v>
      </c>
      <c r="U34">
        <v>5000</v>
      </c>
    </row>
    <row r="35" spans="1:21" x14ac:dyDescent="0.3">
      <c r="A35">
        <v>34</v>
      </c>
      <c r="B35" t="s">
        <v>504</v>
      </c>
      <c r="C35">
        <v>15</v>
      </c>
      <c r="D35">
        <v>320</v>
      </c>
      <c r="E35" t="s">
        <v>371</v>
      </c>
      <c r="F35">
        <v>57220</v>
      </c>
      <c r="G35">
        <v>558589</v>
      </c>
      <c r="H35">
        <v>157185</v>
      </c>
      <c r="I35">
        <v>152126</v>
      </c>
      <c r="J35">
        <v>1397552</v>
      </c>
      <c r="K35">
        <v>170912505</v>
      </c>
      <c r="L35">
        <v>16177</v>
      </c>
      <c r="M35">
        <f t="shared" si="0"/>
        <v>9.7165729121592381</v>
      </c>
      <c r="N35">
        <v>15748</v>
      </c>
      <c r="O35">
        <v>429</v>
      </c>
      <c r="P35">
        <v>25.19</v>
      </c>
      <c r="Q35">
        <v>-0.23</v>
      </c>
      <c r="R35">
        <v>633</v>
      </c>
      <c r="S35">
        <v>123161</v>
      </c>
      <c r="T35" t="s">
        <v>21</v>
      </c>
      <c r="U35">
        <v>75.16</v>
      </c>
    </row>
    <row r="36" spans="1:21" x14ac:dyDescent="0.3">
      <c r="A36">
        <v>35</v>
      </c>
      <c r="B36" t="s">
        <v>504</v>
      </c>
      <c r="C36">
        <v>15</v>
      </c>
      <c r="D36">
        <v>320</v>
      </c>
      <c r="E36" t="s">
        <v>372</v>
      </c>
      <c r="F36">
        <v>167075</v>
      </c>
      <c r="G36">
        <v>6549347</v>
      </c>
      <c r="H36">
        <v>1089862</v>
      </c>
      <c r="I36">
        <v>1078232</v>
      </c>
      <c r="J36">
        <v>1730808</v>
      </c>
      <c r="K36">
        <v>668635404</v>
      </c>
      <c r="L36">
        <v>35997</v>
      </c>
      <c r="M36">
        <f t="shared" si="0"/>
        <v>30.276467483401394</v>
      </c>
      <c r="N36">
        <v>30558</v>
      </c>
      <c r="O36">
        <v>5439</v>
      </c>
      <c r="P36">
        <v>24.5</v>
      </c>
      <c r="Q36">
        <v>-0.05</v>
      </c>
      <c r="R36">
        <v>7275</v>
      </c>
      <c r="S36">
        <v>337693</v>
      </c>
      <c r="T36" t="s">
        <v>26</v>
      </c>
      <c r="U36">
        <v>763.19</v>
      </c>
    </row>
    <row r="37" spans="1:21" x14ac:dyDescent="0.3">
      <c r="A37">
        <v>36</v>
      </c>
      <c r="B37" t="s">
        <v>504</v>
      </c>
      <c r="C37">
        <v>15</v>
      </c>
      <c r="D37">
        <v>320</v>
      </c>
      <c r="E37" t="s">
        <v>373</v>
      </c>
      <c r="F37">
        <v>1322728</v>
      </c>
      <c r="G37">
        <v>5284254</v>
      </c>
      <c r="H37">
        <v>54160</v>
      </c>
      <c r="I37">
        <v>52252</v>
      </c>
      <c r="J37">
        <v>688417</v>
      </c>
      <c r="K37">
        <v>2130713250</v>
      </c>
      <c r="L37">
        <v>3726</v>
      </c>
      <c r="M37">
        <f t="shared" si="0"/>
        <v>14.535695115405261</v>
      </c>
      <c r="N37">
        <v>3617</v>
      </c>
      <c r="O37">
        <v>109</v>
      </c>
      <c r="P37">
        <v>22.68</v>
      </c>
      <c r="Q37">
        <v>-0.19</v>
      </c>
      <c r="R37">
        <v>207</v>
      </c>
      <c r="S37">
        <v>29629</v>
      </c>
      <c r="T37" t="s">
        <v>21</v>
      </c>
      <c r="U37">
        <v>416.5</v>
      </c>
    </row>
    <row r="38" spans="1:21" x14ac:dyDescent="0.3">
      <c r="A38">
        <v>37</v>
      </c>
      <c r="B38" t="s">
        <v>504</v>
      </c>
      <c r="C38">
        <v>15</v>
      </c>
      <c r="D38">
        <v>320</v>
      </c>
      <c r="E38" t="s">
        <v>374</v>
      </c>
      <c r="F38">
        <v>26455</v>
      </c>
      <c r="G38">
        <v>76533</v>
      </c>
      <c r="H38">
        <v>2368920</v>
      </c>
      <c r="I38">
        <v>2334992</v>
      </c>
      <c r="J38">
        <v>5818835</v>
      </c>
      <c r="K38">
        <v>825731267</v>
      </c>
      <c r="L38">
        <v>104333</v>
      </c>
      <c r="M38">
        <f t="shared" si="0"/>
        <v>22.705376055514556</v>
      </c>
      <c r="N38">
        <v>93793</v>
      </c>
      <c r="O38">
        <v>10540</v>
      </c>
      <c r="P38">
        <v>63.51</v>
      </c>
      <c r="Q38">
        <v>-0.08</v>
      </c>
      <c r="R38">
        <v>13116</v>
      </c>
      <c r="S38">
        <v>1239556</v>
      </c>
      <c r="T38" t="s">
        <v>26</v>
      </c>
      <c r="U38">
        <v>677.5</v>
      </c>
    </row>
    <row r="39" spans="1:21" x14ac:dyDescent="0.3">
      <c r="A39">
        <v>38</v>
      </c>
      <c r="B39" t="s">
        <v>504</v>
      </c>
      <c r="C39">
        <v>15</v>
      </c>
      <c r="D39">
        <v>320</v>
      </c>
      <c r="E39" t="s">
        <v>375</v>
      </c>
      <c r="F39">
        <v>196289</v>
      </c>
      <c r="G39">
        <v>588609</v>
      </c>
      <c r="H39">
        <v>803099</v>
      </c>
      <c r="I39">
        <v>791755</v>
      </c>
      <c r="J39">
        <v>2245600</v>
      </c>
      <c r="K39">
        <v>1063250565</v>
      </c>
      <c r="L39">
        <v>41560</v>
      </c>
      <c r="M39">
        <f t="shared" si="0"/>
        <v>19.323845043310875</v>
      </c>
      <c r="N39">
        <v>37829</v>
      </c>
      <c r="O39">
        <v>3731</v>
      </c>
      <c r="P39">
        <v>14.62</v>
      </c>
      <c r="Q39">
        <v>-0.11</v>
      </c>
      <c r="R39">
        <v>4974</v>
      </c>
      <c r="S39">
        <v>344647</v>
      </c>
      <c r="T39" t="s">
        <v>26</v>
      </c>
      <c r="U39">
        <v>404</v>
      </c>
    </row>
    <row r="40" spans="1:21" x14ac:dyDescent="0.3">
      <c r="A40">
        <v>39</v>
      </c>
      <c r="B40" t="s">
        <v>504</v>
      </c>
      <c r="C40">
        <v>15</v>
      </c>
      <c r="D40">
        <v>320</v>
      </c>
      <c r="E40" t="s">
        <v>376</v>
      </c>
      <c r="F40">
        <v>51144</v>
      </c>
      <c r="G40">
        <v>152445</v>
      </c>
      <c r="H40">
        <v>508271</v>
      </c>
      <c r="I40">
        <v>499369</v>
      </c>
      <c r="J40">
        <v>1562841</v>
      </c>
      <c r="K40">
        <v>242756324</v>
      </c>
      <c r="L40">
        <v>35277</v>
      </c>
      <c r="M40">
        <f t="shared" si="0"/>
        <v>14.407999546446693</v>
      </c>
      <c r="N40">
        <v>33841</v>
      </c>
      <c r="O40">
        <v>1436</v>
      </c>
      <c r="P40">
        <v>24.05</v>
      </c>
      <c r="Q40">
        <v>-0.11</v>
      </c>
      <c r="R40">
        <v>1890</v>
      </c>
      <c r="S40">
        <v>364162</v>
      </c>
      <c r="T40" t="s">
        <v>26</v>
      </c>
      <c r="U40">
        <v>108.75</v>
      </c>
    </row>
    <row r="41" spans="1:21" x14ac:dyDescent="0.3">
      <c r="A41">
        <v>40</v>
      </c>
      <c r="B41" t="s">
        <v>504</v>
      </c>
      <c r="C41">
        <v>15</v>
      </c>
      <c r="D41">
        <v>320</v>
      </c>
      <c r="E41" t="s">
        <v>377</v>
      </c>
      <c r="F41">
        <v>800</v>
      </c>
      <c r="G41">
        <v>47369</v>
      </c>
      <c r="H41">
        <v>0</v>
      </c>
      <c r="I41">
        <v>0</v>
      </c>
      <c r="J41">
        <v>0</v>
      </c>
      <c r="K41">
        <v>0</v>
      </c>
      <c r="L41">
        <v>0</v>
      </c>
      <c r="M41" t="e">
        <f t="shared" si="0"/>
        <v>#DIV/0!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21</v>
      </c>
      <c r="U41">
        <v>0.25</v>
      </c>
    </row>
    <row r="42" spans="1:21" x14ac:dyDescent="0.3">
      <c r="A42">
        <v>41</v>
      </c>
      <c r="B42" t="s">
        <v>504</v>
      </c>
      <c r="C42">
        <v>15</v>
      </c>
      <c r="D42">
        <v>320</v>
      </c>
      <c r="E42" t="s">
        <v>378</v>
      </c>
      <c r="F42">
        <v>1000</v>
      </c>
      <c r="G42">
        <v>74037</v>
      </c>
      <c r="H42">
        <v>0</v>
      </c>
      <c r="I42">
        <v>0</v>
      </c>
      <c r="J42">
        <v>0</v>
      </c>
      <c r="K42">
        <v>0</v>
      </c>
      <c r="L42">
        <v>0</v>
      </c>
      <c r="M42" t="e">
        <f t="shared" si="0"/>
        <v>#DIV/0!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21</v>
      </c>
      <c r="U42">
        <v>0.44</v>
      </c>
    </row>
    <row r="43" spans="1:21" x14ac:dyDescent="0.3">
      <c r="A43">
        <v>42</v>
      </c>
      <c r="B43" t="s">
        <v>504</v>
      </c>
      <c r="C43">
        <v>15</v>
      </c>
      <c r="D43">
        <v>320</v>
      </c>
      <c r="E43" t="s">
        <v>379</v>
      </c>
      <c r="F43">
        <v>18607</v>
      </c>
      <c r="G43">
        <v>55722</v>
      </c>
      <c r="H43">
        <v>323159</v>
      </c>
      <c r="I43">
        <v>317886</v>
      </c>
      <c r="J43">
        <v>622325</v>
      </c>
      <c r="K43">
        <v>165706104</v>
      </c>
      <c r="L43">
        <v>13581</v>
      </c>
      <c r="M43">
        <f t="shared" si="0"/>
        <v>23.794934099109049</v>
      </c>
      <c r="N43">
        <v>11775</v>
      </c>
      <c r="O43">
        <v>1806</v>
      </c>
      <c r="P43">
        <v>34.71</v>
      </c>
      <c r="Q43">
        <v>-7.0000000000000007E-2</v>
      </c>
      <c r="R43">
        <v>2242</v>
      </c>
      <c r="S43">
        <v>137198</v>
      </c>
      <c r="T43" t="s">
        <v>26</v>
      </c>
      <c r="U43">
        <v>73.11</v>
      </c>
    </row>
    <row r="44" spans="1:21" x14ac:dyDescent="0.3">
      <c r="A44">
        <v>43</v>
      </c>
      <c r="B44" t="s">
        <v>504</v>
      </c>
      <c r="C44">
        <v>15</v>
      </c>
      <c r="D44">
        <v>320</v>
      </c>
      <c r="E44" t="s">
        <v>380</v>
      </c>
      <c r="F44">
        <v>229544</v>
      </c>
      <c r="G44">
        <v>1051601</v>
      </c>
      <c r="H44">
        <v>6184419</v>
      </c>
      <c r="I44">
        <v>6062390</v>
      </c>
      <c r="J44">
        <v>10148688</v>
      </c>
      <c r="K44">
        <v>976408724</v>
      </c>
      <c r="L44">
        <v>250935</v>
      </c>
      <c r="M44">
        <f t="shared" si="0"/>
        <v>24.645501823181302</v>
      </c>
      <c r="N44">
        <v>226137</v>
      </c>
      <c r="O44">
        <v>24798</v>
      </c>
      <c r="P44">
        <v>27.56</v>
      </c>
      <c r="Q44">
        <v>-0.06</v>
      </c>
      <c r="R44">
        <v>31954</v>
      </c>
      <c r="S44">
        <v>3013524</v>
      </c>
      <c r="T44" t="s">
        <v>26</v>
      </c>
      <c r="U44">
        <v>850</v>
      </c>
    </row>
    <row r="45" spans="1:21" x14ac:dyDescent="0.3">
      <c r="A45">
        <v>44</v>
      </c>
      <c r="B45" t="s">
        <v>504</v>
      </c>
      <c r="C45">
        <v>15</v>
      </c>
      <c r="D45">
        <v>320</v>
      </c>
      <c r="E45" t="s">
        <v>381</v>
      </c>
      <c r="F45">
        <v>138808</v>
      </c>
      <c r="G45">
        <v>614789</v>
      </c>
      <c r="H45">
        <v>7841386</v>
      </c>
      <c r="I45">
        <v>7706737</v>
      </c>
      <c r="J45">
        <v>11845803</v>
      </c>
      <c r="K45">
        <v>788445870</v>
      </c>
      <c r="L45">
        <v>368028</v>
      </c>
      <c r="M45">
        <f t="shared" si="0"/>
        <v>21.306492984229461</v>
      </c>
      <c r="N45">
        <v>343223</v>
      </c>
      <c r="O45">
        <v>24805</v>
      </c>
      <c r="P45">
        <v>25.65</v>
      </c>
      <c r="Q45">
        <v>-0.06</v>
      </c>
      <c r="R45">
        <v>31964</v>
      </c>
      <c r="S45">
        <v>4293141</v>
      </c>
      <c r="T45" t="s">
        <v>26</v>
      </c>
      <c r="U45">
        <v>1140.19</v>
      </c>
    </row>
    <row r="46" spans="1:21" x14ac:dyDescent="0.3">
      <c r="A46">
        <v>45</v>
      </c>
      <c r="B46" t="s">
        <v>504</v>
      </c>
      <c r="C46">
        <v>15</v>
      </c>
      <c r="D46">
        <v>320</v>
      </c>
      <c r="E46" t="s">
        <v>382</v>
      </c>
      <c r="F46">
        <v>2835</v>
      </c>
      <c r="G46">
        <v>9746</v>
      </c>
      <c r="H46">
        <v>3208240</v>
      </c>
      <c r="I46">
        <v>3150592</v>
      </c>
      <c r="J46">
        <v>6730735</v>
      </c>
      <c r="K46">
        <v>478919758</v>
      </c>
      <c r="L46">
        <v>171218</v>
      </c>
      <c r="M46">
        <f t="shared" si="0"/>
        <v>18.737749535679662</v>
      </c>
      <c r="N46">
        <v>149360</v>
      </c>
      <c r="O46">
        <v>21858</v>
      </c>
      <c r="P46">
        <v>28.55</v>
      </c>
      <c r="Q46">
        <v>-7.0000000000000007E-2</v>
      </c>
      <c r="R46">
        <v>26443</v>
      </c>
      <c r="S46">
        <v>965591</v>
      </c>
      <c r="T46" t="s">
        <v>26</v>
      </c>
      <c r="U46">
        <v>2499.91</v>
      </c>
    </row>
    <row r="47" spans="1:21" x14ac:dyDescent="0.3">
      <c r="A47">
        <v>46</v>
      </c>
      <c r="B47" t="s">
        <v>504</v>
      </c>
      <c r="C47">
        <v>15</v>
      </c>
      <c r="D47">
        <v>320</v>
      </c>
      <c r="E47" t="s">
        <v>383</v>
      </c>
      <c r="F47">
        <v>961</v>
      </c>
      <c r="G47">
        <v>146909</v>
      </c>
      <c r="H47">
        <v>10909099</v>
      </c>
      <c r="I47">
        <v>10522371</v>
      </c>
      <c r="J47">
        <v>23266176</v>
      </c>
      <c r="K47">
        <v>1280853358</v>
      </c>
      <c r="L47">
        <v>344275</v>
      </c>
      <c r="M47">
        <f t="shared" si="0"/>
        <v>31.687165783167526</v>
      </c>
      <c r="N47">
        <v>291826</v>
      </c>
      <c r="O47">
        <v>52449</v>
      </c>
      <c r="P47">
        <v>50.57</v>
      </c>
      <c r="Q47">
        <v>-0.06</v>
      </c>
      <c r="R47">
        <v>66415</v>
      </c>
      <c r="S47">
        <v>8194657</v>
      </c>
      <c r="T47" t="s">
        <v>31</v>
      </c>
      <c r="U47">
        <v>5000</v>
      </c>
    </row>
    <row r="48" spans="1:21" x14ac:dyDescent="0.3">
      <c r="A48">
        <v>47</v>
      </c>
      <c r="B48" t="s">
        <v>504</v>
      </c>
      <c r="C48">
        <v>15</v>
      </c>
      <c r="D48">
        <v>320</v>
      </c>
      <c r="E48" t="s">
        <v>384</v>
      </c>
      <c r="F48">
        <v>1052072</v>
      </c>
      <c r="G48">
        <v>4612280</v>
      </c>
      <c r="H48">
        <v>5008</v>
      </c>
      <c r="I48">
        <v>4873</v>
      </c>
      <c r="J48">
        <v>33017</v>
      </c>
      <c r="K48">
        <v>6331190</v>
      </c>
      <c r="L48">
        <v>41</v>
      </c>
      <c r="M48">
        <f t="shared" si="0"/>
        <v>122.14634146341463</v>
      </c>
      <c r="N48">
        <v>36</v>
      </c>
      <c r="O48">
        <v>5</v>
      </c>
      <c r="P48">
        <v>26.87</v>
      </c>
      <c r="Q48">
        <v>-0.12</v>
      </c>
      <c r="R48">
        <v>11</v>
      </c>
      <c r="S48">
        <v>26300</v>
      </c>
      <c r="T48" t="s">
        <v>26</v>
      </c>
      <c r="U48">
        <v>42.34</v>
      </c>
    </row>
    <row r="49" spans="1:21" x14ac:dyDescent="0.3">
      <c r="A49">
        <v>48</v>
      </c>
      <c r="B49" t="s">
        <v>504</v>
      </c>
      <c r="C49">
        <v>15</v>
      </c>
      <c r="D49">
        <v>320</v>
      </c>
      <c r="E49" t="s">
        <v>385</v>
      </c>
      <c r="F49">
        <v>31435</v>
      </c>
      <c r="G49">
        <v>94348</v>
      </c>
      <c r="H49">
        <v>14717</v>
      </c>
      <c r="I49">
        <v>14637</v>
      </c>
      <c r="J49">
        <v>17184</v>
      </c>
      <c r="K49">
        <v>91265149</v>
      </c>
      <c r="L49">
        <v>298</v>
      </c>
      <c r="M49">
        <f t="shared" si="0"/>
        <v>49.385906040268459</v>
      </c>
      <c r="N49">
        <v>146</v>
      </c>
      <c r="O49">
        <v>152</v>
      </c>
      <c r="P49">
        <v>35.700000000000003</v>
      </c>
      <c r="Q49">
        <v>-0.01</v>
      </c>
      <c r="R49">
        <v>175</v>
      </c>
      <c r="S49">
        <v>4848</v>
      </c>
      <c r="T49" t="s">
        <v>21</v>
      </c>
      <c r="U49">
        <v>21.83</v>
      </c>
    </row>
    <row r="50" spans="1:21" x14ac:dyDescent="0.3">
      <c r="A50">
        <v>49</v>
      </c>
      <c r="B50" t="s">
        <v>504</v>
      </c>
      <c r="C50">
        <v>15</v>
      </c>
      <c r="D50">
        <v>320</v>
      </c>
      <c r="E50" t="s">
        <v>386</v>
      </c>
      <c r="F50">
        <v>2271</v>
      </c>
      <c r="G50">
        <v>30201</v>
      </c>
      <c r="H50">
        <v>10204208</v>
      </c>
      <c r="I50">
        <v>10144159</v>
      </c>
      <c r="J50">
        <v>13661520</v>
      </c>
      <c r="K50">
        <v>575559274</v>
      </c>
      <c r="L50">
        <v>465552</v>
      </c>
      <c r="M50">
        <f t="shared" si="0"/>
        <v>21.91851393614462</v>
      </c>
      <c r="N50">
        <v>409797</v>
      </c>
      <c r="O50">
        <v>55755</v>
      </c>
      <c r="P50">
        <v>20.38</v>
      </c>
      <c r="Q50">
        <v>-0.04</v>
      </c>
      <c r="R50">
        <v>67597</v>
      </c>
      <c r="S50">
        <v>4324136</v>
      </c>
      <c r="T50" t="s">
        <v>26</v>
      </c>
      <c r="U50">
        <v>3094.47</v>
      </c>
    </row>
    <row r="51" spans="1:21" x14ac:dyDescent="0.3">
      <c r="A51">
        <v>50</v>
      </c>
      <c r="B51" t="s">
        <v>504</v>
      </c>
      <c r="C51">
        <v>15</v>
      </c>
      <c r="D51">
        <v>320</v>
      </c>
      <c r="E51" t="s">
        <v>387</v>
      </c>
      <c r="F51">
        <v>2294</v>
      </c>
      <c r="G51">
        <v>30304</v>
      </c>
      <c r="H51">
        <v>15658152</v>
      </c>
      <c r="I51">
        <v>15577510</v>
      </c>
      <c r="J51">
        <v>18999042</v>
      </c>
      <c r="K51">
        <v>803051424</v>
      </c>
      <c r="L51">
        <v>523371</v>
      </c>
      <c r="M51">
        <f t="shared" si="0"/>
        <v>29.917882343500118</v>
      </c>
      <c r="N51">
        <v>403555</v>
      </c>
      <c r="O51">
        <v>119816</v>
      </c>
      <c r="P51">
        <v>21.49</v>
      </c>
      <c r="Q51">
        <v>-0.02</v>
      </c>
      <c r="R51">
        <v>145275</v>
      </c>
      <c r="S51">
        <v>4346370</v>
      </c>
      <c r="T51" t="s">
        <v>31</v>
      </c>
      <c r="U51">
        <v>5000</v>
      </c>
    </row>
    <row r="52" spans="1:21" x14ac:dyDescent="0.3">
      <c r="A52">
        <v>51</v>
      </c>
      <c r="B52" t="s">
        <v>504</v>
      </c>
      <c r="C52">
        <v>15</v>
      </c>
      <c r="D52">
        <v>320</v>
      </c>
      <c r="E52" t="s">
        <v>388</v>
      </c>
      <c r="F52">
        <v>163622</v>
      </c>
      <c r="G52">
        <v>488118</v>
      </c>
      <c r="H52">
        <v>4492526</v>
      </c>
      <c r="I52">
        <v>4404255</v>
      </c>
      <c r="J52">
        <v>13316290</v>
      </c>
      <c r="K52">
        <v>1698150101</v>
      </c>
      <c r="L52">
        <v>190098</v>
      </c>
      <c r="M52">
        <f t="shared" si="0"/>
        <v>23.632684194468116</v>
      </c>
      <c r="N52">
        <v>171078</v>
      </c>
      <c r="O52">
        <v>19020</v>
      </c>
      <c r="P52">
        <v>35.090000000000003</v>
      </c>
      <c r="Q52">
        <v>-0.11</v>
      </c>
      <c r="R52">
        <v>26502</v>
      </c>
      <c r="S52">
        <v>1947454</v>
      </c>
      <c r="T52" t="s">
        <v>26</v>
      </c>
      <c r="U52">
        <v>1441.84</v>
      </c>
    </row>
    <row r="53" spans="1:21" x14ac:dyDescent="0.3">
      <c r="A53">
        <v>52</v>
      </c>
      <c r="B53" t="s">
        <v>504</v>
      </c>
      <c r="C53">
        <v>15</v>
      </c>
      <c r="D53">
        <v>320</v>
      </c>
      <c r="E53" t="s">
        <v>389</v>
      </c>
      <c r="F53">
        <v>183325</v>
      </c>
      <c r="G53">
        <v>546912</v>
      </c>
      <c r="H53">
        <v>4452661</v>
      </c>
      <c r="I53">
        <v>4359610</v>
      </c>
      <c r="J53">
        <v>14746057</v>
      </c>
      <c r="K53">
        <v>1653600510</v>
      </c>
      <c r="L53">
        <v>185961</v>
      </c>
      <c r="M53">
        <f t="shared" si="0"/>
        <v>23.944058162733047</v>
      </c>
      <c r="N53">
        <v>168757</v>
      </c>
      <c r="O53">
        <v>17204</v>
      </c>
      <c r="P53">
        <v>35.880000000000003</v>
      </c>
      <c r="Q53">
        <v>-0.11</v>
      </c>
      <c r="R53">
        <v>24778</v>
      </c>
      <c r="S53">
        <v>2121715</v>
      </c>
      <c r="T53" t="s">
        <v>26</v>
      </c>
      <c r="U53">
        <v>1291.1099999999999</v>
      </c>
    </row>
    <row r="54" spans="1:21" x14ac:dyDescent="0.3">
      <c r="A54">
        <v>53</v>
      </c>
      <c r="B54" t="s">
        <v>504</v>
      </c>
      <c r="C54">
        <v>15</v>
      </c>
      <c r="D54">
        <v>320</v>
      </c>
      <c r="E54" t="s">
        <v>390</v>
      </c>
      <c r="F54">
        <v>152428</v>
      </c>
      <c r="G54">
        <v>429691</v>
      </c>
      <c r="H54">
        <v>1181</v>
      </c>
      <c r="I54">
        <v>1139</v>
      </c>
      <c r="J54">
        <v>36385</v>
      </c>
      <c r="K54">
        <v>1380077</v>
      </c>
      <c r="L54">
        <v>24</v>
      </c>
      <c r="M54">
        <f t="shared" si="0"/>
        <v>49.208333333333336</v>
      </c>
      <c r="N54">
        <v>24</v>
      </c>
      <c r="O54">
        <v>0</v>
      </c>
      <c r="P54">
        <v>18.78</v>
      </c>
      <c r="Q54">
        <v>-0.24</v>
      </c>
      <c r="R54">
        <v>1</v>
      </c>
      <c r="S54">
        <v>10479</v>
      </c>
      <c r="T54" t="s">
        <v>21</v>
      </c>
      <c r="U54">
        <v>1.34</v>
      </c>
    </row>
    <row r="55" spans="1:21" x14ac:dyDescent="0.3">
      <c r="A55">
        <v>54</v>
      </c>
      <c r="B55" t="s">
        <v>504</v>
      </c>
      <c r="C55">
        <v>15</v>
      </c>
      <c r="D55">
        <v>320</v>
      </c>
      <c r="E55" t="s">
        <v>391</v>
      </c>
      <c r="F55">
        <v>2200</v>
      </c>
      <c r="G55">
        <v>9086</v>
      </c>
      <c r="H55">
        <v>827451</v>
      </c>
      <c r="I55">
        <v>805414</v>
      </c>
      <c r="J55">
        <v>2134726</v>
      </c>
      <c r="K55">
        <v>154757924</v>
      </c>
      <c r="L55">
        <v>44075</v>
      </c>
      <c r="M55">
        <f t="shared" si="0"/>
        <v>18.773703913783322</v>
      </c>
      <c r="N55">
        <v>40079</v>
      </c>
      <c r="O55">
        <v>3996</v>
      </c>
      <c r="P55">
        <v>27.04</v>
      </c>
      <c r="Q55">
        <v>-0.1</v>
      </c>
      <c r="R55">
        <v>5296</v>
      </c>
      <c r="S55">
        <v>263887</v>
      </c>
      <c r="T55" t="s">
        <v>21</v>
      </c>
      <c r="U55">
        <v>118.45</v>
      </c>
    </row>
    <row r="56" spans="1:21" x14ac:dyDescent="0.3">
      <c r="A56">
        <v>55</v>
      </c>
      <c r="B56" t="s">
        <v>504</v>
      </c>
      <c r="C56">
        <v>15</v>
      </c>
      <c r="D56">
        <v>320</v>
      </c>
      <c r="E56" t="s">
        <v>392</v>
      </c>
      <c r="F56">
        <v>2200</v>
      </c>
      <c r="G56">
        <v>9086</v>
      </c>
      <c r="H56">
        <v>709883</v>
      </c>
      <c r="I56">
        <v>691123</v>
      </c>
      <c r="J56">
        <v>1991321</v>
      </c>
      <c r="K56">
        <v>139551855</v>
      </c>
      <c r="L56">
        <v>41948</v>
      </c>
      <c r="M56">
        <f t="shared" si="0"/>
        <v>16.922928387527413</v>
      </c>
      <c r="N56">
        <v>38942</v>
      </c>
      <c r="O56">
        <v>3006</v>
      </c>
      <c r="P56">
        <v>26.37</v>
      </c>
      <c r="Q56">
        <v>-0.11</v>
      </c>
      <c r="R56">
        <v>3995</v>
      </c>
      <c r="S56">
        <v>263028</v>
      </c>
      <c r="T56" t="s">
        <v>21</v>
      </c>
      <c r="U56">
        <v>102.66</v>
      </c>
    </row>
    <row r="57" spans="1:21" x14ac:dyDescent="0.3">
      <c r="A57">
        <v>56</v>
      </c>
      <c r="B57" t="s">
        <v>504</v>
      </c>
      <c r="C57">
        <v>15</v>
      </c>
      <c r="D57">
        <v>320</v>
      </c>
      <c r="E57" t="s">
        <v>393</v>
      </c>
      <c r="F57">
        <v>2200</v>
      </c>
      <c r="G57">
        <v>9086</v>
      </c>
      <c r="H57">
        <v>160284</v>
      </c>
      <c r="I57">
        <v>154929</v>
      </c>
      <c r="J57">
        <v>736195</v>
      </c>
      <c r="K57">
        <v>32728015</v>
      </c>
      <c r="L57">
        <v>15585</v>
      </c>
      <c r="M57">
        <f t="shared" si="0"/>
        <v>10.284504331087584</v>
      </c>
      <c r="N57">
        <v>15062</v>
      </c>
      <c r="O57">
        <v>523</v>
      </c>
      <c r="P57">
        <v>24.94</v>
      </c>
      <c r="Q57">
        <v>-0.18</v>
      </c>
      <c r="R57">
        <v>731</v>
      </c>
      <c r="S57">
        <v>58719</v>
      </c>
      <c r="T57" t="s">
        <v>21</v>
      </c>
      <c r="U57">
        <v>16</v>
      </c>
    </row>
    <row r="58" spans="1:21" x14ac:dyDescent="0.3">
      <c r="A58">
        <v>57</v>
      </c>
      <c r="B58" t="s">
        <v>504</v>
      </c>
      <c r="C58">
        <v>15</v>
      </c>
      <c r="D58">
        <v>320</v>
      </c>
      <c r="E58" t="s">
        <v>394</v>
      </c>
      <c r="F58">
        <v>2200</v>
      </c>
      <c r="G58">
        <v>9086</v>
      </c>
      <c r="H58">
        <v>734511</v>
      </c>
      <c r="I58">
        <v>713955</v>
      </c>
      <c r="J58">
        <v>2260823</v>
      </c>
      <c r="K58">
        <v>149422891</v>
      </c>
      <c r="L58">
        <v>45107</v>
      </c>
      <c r="M58">
        <f t="shared" si="0"/>
        <v>16.283747533642227</v>
      </c>
      <c r="N58">
        <v>41989</v>
      </c>
      <c r="O58">
        <v>3118</v>
      </c>
      <c r="P58">
        <v>27.85</v>
      </c>
      <c r="Q58">
        <v>-0.11</v>
      </c>
      <c r="R58">
        <v>4176</v>
      </c>
      <c r="S58">
        <v>260375</v>
      </c>
      <c r="T58" t="s">
        <v>21</v>
      </c>
      <c r="U58">
        <v>108.31</v>
      </c>
    </row>
    <row r="59" spans="1:21" x14ac:dyDescent="0.3">
      <c r="A59">
        <v>58</v>
      </c>
      <c r="B59" t="s">
        <v>504</v>
      </c>
      <c r="C59">
        <v>15</v>
      </c>
      <c r="D59">
        <v>320</v>
      </c>
      <c r="E59" t="s">
        <v>395</v>
      </c>
      <c r="F59">
        <v>11313</v>
      </c>
      <c r="G59">
        <v>305160</v>
      </c>
      <c r="H59">
        <v>287836</v>
      </c>
      <c r="I59">
        <v>284424</v>
      </c>
      <c r="J59">
        <v>352204</v>
      </c>
      <c r="K59">
        <v>46890203</v>
      </c>
      <c r="L59">
        <v>4528</v>
      </c>
      <c r="M59">
        <f t="shared" si="0"/>
        <v>63.56802120141343</v>
      </c>
      <c r="N59">
        <v>2866</v>
      </c>
      <c r="O59">
        <v>1662</v>
      </c>
      <c r="P59">
        <v>32.630000000000003</v>
      </c>
      <c r="Q59">
        <v>-0.04</v>
      </c>
      <c r="R59">
        <v>2105</v>
      </c>
      <c r="S59">
        <v>119100</v>
      </c>
      <c r="T59" t="s">
        <v>26</v>
      </c>
      <c r="U59">
        <v>37.94</v>
      </c>
    </row>
    <row r="60" spans="1:21" x14ac:dyDescent="0.3">
      <c r="A60">
        <v>59</v>
      </c>
      <c r="B60" t="s">
        <v>504</v>
      </c>
      <c r="C60">
        <v>15</v>
      </c>
      <c r="D60">
        <v>320</v>
      </c>
      <c r="E60" t="s">
        <v>396</v>
      </c>
      <c r="F60">
        <v>252516</v>
      </c>
      <c r="G60">
        <v>750876</v>
      </c>
      <c r="H60">
        <v>553441</v>
      </c>
      <c r="I60">
        <v>538377</v>
      </c>
      <c r="J60">
        <v>6494953</v>
      </c>
      <c r="K60">
        <v>218296373</v>
      </c>
      <c r="L60">
        <v>34172</v>
      </c>
      <c r="M60">
        <f t="shared" si="0"/>
        <v>16.195745054430528</v>
      </c>
      <c r="N60">
        <v>33148</v>
      </c>
      <c r="O60">
        <v>1024</v>
      </c>
      <c r="P60">
        <v>20.45</v>
      </c>
      <c r="Q60">
        <v>-0.19</v>
      </c>
      <c r="R60">
        <v>1633</v>
      </c>
      <c r="S60">
        <v>1674847</v>
      </c>
      <c r="T60" t="s">
        <v>26</v>
      </c>
      <c r="U60">
        <v>95.2</v>
      </c>
    </row>
    <row r="61" spans="1:21" x14ac:dyDescent="0.3">
      <c r="A61">
        <v>60</v>
      </c>
      <c r="B61" t="s">
        <v>504</v>
      </c>
      <c r="C61">
        <v>15</v>
      </c>
      <c r="D61">
        <v>320</v>
      </c>
      <c r="E61" t="s">
        <v>397</v>
      </c>
      <c r="F61">
        <v>3612</v>
      </c>
      <c r="G61">
        <v>11612</v>
      </c>
      <c r="H61">
        <v>543859</v>
      </c>
      <c r="I61">
        <v>534262</v>
      </c>
      <c r="J61">
        <v>861254</v>
      </c>
      <c r="K61">
        <v>99153110</v>
      </c>
      <c r="L61">
        <v>23583</v>
      </c>
      <c r="M61">
        <f t="shared" si="0"/>
        <v>23.061484967985415</v>
      </c>
      <c r="N61">
        <v>21547</v>
      </c>
      <c r="O61">
        <v>2036</v>
      </c>
      <c r="P61">
        <v>27.29</v>
      </c>
      <c r="Q61">
        <v>-0.06</v>
      </c>
      <c r="R61">
        <v>2559</v>
      </c>
      <c r="S61">
        <v>295587</v>
      </c>
      <c r="T61" t="s">
        <v>21</v>
      </c>
      <c r="U61">
        <v>57.08</v>
      </c>
    </row>
    <row r="62" spans="1:21" x14ac:dyDescent="0.3">
      <c r="A62">
        <v>61</v>
      </c>
      <c r="B62" t="s">
        <v>504</v>
      </c>
      <c r="C62">
        <v>15</v>
      </c>
      <c r="D62">
        <v>320</v>
      </c>
      <c r="E62" t="s">
        <v>398</v>
      </c>
      <c r="F62">
        <v>8300</v>
      </c>
      <c r="G62">
        <v>28853</v>
      </c>
      <c r="H62">
        <v>3218174</v>
      </c>
      <c r="I62">
        <v>3159593</v>
      </c>
      <c r="J62">
        <v>5278402</v>
      </c>
      <c r="K62">
        <v>1029581911</v>
      </c>
      <c r="L62">
        <v>107732</v>
      </c>
      <c r="M62">
        <f t="shared" si="0"/>
        <v>29.872034307355289</v>
      </c>
      <c r="N62">
        <v>89830</v>
      </c>
      <c r="O62">
        <v>17902</v>
      </c>
      <c r="P62">
        <v>43.6</v>
      </c>
      <c r="Q62">
        <v>-0.06</v>
      </c>
      <c r="R62">
        <v>22702</v>
      </c>
      <c r="S62">
        <v>1176252</v>
      </c>
      <c r="T62" t="s">
        <v>21</v>
      </c>
      <c r="U62">
        <v>728.19</v>
      </c>
    </row>
    <row r="63" spans="1:21" x14ac:dyDescent="0.3">
      <c r="A63">
        <v>62</v>
      </c>
      <c r="B63" t="s">
        <v>504</v>
      </c>
      <c r="C63">
        <v>15</v>
      </c>
      <c r="D63">
        <v>320</v>
      </c>
      <c r="E63" t="s">
        <v>399</v>
      </c>
      <c r="F63">
        <v>7665</v>
      </c>
      <c r="G63">
        <v>26841</v>
      </c>
      <c r="H63">
        <v>2107982</v>
      </c>
      <c r="I63">
        <v>2061792</v>
      </c>
      <c r="J63">
        <v>4873738</v>
      </c>
      <c r="K63">
        <v>792597328</v>
      </c>
      <c r="L63">
        <v>86227</v>
      </c>
      <c r="M63">
        <f t="shared" si="0"/>
        <v>24.446890185208808</v>
      </c>
      <c r="N63">
        <v>79044</v>
      </c>
      <c r="O63">
        <v>7183</v>
      </c>
      <c r="P63">
        <v>67.08</v>
      </c>
      <c r="Q63">
        <v>-7.0000000000000007E-2</v>
      </c>
      <c r="R63">
        <v>9104</v>
      </c>
      <c r="S63">
        <v>1203821</v>
      </c>
      <c r="T63" t="s">
        <v>21</v>
      </c>
      <c r="U63">
        <v>443.95</v>
      </c>
    </row>
    <row r="64" spans="1:21" x14ac:dyDescent="0.3">
      <c r="A64">
        <v>63</v>
      </c>
      <c r="B64" t="s">
        <v>504</v>
      </c>
      <c r="C64">
        <v>15</v>
      </c>
      <c r="D64">
        <v>320</v>
      </c>
      <c r="E64" t="s">
        <v>400</v>
      </c>
      <c r="F64">
        <v>3986</v>
      </c>
      <c r="G64">
        <v>13057</v>
      </c>
      <c r="H64">
        <v>6705</v>
      </c>
      <c r="I64">
        <v>6512</v>
      </c>
      <c r="J64">
        <v>16254</v>
      </c>
      <c r="K64">
        <v>4426839</v>
      </c>
      <c r="L64">
        <v>434</v>
      </c>
      <c r="M64">
        <f t="shared" si="0"/>
        <v>15.449308755760368</v>
      </c>
      <c r="N64">
        <v>417</v>
      </c>
      <c r="O64">
        <v>17</v>
      </c>
      <c r="P64">
        <v>32.82</v>
      </c>
      <c r="Q64">
        <v>-0.11</v>
      </c>
      <c r="R64">
        <v>23</v>
      </c>
      <c r="S64">
        <v>3756</v>
      </c>
      <c r="T64" t="s">
        <v>21</v>
      </c>
      <c r="U64">
        <v>1.08</v>
      </c>
    </row>
    <row r="65" spans="1:21" x14ac:dyDescent="0.3">
      <c r="A65">
        <v>64</v>
      </c>
      <c r="B65" t="s">
        <v>504</v>
      </c>
      <c r="C65">
        <v>15</v>
      </c>
      <c r="D65">
        <v>320</v>
      </c>
      <c r="E65" t="s">
        <v>401</v>
      </c>
      <c r="F65">
        <v>3638</v>
      </c>
      <c r="G65">
        <v>11677</v>
      </c>
      <c r="H65">
        <v>560607</v>
      </c>
      <c r="I65">
        <v>550776</v>
      </c>
      <c r="J65">
        <v>908999</v>
      </c>
      <c r="K65">
        <v>113447384</v>
      </c>
      <c r="L65">
        <v>25226</v>
      </c>
      <c r="M65">
        <f t="shared" si="0"/>
        <v>22.22338063902323</v>
      </c>
      <c r="N65">
        <v>23048</v>
      </c>
      <c r="O65">
        <v>2178</v>
      </c>
      <c r="P65">
        <v>28.33</v>
      </c>
      <c r="Q65">
        <v>-7.0000000000000007E-2</v>
      </c>
      <c r="R65">
        <v>2747</v>
      </c>
      <c r="S65">
        <v>289215</v>
      </c>
      <c r="T65" t="s">
        <v>21</v>
      </c>
      <c r="U65">
        <v>62.69</v>
      </c>
    </row>
    <row r="66" spans="1:21" x14ac:dyDescent="0.3">
      <c r="A66">
        <v>65</v>
      </c>
      <c r="B66" t="s">
        <v>504</v>
      </c>
      <c r="C66">
        <v>15</v>
      </c>
      <c r="D66">
        <v>320</v>
      </c>
      <c r="E66" t="s">
        <v>402</v>
      </c>
      <c r="F66">
        <v>7351</v>
      </c>
      <c r="G66">
        <v>24835</v>
      </c>
      <c r="H66">
        <v>8426600</v>
      </c>
      <c r="I66">
        <v>8281505</v>
      </c>
      <c r="J66">
        <v>13998606</v>
      </c>
      <c r="K66">
        <v>2161816190</v>
      </c>
      <c r="L66">
        <v>383099</v>
      </c>
      <c r="M66">
        <f t="shared" si="0"/>
        <v>21.995880960273976</v>
      </c>
      <c r="N66">
        <v>354747</v>
      </c>
      <c r="O66">
        <v>28352</v>
      </c>
      <c r="P66">
        <v>38.83</v>
      </c>
      <c r="Q66">
        <v>-7.0000000000000007E-2</v>
      </c>
      <c r="R66">
        <v>36056</v>
      </c>
      <c r="S66">
        <v>4657254</v>
      </c>
      <c r="T66" t="s">
        <v>21</v>
      </c>
      <c r="U66">
        <v>2308.8000000000002</v>
      </c>
    </row>
    <row r="67" spans="1:21" x14ac:dyDescent="0.3">
      <c r="A67">
        <v>66</v>
      </c>
      <c r="B67" t="s">
        <v>504</v>
      </c>
      <c r="C67">
        <v>15</v>
      </c>
      <c r="D67">
        <v>320</v>
      </c>
      <c r="E67" t="s">
        <v>403</v>
      </c>
      <c r="F67">
        <v>1225</v>
      </c>
      <c r="G67">
        <v>7028</v>
      </c>
      <c r="H67">
        <v>0</v>
      </c>
      <c r="I67">
        <v>0</v>
      </c>
      <c r="J67">
        <v>0</v>
      </c>
      <c r="K67">
        <v>71</v>
      </c>
      <c r="L67">
        <v>0</v>
      </c>
      <c r="M67" t="e">
        <f t="shared" ref="M67:M91" si="1">H67/L67</f>
        <v>#DIV/0!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21</v>
      </c>
      <c r="U67">
        <v>0.01</v>
      </c>
    </row>
    <row r="68" spans="1:21" x14ac:dyDescent="0.3">
      <c r="A68">
        <v>67</v>
      </c>
      <c r="B68" t="s">
        <v>504</v>
      </c>
      <c r="C68">
        <v>15</v>
      </c>
      <c r="D68">
        <v>320</v>
      </c>
      <c r="E68" t="s">
        <v>404</v>
      </c>
      <c r="F68">
        <v>2940</v>
      </c>
      <c r="G68">
        <v>20028</v>
      </c>
      <c r="H68">
        <v>8722</v>
      </c>
      <c r="I68">
        <v>8530</v>
      </c>
      <c r="J68">
        <v>15105</v>
      </c>
      <c r="K68">
        <v>2533521</v>
      </c>
      <c r="L68">
        <v>242</v>
      </c>
      <c r="M68">
        <f t="shared" si="1"/>
        <v>36.041322314049587</v>
      </c>
      <c r="N68">
        <v>218</v>
      </c>
      <c r="O68">
        <v>24</v>
      </c>
      <c r="P68">
        <v>18.010000000000002</v>
      </c>
      <c r="Q68">
        <v>-0.06</v>
      </c>
      <c r="R68">
        <v>35</v>
      </c>
      <c r="S68">
        <v>5510</v>
      </c>
      <c r="T68" t="s">
        <v>26</v>
      </c>
      <c r="U68">
        <v>0.77</v>
      </c>
    </row>
    <row r="69" spans="1:21" x14ac:dyDescent="0.3">
      <c r="A69">
        <v>68</v>
      </c>
      <c r="B69" t="s">
        <v>504</v>
      </c>
      <c r="C69">
        <v>15</v>
      </c>
      <c r="D69">
        <v>320</v>
      </c>
      <c r="E69" t="s">
        <v>405</v>
      </c>
      <c r="F69">
        <v>9072</v>
      </c>
      <c r="G69">
        <v>69944</v>
      </c>
      <c r="H69">
        <v>892357</v>
      </c>
      <c r="I69">
        <v>875116</v>
      </c>
      <c r="J69">
        <v>1406123</v>
      </c>
      <c r="K69">
        <v>345864627</v>
      </c>
      <c r="L69">
        <v>24959</v>
      </c>
      <c r="M69">
        <f t="shared" si="1"/>
        <v>35.752914780239593</v>
      </c>
      <c r="N69">
        <v>20013</v>
      </c>
      <c r="O69">
        <v>4946</v>
      </c>
      <c r="P69">
        <v>28.94</v>
      </c>
      <c r="Q69">
        <v>-0.04</v>
      </c>
      <c r="R69">
        <v>6391</v>
      </c>
      <c r="S69">
        <v>351570</v>
      </c>
      <c r="T69" t="s">
        <v>26</v>
      </c>
      <c r="U69">
        <v>196.25</v>
      </c>
    </row>
    <row r="70" spans="1:21" x14ac:dyDescent="0.3">
      <c r="A70">
        <v>69</v>
      </c>
      <c r="B70" t="s">
        <v>504</v>
      </c>
      <c r="C70">
        <v>15</v>
      </c>
      <c r="D70">
        <v>320</v>
      </c>
      <c r="E70" t="s">
        <v>406</v>
      </c>
      <c r="F70">
        <v>16281</v>
      </c>
      <c r="G70">
        <v>130806</v>
      </c>
      <c r="H70">
        <v>52055</v>
      </c>
      <c r="I70">
        <v>50723</v>
      </c>
      <c r="J70">
        <v>168084</v>
      </c>
      <c r="K70">
        <v>54664814</v>
      </c>
      <c r="L70">
        <v>1561</v>
      </c>
      <c r="M70">
        <f t="shared" si="1"/>
        <v>33.347213324791802</v>
      </c>
      <c r="N70">
        <v>1339</v>
      </c>
      <c r="O70">
        <v>222</v>
      </c>
      <c r="P70">
        <v>45.23</v>
      </c>
      <c r="Q70">
        <v>-7.0000000000000007E-2</v>
      </c>
      <c r="R70">
        <v>308</v>
      </c>
      <c r="S70">
        <v>45173</v>
      </c>
      <c r="T70" t="s">
        <v>21</v>
      </c>
      <c r="U70">
        <v>16.84</v>
      </c>
    </row>
    <row r="71" spans="1:21" x14ac:dyDescent="0.3">
      <c r="A71">
        <v>70</v>
      </c>
      <c r="B71" t="s">
        <v>504</v>
      </c>
      <c r="C71">
        <v>15</v>
      </c>
      <c r="D71">
        <v>320</v>
      </c>
      <c r="E71" t="s">
        <v>407</v>
      </c>
      <c r="F71">
        <v>249327</v>
      </c>
      <c r="G71">
        <v>746442</v>
      </c>
      <c r="H71">
        <v>1908727</v>
      </c>
      <c r="I71">
        <v>1834563</v>
      </c>
      <c r="J71">
        <v>15975246</v>
      </c>
      <c r="K71">
        <v>2552787496</v>
      </c>
      <c r="L71">
        <v>87111</v>
      </c>
      <c r="M71">
        <f t="shared" si="1"/>
        <v>21.911434836013822</v>
      </c>
      <c r="N71">
        <v>83912</v>
      </c>
      <c r="O71">
        <v>3199</v>
      </c>
      <c r="P71">
        <v>73.81</v>
      </c>
      <c r="Q71">
        <v>-0.13</v>
      </c>
      <c r="R71">
        <v>5140</v>
      </c>
      <c r="S71">
        <v>2248814</v>
      </c>
      <c r="T71" t="s">
        <v>26</v>
      </c>
      <c r="U71">
        <v>849.05</v>
      </c>
    </row>
    <row r="72" spans="1:21" x14ac:dyDescent="0.3">
      <c r="A72">
        <v>71</v>
      </c>
      <c r="B72" t="s">
        <v>504</v>
      </c>
      <c r="C72">
        <v>15</v>
      </c>
      <c r="D72">
        <v>320</v>
      </c>
      <c r="E72" t="s">
        <v>408</v>
      </c>
      <c r="F72">
        <v>40042</v>
      </c>
      <c r="G72">
        <v>119355</v>
      </c>
      <c r="H72">
        <v>654302</v>
      </c>
      <c r="I72">
        <v>630216</v>
      </c>
      <c r="J72">
        <v>4149790</v>
      </c>
      <c r="K72">
        <v>72944947</v>
      </c>
      <c r="L72">
        <v>25515</v>
      </c>
      <c r="M72">
        <f t="shared" si="1"/>
        <v>25.643817362335881</v>
      </c>
      <c r="N72">
        <v>23222</v>
      </c>
      <c r="O72">
        <v>2293</v>
      </c>
      <c r="P72">
        <v>60.44</v>
      </c>
      <c r="Q72">
        <v>-0.08</v>
      </c>
      <c r="R72">
        <v>3140</v>
      </c>
      <c r="S72">
        <v>1212902</v>
      </c>
      <c r="T72" t="s">
        <v>26</v>
      </c>
      <c r="U72">
        <v>61.94</v>
      </c>
    </row>
    <row r="73" spans="1:21" x14ac:dyDescent="0.3">
      <c r="A73">
        <v>72</v>
      </c>
      <c r="B73" t="s">
        <v>504</v>
      </c>
      <c r="C73">
        <v>15</v>
      </c>
      <c r="D73">
        <v>320</v>
      </c>
      <c r="E73" t="s">
        <v>409</v>
      </c>
      <c r="F73">
        <v>748</v>
      </c>
      <c r="G73">
        <v>3763</v>
      </c>
      <c r="H73">
        <v>267</v>
      </c>
      <c r="I73">
        <v>261</v>
      </c>
      <c r="J73">
        <v>535</v>
      </c>
      <c r="K73">
        <v>5685</v>
      </c>
      <c r="L73">
        <v>0</v>
      </c>
      <c r="M73" t="e">
        <f t="shared" si="1"/>
        <v>#DIV/0!</v>
      </c>
      <c r="N73">
        <v>0</v>
      </c>
      <c r="O73">
        <v>0</v>
      </c>
      <c r="P73">
        <v>3.21</v>
      </c>
      <c r="Q73">
        <v>-0.16</v>
      </c>
      <c r="R73">
        <v>0</v>
      </c>
      <c r="S73">
        <v>520</v>
      </c>
      <c r="T73" t="s">
        <v>26</v>
      </c>
      <c r="U73">
        <v>0.02</v>
      </c>
    </row>
    <row r="74" spans="1:21" x14ac:dyDescent="0.3">
      <c r="A74">
        <v>73</v>
      </c>
      <c r="B74" t="s">
        <v>504</v>
      </c>
      <c r="C74">
        <v>15</v>
      </c>
      <c r="D74">
        <v>320</v>
      </c>
      <c r="E74" t="s">
        <v>410</v>
      </c>
      <c r="F74">
        <v>3328</v>
      </c>
      <c r="G74">
        <v>17780</v>
      </c>
      <c r="H74">
        <v>13352</v>
      </c>
      <c r="I74">
        <v>12855</v>
      </c>
      <c r="J74">
        <v>141169</v>
      </c>
      <c r="K74">
        <v>1250655</v>
      </c>
      <c r="L74">
        <v>693</v>
      </c>
      <c r="M74">
        <f t="shared" si="1"/>
        <v>19.266955266955268</v>
      </c>
      <c r="N74">
        <v>669</v>
      </c>
      <c r="O74">
        <v>24</v>
      </c>
      <c r="P74">
        <v>9.86</v>
      </c>
      <c r="Q74">
        <v>-0.21</v>
      </c>
      <c r="R74">
        <v>50</v>
      </c>
      <c r="S74">
        <v>22380</v>
      </c>
      <c r="T74" t="s">
        <v>21</v>
      </c>
      <c r="U74">
        <v>0.52</v>
      </c>
    </row>
    <row r="75" spans="1:21" x14ac:dyDescent="0.3">
      <c r="A75">
        <v>74</v>
      </c>
      <c r="B75" t="s">
        <v>504</v>
      </c>
      <c r="C75">
        <v>15</v>
      </c>
      <c r="D75">
        <v>320</v>
      </c>
      <c r="E75" t="s">
        <v>411</v>
      </c>
      <c r="F75">
        <v>3893</v>
      </c>
      <c r="G75">
        <v>25257</v>
      </c>
      <c r="H75">
        <v>20</v>
      </c>
      <c r="I75">
        <v>19</v>
      </c>
      <c r="J75">
        <v>26</v>
      </c>
      <c r="K75">
        <v>614</v>
      </c>
      <c r="L75">
        <v>0</v>
      </c>
      <c r="M75" t="e">
        <f t="shared" si="1"/>
        <v>#DIV/0!</v>
      </c>
      <c r="N75">
        <v>0</v>
      </c>
      <c r="O75">
        <v>0</v>
      </c>
      <c r="P75">
        <v>1.63</v>
      </c>
      <c r="Q75">
        <v>-0.21</v>
      </c>
      <c r="R75">
        <v>0</v>
      </c>
      <c r="S75">
        <v>17</v>
      </c>
      <c r="T75" t="s">
        <v>26</v>
      </c>
      <c r="U75">
        <v>0.05</v>
      </c>
    </row>
    <row r="76" spans="1:21" x14ac:dyDescent="0.3">
      <c r="A76">
        <v>75</v>
      </c>
      <c r="B76" t="s">
        <v>504</v>
      </c>
      <c r="C76">
        <v>15</v>
      </c>
      <c r="D76">
        <v>320</v>
      </c>
      <c r="E76" t="s">
        <v>412</v>
      </c>
      <c r="F76">
        <v>5291</v>
      </c>
      <c r="G76">
        <v>41200</v>
      </c>
      <c r="H76">
        <v>280855</v>
      </c>
      <c r="I76">
        <v>274089</v>
      </c>
      <c r="J76">
        <v>799873</v>
      </c>
      <c r="K76">
        <v>22438256</v>
      </c>
      <c r="L76">
        <v>17295</v>
      </c>
      <c r="M76">
        <f t="shared" si="1"/>
        <v>16.239086441167967</v>
      </c>
      <c r="N76">
        <v>16314</v>
      </c>
      <c r="O76">
        <v>981</v>
      </c>
      <c r="P76">
        <v>21.76</v>
      </c>
      <c r="Q76">
        <v>-0.14000000000000001</v>
      </c>
      <c r="R76">
        <v>1459</v>
      </c>
      <c r="S76">
        <v>98625</v>
      </c>
      <c r="T76" t="s">
        <v>26</v>
      </c>
      <c r="U76">
        <v>21.09</v>
      </c>
    </row>
    <row r="77" spans="1:21" x14ac:dyDescent="0.3">
      <c r="A77">
        <v>76</v>
      </c>
      <c r="B77" t="s">
        <v>504</v>
      </c>
      <c r="C77">
        <v>15</v>
      </c>
      <c r="D77">
        <v>320</v>
      </c>
      <c r="E77" t="s">
        <v>413</v>
      </c>
      <c r="F77">
        <v>22022</v>
      </c>
      <c r="G77">
        <v>169452</v>
      </c>
      <c r="H77">
        <v>8440930</v>
      </c>
      <c r="I77">
        <v>8150086</v>
      </c>
      <c r="J77">
        <v>90181643</v>
      </c>
      <c r="K77">
        <v>987375879</v>
      </c>
      <c r="L77">
        <v>417592</v>
      </c>
      <c r="M77">
        <f t="shared" si="1"/>
        <v>20.213342209620873</v>
      </c>
      <c r="N77">
        <v>408313</v>
      </c>
      <c r="O77">
        <v>9279</v>
      </c>
      <c r="P77">
        <v>22.17</v>
      </c>
      <c r="Q77">
        <v>-0.2</v>
      </c>
      <c r="R77">
        <v>18051</v>
      </c>
      <c r="S77">
        <v>21037673</v>
      </c>
      <c r="T77" t="s">
        <v>21</v>
      </c>
      <c r="U77">
        <v>1552.45</v>
      </c>
    </row>
    <row r="78" spans="1:21" x14ac:dyDescent="0.3">
      <c r="A78">
        <v>77</v>
      </c>
      <c r="B78" t="s">
        <v>504</v>
      </c>
      <c r="C78">
        <v>15</v>
      </c>
      <c r="D78">
        <v>320</v>
      </c>
      <c r="E78" t="s">
        <v>414</v>
      </c>
      <c r="F78">
        <v>324116</v>
      </c>
      <c r="G78">
        <v>1430857</v>
      </c>
      <c r="H78">
        <v>64046</v>
      </c>
      <c r="I78">
        <v>61009</v>
      </c>
      <c r="J78">
        <v>449677</v>
      </c>
      <c r="K78">
        <v>183311521</v>
      </c>
      <c r="L78">
        <v>614</v>
      </c>
      <c r="M78">
        <f t="shared" si="1"/>
        <v>104.30944625407166</v>
      </c>
      <c r="N78">
        <v>400</v>
      </c>
      <c r="O78">
        <v>214</v>
      </c>
      <c r="P78">
        <v>3755.15</v>
      </c>
      <c r="Q78">
        <v>-0.05</v>
      </c>
      <c r="R78">
        <v>331</v>
      </c>
      <c r="S78">
        <v>60430</v>
      </c>
      <c r="T78" t="s">
        <v>21</v>
      </c>
      <c r="U78">
        <v>206.39</v>
      </c>
    </row>
    <row r="79" spans="1:21" x14ac:dyDescent="0.3">
      <c r="A79">
        <v>78</v>
      </c>
      <c r="B79" t="s">
        <v>504</v>
      </c>
      <c r="C79">
        <v>15</v>
      </c>
      <c r="D79">
        <v>320</v>
      </c>
      <c r="E79" t="s">
        <v>415</v>
      </c>
      <c r="F79">
        <v>189456</v>
      </c>
      <c r="G79">
        <v>835269</v>
      </c>
      <c r="H79">
        <v>2372100</v>
      </c>
      <c r="I79">
        <v>2217036</v>
      </c>
      <c r="J79">
        <v>23280635</v>
      </c>
      <c r="K79">
        <v>3627165386</v>
      </c>
      <c r="L79">
        <v>88837</v>
      </c>
      <c r="M79">
        <f t="shared" si="1"/>
        <v>26.701712124452648</v>
      </c>
      <c r="N79">
        <v>82085</v>
      </c>
      <c r="O79">
        <v>6752</v>
      </c>
      <c r="P79">
        <v>347.75</v>
      </c>
      <c r="Q79">
        <v>-0.1</v>
      </c>
      <c r="R79">
        <v>9501</v>
      </c>
      <c r="S79">
        <v>1619178</v>
      </c>
      <c r="T79" t="s">
        <v>21</v>
      </c>
      <c r="U79">
        <v>1699.2</v>
      </c>
    </row>
    <row r="80" spans="1:21" x14ac:dyDescent="0.3">
      <c r="A80">
        <v>79</v>
      </c>
      <c r="B80" t="s">
        <v>504</v>
      </c>
      <c r="C80">
        <v>15</v>
      </c>
      <c r="D80">
        <v>320</v>
      </c>
      <c r="E80" t="s">
        <v>416</v>
      </c>
      <c r="F80">
        <v>252328</v>
      </c>
      <c r="G80">
        <v>1169811</v>
      </c>
      <c r="H80">
        <v>206253</v>
      </c>
      <c r="I80">
        <v>184005</v>
      </c>
      <c r="J80">
        <v>1850534</v>
      </c>
      <c r="K80">
        <v>394046979</v>
      </c>
      <c r="L80">
        <v>6774</v>
      </c>
      <c r="M80">
        <f t="shared" si="1"/>
        <v>30.447741364038972</v>
      </c>
      <c r="N80">
        <v>6174</v>
      </c>
      <c r="O80">
        <v>600</v>
      </c>
      <c r="P80">
        <v>352.34</v>
      </c>
      <c r="Q80">
        <v>-0.12</v>
      </c>
      <c r="R80">
        <v>943</v>
      </c>
      <c r="S80">
        <v>182483</v>
      </c>
      <c r="T80" t="s">
        <v>21</v>
      </c>
      <c r="U80">
        <v>147.16999999999999</v>
      </c>
    </row>
    <row r="81" spans="1:21" x14ac:dyDescent="0.3">
      <c r="A81">
        <v>80</v>
      </c>
      <c r="B81" t="s">
        <v>504</v>
      </c>
      <c r="C81">
        <v>15</v>
      </c>
      <c r="D81">
        <v>320</v>
      </c>
      <c r="E81" t="s">
        <v>417</v>
      </c>
      <c r="F81">
        <v>53752</v>
      </c>
      <c r="G81">
        <v>135726</v>
      </c>
      <c r="H81">
        <v>595929</v>
      </c>
      <c r="I81">
        <v>581051</v>
      </c>
      <c r="J81">
        <v>3008706</v>
      </c>
      <c r="K81">
        <v>152363245</v>
      </c>
      <c r="L81">
        <v>25934</v>
      </c>
      <c r="M81">
        <f t="shared" si="1"/>
        <v>22.978676640703323</v>
      </c>
      <c r="N81">
        <v>24402</v>
      </c>
      <c r="O81">
        <v>1532</v>
      </c>
      <c r="P81">
        <v>17.899999999999999</v>
      </c>
      <c r="Q81">
        <v>-0.14000000000000001</v>
      </c>
      <c r="R81">
        <v>2245</v>
      </c>
      <c r="S81">
        <v>826788</v>
      </c>
      <c r="T81" t="s">
        <v>26</v>
      </c>
      <c r="U81">
        <v>47.06</v>
      </c>
    </row>
    <row r="82" spans="1:21" x14ac:dyDescent="0.3">
      <c r="A82">
        <v>81</v>
      </c>
      <c r="B82" t="s">
        <v>504</v>
      </c>
      <c r="C82">
        <v>15</v>
      </c>
      <c r="D82">
        <v>320</v>
      </c>
      <c r="E82" t="s">
        <v>418</v>
      </c>
      <c r="F82">
        <v>276895</v>
      </c>
      <c r="G82">
        <v>1356467</v>
      </c>
      <c r="H82">
        <v>1117400</v>
      </c>
      <c r="I82">
        <v>1113190</v>
      </c>
      <c r="J82">
        <v>4083794</v>
      </c>
      <c r="K82">
        <v>58932764</v>
      </c>
      <c r="L82">
        <v>44839</v>
      </c>
      <c r="M82">
        <f t="shared" si="1"/>
        <v>24.920270300408127</v>
      </c>
      <c r="N82">
        <v>37085</v>
      </c>
      <c r="O82">
        <v>7754</v>
      </c>
      <c r="P82">
        <v>15.22</v>
      </c>
      <c r="Q82">
        <v>-0.06</v>
      </c>
      <c r="R82">
        <v>9475</v>
      </c>
      <c r="S82">
        <v>534782</v>
      </c>
      <c r="T82" t="s">
        <v>26</v>
      </c>
      <c r="U82">
        <v>127.45</v>
      </c>
    </row>
    <row r="83" spans="1:21" x14ac:dyDescent="0.3">
      <c r="A83">
        <v>82</v>
      </c>
      <c r="B83" t="s">
        <v>504</v>
      </c>
      <c r="C83">
        <v>15</v>
      </c>
      <c r="D83">
        <v>320</v>
      </c>
      <c r="E83" t="s">
        <v>419</v>
      </c>
      <c r="F83">
        <v>279119</v>
      </c>
      <c r="G83">
        <v>1356467</v>
      </c>
      <c r="H83">
        <v>1079198</v>
      </c>
      <c r="I83">
        <v>1074826</v>
      </c>
      <c r="J83">
        <v>3948557</v>
      </c>
      <c r="K83">
        <v>53672384</v>
      </c>
      <c r="L83">
        <v>40924</v>
      </c>
      <c r="M83">
        <f t="shared" si="1"/>
        <v>26.370784869514221</v>
      </c>
      <c r="N83">
        <v>33762</v>
      </c>
      <c r="O83">
        <v>7162</v>
      </c>
      <c r="P83">
        <v>13.83</v>
      </c>
      <c r="Q83">
        <v>-0.06</v>
      </c>
      <c r="R83">
        <v>8914</v>
      </c>
      <c r="S83">
        <v>480143</v>
      </c>
      <c r="T83" t="s">
        <v>26</v>
      </c>
      <c r="U83">
        <v>119.01</v>
      </c>
    </row>
    <row r="84" spans="1:21" x14ac:dyDescent="0.3">
      <c r="A84">
        <v>83</v>
      </c>
      <c r="B84" t="s">
        <v>504</v>
      </c>
      <c r="C84">
        <v>15</v>
      </c>
      <c r="D84">
        <v>320</v>
      </c>
      <c r="E84" t="s">
        <v>420</v>
      </c>
      <c r="F84">
        <v>670867</v>
      </c>
      <c r="G84">
        <v>3355019</v>
      </c>
      <c r="H84">
        <v>314813</v>
      </c>
      <c r="I84">
        <v>308986</v>
      </c>
      <c r="J84">
        <v>3749876</v>
      </c>
      <c r="K84">
        <v>441557834</v>
      </c>
      <c r="L84">
        <v>15610</v>
      </c>
      <c r="M84">
        <f t="shared" si="1"/>
        <v>20.167392696989111</v>
      </c>
      <c r="N84">
        <v>14626</v>
      </c>
      <c r="O84">
        <v>984</v>
      </c>
      <c r="P84">
        <v>22.52</v>
      </c>
      <c r="Q84">
        <v>-0.12</v>
      </c>
      <c r="R84">
        <v>1462</v>
      </c>
      <c r="S84">
        <v>660604</v>
      </c>
      <c r="T84" t="s">
        <v>26</v>
      </c>
      <c r="U84">
        <v>168.33</v>
      </c>
    </row>
    <row r="85" spans="1:21" x14ac:dyDescent="0.3">
      <c r="A85">
        <v>84</v>
      </c>
      <c r="B85" t="s">
        <v>504</v>
      </c>
      <c r="C85">
        <v>15</v>
      </c>
      <c r="D85">
        <v>320</v>
      </c>
      <c r="E85" t="s">
        <v>421</v>
      </c>
      <c r="F85">
        <v>250567</v>
      </c>
      <c r="G85">
        <v>1108439</v>
      </c>
      <c r="H85">
        <v>238153</v>
      </c>
      <c r="I85">
        <v>233804</v>
      </c>
      <c r="J85">
        <v>1081785</v>
      </c>
      <c r="K85">
        <v>140797485</v>
      </c>
      <c r="L85">
        <v>10647</v>
      </c>
      <c r="M85">
        <f t="shared" si="1"/>
        <v>22.368084906546446</v>
      </c>
      <c r="N85">
        <v>9811</v>
      </c>
      <c r="O85">
        <v>836</v>
      </c>
      <c r="P85">
        <v>27.17</v>
      </c>
      <c r="Q85">
        <v>-0.11</v>
      </c>
      <c r="R85">
        <v>1269</v>
      </c>
      <c r="S85">
        <v>372201</v>
      </c>
      <c r="T85" t="s">
        <v>26</v>
      </c>
      <c r="U85">
        <v>51.72</v>
      </c>
    </row>
    <row r="86" spans="1:21" x14ac:dyDescent="0.3">
      <c r="A86">
        <v>85</v>
      </c>
      <c r="B86" t="s">
        <v>504</v>
      </c>
      <c r="C86">
        <v>15</v>
      </c>
      <c r="D86">
        <v>320</v>
      </c>
      <c r="E86" t="s">
        <v>422</v>
      </c>
      <c r="F86">
        <v>482210</v>
      </c>
      <c r="G86">
        <v>2306140</v>
      </c>
      <c r="H86">
        <v>709077</v>
      </c>
      <c r="I86">
        <v>599409</v>
      </c>
      <c r="J86">
        <v>13460242</v>
      </c>
      <c r="K86">
        <v>1543903646</v>
      </c>
      <c r="L86">
        <v>10303</v>
      </c>
      <c r="M86">
        <f t="shared" si="1"/>
        <v>68.822381830534795</v>
      </c>
      <c r="N86">
        <v>8453</v>
      </c>
      <c r="O86">
        <v>1850</v>
      </c>
      <c r="P86">
        <v>1345.71</v>
      </c>
      <c r="Q86">
        <v>-0.08</v>
      </c>
      <c r="R86">
        <v>2843</v>
      </c>
      <c r="S86">
        <v>1558054</v>
      </c>
      <c r="T86" t="s">
        <v>21</v>
      </c>
      <c r="U86">
        <v>915.64</v>
      </c>
    </row>
    <row r="87" spans="1:21" x14ac:dyDescent="0.3">
      <c r="A87">
        <v>86</v>
      </c>
      <c r="B87" t="s">
        <v>504</v>
      </c>
      <c r="C87">
        <v>15</v>
      </c>
      <c r="D87">
        <v>320</v>
      </c>
      <c r="E87" t="s">
        <v>423</v>
      </c>
      <c r="F87">
        <v>1260306</v>
      </c>
      <c r="G87">
        <v>6039417</v>
      </c>
      <c r="H87">
        <v>2262553</v>
      </c>
      <c r="I87">
        <v>1775792</v>
      </c>
      <c r="J87">
        <v>52034315</v>
      </c>
      <c r="K87">
        <v>9164688901</v>
      </c>
      <c r="L87">
        <v>23687</v>
      </c>
      <c r="M87">
        <f t="shared" si="1"/>
        <v>95.518765567610927</v>
      </c>
      <c r="N87">
        <v>18959</v>
      </c>
      <c r="O87">
        <v>4728</v>
      </c>
      <c r="P87">
        <v>2221.71</v>
      </c>
      <c r="Q87">
        <v>-7.0000000000000007E-2</v>
      </c>
      <c r="R87">
        <v>7008</v>
      </c>
      <c r="S87">
        <v>7400297</v>
      </c>
      <c r="T87" t="s">
        <v>31</v>
      </c>
      <c r="U87">
        <v>5000</v>
      </c>
    </row>
    <row r="88" spans="1:21" x14ac:dyDescent="0.3">
      <c r="A88">
        <v>87</v>
      </c>
      <c r="B88" t="s">
        <v>504</v>
      </c>
      <c r="C88">
        <v>15</v>
      </c>
      <c r="D88">
        <v>320</v>
      </c>
      <c r="E88" t="s">
        <v>424</v>
      </c>
      <c r="F88">
        <v>151669</v>
      </c>
      <c r="G88">
        <v>2465730</v>
      </c>
      <c r="H88">
        <v>459082</v>
      </c>
      <c r="I88">
        <v>444019</v>
      </c>
      <c r="J88">
        <v>11602572</v>
      </c>
      <c r="K88">
        <v>693090871</v>
      </c>
      <c r="L88">
        <v>22395</v>
      </c>
      <c r="M88">
        <f t="shared" si="1"/>
        <v>20.499307881223487</v>
      </c>
      <c r="N88">
        <v>21546</v>
      </c>
      <c r="O88">
        <v>849</v>
      </c>
      <c r="P88">
        <v>54.2</v>
      </c>
      <c r="Q88">
        <v>-0.12</v>
      </c>
      <c r="R88">
        <v>1334</v>
      </c>
      <c r="S88">
        <v>2354464</v>
      </c>
      <c r="T88" t="s">
        <v>26</v>
      </c>
      <c r="U88">
        <v>250.09</v>
      </c>
    </row>
    <row r="89" spans="1:21" x14ac:dyDescent="0.3">
      <c r="A89">
        <v>88</v>
      </c>
      <c r="B89" t="s">
        <v>504</v>
      </c>
      <c r="C89">
        <v>15</v>
      </c>
      <c r="D89">
        <v>320</v>
      </c>
      <c r="E89" t="s">
        <v>425</v>
      </c>
      <c r="F89">
        <v>154309</v>
      </c>
      <c r="G89">
        <v>3230737</v>
      </c>
      <c r="H89">
        <v>1175369</v>
      </c>
      <c r="I89">
        <v>1140312</v>
      </c>
      <c r="J89">
        <v>15870086</v>
      </c>
      <c r="K89">
        <v>1413096637</v>
      </c>
      <c r="L89">
        <v>38515</v>
      </c>
      <c r="M89">
        <f t="shared" si="1"/>
        <v>30.517175126574063</v>
      </c>
      <c r="N89">
        <v>34294</v>
      </c>
      <c r="O89">
        <v>4221</v>
      </c>
      <c r="P89">
        <v>66.88</v>
      </c>
      <c r="Q89">
        <v>-0.11</v>
      </c>
      <c r="R89">
        <v>6116</v>
      </c>
      <c r="S89">
        <v>3562087</v>
      </c>
      <c r="T89" t="s">
        <v>26</v>
      </c>
      <c r="U89">
        <v>494.77</v>
      </c>
    </row>
    <row r="90" spans="1:21" x14ac:dyDescent="0.3">
      <c r="A90">
        <v>89</v>
      </c>
      <c r="B90" t="s">
        <v>504</v>
      </c>
      <c r="C90">
        <v>15</v>
      </c>
      <c r="D90">
        <v>320</v>
      </c>
      <c r="E90" t="s">
        <v>426</v>
      </c>
      <c r="F90">
        <v>841</v>
      </c>
      <c r="G90">
        <v>120147</v>
      </c>
      <c r="H90">
        <v>3427579</v>
      </c>
      <c r="I90">
        <v>3316748</v>
      </c>
      <c r="J90">
        <v>6936474</v>
      </c>
      <c r="K90">
        <v>380887668</v>
      </c>
      <c r="L90">
        <v>97330</v>
      </c>
      <c r="M90">
        <f t="shared" si="1"/>
        <v>35.216058769135927</v>
      </c>
      <c r="N90">
        <v>77246</v>
      </c>
      <c r="O90">
        <v>20084</v>
      </c>
      <c r="P90">
        <v>45.13</v>
      </c>
      <c r="Q90">
        <v>-0.06</v>
      </c>
      <c r="R90">
        <v>25369</v>
      </c>
      <c r="S90">
        <v>2010602</v>
      </c>
      <c r="T90" t="s">
        <v>21</v>
      </c>
      <c r="U90">
        <v>795.41</v>
      </c>
    </row>
    <row r="91" spans="1:21" x14ac:dyDescent="0.3">
      <c r="A91">
        <v>90</v>
      </c>
      <c r="B91" t="s">
        <v>504</v>
      </c>
      <c r="C91">
        <v>15</v>
      </c>
      <c r="D91">
        <v>320</v>
      </c>
      <c r="E91" t="s">
        <v>427</v>
      </c>
      <c r="F91">
        <v>1089</v>
      </c>
      <c r="G91">
        <v>177375</v>
      </c>
      <c r="H91">
        <v>9058555</v>
      </c>
      <c r="I91">
        <v>8719001</v>
      </c>
      <c r="J91">
        <v>21167241</v>
      </c>
      <c r="K91">
        <v>1162961858</v>
      </c>
      <c r="L91">
        <v>324887</v>
      </c>
      <c r="M91">
        <f t="shared" si="1"/>
        <v>27.882171339573453</v>
      </c>
      <c r="N91">
        <v>290978</v>
      </c>
      <c r="O91">
        <v>33909</v>
      </c>
      <c r="P91">
        <v>52.67</v>
      </c>
      <c r="Q91">
        <v>-7.0000000000000007E-2</v>
      </c>
      <c r="R91">
        <v>43182</v>
      </c>
      <c r="S91">
        <v>8610747</v>
      </c>
      <c r="T91" t="s">
        <v>21</v>
      </c>
      <c r="U91">
        <v>3506.58</v>
      </c>
    </row>
  </sheetData>
  <autoFilter ref="A1:U91" xr:uid="{8CF8BEAB-363E-4672-973F-F030FDC3CA3A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9379-F743-4A2F-9645-BE3334E282B0}">
  <dimension ref="A1:EQ92"/>
  <sheetViews>
    <sheetView zoomScale="80" zoomScaleNormal="80" workbookViewId="0">
      <selection activeCell="A2" sqref="A2"/>
    </sheetView>
  </sheetViews>
  <sheetFormatPr defaultRowHeight="14.4" x14ac:dyDescent="0.3"/>
  <cols>
    <col min="1" max="2" width="8.88671875" customWidth="1"/>
    <col min="4" max="4" width="17.109375" customWidth="1"/>
    <col min="5" max="5" width="8.88671875" customWidth="1"/>
    <col min="6" max="6" width="15.21875" customWidth="1"/>
    <col min="7" max="7" width="7.33203125" customWidth="1"/>
    <col min="8" max="8" width="9" customWidth="1"/>
    <col min="9" max="10" width="7.33203125" customWidth="1"/>
    <col min="11" max="11" width="9.44140625" customWidth="1"/>
    <col min="12" max="12" width="8.88671875" customWidth="1"/>
    <col min="13" max="17" width="8.77734375" customWidth="1"/>
    <col min="18" max="34" width="8.88671875" customWidth="1"/>
    <col min="35" max="35" width="11.44140625" customWidth="1"/>
    <col min="36" max="47" width="8.88671875" customWidth="1"/>
    <col min="53" max="53" width="9.44140625" bestFit="1" customWidth="1"/>
    <col min="103" max="103" width="9.44140625" bestFit="1" customWidth="1"/>
    <col min="108" max="108" width="9.44140625" bestFit="1" customWidth="1"/>
    <col min="113" max="113" width="9.44140625" bestFit="1" customWidth="1"/>
    <col min="123" max="123" width="10.44140625" customWidth="1"/>
    <col min="128" max="128" width="10.44140625" customWidth="1"/>
  </cols>
  <sheetData>
    <row r="1" spans="1:147" x14ac:dyDescent="0.3">
      <c r="B1">
        <f>SUM(B3:B92)</f>
        <v>55495.100000000006</v>
      </c>
      <c r="F1">
        <f>SUM(F3:F92)</f>
        <v>103840.82999999997</v>
      </c>
      <c r="K1">
        <f>SUM(K3:K92)</f>
        <v>180092.15999999995</v>
      </c>
      <c r="S1">
        <f>SUM(S3:S92)</f>
        <v>178699.78999999989</v>
      </c>
      <c r="AA1">
        <f>SUM(AA3:AA92)</f>
        <v>151381.2999999999</v>
      </c>
      <c r="AI1" s="7">
        <f>SUM(AI3:AI92)</f>
        <v>150343.98000000004</v>
      </c>
      <c r="AQ1">
        <f>SUM(AQ3:AQ92)</f>
        <v>151823.29999999993</v>
      </c>
      <c r="AV1">
        <f>SUM(AV3:AV92)</f>
        <v>138118.29999999999</v>
      </c>
      <c r="BA1" s="7">
        <f>SUM(BA3:BA92)</f>
        <v>147057.16</v>
      </c>
      <c r="BF1">
        <f>SUM(BF3:BF92)</f>
        <v>145640.1</v>
      </c>
      <c r="BK1">
        <f>SUM(BK3:BK92)</f>
        <v>140923.13</v>
      </c>
      <c r="BP1">
        <f>SUM(BP3:BP92)</f>
        <v>157364.03999999998</v>
      </c>
      <c r="BU1">
        <f>SUM(BU3:BU92)</f>
        <v>102221.74000000002</v>
      </c>
      <c r="BZ1">
        <f>SUM(BZ3:BZ92)</f>
        <v>100780.71999999997</v>
      </c>
      <c r="CE1">
        <f>SUM(CE3:CE92)</f>
        <v>99667.650000000009</v>
      </c>
      <c r="CJ1">
        <f>SUM(CJ3:CJ92)</f>
        <v>119027.28000000001</v>
      </c>
      <c r="CO1">
        <f>SUM(CO3:CO92)</f>
        <v>102634.89</v>
      </c>
      <c r="CT1">
        <f>SUM(CT3:CT92)</f>
        <v>95750.369999999981</v>
      </c>
      <c r="CY1" s="7">
        <f>SUM(CY3:CY92)</f>
        <v>105628.81999999995</v>
      </c>
      <c r="DD1" s="7">
        <f>SUM(DD3:DD92)</f>
        <v>123553.92000000001</v>
      </c>
      <c r="DI1" s="7">
        <f>SUM(DI3:DI92)</f>
        <v>100359.55999999998</v>
      </c>
      <c r="DN1" s="7">
        <f>SUM(DN3:DN92)</f>
        <v>89575.700000000012</v>
      </c>
      <c r="DS1" s="7">
        <f>SUM(DS3:DS92)</f>
        <v>100977.75999999997</v>
      </c>
      <c r="DX1" s="7">
        <f>SUM(DX3:DX92)</f>
        <v>102688.42</v>
      </c>
      <c r="EC1" s="7">
        <f>SUM(EC3:EC92)</f>
        <v>88863.760000000009</v>
      </c>
      <c r="EH1" s="7">
        <f>SUM(EH3:EH92)</f>
        <v>86636.799999999974</v>
      </c>
      <c r="EM1" s="7">
        <f>SUM(EM3:EM92)</f>
        <v>84884.88</v>
      </c>
    </row>
    <row r="2" spans="1:147" x14ac:dyDescent="0.3">
      <c r="A2" t="s">
        <v>182</v>
      </c>
      <c r="B2" t="s">
        <v>181</v>
      </c>
      <c r="C2" t="s">
        <v>0</v>
      </c>
      <c r="D2" t="s">
        <v>2</v>
      </c>
      <c r="E2" t="s">
        <v>136</v>
      </c>
      <c r="F2" t="s">
        <v>131</v>
      </c>
      <c r="G2" t="s">
        <v>133</v>
      </c>
      <c r="H2" t="s">
        <v>183</v>
      </c>
      <c r="I2" t="s">
        <v>155</v>
      </c>
      <c r="J2" t="s">
        <v>274</v>
      </c>
      <c r="K2" t="s">
        <v>132</v>
      </c>
      <c r="L2" t="s">
        <v>134</v>
      </c>
      <c r="M2" t="s">
        <v>156</v>
      </c>
      <c r="N2" t="s">
        <v>275</v>
      </c>
      <c r="O2" t="s">
        <v>170</v>
      </c>
      <c r="P2" t="s">
        <v>165</v>
      </c>
      <c r="Q2" t="s">
        <v>161</v>
      </c>
      <c r="R2" t="s">
        <v>135</v>
      </c>
      <c r="S2" t="s">
        <v>137</v>
      </c>
      <c r="T2" t="s">
        <v>138</v>
      </c>
      <c r="U2" t="s">
        <v>157</v>
      </c>
      <c r="V2" t="s">
        <v>276</v>
      </c>
      <c r="W2" t="s">
        <v>171</v>
      </c>
      <c r="X2" t="s">
        <v>166</v>
      </c>
      <c r="Y2" t="s">
        <v>162</v>
      </c>
      <c r="Z2" t="s">
        <v>139</v>
      </c>
      <c r="AA2" t="s">
        <v>140</v>
      </c>
      <c r="AB2" t="s">
        <v>141</v>
      </c>
      <c r="AC2" t="s">
        <v>158</v>
      </c>
      <c r="AD2" t="s">
        <v>277</v>
      </c>
      <c r="AE2" t="s">
        <v>172</v>
      </c>
      <c r="AF2" t="s">
        <v>167</v>
      </c>
      <c r="AG2" t="s">
        <v>163</v>
      </c>
      <c r="AH2" t="s">
        <v>142</v>
      </c>
      <c r="AI2" t="s">
        <v>143</v>
      </c>
      <c r="AJ2" t="s">
        <v>144</v>
      </c>
      <c r="AK2" t="s">
        <v>159</v>
      </c>
      <c r="AL2" t="s">
        <v>278</v>
      </c>
      <c r="AM2" t="s">
        <v>173</v>
      </c>
      <c r="AN2" t="s">
        <v>168</v>
      </c>
      <c r="AO2" t="s">
        <v>164</v>
      </c>
      <c r="AP2" t="s">
        <v>145</v>
      </c>
      <c r="AQ2" t="s">
        <v>176</v>
      </c>
      <c r="AR2" t="s">
        <v>177</v>
      </c>
      <c r="AS2" t="s">
        <v>178</v>
      </c>
      <c r="AT2" t="s">
        <v>279</v>
      </c>
      <c r="AU2" t="s">
        <v>179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287</v>
      </c>
      <c r="BB2" t="s">
        <v>288</v>
      </c>
      <c r="BC2" t="s">
        <v>289</v>
      </c>
      <c r="BD2" t="s">
        <v>290</v>
      </c>
      <c r="BE2" t="s">
        <v>291</v>
      </c>
      <c r="BF2" t="s">
        <v>294</v>
      </c>
      <c r="BG2" t="s">
        <v>295</v>
      </c>
      <c r="BH2" t="s">
        <v>296</v>
      </c>
      <c r="BI2" t="s">
        <v>297</v>
      </c>
      <c r="BJ2" t="s">
        <v>298</v>
      </c>
      <c r="BK2" t="s">
        <v>318</v>
      </c>
      <c r="BL2" t="s">
        <v>319</v>
      </c>
      <c r="BM2" t="s">
        <v>320</v>
      </c>
      <c r="BN2" t="s">
        <v>321</v>
      </c>
      <c r="BO2" t="s">
        <v>322</v>
      </c>
      <c r="BP2" t="s">
        <v>328</v>
      </c>
      <c r="BQ2" t="s">
        <v>329</v>
      </c>
      <c r="BR2" t="s">
        <v>330</v>
      </c>
      <c r="BS2" t="s">
        <v>331</v>
      </c>
      <c r="BT2" t="s">
        <v>332</v>
      </c>
      <c r="BU2" t="s">
        <v>428</v>
      </c>
      <c r="BV2" t="s">
        <v>429</v>
      </c>
      <c r="BW2" t="s">
        <v>430</v>
      </c>
      <c r="BX2" t="s">
        <v>431</v>
      </c>
      <c r="BY2" t="s">
        <v>432</v>
      </c>
      <c r="BZ2" t="s">
        <v>443</v>
      </c>
      <c r="CA2" t="s">
        <v>444</v>
      </c>
      <c r="CB2" t="s">
        <v>445</v>
      </c>
      <c r="CC2" t="s">
        <v>446</v>
      </c>
      <c r="CD2" t="s">
        <v>447</v>
      </c>
      <c r="CE2" t="s">
        <v>448</v>
      </c>
      <c r="CF2" t="s">
        <v>449</v>
      </c>
      <c r="CG2" t="s">
        <v>450</v>
      </c>
      <c r="CH2" t="s">
        <v>451</v>
      </c>
      <c r="CI2" t="s">
        <v>452</v>
      </c>
      <c r="CJ2" t="s">
        <v>454</v>
      </c>
      <c r="CK2" t="s">
        <v>455</v>
      </c>
      <c r="CL2" t="s">
        <v>456</v>
      </c>
      <c r="CM2" t="s">
        <v>457</v>
      </c>
      <c r="CN2" t="s">
        <v>458</v>
      </c>
      <c r="CO2" t="s">
        <v>459</v>
      </c>
      <c r="CP2" t="s">
        <v>460</v>
      </c>
      <c r="CQ2" t="s">
        <v>461</v>
      </c>
      <c r="CR2" t="s">
        <v>462</v>
      </c>
      <c r="CS2" t="s">
        <v>463</v>
      </c>
      <c r="CT2" t="s">
        <v>465</v>
      </c>
      <c r="CU2" t="s">
        <v>466</v>
      </c>
      <c r="CV2" t="s">
        <v>467</v>
      </c>
      <c r="CW2" t="s">
        <v>468</v>
      </c>
      <c r="CX2" t="s">
        <v>469</v>
      </c>
      <c r="CY2" t="s">
        <v>470</v>
      </c>
      <c r="CZ2" t="s">
        <v>471</v>
      </c>
      <c r="DA2" t="s">
        <v>472</v>
      </c>
      <c r="DB2" t="s">
        <v>473</v>
      </c>
      <c r="DC2" t="s">
        <v>474</v>
      </c>
      <c r="DD2" t="s">
        <v>475</v>
      </c>
      <c r="DE2" t="s">
        <v>476</v>
      </c>
      <c r="DF2" t="s">
        <v>477</v>
      </c>
      <c r="DG2" t="s">
        <v>478</v>
      </c>
      <c r="DH2" t="s">
        <v>479</v>
      </c>
      <c r="DI2" t="s">
        <v>481</v>
      </c>
      <c r="DJ2" t="s">
        <v>482</v>
      </c>
      <c r="DK2" t="s">
        <v>483</v>
      </c>
      <c r="DL2" t="s">
        <v>484</v>
      </c>
      <c r="DM2" t="s">
        <v>485</v>
      </c>
      <c r="DN2" t="s">
        <v>499</v>
      </c>
      <c r="DO2" t="s">
        <v>500</v>
      </c>
      <c r="DP2" t="s">
        <v>501</v>
      </c>
      <c r="DQ2" t="s">
        <v>502</v>
      </c>
      <c r="DR2" t="s">
        <v>503</v>
      </c>
      <c r="DS2" t="s">
        <v>494</v>
      </c>
      <c r="DT2" t="s">
        <v>495</v>
      </c>
      <c r="DU2" t="s">
        <v>496</v>
      </c>
      <c r="DV2" t="s">
        <v>497</v>
      </c>
      <c r="DW2" t="s">
        <v>498</v>
      </c>
      <c r="DX2" t="s">
        <v>489</v>
      </c>
      <c r="DY2" t="s">
        <v>490</v>
      </c>
      <c r="DZ2" t="s">
        <v>491</v>
      </c>
      <c r="EA2" t="s">
        <v>492</v>
      </c>
      <c r="EB2" t="s">
        <v>493</v>
      </c>
      <c r="EC2" t="s">
        <v>508</v>
      </c>
      <c r="ED2" t="s">
        <v>509</v>
      </c>
      <c r="EE2" t="s">
        <v>510</v>
      </c>
      <c r="EF2" t="s">
        <v>511</v>
      </c>
      <c r="EG2" t="s">
        <v>512</v>
      </c>
      <c r="EH2" t="s">
        <v>513</v>
      </c>
      <c r="EI2" t="s">
        <v>514</v>
      </c>
      <c r="EJ2" t="s">
        <v>515</v>
      </c>
      <c r="EK2" t="s">
        <v>516</v>
      </c>
      <c r="EL2" t="s">
        <v>517</v>
      </c>
      <c r="EM2" t="s">
        <v>519</v>
      </c>
      <c r="EN2" t="s">
        <v>520</v>
      </c>
      <c r="EO2" t="s">
        <v>521</v>
      </c>
      <c r="EP2" t="s">
        <v>522</v>
      </c>
      <c r="EQ2" t="s">
        <v>523</v>
      </c>
    </row>
    <row r="3" spans="1:147" x14ac:dyDescent="0.3">
      <c r="A3" t="b">
        <f>OR(R3,Z3,AH3,AP3,AU3,AZ3,BE3,BJ3,BO3,BT3,BY3,CD3,CI3,CN3,CS3,CX3,DC3,DH3,DM3,DR3,DW3,EB3,EG3,EL3)</f>
        <v>1</v>
      </c>
      <c r="B3">
        <f>MIN(K3,S3,AA3,AI3,AQ3,AV3,BA3,BF3,BK3,BP3,BU3,BZ3,CE3,CJ3,CO3,CT3,CY3,DD3,DI3,DN3,DS3,DX3,EC3,EH3)</f>
        <v>74.77</v>
      </c>
      <c r="C3">
        <v>1</v>
      </c>
      <c r="D3" t="s">
        <v>184</v>
      </c>
      <c r="E3" t="s">
        <v>21</v>
      </c>
      <c r="F3" s="7">
        <v>495.33</v>
      </c>
      <c r="G3" t="s">
        <v>21</v>
      </c>
      <c r="H3">
        <v>2901433</v>
      </c>
      <c r="I3">
        <v>108601</v>
      </c>
      <c r="J3">
        <f>H3/I3</f>
        <v>26.716448283164979</v>
      </c>
      <c r="K3">
        <v>1214.8399999999999</v>
      </c>
      <c r="L3" t="s">
        <v>21</v>
      </c>
      <c r="M3">
        <v>323659</v>
      </c>
      <c r="N3">
        <v>16.045992850500063</v>
      </c>
      <c r="O3">
        <v>266.42109248954597</v>
      </c>
      <c r="P3">
        <v>0.59659141908975888</v>
      </c>
      <c r="Q3">
        <v>320.80718286838925</v>
      </c>
      <c r="R3" t="b">
        <f t="shared" ref="R3:R34" si="0">K3&lt;F3</f>
        <v>0</v>
      </c>
      <c r="S3">
        <v>792.48</v>
      </c>
      <c r="T3" t="s">
        <v>21</v>
      </c>
      <c r="U3">
        <v>154203</v>
      </c>
      <c r="V3">
        <v>31.514795431995488</v>
      </c>
      <c r="W3">
        <v>194.58282858873409</v>
      </c>
      <c r="X3">
        <v>0.49544004849341</v>
      </c>
      <c r="Y3">
        <v>331.27793882090492</v>
      </c>
      <c r="Z3" t="b">
        <f t="shared" ref="Z3:Z34" si="1">S3&lt;F3</f>
        <v>0</v>
      </c>
      <c r="AA3">
        <v>838.83</v>
      </c>
      <c r="AB3" t="s">
        <v>21</v>
      </c>
      <c r="AC3">
        <v>159920</v>
      </c>
      <c r="AD3">
        <v>34.703689344672334</v>
      </c>
      <c r="AE3">
        <v>190.64649571426867</v>
      </c>
      <c r="AF3">
        <v>0.52579026548539243</v>
      </c>
      <c r="AG3">
        <v>362.26384442221109</v>
      </c>
      <c r="AH3" t="b">
        <f t="shared" ref="AH3:AH34" si="2">AA3&lt;F3</f>
        <v>0</v>
      </c>
      <c r="AI3">
        <v>834.84</v>
      </c>
      <c r="AJ3" t="s">
        <v>21</v>
      </c>
      <c r="AK3">
        <v>126647</v>
      </c>
      <c r="AL3">
        <v>47.692254850095146</v>
      </c>
      <c r="AM3">
        <v>151.70212256240717</v>
      </c>
      <c r="AN3">
        <v>0.46238755918496588</v>
      </c>
      <c r="AO3">
        <v>352.37658215354492</v>
      </c>
      <c r="AP3" t="b">
        <f t="shared" ref="AP3:AP34" si="3">AI3&lt;F3</f>
        <v>0</v>
      </c>
      <c r="AQ3">
        <v>544.84</v>
      </c>
      <c r="AR3" t="s">
        <v>21</v>
      </c>
      <c r="AS3">
        <v>67136</v>
      </c>
      <c r="AT3">
        <v>78.021344733079118</v>
      </c>
      <c r="AU3" t="b">
        <f t="shared" ref="AU3:AU34" si="4">AQ3&lt;F3</f>
        <v>0</v>
      </c>
      <c r="AV3" s="1">
        <v>475.61</v>
      </c>
      <c r="AW3" t="s">
        <v>21</v>
      </c>
      <c r="AX3">
        <v>38720</v>
      </c>
      <c r="AY3">
        <v>136.18685433884298</v>
      </c>
      <c r="AZ3" t="b">
        <f>AV3&lt;F3</f>
        <v>1</v>
      </c>
      <c r="BA3" s="1">
        <v>323.38</v>
      </c>
      <c r="BB3" t="s">
        <v>21</v>
      </c>
      <c r="BC3">
        <v>15431</v>
      </c>
      <c r="BD3">
        <v>254.81336271142504</v>
      </c>
      <c r="BE3" t="b">
        <f>BA3&lt;F3</f>
        <v>1</v>
      </c>
      <c r="BF3" s="1">
        <v>280.37</v>
      </c>
      <c r="BG3" t="s">
        <v>21</v>
      </c>
      <c r="BH3">
        <v>10704</v>
      </c>
      <c r="BI3">
        <v>394.7695254110613</v>
      </c>
      <c r="BJ3" t="b">
        <f>BF3&lt;F3</f>
        <v>1</v>
      </c>
      <c r="BK3" s="1">
        <v>328.59</v>
      </c>
      <c r="BL3" t="s">
        <v>21</v>
      </c>
      <c r="BM3">
        <v>5387</v>
      </c>
      <c r="BN3">
        <v>768.81659550770371</v>
      </c>
      <c r="BO3" t="b">
        <f>BK3&lt;F3</f>
        <v>1</v>
      </c>
      <c r="BP3" s="1">
        <v>252.94</v>
      </c>
      <c r="BQ3" t="s">
        <v>21</v>
      </c>
      <c r="BR3">
        <v>2383</v>
      </c>
      <c r="BS3">
        <v>1444.136802349979</v>
      </c>
      <c r="BT3" t="b">
        <f>BP3&lt;F3</f>
        <v>1</v>
      </c>
      <c r="BU3" s="1">
        <v>306.08</v>
      </c>
      <c r="BV3" t="s">
        <v>21</v>
      </c>
      <c r="BW3">
        <v>41705</v>
      </c>
      <c r="BX3">
        <v>65.854310034768019</v>
      </c>
      <c r="BY3" t="b">
        <f>BU3&lt;F3</f>
        <v>1</v>
      </c>
      <c r="BZ3" s="1">
        <v>270.81</v>
      </c>
      <c r="CA3" t="s">
        <v>21</v>
      </c>
      <c r="CB3">
        <v>35502</v>
      </c>
      <c r="CC3">
        <v>71.079910990930088</v>
      </c>
      <c r="CD3" t="b">
        <f>BZ3&lt;F3</f>
        <v>1</v>
      </c>
      <c r="CE3" s="1">
        <v>216.28</v>
      </c>
      <c r="CF3" t="s">
        <v>21</v>
      </c>
      <c r="CG3">
        <v>31886</v>
      </c>
      <c r="CH3">
        <v>65.620460390139868</v>
      </c>
      <c r="CI3" t="b">
        <f>CE3&lt;F3</f>
        <v>1</v>
      </c>
      <c r="CJ3" s="1">
        <v>94.34</v>
      </c>
      <c r="CK3" t="s">
        <v>21</v>
      </c>
      <c r="CL3">
        <v>21102</v>
      </c>
      <c r="CM3">
        <v>43.668514832717278</v>
      </c>
      <c r="CN3" t="b">
        <f>CJ3&lt;F3</f>
        <v>1</v>
      </c>
      <c r="CO3" s="1">
        <v>424.91</v>
      </c>
      <c r="CP3" t="s">
        <v>21</v>
      </c>
      <c r="CQ3">
        <v>76730</v>
      </c>
      <c r="CR3">
        <v>38.320135540205918</v>
      </c>
      <c r="CS3" t="b">
        <f>CO3&lt;F3</f>
        <v>1</v>
      </c>
      <c r="CT3" s="1">
        <v>316.62</v>
      </c>
      <c r="CU3" t="s">
        <v>21</v>
      </c>
      <c r="CV3">
        <v>73456</v>
      </c>
      <c r="CW3">
        <v>31.602006643432805</v>
      </c>
      <c r="CX3" t="b">
        <f>CT3&lt;F3</f>
        <v>1</v>
      </c>
      <c r="CY3" s="1">
        <v>308.12</v>
      </c>
      <c r="CZ3" t="s">
        <v>21</v>
      </c>
      <c r="DA3">
        <v>33399</v>
      </c>
      <c r="DB3">
        <v>86.61953950717087</v>
      </c>
      <c r="DC3" t="b">
        <f>CY3&lt;F3</f>
        <v>1</v>
      </c>
      <c r="DD3" s="1">
        <v>347.83</v>
      </c>
      <c r="DE3" t="s">
        <v>21</v>
      </c>
      <c r="DF3">
        <v>32997</v>
      </c>
      <c r="DG3">
        <v>105.44610116071158</v>
      </c>
      <c r="DH3" t="b">
        <f>DD3&lt;F3</f>
        <v>1</v>
      </c>
      <c r="DI3" s="1">
        <v>294.01</v>
      </c>
      <c r="DJ3" t="s">
        <v>21</v>
      </c>
      <c r="DK3">
        <v>24570</v>
      </c>
      <c r="DL3">
        <v>114.75177045177045</v>
      </c>
      <c r="DM3" t="b">
        <f>DI3&lt;F3</f>
        <v>1</v>
      </c>
      <c r="DN3" s="1">
        <v>74.77</v>
      </c>
      <c r="DO3" t="s">
        <v>21</v>
      </c>
      <c r="DP3">
        <v>47559</v>
      </c>
      <c r="DQ3">
        <v>14.433861098845645</v>
      </c>
      <c r="DR3" t="b">
        <f>DN3&lt;F3</f>
        <v>1</v>
      </c>
      <c r="DS3" s="1">
        <v>422.17</v>
      </c>
      <c r="DT3" t="s">
        <v>21</v>
      </c>
      <c r="DU3">
        <v>145566</v>
      </c>
      <c r="DV3">
        <v>21.027114848247532</v>
      </c>
      <c r="DW3" t="b">
        <f>DS3&lt;F3</f>
        <v>1</v>
      </c>
      <c r="DX3" s="1">
        <v>215.72</v>
      </c>
      <c r="DY3" t="s">
        <v>21</v>
      </c>
      <c r="DZ3">
        <v>115901</v>
      </c>
      <c r="EA3">
        <v>17.508770416131007</v>
      </c>
      <c r="EB3" t="b">
        <f>DX3&lt;F3</f>
        <v>1</v>
      </c>
      <c r="EC3" s="37">
        <v>295.31</v>
      </c>
      <c r="ED3" t="s">
        <v>21</v>
      </c>
      <c r="EE3">
        <v>124423</v>
      </c>
      <c r="EF3">
        <v>20.778682397948931</v>
      </c>
      <c r="EG3" t="b">
        <f>EC3&lt;F3</f>
        <v>1</v>
      </c>
      <c r="EH3" s="37">
        <v>214.06</v>
      </c>
      <c r="EI3" t="s">
        <v>21</v>
      </c>
      <c r="EJ3">
        <v>132424</v>
      </c>
      <c r="EK3">
        <v>15.453059868301818</v>
      </c>
      <c r="EL3" t="b">
        <f>EH3&lt;F3</f>
        <v>1</v>
      </c>
      <c r="EM3" s="37">
        <v>82.48</v>
      </c>
      <c r="EN3" t="s">
        <v>21</v>
      </c>
      <c r="EO3">
        <v>39228</v>
      </c>
      <c r="EP3">
        <v>24.144055266646273</v>
      </c>
      <c r="EQ3" t="b">
        <f>EM3&lt;F3</f>
        <v>1</v>
      </c>
    </row>
    <row r="4" spans="1:147" x14ac:dyDescent="0.3">
      <c r="A4" t="b">
        <f t="shared" ref="A4:A67" si="5">OR(R4,Z4,AH4,AP4,AU4,AZ4,BE4,BJ4,BO4,BT4,BY4,CD4,CI4,CN4,CS4,CX4,DC4,DH4,DM4,DR4,DW4,EB4,EG4,EL4)</f>
        <v>1</v>
      </c>
      <c r="B4">
        <f t="shared" ref="B4:B67" si="6">MIN(K4,S4,AA4,AI4,AQ4,AV4,BA4,BF4,BK4,BP4,BU4,BZ4,CE4,CJ4,CO4,CT4,CY4,DD4,DI4,DN4,DS4,DX4,EC4,EH4)</f>
        <v>255.36</v>
      </c>
      <c r="C4">
        <v>2</v>
      </c>
      <c r="D4" t="s">
        <v>185</v>
      </c>
      <c r="E4" t="s">
        <v>21</v>
      </c>
      <c r="F4" s="7">
        <v>1000.91</v>
      </c>
      <c r="G4" t="s">
        <v>21</v>
      </c>
      <c r="H4">
        <v>4914967</v>
      </c>
      <c r="I4">
        <v>191602</v>
      </c>
      <c r="J4">
        <f t="shared" ref="J4:J67" si="7">H4/I4</f>
        <v>25.651960835481884</v>
      </c>
      <c r="K4">
        <v>1989.78</v>
      </c>
      <c r="L4" t="s">
        <v>21</v>
      </c>
      <c r="M4">
        <v>528381</v>
      </c>
      <c r="N4">
        <v>15.688351776464332</v>
      </c>
      <c r="O4">
        <v>265.54744745650271</v>
      </c>
      <c r="P4">
        <v>0.59112153005559109</v>
      </c>
      <c r="Q4">
        <v>308.81718116283514</v>
      </c>
      <c r="R4" t="b">
        <f t="shared" si="0"/>
        <v>0</v>
      </c>
      <c r="S4">
        <v>1278.72</v>
      </c>
      <c r="T4" t="s">
        <v>21</v>
      </c>
      <c r="U4">
        <v>239189</v>
      </c>
      <c r="V4">
        <v>30.664792277236831</v>
      </c>
      <c r="W4">
        <v>187.0534597097097</v>
      </c>
      <c r="X4">
        <v>0.4903475868658787</v>
      </c>
      <c r="Y4">
        <v>312.44817278386546</v>
      </c>
      <c r="Z4" t="b">
        <f t="shared" si="1"/>
        <v>0</v>
      </c>
      <c r="AA4">
        <v>1213.4100000000001</v>
      </c>
      <c r="AB4" t="s">
        <v>21</v>
      </c>
      <c r="AC4">
        <v>224125</v>
      </c>
      <c r="AD4">
        <v>33.644533184606807</v>
      </c>
      <c r="AE4">
        <v>184.7067355634122</v>
      </c>
      <c r="AF4">
        <v>0.52951765949260532</v>
      </c>
      <c r="AG4">
        <v>347.57241717791413</v>
      </c>
      <c r="AH4" t="b">
        <f t="shared" si="2"/>
        <v>0</v>
      </c>
      <c r="AI4">
        <v>1136.0899999999999</v>
      </c>
      <c r="AJ4" t="s">
        <v>21</v>
      </c>
      <c r="AK4">
        <v>167051</v>
      </c>
      <c r="AL4">
        <v>46.314580577189005</v>
      </c>
      <c r="AM4">
        <v>147.04028730118213</v>
      </c>
      <c r="AN4">
        <v>0.4644328815483485</v>
      </c>
      <c r="AO4">
        <v>337.61718277651732</v>
      </c>
      <c r="AP4" t="b">
        <f t="shared" si="3"/>
        <v>0</v>
      </c>
      <c r="AQ4" s="1">
        <v>841.67</v>
      </c>
      <c r="AR4" t="s">
        <v>21</v>
      </c>
      <c r="AS4">
        <v>97848</v>
      </c>
      <c r="AT4">
        <v>75.275560052326057</v>
      </c>
      <c r="AU4" t="b">
        <f t="shared" si="4"/>
        <v>1</v>
      </c>
      <c r="AV4" s="1">
        <v>622.39</v>
      </c>
      <c r="AW4" t="s">
        <v>21</v>
      </c>
      <c r="AX4">
        <v>44395</v>
      </c>
      <c r="AY4">
        <v>134.29196981642076</v>
      </c>
      <c r="AZ4" t="b">
        <f t="shared" ref="AZ4:AZ67" si="8">AV4&lt;F4</f>
        <v>1</v>
      </c>
      <c r="BA4" s="1">
        <v>682.08</v>
      </c>
      <c r="BB4" t="s">
        <v>21</v>
      </c>
      <c r="BC4">
        <v>28202</v>
      </c>
      <c r="BD4">
        <v>229.38539819870931</v>
      </c>
      <c r="BE4" t="b">
        <f t="shared" ref="BE4:BE67" si="9">BA4&lt;F4</f>
        <v>1</v>
      </c>
      <c r="BF4" s="1">
        <v>255.36</v>
      </c>
      <c r="BG4" t="s">
        <v>21</v>
      </c>
      <c r="BH4">
        <v>7812</v>
      </c>
      <c r="BI4">
        <v>440.90015360983102</v>
      </c>
      <c r="BJ4" t="b">
        <f t="shared" ref="BJ4:BJ67" si="10">BF4&lt;F4</f>
        <v>1</v>
      </c>
      <c r="BK4" s="1">
        <v>574.77</v>
      </c>
      <c r="BL4" t="s">
        <v>21</v>
      </c>
      <c r="BM4">
        <v>6959</v>
      </c>
      <c r="BN4">
        <v>737.66776835752262</v>
      </c>
      <c r="BO4" t="b">
        <f t="shared" ref="BO4:BO67" si="11">BK4&lt;F4</f>
        <v>1</v>
      </c>
      <c r="BP4" s="1">
        <v>297.12</v>
      </c>
      <c r="BQ4" t="s">
        <v>21</v>
      </c>
      <c r="BR4">
        <v>2302</v>
      </c>
      <c r="BS4">
        <v>1446.1959165942658</v>
      </c>
      <c r="BT4" t="b">
        <f t="shared" ref="BT4:BT67" si="12">BP4&lt;F4</f>
        <v>1</v>
      </c>
      <c r="BU4" s="1">
        <v>742.88</v>
      </c>
      <c r="BV4" t="s">
        <v>21</v>
      </c>
      <c r="BW4">
        <v>95558</v>
      </c>
      <c r="BX4">
        <v>56.795098264928107</v>
      </c>
      <c r="BY4" t="b">
        <f t="shared" ref="BY4:BY67" si="13">BU4&lt;F4</f>
        <v>1</v>
      </c>
      <c r="BZ4" s="1">
        <v>588.04999999999995</v>
      </c>
      <c r="CA4" t="s">
        <v>21</v>
      </c>
      <c r="CB4">
        <v>50642</v>
      </c>
      <c r="CC4">
        <v>85.731112515303508</v>
      </c>
      <c r="CD4" t="b">
        <f t="shared" ref="CD4:CD67" si="14">BZ4&lt;F4</f>
        <v>1</v>
      </c>
      <c r="CE4" s="1">
        <v>526</v>
      </c>
      <c r="CF4" t="s">
        <v>21</v>
      </c>
      <c r="CG4">
        <v>36811</v>
      </c>
      <c r="CH4">
        <v>98.194941729374378</v>
      </c>
      <c r="CI4" t="b">
        <f t="shared" ref="CI4:CI67" si="15">CE4&lt;F4</f>
        <v>1</v>
      </c>
      <c r="CJ4" s="1">
        <v>603.61</v>
      </c>
      <c r="CK4" t="s">
        <v>21</v>
      </c>
      <c r="CL4">
        <v>93787</v>
      </c>
      <c r="CM4">
        <v>42.649759561559705</v>
      </c>
      <c r="CN4" t="b">
        <f t="shared" ref="CN4:CN67" si="16">CJ4&lt;F4</f>
        <v>1</v>
      </c>
      <c r="CO4" s="1">
        <v>482.88</v>
      </c>
      <c r="CP4" t="s">
        <v>21</v>
      </c>
      <c r="CQ4">
        <v>79540</v>
      </c>
      <c r="CR4">
        <v>40.991828011063618</v>
      </c>
      <c r="CS4" t="b">
        <f t="shared" ref="CS4:CS67" si="17">CO4&lt;F4</f>
        <v>1</v>
      </c>
      <c r="CT4" s="1">
        <v>612.41999999999996</v>
      </c>
      <c r="CU4" t="s">
        <v>21</v>
      </c>
      <c r="CV4">
        <v>77084</v>
      </c>
      <c r="CW4">
        <v>48.435109750402155</v>
      </c>
      <c r="CX4" t="b">
        <f t="shared" ref="CX4:CX67" si="18">CT4&lt;F4</f>
        <v>1</v>
      </c>
      <c r="CY4" s="1">
        <v>459.12</v>
      </c>
      <c r="CZ4" t="s">
        <v>21</v>
      </c>
      <c r="DA4">
        <v>42444</v>
      </c>
      <c r="DB4">
        <v>90.562859296955992</v>
      </c>
      <c r="DC4" t="b">
        <f t="shared" ref="DC4:DC67" si="19">CY4&lt;F4</f>
        <v>1</v>
      </c>
      <c r="DD4" s="1">
        <v>490.81</v>
      </c>
      <c r="DE4" t="s">
        <v>21</v>
      </c>
      <c r="DF4">
        <v>32725</v>
      </c>
      <c r="DG4">
        <v>112.76418640183346</v>
      </c>
      <c r="DH4" t="b">
        <f t="shared" ref="DH4:DH67" si="20">DD4&lt;F4</f>
        <v>1</v>
      </c>
      <c r="DI4" s="1">
        <v>559.27</v>
      </c>
      <c r="DJ4" t="s">
        <v>21</v>
      </c>
      <c r="DK4">
        <v>29947</v>
      </c>
      <c r="DL4">
        <v>132.31996527198049</v>
      </c>
      <c r="DM4" t="b">
        <f t="shared" ref="DM4:DM67" si="21">DI4&lt;F4</f>
        <v>1</v>
      </c>
      <c r="DN4" s="1">
        <v>736.5</v>
      </c>
      <c r="DO4" t="s">
        <v>21</v>
      </c>
      <c r="DP4">
        <v>237234</v>
      </c>
      <c r="DQ4">
        <v>22.262517177133127</v>
      </c>
      <c r="DR4" t="b">
        <f t="shared" ref="DR4:DR67" si="22">DN4&lt;F4</f>
        <v>1</v>
      </c>
      <c r="DS4" s="1">
        <v>586</v>
      </c>
      <c r="DT4" t="s">
        <v>21</v>
      </c>
      <c r="DU4">
        <v>145068</v>
      </c>
      <c r="DV4">
        <v>26.870591722502549</v>
      </c>
      <c r="DW4" t="b">
        <f t="shared" ref="DW4:DW67" si="23">DS4&lt;F4</f>
        <v>1</v>
      </c>
      <c r="DX4" s="1">
        <v>564.55999999999995</v>
      </c>
      <c r="DY4" t="s">
        <v>21</v>
      </c>
      <c r="DZ4">
        <v>134750</v>
      </c>
      <c r="EA4">
        <v>27.312363636363635</v>
      </c>
      <c r="EB4" t="b">
        <f t="shared" ref="EB4:EB67" si="24">DX4&lt;F4</f>
        <v>1</v>
      </c>
      <c r="EC4" s="37">
        <v>673.98</v>
      </c>
      <c r="ED4" t="s">
        <v>21</v>
      </c>
      <c r="EE4">
        <v>125576</v>
      </c>
      <c r="EF4">
        <v>29.303362107409058</v>
      </c>
      <c r="EG4" t="b">
        <f t="shared" ref="EG4:EG67" si="25">EC4&lt;F4</f>
        <v>1</v>
      </c>
      <c r="EH4" s="7">
        <v>1422.44</v>
      </c>
      <c r="EI4" t="s">
        <v>21</v>
      </c>
      <c r="EJ4">
        <v>166971</v>
      </c>
      <c r="EK4">
        <v>26.507129980655325</v>
      </c>
      <c r="EL4" t="b">
        <f t="shared" ref="EL4:EL67" si="26">EH4&lt;F4</f>
        <v>0</v>
      </c>
      <c r="EM4" s="37">
        <v>219.22</v>
      </c>
      <c r="EN4" t="s">
        <v>21</v>
      </c>
      <c r="EO4">
        <v>123125</v>
      </c>
      <c r="EP4">
        <v>18.633786802030457</v>
      </c>
      <c r="EQ4" t="b">
        <f t="shared" ref="EQ4:EQ67" si="27">EM4&lt;F4</f>
        <v>1</v>
      </c>
    </row>
    <row r="5" spans="1:147" x14ac:dyDescent="0.3">
      <c r="A5" t="b">
        <f t="shared" si="5"/>
        <v>1</v>
      </c>
      <c r="B5">
        <f t="shared" si="6"/>
        <v>425.52</v>
      </c>
      <c r="C5">
        <v>3</v>
      </c>
      <c r="D5" t="s">
        <v>186</v>
      </c>
      <c r="E5" t="s">
        <v>21</v>
      </c>
      <c r="F5" s="7">
        <v>1228.9100000000001</v>
      </c>
      <c r="G5" t="s">
        <v>21</v>
      </c>
      <c r="H5">
        <v>5059613</v>
      </c>
      <c r="I5">
        <v>205911</v>
      </c>
      <c r="J5">
        <f t="shared" si="7"/>
        <v>24.571844146257362</v>
      </c>
      <c r="K5">
        <v>2087.92</v>
      </c>
      <c r="L5" t="s">
        <v>21</v>
      </c>
      <c r="M5">
        <v>545606</v>
      </c>
      <c r="N5">
        <v>15.640399848975267</v>
      </c>
      <c r="O5">
        <v>261.31556764626998</v>
      </c>
      <c r="P5">
        <v>0.59200363273775047</v>
      </c>
      <c r="Q5">
        <v>306.4635762803195</v>
      </c>
      <c r="R5" t="b">
        <f t="shared" si="0"/>
        <v>0</v>
      </c>
      <c r="S5">
        <v>1517.94</v>
      </c>
      <c r="T5" t="s">
        <v>21</v>
      </c>
      <c r="U5">
        <v>259899</v>
      </c>
      <c r="V5">
        <v>30.561698967675905</v>
      </c>
      <c r="W5">
        <v>171.21822996956402</v>
      </c>
      <c r="X5">
        <v>0.49132937530975662</v>
      </c>
      <c r="Y5">
        <v>311.53060996771825</v>
      </c>
      <c r="Z5" t="b">
        <f t="shared" si="1"/>
        <v>0</v>
      </c>
      <c r="AA5" s="1">
        <v>1207.94</v>
      </c>
      <c r="AB5" t="s">
        <v>21</v>
      </c>
      <c r="AC5">
        <v>220635</v>
      </c>
      <c r="AD5">
        <v>34.048528112040245</v>
      </c>
      <c r="AE5">
        <v>182.65393976522012</v>
      </c>
      <c r="AF5">
        <v>0.5304533760173813</v>
      </c>
      <c r="AG5">
        <v>357.09643075667958</v>
      </c>
      <c r="AH5" t="b">
        <f t="shared" si="2"/>
        <v>1</v>
      </c>
      <c r="AI5" s="1">
        <v>1046.53</v>
      </c>
      <c r="AJ5" t="s">
        <v>21</v>
      </c>
      <c r="AK5">
        <v>152236</v>
      </c>
      <c r="AL5">
        <v>46.961553114900546</v>
      </c>
      <c r="AM5">
        <v>145.46740179450182</v>
      </c>
      <c r="AN5">
        <v>0.46855037753982282</v>
      </c>
      <c r="AO5">
        <v>345.57445019574868</v>
      </c>
      <c r="AP5" t="b">
        <f t="shared" si="3"/>
        <v>1</v>
      </c>
      <c r="AQ5" s="1">
        <v>906.39</v>
      </c>
      <c r="AR5" t="s">
        <v>21</v>
      </c>
      <c r="AS5">
        <v>92065</v>
      </c>
      <c r="AT5">
        <v>77.61823711508174</v>
      </c>
      <c r="AU5" t="b">
        <f t="shared" si="4"/>
        <v>1</v>
      </c>
      <c r="AV5" s="1">
        <v>508.27</v>
      </c>
      <c r="AW5" t="s">
        <v>21</v>
      </c>
      <c r="AX5">
        <v>37552</v>
      </c>
      <c r="AY5">
        <v>138.1211386876864</v>
      </c>
      <c r="AZ5" t="b">
        <f t="shared" si="8"/>
        <v>1</v>
      </c>
      <c r="BA5" s="1">
        <v>653</v>
      </c>
      <c r="BB5" t="s">
        <v>21</v>
      </c>
      <c r="BC5">
        <v>28926</v>
      </c>
      <c r="BD5">
        <v>221.38162898430477</v>
      </c>
      <c r="BE5" t="b">
        <f t="shared" si="9"/>
        <v>1</v>
      </c>
      <c r="BF5" s="1">
        <v>489.2</v>
      </c>
      <c r="BG5" t="s">
        <v>21</v>
      </c>
      <c r="BH5">
        <v>12587</v>
      </c>
      <c r="BI5">
        <v>408.64304441090013</v>
      </c>
      <c r="BJ5" t="b">
        <f t="shared" si="10"/>
        <v>1</v>
      </c>
      <c r="BK5" s="1">
        <v>838.11</v>
      </c>
      <c r="BL5" t="s">
        <v>21</v>
      </c>
      <c r="BM5">
        <v>7640</v>
      </c>
      <c r="BN5">
        <v>732.80392670157073</v>
      </c>
      <c r="BO5" t="b">
        <f t="shared" si="11"/>
        <v>1</v>
      </c>
      <c r="BP5" s="1">
        <v>598.09</v>
      </c>
      <c r="BQ5" t="s">
        <v>21</v>
      </c>
      <c r="BR5">
        <v>3172</v>
      </c>
      <c r="BS5">
        <v>1409.0967843631779</v>
      </c>
      <c r="BT5" t="b">
        <f t="shared" si="12"/>
        <v>1</v>
      </c>
      <c r="BU5" s="1">
        <v>425.52</v>
      </c>
      <c r="BV5" t="s">
        <v>21</v>
      </c>
      <c r="BW5">
        <v>51569</v>
      </c>
      <c r="BX5">
        <v>73.918090325583194</v>
      </c>
      <c r="BY5" t="b">
        <f t="shared" si="13"/>
        <v>1</v>
      </c>
      <c r="BZ5" s="1">
        <v>472.3</v>
      </c>
      <c r="CA5" t="s">
        <v>21</v>
      </c>
      <c r="CB5">
        <v>41893</v>
      </c>
      <c r="CC5">
        <v>89.214689804979358</v>
      </c>
      <c r="CD5" t="b">
        <f t="shared" si="14"/>
        <v>1</v>
      </c>
      <c r="CE5" s="1">
        <v>562.20000000000005</v>
      </c>
      <c r="CF5" t="s">
        <v>21</v>
      </c>
      <c r="CG5">
        <v>38576</v>
      </c>
      <c r="CH5">
        <v>101.46598921609291</v>
      </c>
      <c r="CI5" t="b">
        <f t="shared" si="15"/>
        <v>1</v>
      </c>
      <c r="CJ5" s="1">
        <v>833.23</v>
      </c>
      <c r="CK5" t="s">
        <v>21</v>
      </c>
      <c r="CL5">
        <v>170753</v>
      </c>
      <c r="CM5">
        <v>30.723026828225567</v>
      </c>
      <c r="CN5" t="b">
        <f t="shared" si="16"/>
        <v>1</v>
      </c>
      <c r="CO5" s="1">
        <v>700.39</v>
      </c>
      <c r="CP5" t="s">
        <v>21</v>
      </c>
      <c r="CQ5">
        <v>82429</v>
      </c>
      <c r="CR5">
        <v>46.267939681422803</v>
      </c>
      <c r="CS5" t="b">
        <f t="shared" si="17"/>
        <v>1</v>
      </c>
      <c r="CT5" s="1">
        <v>534.58000000000004</v>
      </c>
      <c r="CU5" t="s">
        <v>21</v>
      </c>
      <c r="CV5">
        <v>75531</v>
      </c>
      <c r="CW5">
        <v>43.818048218612226</v>
      </c>
      <c r="CX5" t="b">
        <f t="shared" si="18"/>
        <v>1</v>
      </c>
      <c r="CY5" s="1">
        <v>515.98</v>
      </c>
      <c r="CZ5" t="s">
        <v>21</v>
      </c>
      <c r="DA5">
        <v>43505</v>
      </c>
      <c r="DB5">
        <v>93.194920124123669</v>
      </c>
      <c r="DC5" t="b">
        <f t="shared" si="19"/>
        <v>1</v>
      </c>
      <c r="DD5" s="1">
        <v>464.37</v>
      </c>
      <c r="DE5" t="s">
        <v>21</v>
      </c>
      <c r="DF5">
        <v>31426</v>
      </c>
      <c r="DG5">
        <v>113.43823585566092</v>
      </c>
      <c r="DH5" t="b">
        <f t="shared" si="20"/>
        <v>1</v>
      </c>
      <c r="DI5" s="1">
        <v>477.62</v>
      </c>
      <c r="DJ5" t="s">
        <v>21</v>
      </c>
      <c r="DK5">
        <v>35094</v>
      </c>
      <c r="DL5">
        <v>113.59280788738816</v>
      </c>
      <c r="DM5" t="b">
        <f t="shared" si="21"/>
        <v>1</v>
      </c>
      <c r="DN5" s="1">
        <v>570.45000000000005</v>
      </c>
      <c r="DO5" t="s">
        <v>21</v>
      </c>
      <c r="DP5">
        <v>185799</v>
      </c>
      <c r="DQ5">
        <v>23.522575471342687</v>
      </c>
      <c r="DR5" t="b">
        <f t="shared" si="22"/>
        <v>1</v>
      </c>
      <c r="DS5" s="1">
        <v>452.52</v>
      </c>
      <c r="DT5" t="s">
        <v>21</v>
      </c>
      <c r="DU5">
        <v>139984</v>
      </c>
      <c r="DV5">
        <v>23.089110184021031</v>
      </c>
      <c r="DW5" t="b">
        <f t="shared" si="23"/>
        <v>1</v>
      </c>
      <c r="DX5" s="1">
        <v>575.04999999999995</v>
      </c>
      <c r="DY5" t="s">
        <v>21</v>
      </c>
      <c r="DZ5">
        <v>138805</v>
      </c>
      <c r="EA5">
        <v>25.106754079463997</v>
      </c>
      <c r="EB5" t="b">
        <f t="shared" si="24"/>
        <v>1</v>
      </c>
      <c r="EC5" s="37">
        <v>496.28</v>
      </c>
      <c r="ED5" t="s">
        <v>21</v>
      </c>
      <c r="EE5">
        <v>133173</v>
      </c>
      <c r="EF5">
        <v>24.482064682781044</v>
      </c>
      <c r="EG5" t="b">
        <f t="shared" si="25"/>
        <v>1</v>
      </c>
      <c r="EH5" s="37">
        <v>454.11</v>
      </c>
      <c r="EI5" t="s">
        <v>21</v>
      </c>
      <c r="EJ5">
        <v>138200</v>
      </c>
      <c r="EK5">
        <v>22.119804630969611</v>
      </c>
      <c r="EL5" t="b">
        <f t="shared" si="26"/>
        <v>1</v>
      </c>
      <c r="EM5" s="37">
        <v>402.17</v>
      </c>
      <c r="EN5" t="s">
        <v>21</v>
      </c>
      <c r="EO5">
        <v>131392</v>
      </c>
      <c r="EP5">
        <v>22.204662384315636</v>
      </c>
      <c r="EQ5" t="b">
        <f t="shared" si="27"/>
        <v>1</v>
      </c>
    </row>
    <row r="6" spans="1:147" x14ac:dyDescent="0.3">
      <c r="A6" t="b">
        <f t="shared" si="5"/>
        <v>1</v>
      </c>
      <c r="B6">
        <f t="shared" si="6"/>
        <v>573.16</v>
      </c>
      <c r="C6">
        <v>4</v>
      </c>
      <c r="D6" t="s">
        <v>187</v>
      </c>
      <c r="E6" t="s">
        <v>21</v>
      </c>
      <c r="F6" s="7">
        <v>845.67</v>
      </c>
      <c r="G6" t="s">
        <v>21</v>
      </c>
      <c r="H6">
        <v>5126466</v>
      </c>
      <c r="I6">
        <v>198055</v>
      </c>
      <c r="J6">
        <f t="shared" si="7"/>
        <v>25.884052409684177</v>
      </c>
      <c r="K6">
        <v>2346.42</v>
      </c>
      <c r="L6" t="s">
        <v>21</v>
      </c>
      <c r="M6">
        <v>585684</v>
      </c>
      <c r="N6">
        <v>15.679349273669761</v>
      </c>
      <c r="O6">
        <v>249.60748715063798</v>
      </c>
      <c r="P6">
        <v>0.59227258494317425</v>
      </c>
      <c r="Q6">
        <v>305.85992958660302</v>
      </c>
      <c r="R6" t="b">
        <f t="shared" si="0"/>
        <v>0</v>
      </c>
      <c r="S6">
        <v>1524.11</v>
      </c>
      <c r="T6" t="s">
        <v>21</v>
      </c>
      <c r="U6">
        <v>257619</v>
      </c>
      <c r="V6">
        <v>30.671945780396634</v>
      </c>
      <c r="W6">
        <v>169.02913831678816</v>
      </c>
      <c r="X6">
        <v>0.49440973675861749</v>
      </c>
      <c r="Y6">
        <v>315.71120530706196</v>
      </c>
      <c r="Z6" t="b">
        <f t="shared" si="1"/>
        <v>0</v>
      </c>
      <c r="AA6">
        <v>1478.05</v>
      </c>
      <c r="AB6" t="s">
        <v>21</v>
      </c>
      <c r="AC6">
        <v>223842</v>
      </c>
      <c r="AD6">
        <v>33.594535431241681</v>
      </c>
      <c r="AE6">
        <v>151.44413247183789</v>
      </c>
      <c r="AF6">
        <v>0.53137263287417991</v>
      </c>
      <c r="AG6">
        <v>346.15195539711044</v>
      </c>
      <c r="AH6" t="b">
        <f t="shared" si="2"/>
        <v>0</v>
      </c>
      <c r="AI6">
        <v>1162.83</v>
      </c>
      <c r="AJ6" t="s">
        <v>21</v>
      </c>
      <c r="AK6">
        <v>163958</v>
      </c>
      <c r="AL6">
        <v>46.848351407067661</v>
      </c>
      <c r="AM6">
        <v>140.99911422993904</v>
      </c>
      <c r="AN6">
        <v>0.46786455870790639</v>
      </c>
      <c r="AO6">
        <v>343.6347845179863</v>
      </c>
      <c r="AP6" t="b">
        <f t="shared" si="3"/>
        <v>0</v>
      </c>
      <c r="AQ6">
        <v>868.19</v>
      </c>
      <c r="AR6" t="s">
        <v>21</v>
      </c>
      <c r="AS6">
        <v>83908</v>
      </c>
      <c r="AT6">
        <v>77.928457358058822</v>
      </c>
      <c r="AU6" t="b">
        <f t="shared" si="4"/>
        <v>0</v>
      </c>
      <c r="AV6" s="1">
        <v>676.45</v>
      </c>
      <c r="AW6" t="s">
        <v>21</v>
      </c>
      <c r="AX6">
        <v>47137</v>
      </c>
      <c r="AY6">
        <v>133.55226255383243</v>
      </c>
      <c r="AZ6" t="b">
        <f t="shared" si="8"/>
        <v>1</v>
      </c>
      <c r="BA6" s="1">
        <v>656.37</v>
      </c>
      <c r="BB6" t="s">
        <v>21</v>
      </c>
      <c r="BC6">
        <v>24155</v>
      </c>
      <c r="BD6">
        <v>234.57350445042434</v>
      </c>
      <c r="BE6" t="b">
        <f t="shared" si="9"/>
        <v>1</v>
      </c>
      <c r="BF6" s="1">
        <v>656.5</v>
      </c>
      <c r="BG6" t="s">
        <v>21</v>
      </c>
      <c r="BH6">
        <v>13326</v>
      </c>
      <c r="BI6">
        <v>410.24028215518535</v>
      </c>
      <c r="BJ6" t="b">
        <f t="shared" si="10"/>
        <v>1</v>
      </c>
      <c r="BK6">
        <v>904.97</v>
      </c>
      <c r="BL6" t="s">
        <v>21</v>
      </c>
      <c r="BM6">
        <v>6667</v>
      </c>
      <c r="BN6">
        <v>742.77216139193035</v>
      </c>
      <c r="BO6" t="b">
        <f t="shared" si="11"/>
        <v>0</v>
      </c>
      <c r="BP6">
        <v>854.64</v>
      </c>
      <c r="BQ6" t="s">
        <v>21</v>
      </c>
      <c r="BR6">
        <v>3334</v>
      </c>
      <c r="BS6">
        <v>1387.0167966406718</v>
      </c>
      <c r="BT6" t="b">
        <f t="shared" si="12"/>
        <v>0</v>
      </c>
      <c r="BU6">
        <v>906.38</v>
      </c>
      <c r="BV6" t="s">
        <v>21</v>
      </c>
      <c r="BW6">
        <v>117549</v>
      </c>
      <c r="BX6">
        <v>51.775804132744639</v>
      </c>
      <c r="BY6" t="b">
        <f t="shared" si="13"/>
        <v>0</v>
      </c>
      <c r="BZ6" s="1">
        <v>662.8</v>
      </c>
      <c r="CA6" t="s">
        <v>21</v>
      </c>
      <c r="CB6">
        <v>64622</v>
      </c>
      <c r="CC6">
        <v>73.943084398502052</v>
      </c>
      <c r="CD6" t="b">
        <f t="shared" si="14"/>
        <v>1</v>
      </c>
      <c r="CE6" s="1">
        <v>633.74</v>
      </c>
      <c r="CF6" t="s">
        <v>21</v>
      </c>
      <c r="CG6">
        <v>37190</v>
      </c>
      <c r="CH6">
        <v>106.75614412476472</v>
      </c>
      <c r="CI6" t="b">
        <f t="shared" si="15"/>
        <v>1</v>
      </c>
      <c r="CJ6">
        <v>1244.23</v>
      </c>
      <c r="CK6" t="s">
        <v>21</v>
      </c>
      <c r="CL6">
        <v>347582</v>
      </c>
      <c r="CM6">
        <v>22.360326484110224</v>
      </c>
      <c r="CN6" t="b">
        <f t="shared" si="16"/>
        <v>0</v>
      </c>
      <c r="CO6">
        <v>937.22</v>
      </c>
      <c r="CP6" t="s">
        <v>21</v>
      </c>
      <c r="CQ6">
        <v>125833</v>
      </c>
      <c r="CR6">
        <v>36.913107054588224</v>
      </c>
      <c r="CS6" t="b">
        <f t="shared" si="17"/>
        <v>0</v>
      </c>
      <c r="CT6" s="1">
        <v>766.14</v>
      </c>
      <c r="CU6" t="s">
        <v>21</v>
      </c>
      <c r="CV6">
        <v>77522</v>
      </c>
      <c r="CW6">
        <v>51.185960114548131</v>
      </c>
      <c r="CX6" t="b">
        <f t="shared" si="18"/>
        <v>1</v>
      </c>
      <c r="CY6">
        <v>894.73</v>
      </c>
      <c r="CZ6" t="s">
        <v>21</v>
      </c>
      <c r="DA6">
        <v>89990</v>
      </c>
      <c r="DB6">
        <v>67.384187131903545</v>
      </c>
      <c r="DC6" t="b">
        <f t="shared" si="19"/>
        <v>0</v>
      </c>
      <c r="DD6" s="1">
        <v>784.25</v>
      </c>
      <c r="DE6" t="s">
        <v>21</v>
      </c>
      <c r="DF6">
        <v>66440</v>
      </c>
      <c r="DG6">
        <v>81.636198073449734</v>
      </c>
      <c r="DH6" t="b">
        <f t="shared" si="20"/>
        <v>1</v>
      </c>
      <c r="DI6" s="1">
        <v>690.7</v>
      </c>
      <c r="DJ6" t="s">
        <v>21</v>
      </c>
      <c r="DK6">
        <v>28392</v>
      </c>
      <c r="DL6">
        <v>144.2297125950972</v>
      </c>
      <c r="DM6" t="b">
        <f t="shared" si="21"/>
        <v>1</v>
      </c>
      <c r="DN6">
        <v>1136.3900000000001</v>
      </c>
      <c r="DO6" t="s">
        <v>21</v>
      </c>
      <c r="DP6">
        <v>347036</v>
      </c>
      <c r="DQ6">
        <v>21.218939821805229</v>
      </c>
      <c r="DR6" t="b">
        <f t="shared" si="22"/>
        <v>0</v>
      </c>
      <c r="DS6" s="1">
        <v>598.59</v>
      </c>
      <c r="DT6" t="s">
        <v>21</v>
      </c>
      <c r="DU6">
        <v>140774</v>
      </c>
      <c r="DV6">
        <v>27.779043005100373</v>
      </c>
      <c r="DW6" t="b">
        <f t="shared" si="23"/>
        <v>1</v>
      </c>
      <c r="DX6" s="1">
        <v>599.4</v>
      </c>
      <c r="DY6" t="s">
        <v>21</v>
      </c>
      <c r="DZ6">
        <v>144093</v>
      </c>
      <c r="EA6">
        <v>25.535147439500879</v>
      </c>
      <c r="EB6" t="b">
        <f t="shared" si="24"/>
        <v>1</v>
      </c>
      <c r="EC6" s="37">
        <v>573.16</v>
      </c>
      <c r="ED6" t="s">
        <v>21</v>
      </c>
      <c r="EE6">
        <v>126383</v>
      </c>
      <c r="EF6">
        <v>27.256466455140327</v>
      </c>
      <c r="EG6" t="b">
        <f t="shared" si="25"/>
        <v>1</v>
      </c>
      <c r="EH6" s="37">
        <v>625.44000000000005</v>
      </c>
      <c r="EI6" t="s">
        <v>21</v>
      </c>
      <c r="EJ6">
        <v>133707</v>
      </c>
      <c r="EK6">
        <v>23.59139760820301</v>
      </c>
      <c r="EL6" t="b">
        <f t="shared" si="26"/>
        <v>1</v>
      </c>
      <c r="EM6" s="37">
        <v>574.29999999999995</v>
      </c>
      <c r="EN6" t="s">
        <v>21</v>
      </c>
      <c r="EO6">
        <v>139717</v>
      </c>
      <c r="EP6">
        <v>28.130900319932437</v>
      </c>
      <c r="EQ6" t="b">
        <f t="shared" si="27"/>
        <v>1</v>
      </c>
    </row>
    <row r="7" spans="1:147" x14ac:dyDescent="0.3">
      <c r="A7" t="b">
        <f t="shared" si="5"/>
        <v>1</v>
      </c>
      <c r="B7">
        <f t="shared" si="6"/>
        <v>801.39</v>
      </c>
      <c r="C7">
        <v>5</v>
      </c>
      <c r="D7" t="s">
        <v>188</v>
      </c>
      <c r="E7" t="s">
        <v>26</v>
      </c>
      <c r="F7" s="7">
        <v>1231.92</v>
      </c>
      <c r="G7" t="s">
        <v>26</v>
      </c>
      <c r="H7">
        <v>1381119</v>
      </c>
      <c r="I7">
        <v>34130</v>
      </c>
      <c r="J7">
        <f t="shared" si="7"/>
        <v>40.466422502197481</v>
      </c>
      <c r="K7" s="1">
        <v>965.51</v>
      </c>
      <c r="L7" t="s">
        <v>26</v>
      </c>
      <c r="M7">
        <v>67926</v>
      </c>
      <c r="N7">
        <v>12.902982657597974</v>
      </c>
      <c r="O7">
        <v>70.352456214850179</v>
      </c>
      <c r="P7">
        <v>0.45220259912644595</v>
      </c>
      <c r="Q7">
        <v>105.10311221034655</v>
      </c>
      <c r="R7" t="b">
        <f t="shared" si="0"/>
        <v>1</v>
      </c>
      <c r="S7">
        <v>1464.2</v>
      </c>
      <c r="T7" t="s">
        <v>26</v>
      </c>
      <c r="U7">
        <v>79170</v>
      </c>
      <c r="V7">
        <v>23.22051282051282</v>
      </c>
      <c r="W7">
        <v>54.070482174566315</v>
      </c>
      <c r="X7">
        <v>0.3606063896372288</v>
      </c>
      <c r="Y7">
        <v>102.73314386762662</v>
      </c>
      <c r="Z7" t="b">
        <f t="shared" si="1"/>
        <v>0</v>
      </c>
      <c r="AA7" s="1">
        <v>1143.7</v>
      </c>
      <c r="AB7" t="s">
        <v>26</v>
      </c>
      <c r="AC7">
        <v>53770</v>
      </c>
      <c r="AD7">
        <v>25.318541937883577</v>
      </c>
      <c r="AE7">
        <v>47.014077118125378</v>
      </c>
      <c r="AF7">
        <v>0.46963608572091242</v>
      </c>
      <c r="AG7">
        <v>156.27998884136136</v>
      </c>
      <c r="AH7" t="b">
        <f t="shared" si="2"/>
        <v>1</v>
      </c>
      <c r="AI7">
        <v>1400.89</v>
      </c>
      <c r="AJ7" t="s">
        <v>26</v>
      </c>
      <c r="AK7">
        <v>53373</v>
      </c>
      <c r="AL7">
        <v>34.896970378281154</v>
      </c>
      <c r="AM7">
        <v>38.099351126783688</v>
      </c>
      <c r="AN7">
        <v>0.39617259770004709</v>
      </c>
      <c r="AO7">
        <v>162.8493245648549</v>
      </c>
      <c r="AP7" t="b">
        <f t="shared" si="3"/>
        <v>0</v>
      </c>
      <c r="AQ7">
        <v>1501.81</v>
      </c>
      <c r="AR7" t="s">
        <v>26</v>
      </c>
      <c r="AS7">
        <v>43036</v>
      </c>
      <c r="AT7">
        <v>57.986732038293525</v>
      </c>
      <c r="AU7" t="b">
        <f t="shared" si="4"/>
        <v>0</v>
      </c>
      <c r="AV7">
        <v>1496.38</v>
      </c>
      <c r="AW7" t="s">
        <v>26</v>
      </c>
      <c r="AX7">
        <v>30871</v>
      </c>
      <c r="AY7">
        <v>99.9087169187911</v>
      </c>
      <c r="AZ7" t="b">
        <f t="shared" si="8"/>
        <v>0</v>
      </c>
      <c r="BA7">
        <v>2200.0300000000002</v>
      </c>
      <c r="BB7" t="s">
        <v>26</v>
      </c>
      <c r="BC7">
        <v>30641</v>
      </c>
      <c r="BD7">
        <v>179.98469371104076</v>
      </c>
      <c r="BE7" t="b">
        <f t="shared" si="9"/>
        <v>0</v>
      </c>
      <c r="BF7">
        <v>2601.5</v>
      </c>
      <c r="BG7" t="s">
        <v>26</v>
      </c>
      <c r="BH7">
        <v>18245</v>
      </c>
      <c r="BI7">
        <v>353.65897506166073</v>
      </c>
      <c r="BJ7" t="b">
        <f t="shared" si="10"/>
        <v>0</v>
      </c>
      <c r="BK7">
        <v>4510.08</v>
      </c>
      <c r="BL7" t="s">
        <v>26</v>
      </c>
      <c r="BM7">
        <v>19487</v>
      </c>
      <c r="BN7">
        <v>665.89043978036636</v>
      </c>
      <c r="BO7" t="b">
        <f t="shared" si="11"/>
        <v>0</v>
      </c>
      <c r="BP7">
        <v>5000</v>
      </c>
      <c r="BQ7" t="s">
        <v>31</v>
      </c>
      <c r="BR7">
        <v>8082</v>
      </c>
      <c r="BS7">
        <v>1309.742019302153</v>
      </c>
      <c r="BT7" t="b">
        <f t="shared" si="12"/>
        <v>0</v>
      </c>
      <c r="BU7">
        <v>1306.31</v>
      </c>
      <c r="BV7" t="s">
        <v>26</v>
      </c>
      <c r="BW7">
        <v>46904</v>
      </c>
      <c r="BX7">
        <v>34.525200409346752</v>
      </c>
      <c r="BY7" t="b">
        <f t="shared" si="13"/>
        <v>0</v>
      </c>
      <c r="BZ7" s="1">
        <v>1216.81</v>
      </c>
      <c r="CA7" t="s">
        <v>26</v>
      </c>
      <c r="CB7">
        <v>41111</v>
      </c>
      <c r="CC7">
        <v>38.39023618982754</v>
      </c>
      <c r="CD7" t="b">
        <f t="shared" si="14"/>
        <v>1</v>
      </c>
      <c r="CE7" s="1">
        <v>1194.23</v>
      </c>
      <c r="CF7" t="s">
        <v>26</v>
      </c>
      <c r="CG7">
        <v>37122</v>
      </c>
      <c r="CH7">
        <v>41.355530413232046</v>
      </c>
      <c r="CI7" t="b">
        <f t="shared" si="15"/>
        <v>1</v>
      </c>
      <c r="CJ7" s="1">
        <v>1034.17</v>
      </c>
      <c r="CK7" t="s">
        <v>26</v>
      </c>
      <c r="CL7">
        <v>56000</v>
      </c>
      <c r="CM7">
        <v>22.520785714285715</v>
      </c>
      <c r="CN7" t="b">
        <f t="shared" si="16"/>
        <v>1</v>
      </c>
      <c r="CO7" s="1">
        <v>1175.53</v>
      </c>
      <c r="CP7" t="s">
        <v>26</v>
      </c>
      <c r="CQ7">
        <v>52131</v>
      </c>
      <c r="CR7">
        <v>24.195526654006255</v>
      </c>
      <c r="CS7" t="b">
        <f t="shared" si="17"/>
        <v>1</v>
      </c>
      <c r="CT7" s="1">
        <v>978.31</v>
      </c>
      <c r="CU7" t="s">
        <v>26</v>
      </c>
      <c r="CV7">
        <v>47782</v>
      </c>
      <c r="CW7">
        <v>25.859863546942364</v>
      </c>
      <c r="CX7" t="b">
        <f t="shared" si="18"/>
        <v>1</v>
      </c>
      <c r="CY7">
        <v>1318.38</v>
      </c>
      <c r="CZ7" t="s">
        <v>26</v>
      </c>
      <c r="DA7">
        <v>48353</v>
      </c>
      <c r="DB7">
        <v>41.463011602175669</v>
      </c>
      <c r="DC7" t="b">
        <f t="shared" si="19"/>
        <v>0</v>
      </c>
      <c r="DD7">
        <v>1596.16</v>
      </c>
      <c r="DE7" t="s">
        <v>26</v>
      </c>
      <c r="DF7">
        <v>47813</v>
      </c>
      <c r="DG7">
        <v>48.583251416978648</v>
      </c>
      <c r="DH7" t="b">
        <f t="shared" si="20"/>
        <v>0</v>
      </c>
      <c r="DI7" s="1">
        <v>1140.92</v>
      </c>
      <c r="DJ7" t="s">
        <v>26</v>
      </c>
      <c r="DK7">
        <v>35710</v>
      </c>
      <c r="DL7">
        <v>49.997479697563705</v>
      </c>
      <c r="DM7" t="b">
        <f t="shared" si="21"/>
        <v>1</v>
      </c>
      <c r="DN7" s="1">
        <v>1063.1400000000001</v>
      </c>
      <c r="DO7" t="s">
        <v>26</v>
      </c>
      <c r="DP7">
        <v>40370</v>
      </c>
      <c r="DQ7">
        <v>32.818503839484769</v>
      </c>
      <c r="DR7" t="b">
        <f t="shared" si="22"/>
        <v>1</v>
      </c>
      <c r="DS7" s="1">
        <v>1114.72</v>
      </c>
      <c r="DT7" t="s">
        <v>26</v>
      </c>
      <c r="DU7">
        <v>40962</v>
      </c>
      <c r="DV7">
        <v>34.790977003076023</v>
      </c>
      <c r="DW7" t="b">
        <f t="shared" si="23"/>
        <v>1</v>
      </c>
      <c r="DX7" s="1">
        <v>1211.8599999999999</v>
      </c>
      <c r="DY7" t="s">
        <v>26</v>
      </c>
      <c r="DZ7">
        <v>37718</v>
      </c>
      <c r="EA7">
        <v>37.021872845856088</v>
      </c>
      <c r="EB7" t="b">
        <f t="shared" si="24"/>
        <v>1</v>
      </c>
      <c r="EC7" s="37">
        <v>927.51</v>
      </c>
      <c r="ED7" t="s">
        <v>26</v>
      </c>
      <c r="EE7">
        <v>37341</v>
      </c>
      <c r="EF7">
        <v>37.433250314667525</v>
      </c>
      <c r="EG7" t="b">
        <f t="shared" si="25"/>
        <v>1</v>
      </c>
      <c r="EH7" s="37">
        <v>801.39</v>
      </c>
      <c r="EI7" t="s">
        <v>26</v>
      </c>
      <c r="EJ7">
        <v>35091</v>
      </c>
      <c r="EK7">
        <v>37.208799977202133</v>
      </c>
      <c r="EL7" t="b">
        <f t="shared" si="26"/>
        <v>1</v>
      </c>
      <c r="EM7" s="37">
        <v>1031.33</v>
      </c>
      <c r="EN7" t="s">
        <v>26</v>
      </c>
      <c r="EO7">
        <v>35040</v>
      </c>
      <c r="EP7">
        <v>38.306763698630135</v>
      </c>
      <c r="EQ7" t="b">
        <f t="shared" si="27"/>
        <v>1</v>
      </c>
    </row>
    <row r="8" spans="1:147" x14ac:dyDescent="0.3">
      <c r="A8" t="b">
        <f t="shared" si="5"/>
        <v>1</v>
      </c>
      <c r="B8">
        <f t="shared" si="6"/>
        <v>0.12</v>
      </c>
      <c r="C8">
        <v>6</v>
      </c>
      <c r="D8" t="s">
        <v>189</v>
      </c>
      <c r="E8" t="s">
        <v>21</v>
      </c>
      <c r="F8" s="7">
        <v>13.08</v>
      </c>
      <c r="G8" t="s">
        <v>21</v>
      </c>
      <c r="H8">
        <v>130077</v>
      </c>
      <c r="I8">
        <v>7494</v>
      </c>
      <c r="J8">
        <f t="shared" si="7"/>
        <v>17.357485988791034</v>
      </c>
      <c r="K8">
        <v>14.72</v>
      </c>
      <c r="L8" t="s">
        <v>21</v>
      </c>
      <c r="M8">
        <v>13342</v>
      </c>
      <c r="N8">
        <v>9.7090391245690295</v>
      </c>
      <c r="O8">
        <v>906.38586956521738</v>
      </c>
      <c r="P8">
        <v>0.63777066130172089</v>
      </c>
      <c r="Q8">
        <v>15.016339379403387</v>
      </c>
      <c r="R8" t="b">
        <f t="shared" si="0"/>
        <v>0</v>
      </c>
      <c r="S8" s="1">
        <v>10.050000000000001</v>
      </c>
      <c r="T8" t="s">
        <v>21</v>
      </c>
      <c r="U8">
        <v>6548</v>
      </c>
      <c r="V8">
        <v>17.30986560781918</v>
      </c>
      <c r="W8">
        <v>651.54228855721385</v>
      </c>
      <c r="X8">
        <v>0.53145339965688765</v>
      </c>
      <c r="Y8">
        <v>18.829260843005496</v>
      </c>
      <c r="Z8" t="b">
        <f t="shared" si="1"/>
        <v>1</v>
      </c>
      <c r="AA8" s="1">
        <v>0.12</v>
      </c>
      <c r="AB8" t="s">
        <v>21</v>
      </c>
      <c r="AC8">
        <v>125</v>
      </c>
      <c r="AD8">
        <v>21.288</v>
      </c>
      <c r="AE8">
        <v>1041.6666666666667</v>
      </c>
      <c r="AF8">
        <v>0.57910606598084424</v>
      </c>
      <c r="AG8">
        <v>26.12</v>
      </c>
      <c r="AH8" t="b">
        <f t="shared" si="2"/>
        <v>1</v>
      </c>
      <c r="AI8">
        <v>16.63</v>
      </c>
      <c r="AJ8" t="s">
        <v>21</v>
      </c>
      <c r="AK8">
        <v>6900</v>
      </c>
      <c r="AL8">
        <v>24.653478260869566</v>
      </c>
      <c r="AM8">
        <v>414.91280817799162</v>
      </c>
      <c r="AN8">
        <v>0.65381278736878634</v>
      </c>
      <c r="AO8">
        <v>26.213913043478261</v>
      </c>
      <c r="AP8" t="b">
        <f t="shared" si="3"/>
        <v>0</v>
      </c>
      <c r="AQ8" s="1">
        <v>8</v>
      </c>
      <c r="AR8" t="s">
        <v>21</v>
      </c>
      <c r="AS8">
        <v>2251</v>
      </c>
      <c r="AT8">
        <v>43.250999555752998</v>
      </c>
      <c r="AU8" t="b">
        <f t="shared" si="4"/>
        <v>1</v>
      </c>
      <c r="AV8" s="1">
        <v>8.06</v>
      </c>
      <c r="AW8" t="s">
        <v>21</v>
      </c>
      <c r="AX8">
        <v>1220</v>
      </c>
      <c r="AY8">
        <v>82.422131147540981</v>
      </c>
      <c r="AZ8" t="b">
        <f t="shared" si="8"/>
        <v>1</v>
      </c>
      <c r="BA8" s="1">
        <v>1.0900000000000001</v>
      </c>
      <c r="BB8" t="s">
        <v>21</v>
      </c>
      <c r="BC8">
        <v>123</v>
      </c>
      <c r="BD8">
        <v>162.3739837398374</v>
      </c>
      <c r="BE8" t="b">
        <f t="shared" si="9"/>
        <v>1</v>
      </c>
      <c r="BF8" s="1">
        <v>11.56</v>
      </c>
      <c r="BG8" t="s">
        <v>21</v>
      </c>
      <c r="BH8">
        <v>426</v>
      </c>
      <c r="BI8">
        <v>321.75586854460096</v>
      </c>
      <c r="BJ8" t="b">
        <f t="shared" si="10"/>
        <v>1</v>
      </c>
      <c r="BK8">
        <v>13.53</v>
      </c>
      <c r="BL8" t="s">
        <v>21</v>
      </c>
      <c r="BM8">
        <v>226</v>
      </c>
      <c r="BN8">
        <v>642.17699115044252</v>
      </c>
      <c r="BO8" t="b">
        <f t="shared" si="11"/>
        <v>0</v>
      </c>
      <c r="BP8" s="1">
        <v>8.64</v>
      </c>
      <c r="BQ8" t="s">
        <v>21</v>
      </c>
      <c r="BR8">
        <v>92</v>
      </c>
      <c r="BS8">
        <v>1284.3369565217392</v>
      </c>
      <c r="BT8" t="b">
        <f t="shared" si="12"/>
        <v>1</v>
      </c>
      <c r="BU8" s="1">
        <v>7.56</v>
      </c>
      <c r="BV8" t="s">
        <v>21</v>
      </c>
      <c r="BW8">
        <v>2995</v>
      </c>
      <c r="BX8">
        <v>29.458096828046745</v>
      </c>
      <c r="BY8" t="b">
        <f t="shared" si="13"/>
        <v>1</v>
      </c>
      <c r="BZ8" s="1">
        <v>13.03</v>
      </c>
      <c r="CA8" t="s">
        <v>21</v>
      </c>
      <c r="CB8">
        <v>4920</v>
      </c>
      <c r="CC8">
        <v>26.108536585365854</v>
      </c>
      <c r="CD8" t="b">
        <f t="shared" si="14"/>
        <v>1</v>
      </c>
      <c r="CE8" s="1">
        <v>4.8600000000000003</v>
      </c>
      <c r="CF8" t="s">
        <v>21</v>
      </c>
      <c r="CG8">
        <v>1211</v>
      </c>
      <c r="CH8">
        <v>51.817506193228738</v>
      </c>
      <c r="CI8" t="b">
        <f t="shared" si="15"/>
        <v>1</v>
      </c>
      <c r="CJ8" s="1">
        <v>11.77</v>
      </c>
      <c r="CK8" t="s">
        <v>21</v>
      </c>
      <c r="CL8">
        <v>8832</v>
      </c>
      <c r="CM8">
        <v>13.967730978260869</v>
      </c>
      <c r="CN8" t="b">
        <f t="shared" si="16"/>
        <v>1</v>
      </c>
      <c r="CO8" s="1">
        <v>7.24</v>
      </c>
      <c r="CP8" t="s">
        <v>21</v>
      </c>
      <c r="CQ8">
        <v>4433</v>
      </c>
      <c r="CR8">
        <v>18.546356868937515</v>
      </c>
      <c r="CS8" t="b">
        <f t="shared" si="17"/>
        <v>1</v>
      </c>
      <c r="CT8" s="1">
        <v>8.36</v>
      </c>
      <c r="CU8" t="s">
        <v>21</v>
      </c>
      <c r="CV8">
        <v>5683</v>
      </c>
      <c r="CW8">
        <v>16.730775998592293</v>
      </c>
      <c r="CX8" t="b">
        <f t="shared" si="18"/>
        <v>1</v>
      </c>
      <c r="CY8" s="1">
        <v>2.11</v>
      </c>
      <c r="CZ8" t="s">
        <v>21</v>
      </c>
      <c r="DA8">
        <v>975</v>
      </c>
      <c r="DB8">
        <v>38.346666666666664</v>
      </c>
      <c r="DC8" t="b">
        <f t="shared" si="19"/>
        <v>1</v>
      </c>
      <c r="DD8">
        <v>16.079999999999998</v>
      </c>
      <c r="DE8" t="s">
        <v>21</v>
      </c>
      <c r="DF8">
        <v>3915</v>
      </c>
      <c r="DG8">
        <v>39.692209450830141</v>
      </c>
      <c r="DH8" t="b">
        <f t="shared" si="20"/>
        <v>0</v>
      </c>
      <c r="DI8" s="1">
        <v>12.12</v>
      </c>
      <c r="DJ8" t="s">
        <v>21</v>
      </c>
      <c r="DK8">
        <v>3632</v>
      </c>
      <c r="DL8">
        <v>36.409416299559474</v>
      </c>
      <c r="DM8" t="b">
        <f t="shared" si="21"/>
        <v>1</v>
      </c>
      <c r="DN8" s="1">
        <v>4.2699999999999996</v>
      </c>
      <c r="DO8" t="s">
        <v>21</v>
      </c>
      <c r="DP8">
        <v>2554</v>
      </c>
      <c r="DQ8">
        <v>22.478073610023493</v>
      </c>
      <c r="DR8" t="b">
        <f t="shared" si="22"/>
        <v>1</v>
      </c>
      <c r="DS8" s="1">
        <v>8.33</v>
      </c>
      <c r="DT8" t="s">
        <v>21</v>
      </c>
      <c r="DU8">
        <v>5554</v>
      </c>
      <c r="DV8">
        <v>16.71083903492978</v>
      </c>
      <c r="DW8" t="b">
        <f t="shared" si="23"/>
        <v>1</v>
      </c>
      <c r="DX8" s="1">
        <v>3.7</v>
      </c>
      <c r="DY8" t="s">
        <v>21</v>
      </c>
      <c r="DZ8">
        <v>2441</v>
      </c>
      <c r="EA8">
        <v>20.872183531339616</v>
      </c>
      <c r="EB8" t="b">
        <f t="shared" si="24"/>
        <v>1</v>
      </c>
      <c r="EC8" s="37">
        <v>3.16</v>
      </c>
      <c r="ED8" t="s">
        <v>21</v>
      </c>
      <c r="EE8">
        <v>2420</v>
      </c>
      <c r="EF8">
        <v>18.632231404958677</v>
      </c>
      <c r="EG8" t="b">
        <f t="shared" si="25"/>
        <v>1</v>
      </c>
      <c r="EH8" s="37">
        <v>10.199999999999999</v>
      </c>
      <c r="EI8" t="s">
        <v>21</v>
      </c>
      <c r="EJ8">
        <v>6939</v>
      </c>
      <c r="EK8">
        <v>15.790892059374549</v>
      </c>
      <c r="EL8" t="b">
        <f t="shared" si="26"/>
        <v>1</v>
      </c>
      <c r="EM8" s="37">
        <v>7.27</v>
      </c>
      <c r="EN8" t="s">
        <v>21</v>
      </c>
      <c r="EO8">
        <v>4839</v>
      </c>
      <c r="EP8">
        <v>17.089274643521389</v>
      </c>
      <c r="EQ8" t="b">
        <f t="shared" si="27"/>
        <v>1</v>
      </c>
    </row>
    <row r="9" spans="1:147" x14ac:dyDescent="0.3">
      <c r="A9" t="b">
        <f t="shared" si="5"/>
        <v>1</v>
      </c>
      <c r="B9">
        <f t="shared" si="6"/>
        <v>26.5</v>
      </c>
      <c r="C9">
        <v>7</v>
      </c>
      <c r="D9" t="s">
        <v>190</v>
      </c>
      <c r="E9" t="s">
        <v>21</v>
      </c>
      <c r="F9" s="7">
        <v>91.02</v>
      </c>
      <c r="G9" t="s">
        <v>21</v>
      </c>
      <c r="H9">
        <v>601978</v>
      </c>
      <c r="I9">
        <v>35538</v>
      </c>
      <c r="J9">
        <f t="shared" si="7"/>
        <v>16.93899487872137</v>
      </c>
      <c r="K9">
        <v>156.69</v>
      </c>
      <c r="L9" t="s">
        <v>21</v>
      </c>
      <c r="M9">
        <v>76744</v>
      </c>
      <c r="N9">
        <v>9.6316063796518296</v>
      </c>
      <c r="O9">
        <v>489.78237283808795</v>
      </c>
      <c r="P9">
        <v>0.6563538590038881</v>
      </c>
      <c r="Q9">
        <v>17.570858959658086</v>
      </c>
      <c r="R9" t="b">
        <f t="shared" si="0"/>
        <v>0</v>
      </c>
      <c r="S9">
        <v>245.8</v>
      </c>
      <c r="T9" t="s">
        <v>21</v>
      </c>
      <c r="U9">
        <v>63163</v>
      </c>
      <c r="V9">
        <v>16.579310672387315</v>
      </c>
      <c r="W9">
        <v>256.96908055329533</v>
      </c>
      <c r="X9">
        <v>0.5774746055296851</v>
      </c>
      <c r="Y9">
        <v>20.279229928914081</v>
      </c>
      <c r="Z9" t="b">
        <f t="shared" si="1"/>
        <v>0</v>
      </c>
      <c r="AA9">
        <v>701.99</v>
      </c>
      <c r="AB9" t="s">
        <v>21</v>
      </c>
      <c r="AC9">
        <v>121022</v>
      </c>
      <c r="AD9">
        <v>18.269066781246384</v>
      </c>
      <c r="AE9">
        <v>172.39846721463269</v>
      </c>
      <c r="AF9">
        <v>0.75985577884367239</v>
      </c>
      <c r="AG9">
        <v>25.278122985903391</v>
      </c>
      <c r="AH9" t="b">
        <f t="shared" si="2"/>
        <v>0</v>
      </c>
      <c r="AI9">
        <v>358.34</v>
      </c>
      <c r="AJ9" t="s">
        <v>21</v>
      </c>
      <c r="AK9">
        <v>61338</v>
      </c>
      <c r="AL9">
        <v>24.372053213342465</v>
      </c>
      <c r="AM9">
        <v>171.17262934643077</v>
      </c>
      <c r="AN9">
        <v>0.69768395453830601</v>
      </c>
      <c r="AO9">
        <v>29.65344484658776</v>
      </c>
      <c r="AP9" t="b">
        <f t="shared" si="3"/>
        <v>0</v>
      </c>
      <c r="AQ9">
        <v>580.20000000000005</v>
      </c>
      <c r="AR9" t="s">
        <v>21</v>
      </c>
      <c r="AS9">
        <v>50611</v>
      </c>
      <c r="AT9">
        <v>42.528501709114622</v>
      </c>
      <c r="AU9" t="b">
        <f t="shared" si="4"/>
        <v>0</v>
      </c>
      <c r="AV9">
        <v>202.13</v>
      </c>
      <c r="AW9" t="s">
        <v>21</v>
      </c>
      <c r="AX9">
        <v>14430</v>
      </c>
      <c r="AY9">
        <v>81.999306999306995</v>
      </c>
      <c r="AZ9" t="b">
        <f t="shared" si="8"/>
        <v>0</v>
      </c>
      <c r="BA9">
        <v>175.66</v>
      </c>
      <c r="BB9" t="s">
        <v>21</v>
      </c>
      <c r="BC9">
        <v>6825</v>
      </c>
      <c r="BD9">
        <v>161.79223443223444</v>
      </c>
      <c r="BE9" t="b">
        <f t="shared" si="9"/>
        <v>0</v>
      </c>
      <c r="BF9">
        <v>148.44999999999999</v>
      </c>
      <c r="BG9" t="s">
        <v>21</v>
      </c>
      <c r="BH9">
        <v>3223</v>
      </c>
      <c r="BI9">
        <v>321.83431585479366</v>
      </c>
      <c r="BJ9" t="b">
        <f t="shared" si="10"/>
        <v>0</v>
      </c>
      <c r="BK9">
        <v>513.20000000000005</v>
      </c>
      <c r="BL9" t="s">
        <v>21</v>
      </c>
      <c r="BM9">
        <v>3404</v>
      </c>
      <c r="BN9">
        <v>641.75646298472384</v>
      </c>
      <c r="BO9" t="b">
        <f t="shared" si="11"/>
        <v>0</v>
      </c>
      <c r="BP9">
        <v>231.17</v>
      </c>
      <c r="BQ9" t="s">
        <v>21</v>
      </c>
      <c r="BR9">
        <v>1081</v>
      </c>
      <c r="BS9">
        <v>1281.9565217391305</v>
      </c>
      <c r="BT9" t="b">
        <f t="shared" si="12"/>
        <v>0</v>
      </c>
      <c r="BU9">
        <v>148.38</v>
      </c>
      <c r="BV9" t="s">
        <v>21</v>
      </c>
      <c r="BW9">
        <v>23989</v>
      </c>
      <c r="BX9">
        <v>34.485889365959395</v>
      </c>
      <c r="BY9" t="b">
        <f t="shared" si="13"/>
        <v>0</v>
      </c>
      <c r="BZ9">
        <v>127.8</v>
      </c>
      <c r="CA9" t="s">
        <v>21</v>
      </c>
      <c r="CB9">
        <v>20800</v>
      </c>
      <c r="CC9">
        <v>37.291634615384616</v>
      </c>
      <c r="CD9" t="b">
        <f t="shared" si="14"/>
        <v>0</v>
      </c>
      <c r="CE9">
        <v>179.06</v>
      </c>
      <c r="CF9" t="s">
        <v>21</v>
      </c>
      <c r="CG9">
        <v>19902</v>
      </c>
      <c r="CH9">
        <v>46.087177168123809</v>
      </c>
      <c r="CI9" t="b">
        <f t="shared" si="15"/>
        <v>0</v>
      </c>
      <c r="CJ9">
        <v>191.42</v>
      </c>
      <c r="CK9" t="s">
        <v>21</v>
      </c>
      <c r="CL9">
        <v>43171</v>
      </c>
      <c r="CM9">
        <v>21.664589655092538</v>
      </c>
      <c r="CN9" t="b">
        <f t="shared" si="16"/>
        <v>0</v>
      </c>
      <c r="CO9">
        <v>407.53</v>
      </c>
      <c r="CP9" t="s">
        <v>21</v>
      </c>
      <c r="CQ9">
        <v>74372</v>
      </c>
      <c r="CR9">
        <v>18.083942881729683</v>
      </c>
      <c r="CS9" t="b">
        <f t="shared" si="17"/>
        <v>0</v>
      </c>
      <c r="CT9">
        <v>356.16</v>
      </c>
      <c r="CU9" t="s">
        <v>21</v>
      </c>
      <c r="CV9">
        <v>72307</v>
      </c>
      <c r="CW9">
        <v>18.5620479345015</v>
      </c>
      <c r="CX9" t="b">
        <f t="shared" si="18"/>
        <v>0</v>
      </c>
      <c r="CY9">
        <v>309.81</v>
      </c>
      <c r="CZ9" t="s">
        <v>21</v>
      </c>
      <c r="DA9">
        <v>33173</v>
      </c>
      <c r="DB9">
        <v>38.501944352334732</v>
      </c>
      <c r="DC9" t="b">
        <f t="shared" si="19"/>
        <v>0</v>
      </c>
      <c r="DD9">
        <v>247.76</v>
      </c>
      <c r="DE9" t="s">
        <v>21</v>
      </c>
      <c r="DF9">
        <v>22978</v>
      </c>
      <c r="DG9">
        <v>49.505744625293758</v>
      </c>
      <c r="DH9" t="b">
        <f t="shared" si="20"/>
        <v>0</v>
      </c>
      <c r="DI9">
        <v>108.66</v>
      </c>
      <c r="DJ9" t="s">
        <v>21</v>
      </c>
      <c r="DK9">
        <v>14871</v>
      </c>
      <c r="DL9">
        <v>47.254253244569966</v>
      </c>
      <c r="DM9" t="b">
        <f t="shared" si="21"/>
        <v>0</v>
      </c>
      <c r="DN9" s="1">
        <v>31.97</v>
      </c>
      <c r="DO9" t="s">
        <v>21</v>
      </c>
      <c r="DP9">
        <v>12355</v>
      </c>
      <c r="DQ9">
        <v>22.793524888709026</v>
      </c>
      <c r="DR9" t="b">
        <f t="shared" si="22"/>
        <v>1</v>
      </c>
      <c r="DS9" s="1">
        <v>27.44</v>
      </c>
      <c r="DT9" t="s">
        <v>21</v>
      </c>
      <c r="DU9">
        <v>8993</v>
      </c>
      <c r="DV9">
        <v>27.744467919492941</v>
      </c>
      <c r="DW9" t="b">
        <f t="shared" si="23"/>
        <v>1</v>
      </c>
      <c r="DX9">
        <v>349.84</v>
      </c>
      <c r="DY9" t="s">
        <v>21</v>
      </c>
      <c r="DZ9">
        <v>64154</v>
      </c>
      <c r="EA9">
        <v>20.172195030707361</v>
      </c>
      <c r="EB9" t="b">
        <f t="shared" si="24"/>
        <v>0</v>
      </c>
      <c r="EC9" s="37">
        <v>26.5</v>
      </c>
      <c r="ED9" t="s">
        <v>21</v>
      </c>
      <c r="EE9">
        <v>9461</v>
      </c>
      <c r="EF9">
        <v>25.060035937004546</v>
      </c>
      <c r="EG9" t="b">
        <f t="shared" si="25"/>
        <v>1</v>
      </c>
      <c r="EH9" s="7">
        <v>178.91</v>
      </c>
      <c r="EI9" t="s">
        <v>21</v>
      </c>
      <c r="EJ9">
        <v>37850</v>
      </c>
      <c r="EK9">
        <v>24.393447820343461</v>
      </c>
      <c r="EL9" t="b">
        <f t="shared" si="26"/>
        <v>0</v>
      </c>
      <c r="EM9" s="7">
        <v>277.95</v>
      </c>
      <c r="EN9" t="s">
        <v>21</v>
      </c>
      <c r="EO9">
        <v>49724</v>
      </c>
      <c r="EP9">
        <v>21.641621752071433</v>
      </c>
      <c r="EQ9" t="b">
        <f t="shared" si="27"/>
        <v>0</v>
      </c>
    </row>
    <row r="10" spans="1:147" x14ac:dyDescent="0.3">
      <c r="A10" t="b">
        <f t="shared" si="5"/>
        <v>1</v>
      </c>
      <c r="B10">
        <f t="shared" si="6"/>
        <v>95.83</v>
      </c>
      <c r="C10">
        <v>8</v>
      </c>
      <c r="D10" t="s">
        <v>191</v>
      </c>
      <c r="E10" t="s">
        <v>21</v>
      </c>
      <c r="F10" s="7">
        <v>107.05</v>
      </c>
      <c r="G10" t="s">
        <v>21</v>
      </c>
      <c r="H10">
        <v>689642</v>
      </c>
      <c r="I10">
        <v>32643</v>
      </c>
      <c r="J10">
        <f t="shared" si="7"/>
        <v>21.126795944000246</v>
      </c>
      <c r="K10">
        <v>3149.19</v>
      </c>
      <c r="L10" t="s">
        <v>21</v>
      </c>
      <c r="M10">
        <v>490720</v>
      </c>
      <c r="N10">
        <v>9.4190760515161394</v>
      </c>
      <c r="O10">
        <v>155.82419606311464</v>
      </c>
      <c r="P10">
        <v>0.68404189928369774</v>
      </c>
      <c r="Q10">
        <v>15.931288718617541</v>
      </c>
      <c r="R10" t="b">
        <f t="shared" si="0"/>
        <v>0</v>
      </c>
      <c r="S10">
        <v>3926.69</v>
      </c>
      <c r="T10" t="s">
        <v>21</v>
      </c>
      <c r="U10">
        <v>365658</v>
      </c>
      <c r="V10">
        <v>16.02826685044495</v>
      </c>
      <c r="W10">
        <v>93.121178397072342</v>
      </c>
      <c r="X10">
        <v>0.59084536337820837</v>
      </c>
      <c r="Y10">
        <v>18.423053782496211</v>
      </c>
      <c r="Z10" t="b">
        <f t="shared" si="1"/>
        <v>0</v>
      </c>
      <c r="AA10">
        <v>2847.05</v>
      </c>
      <c r="AB10" t="s">
        <v>21</v>
      </c>
      <c r="AC10">
        <v>281609</v>
      </c>
      <c r="AD10">
        <v>18.209762472080083</v>
      </c>
      <c r="AE10">
        <v>98.912558613301485</v>
      </c>
      <c r="AF10">
        <v>0.77187897159136165</v>
      </c>
      <c r="AG10">
        <v>26.533782656094086</v>
      </c>
      <c r="AH10" t="b">
        <f t="shared" si="2"/>
        <v>0</v>
      </c>
      <c r="AI10">
        <v>3125.61</v>
      </c>
      <c r="AJ10" t="s">
        <v>21</v>
      </c>
      <c r="AK10">
        <v>235766</v>
      </c>
      <c r="AL10">
        <v>23.856005530907765</v>
      </c>
      <c r="AM10">
        <v>75.430395986703388</v>
      </c>
      <c r="AN10">
        <v>0.72123427981660282</v>
      </c>
      <c r="AO10">
        <v>29.307864577589644</v>
      </c>
      <c r="AP10" t="b">
        <f t="shared" si="3"/>
        <v>0</v>
      </c>
      <c r="AQ10">
        <v>2409.94</v>
      </c>
      <c r="AR10" t="s">
        <v>21</v>
      </c>
      <c r="AS10">
        <v>122420</v>
      </c>
      <c r="AT10">
        <v>42.439168436529975</v>
      </c>
      <c r="AU10" t="b">
        <f t="shared" si="4"/>
        <v>0</v>
      </c>
      <c r="AV10">
        <v>1547.8</v>
      </c>
      <c r="AW10" t="s">
        <v>21</v>
      </c>
      <c r="AX10">
        <v>49402</v>
      </c>
      <c r="AY10">
        <v>81.872818914213994</v>
      </c>
      <c r="AZ10" t="b">
        <f t="shared" si="8"/>
        <v>0</v>
      </c>
      <c r="BA10">
        <v>1157.3</v>
      </c>
      <c r="BB10" t="s">
        <v>21</v>
      </c>
      <c r="BC10">
        <v>21727</v>
      </c>
      <c r="BD10">
        <v>161.73829797026741</v>
      </c>
      <c r="BE10" t="b">
        <f t="shared" si="9"/>
        <v>0</v>
      </c>
      <c r="BF10">
        <v>1038.1400000000001</v>
      </c>
      <c r="BG10" t="s">
        <v>21</v>
      </c>
      <c r="BH10">
        <v>10523</v>
      </c>
      <c r="BI10">
        <v>321.72336786087618</v>
      </c>
      <c r="BJ10" t="b">
        <f t="shared" si="10"/>
        <v>0</v>
      </c>
      <c r="BK10">
        <v>617.70000000000005</v>
      </c>
      <c r="BL10" t="s">
        <v>21</v>
      </c>
      <c r="BM10">
        <v>3634</v>
      </c>
      <c r="BN10">
        <v>641.77545404512932</v>
      </c>
      <c r="BO10" t="b">
        <f t="shared" si="11"/>
        <v>0</v>
      </c>
      <c r="BP10">
        <v>710.28</v>
      </c>
      <c r="BQ10" t="s">
        <v>21</v>
      </c>
      <c r="BR10">
        <v>2139</v>
      </c>
      <c r="BS10">
        <v>1281.9789621318373</v>
      </c>
      <c r="BT10" t="b">
        <f t="shared" si="12"/>
        <v>0</v>
      </c>
      <c r="BU10">
        <v>921.75</v>
      </c>
      <c r="BV10" t="s">
        <v>21</v>
      </c>
      <c r="BW10">
        <v>89968</v>
      </c>
      <c r="BX10">
        <v>29.68232038057976</v>
      </c>
      <c r="BY10" t="b">
        <f t="shared" si="13"/>
        <v>0</v>
      </c>
      <c r="BZ10">
        <v>572.83000000000004</v>
      </c>
      <c r="CA10" t="s">
        <v>21</v>
      </c>
      <c r="CB10">
        <v>74226</v>
      </c>
      <c r="CC10">
        <v>26.656777948427774</v>
      </c>
      <c r="CD10" t="b">
        <f t="shared" si="14"/>
        <v>0</v>
      </c>
      <c r="CE10">
        <v>1296.56</v>
      </c>
      <c r="CF10" t="s">
        <v>21</v>
      </c>
      <c r="CG10">
        <v>80305</v>
      </c>
      <c r="CH10">
        <v>43.488512545918688</v>
      </c>
      <c r="CI10" t="b">
        <f t="shared" si="15"/>
        <v>0</v>
      </c>
      <c r="CJ10">
        <v>2292.34</v>
      </c>
      <c r="CK10" t="s">
        <v>21</v>
      </c>
      <c r="CL10">
        <v>244248</v>
      </c>
      <c r="CM10">
        <v>19.260014411581672</v>
      </c>
      <c r="CN10" t="b">
        <f t="shared" si="16"/>
        <v>0</v>
      </c>
      <c r="CO10" s="1">
        <v>95.83</v>
      </c>
      <c r="CP10" t="s">
        <v>21</v>
      </c>
      <c r="CQ10">
        <v>36887</v>
      </c>
      <c r="CR10">
        <v>16.19741372299184</v>
      </c>
      <c r="CS10" t="b">
        <f t="shared" si="17"/>
        <v>1</v>
      </c>
      <c r="CT10">
        <v>196.94</v>
      </c>
      <c r="CU10" t="s">
        <v>21</v>
      </c>
      <c r="CV10">
        <v>37352</v>
      </c>
      <c r="CW10">
        <v>27.109391732705078</v>
      </c>
      <c r="CX10" t="b">
        <f t="shared" si="18"/>
        <v>0</v>
      </c>
      <c r="CY10">
        <v>1264.55</v>
      </c>
      <c r="CZ10" t="s">
        <v>21</v>
      </c>
      <c r="DA10">
        <v>79659</v>
      </c>
      <c r="DB10">
        <v>41.43054770961222</v>
      </c>
      <c r="DC10" t="b">
        <f t="shared" si="19"/>
        <v>0</v>
      </c>
      <c r="DD10">
        <v>1644.49</v>
      </c>
      <c r="DE10" t="s">
        <v>21</v>
      </c>
      <c r="DF10">
        <v>71986</v>
      </c>
      <c r="DG10">
        <v>54.994165532186813</v>
      </c>
      <c r="DH10" t="b">
        <f t="shared" si="20"/>
        <v>0</v>
      </c>
      <c r="DI10">
        <v>2151.56</v>
      </c>
      <c r="DJ10" t="s">
        <v>21</v>
      </c>
      <c r="DK10">
        <v>94092</v>
      </c>
      <c r="DL10">
        <v>50.746460910598138</v>
      </c>
      <c r="DM10" t="b">
        <f t="shared" si="21"/>
        <v>0</v>
      </c>
      <c r="DN10">
        <v>892.14</v>
      </c>
      <c r="DO10" t="s">
        <v>21</v>
      </c>
      <c r="DP10">
        <v>151000</v>
      </c>
      <c r="DQ10">
        <v>17.290225165562912</v>
      </c>
      <c r="DR10" t="b">
        <f t="shared" si="22"/>
        <v>0</v>
      </c>
      <c r="DS10">
        <v>168.17</v>
      </c>
      <c r="DT10" t="s">
        <v>21</v>
      </c>
      <c r="DU10">
        <v>39052</v>
      </c>
      <c r="DV10">
        <v>23.191513878930657</v>
      </c>
      <c r="DW10" t="b">
        <f t="shared" si="23"/>
        <v>0</v>
      </c>
      <c r="DX10">
        <v>1063.27</v>
      </c>
      <c r="DY10" t="s">
        <v>21</v>
      </c>
      <c r="DZ10">
        <v>141617</v>
      </c>
      <c r="EA10">
        <v>20.029608027284858</v>
      </c>
      <c r="EB10" t="b">
        <f t="shared" si="24"/>
        <v>0</v>
      </c>
      <c r="EC10" s="7">
        <v>1657.64</v>
      </c>
      <c r="ED10" t="s">
        <v>21</v>
      </c>
      <c r="EE10">
        <v>148596</v>
      </c>
      <c r="EF10">
        <v>25.940839591913644</v>
      </c>
      <c r="EG10" t="b">
        <f t="shared" si="25"/>
        <v>0</v>
      </c>
      <c r="EH10" s="7">
        <v>937.17</v>
      </c>
      <c r="EI10" t="s">
        <v>21</v>
      </c>
      <c r="EJ10">
        <v>144942</v>
      </c>
      <c r="EK10">
        <v>18.547101599260394</v>
      </c>
      <c r="EL10" t="b">
        <f t="shared" si="26"/>
        <v>0</v>
      </c>
      <c r="EM10" s="7">
        <v>1565.16</v>
      </c>
      <c r="EN10" t="s">
        <v>21</v>
      </c>
      <c r="EO10">
        <v>172422</v>
      </c>
      <c r="EP10">
        <v>21.405110716729883</v>
      </c>
      <c r="EQ10" t="b">
        <f t="shared" si="27"/>
        <v>0</v>
      </c>
    </row>
    <row r="11" spans="1:147" x14ac:dyDescent="0.3">
      <c r="A11" t="b">
        <f t="shared" si="5"/>
        <v>0</v>
      </c>
      <c r="B11">
        <f t="shared" si="6"/>
        <v>5000</v>
      </c>
      <c r="C11">
        <v>9</v>
      </c>
      <c r="D11" t="s">
        <v>192</v>
      </c>
      <c r="E11" t="s">
        <v>31</v>
      </c>
      <c r="F11" s="7">
        <v>5000</v>
      </c>
      <c r="G11" t="s">
        <v>31</v>
      </c>
      <c r="H11">
        <v>10168934</v>
      </c>
      <c r="I11">
        <v>476252</v>
      </c>
      <c r="J11">
        <f t="shared" si="7"/>
        <v>21.352002721248414</v>
      </c>
      <c r="K11">
        <v>5000</v>
      </c>
      <c r="L11" t="s">
        <v>31</v>
      </c>
      <c r="M11">
        <v>740549</v>
      </c>
      <c r="N11">
        <v>9.3039596299502119</v>
      </c>
      <c r="O11">
        <v>150.78134385034033</v>
      </c>
      <c r="P11">
        <v>0.75629633191528967</v>
      </c>
      <c r="Q11">
        <v>26.44186812756482</v>
      </c>
      <c r="R11" t="b">
        <f t="shared" si="0"/>
        <v>0</v>
      </c>
      <c r="S11">
        <v>5000</v>
      </c>
      <c r="T11" t="s">
        <v>31</v>
      </c>
      <c r="U11">
        <v>511107</v>
      </c>
      <c r="V11">
        <v>16.208809505641675</v>
      </c>
      <c r="W11">
        <v>102.43939102409929</v>
      </c>
      <c r="X11">
        <v>0.6700681004761595</v>
      </c>
      <c r="Y11">
        <v>29.21479455378228</v>
      </c>
      <c r="Z11" t="b">
        <f t="shared" si="1"/>
        <v>0</v>
      </c>
      <c r="AA11">
        <v>5000</v>
      </c>
      <c r="AB11" t="s">
        <v>31</v>
      </c>
      <c r="AC11">
        <v>495278</v>
      </c>
      <c r="AD11">
        <v>18.3668687080791</v>
      </c>
      <c r="AE11">
        <v>99.137686004011329</v>
      </c>
      <c r="AF11">
        <v>0.7966133204124114</v>
      </c>
      <c r="AG11">
        <v>36.156084057842264</v>
      </c>
      <c r="AH11" t="b">
        <f t="shared" si="2"/>
        <v>0</v>
      </c>
      <c r="AI11">
        <v>5000</v>
      </c>
      <c r="AJ11" t="s">
        <v>31</v>
      </c>
      <c r="AK11">
        <v>400071</v>
      </c>
      <c r="AL11">
        <v>24.10832327261911</v>
      </c>
      <c r="AM11">
        <v>80.200425387750357</v>
      </c>
      <c r="AN11">
        <v>0.74397118564113451</v>
      </c>
      <c r="AO11">
        <v>38.305148336170326</v>
      </c>
      <c r="AP11" t="b">
        <f t="shared" si="3"/>
        <v>0</v>
      </c>
      <c r="AQ11">
        <v>5000</v>
      </c>
      <c r="AR11" t="s">
        <v>31</v>
      </c>
      <c r="AS11">
        <v>263249</v>
      </c>
      <c r="AT11">
        <v>42.572807494045563</v>
      </c>
      <c r="AU11" t="b">
        <f t="shared" si="4"/>
        <v>0</v>
      </c>
      <c r="AV11">
        <v>5000</v>
      </c>
      <c r="AW11" t="s">
        <v>31</v>
      </c>
      <c r="AX11">
        <v>154152</v>
      </c>
      <c r="AY11">
        <v>81.920578390160358</v>
      </c>
      <c r="AZ11" t="b">
        <f t="shared" si="8"/>
        <v>0</v>
      </c>
      <c r="BA11">
        <v>5000</v>
      </c>
      <c r="BB11" t="s">
        <v>31</v>
      </c>
      <c r="BC11">
        <v>81464</v>
      </c>
      <c r="BD11">
        <v>161.73922223313366</v>
      </c>
      <c r="BE11" t="b">
        <f t="shared" si="9"/>
        <v>0</v>
      </c>
      <c r="BF11">
        <v>5000</v>
      </c>
      <c r="BG11" t="s">
        <v>31</v>
      </c>
      <c r="BH11">
        <v>47647</v>
      </c>
      <c r="BI11">
        <v>321.72781077507506</v>
      </c>
      <c r="BJ11" t="b">
        <f t="shared" si="10"/>
        <v>0</v>
      </c>
      <c r="BK11">
        <v>5000</v>
      </c>
      <c r="BL11" t="s">
        <v>31</v>
      </c>
      <c r="BM11">
        <v>23384</v>
      </c>
      <c r="BN11">
        <v>641.73875299349982</v>
      </c>
      <c r="BO11" t="b">
        <f t="shared" si="11"/>
        <v>0</v>
      </c>
      <c r="BP11">
        <v>5000</v>
      </c>
      <c r="BQ11" t="s">
        <v>31</v>
      </c>
      <c r="BR11">
        <v>11675</v>
      </c>
      <c r="BS11">
        <v>1281.7821841541756</v>
      </c>
      <c r="BT11" t="b">
        <f t="shared" si="12"/>
        <v>0</v>
      </c>
      <c r="BU11">
        <v>5000</v>
      </c>
      <c r="BV11" t="s">
        <v>31</v>
      </c>
      <c r="BW11">
        <v>362724</v>
      </c>
      <c r="BX11">
        <v>30.013142223839612</v>
      </c>
      <c r="BY11" t="b">
        <f t="shared" si="13"/>
        <v>0</v>
      </c>
      <c r="BZ11">
        <v>5000</v>
      </c>
      <c r="CA11" t="s">
        <v>31</v>
      </c>
      <c r="CB11">
        <v>322168</v>
      </c>
      <c r="CC11">
        <v>30.304754041369719</v>
      </c>
      <c r="CD11" t="b">
        <f t="shared" si="14"/>
        <v>0</v>
      </c>
      <c r="CE11">
        <v>5000</v>
      </c>
      <c r="CF11" t="s">
        <v>31</v>
      </c>
      <c r="CG11">
        <v>308811</v>
      </c>
      <c r="CH11">
        <v>31.590134418786896</v>
      </c>
      <c r="CI11" t="b">
        <f t="shared" si="15"/>
        <v>0</v>
      </c>
      <c r="CJ11">
        <v>5000</v>
      </c>
      <c r="CK11" t="s">
        <v>31</v>
      </c>
      <c r="CL11">
        <v>640141</v>
      </c>
      <c r="CM11">
        <v>14.741016432317256</v>
      </c>
      <c r="CN11" t="b">
        <f t="shared" si="16"/>
        <v>0</v>
      </c>
      <c r="CO11">
        <v>5000</v>
      </c>
      <c r="CP11" t="s">
        <v>31</v>
      </c>
      <c r="CQ11">
        <v>610982</v>
      </c>
      <c r="CR11">
        <v>14.277158737900626</v>
      </c>
      <c r="CS11" t="b">
        <f t="shared" si="17"/>
        <v>0</v>
      </c>
      <c r="CT11">
        <v>5000</v>
      </c>
      <c r="CU11" t="s">
        <v>31</v>
      </c>
      <c r="CV11">
        <v>601512</v>
      </c>
      <c r="CW11">
        <v>15.059581521233159</v>
      </c>
      <c r="CX11" t="b">
        <f t="shared" si="18"/>
        <v>0</v>
      </c>
      <c r="CY11">
        <v>5000</v>
      </c>
      <c r="CZ11" t="s">
        <v>31</v>
      </c>
      <c r="DA11">
        <v>293437</v>
      </c>
      <c r="DB11">
        <v>37.660155331468083</v>
      </c>
      <c r="DC11" t="b">
        <f t="shared" si="19"/>
        <v>0</v>
      </c>
      <c r="DD11">
        <v>5000</v>
      </c>
      <c r="DE11" t="s">
        <v>31</v>
      </c>
      <c r="DF11">
        <v>256725</v>
      </c>
      <c r="DG11">
        <v>40.828551952478335</v>
      </c>
      <c r="DH11" t="b">
        <f t="shared" si="20"/>
        <v>0</v>
      </c>
      <c r="DI11">
        <v>5000</v>
      </c>
      <c r="DJ11" t="s">
        <v>31</v>
      </c>
      <c r="DK11">
        <v>239483</v>
      </c>
      <c r="DL11">
        <v>41.902702905843</v>
      </c>
      <c r="DM11" t="b">
        <f t="shared" si="21"/>
        <v>0</v>
      </c>
      <c r="DN11">
        <v>5000</v>
      </c>
      <c r="DO11" t="s">
        <v>31</v>
      </c>
      <c r="DP11">
        <v>546595</v>
      </c>
      <c r="DQ11">
        <v>18.811921075018983</v>
      </c>
      <c r="DR11" t="b">
        <f t="shared" si="22"/>
        <v>0</v>
      </c>
      <c r="DS11" s="26">
        <v>5000</v>
      </c>
      <c r="DT11" t="s">
        <v>31</v>
      </c>
      <c r="DU11">
        <v>518284</v>
      </c>
      <c r="DV11">
        <v>19.15107547213497</v>
      </c>
      <c r="DW11" t="b">
        <f t="shared" si="23"/>
        <v>0</v>
      </c>
      <c r="DX11">
        <v>5000</v>
      </c>
      <c r="DY11" t="s">
        <v>31</v>
      </c>
      <c r="DZ11">
        <v>483957</v>
      </c>
      <c r="EA11">
        <v>20.484177313273701</v>
      </c>
      <c r="EB11" t="b">
        <f t="shared" si="24"/>
        <v>0</v>
      </c>
      <c r="EC11" s="7">
        <v>5000</v>
      </c>
      <c r="ED11" t="s">
        <v>31</v>
      </c>
      <c r="EE11">
        <v>501848</v>
      </c>
      <c r="EF11">
        <v>20.454938547129807</v>
      </c>
      <c r="EG11" t="b">
        <f t="shared" si="25"/>
        <v>0</v>
      </c>
      <c r="EH11" s="7">
        <v>5000</v>
      </c>
      <c r="EI11" t="s">
        <v>31</v>
      </c>
      <c r="EJ11">
        <v>509569</v>
      </c>
      <c r="EK11">
        <v>20.285117422763157</v>
      </c>
      <c r="EL11" t="b">
        <f t="shared" si="26"/>
        <v>0</v>
      </c>
      <c r="EM11" s="7">
        <v>5000</v>
      </c>
      <c r="EN11" t="s">
        <v>31</v>
      </c>
      <c r="EO11">
        <v>531232</v>
      </c>
      <c r="EP11">
        <v>19.22271625203301</v>
      </c>
      <c r="EQ11" t="b">
        <f t="shared" si="27"/>
        <v>0</v>
      </c>
    </row>
    <row r="12" spans="1:147" x14ac:dyDescent="0.3">
      <c r="A12" t="b">
        <f t="shared" si="5"/>
        <v>1</v>
      </c>
      <c r="B12">
        <f t="shared" si="6"/>
        <v>265.5</v>
      </c>
      <c r="C12">
        <v>10</v>
      </c>
      <c r="D12" t="s">
        <v>193</v>
      </c>
      <c r="E12" t="s">
        <v>26</v>
      </c>
      <c r="F12" s="7">
        <v>352.17</v>
      </c>
      <c r="G12" t="s">
        <v>26</v>
      </c>
      <c r="H12">
        <v>2537142</v>
      </c>
      <c r="I12">
        <v>142871</v>
      </c>
      <c r="J12">
        <f t="shared" si="7"/>
        <v>17.758271447669575</v>
      </c>
      <c r="K12">
        <v>904.62</v>
      </c>
      <c r="L12" t="s">
        <v>26</v>
      </c>
      <c r="M12">
        <v>342929</v>
      </c>
      <c r="N12">
        <v>10.592592052582313</v>
      </c>
      <c r="O12">
        <v>379.08624615860805</v>
      </c>
      <c r="P12">
        <v>0.53786227380629881</v>
      </c>
      <c r="Q12">
        <v>29.105027571304849</v>
      </c>
      <c r="R12" t="b">
        <f t="shared" si="0"/>
        <v>0</v>
      </c>
      <c r="S12">
        <v>907.2</v>
      </c>
      <c r="T12" t="s">
        <v>26</v>
      </c>
      <c r="U12">
        <v>223228</v>
      </c>
      <c r="V12">
        <v>18.925748562008351</v>
      </c>
      <c r="W12">
        <v>246.06261022927688</v>
      </c>
      <c r="X12">
        <v>0.4342626754435911</v>
      </c>
      <c r="Y12">
        <v>31.142558281219202</v>
      </c>
      <c r="Z12" t="b">
        <f t="shared" si="1"/>
        <v>0</v>
      </c>
      <c r="AA12">
        <v>762.28</v>
      </c>
      <c r="AB12" t="s">
        <v>26</v>
      </c>
      <c r="AC12">
        <v>200373</v>
      </c>
      <c r="AD12">
        <v>20.970180613156462</v>
      </c>
      <c r="AE12">
        <v>262.86010389882983</v>
      </c>
      <c r="AF12">
        <v>0.53853323638353578</v>
      </c>
      <c r="AG12">
        <v>40.862401620976875</v>
      </c>
      <c r="AH12" t="b">
        <f t="shared" si="2"/>
        <v>0</v>
      </c>
      <c r="AI12">
        <v>835.78</v>
      </c>
      <c r="AJ12" t="s">
        <v>26</v>
      </c>
      <c r="AK12">
        <v>170202</v>
      </c>
      <c r="AL12">
        <v>27.806506386528948</v>
      </c>
      <c r="AM12">
        <v>203.6444997487377</v>
      </c>
      <c r="AN12">
        <v>0.48739071547507878</v>
      </c>
      <c r="AO12">
        <v>42.211677888626454</v>
      </c>
      <c r="AP12" t="b">
        <f t="shared" si="3"/>
        <v>0</v>
      </c>
      <c r="AQ12">
        <v>781.05</v>
      </c>
      <c r="AR12" t="s">
        <v>26</v>
      </c>
      <c r="AS12">
        <v>107280</v>
      </c>
      <c r="AT12">
        <v>47.293810589112603</v>
      </c>
      <c r="AU12" t="b">
        <f t="shared" si="4"/>
        <v>0</v>
      </c>
      <c r="AV12">
        <v>735.12</v>
      </c>
      <c r="AW12" t="s">
        <v>26</v>
      </c>
      <c r="AX12">
        <v>62683</v>
      </c>
      <c r="AY12">
        <v>85.913947960372028</v>
      </c>
      <c r="AZ12" t="b">
        <f t="shared" si="8"/>
        <v>0</v>
      </c>
      <c r="BA12">
        <v>919.3</v>
      </c>
      <c r="BB12" t="s">
        <v>26</v>
      </c>
      <c r="BC12">
        <v>41047</v>
      </c>
      <c r="BD12">
        <v>164.66462835286379</v>
      </c>
      <c r="BE12" t="b">
        <f t="shared" si="9"/>
        <v>0</v>
      </c>
      <c r="BF12">
        <v>896.26</v>
      </c>
      <c r="BG12" t="s">
        <v>26</v>
      </c>
      <c r="BH12">
        <v>23471</v>
      </c>
      <c r="BI12">
        <v>324.90098419325977</v>
      </c>
      <c r="BJ12" t="b">
        <f t="shared" si="10"/>
        <v>0</v>
      </c>
      <c r="BK12">
        <v>991.67</v>
      </c>
      <c r="BL12" t="s">
        <v>26</v>
      </c>
      <c r="BM12">
        <v>13418</v>
      </c>
      <c r="BN12">
        <v>645.41451781189448</v>
      </c>
      <c r="BO12" t="b">
        <f t="shared" si="11"/>
        <v>0</v>
      </c>
      <c r="BP12">
        <v>911.19</v>
      </c>
      <c r="BQ12" t="s">
        <v>26</v>
      </c>
      <c r="BR12">
        <v>6884</v>
      </c>
      <c r="BS12">
        <v>1286.8678094131319</v>
      </c>
      <c r="BT12" t="b">
        <f t="shared" si="12"/>
        <v>0</v>
      </c>
      <c r="BU12">
        <v>587.55999999999995</v>
      </c>
      <c r="BV12" t="s">
        <v>26</v>
      </c>
      <c r="BW12">
        <v>95262</v>
      </c>
      <c r="BX12">
        <v>42.213044025949486</v>
      </c>
      <c r="BY12" t="b">
        <f t="shared" si="13"/>
        <v>0</v>
      </c>
      <c r="BZ12">
        <v>842.55</v>
      </c>
      <c r="CA12" t="s">
        <v>26</v>
      </c>
      <c r="CB12">
        <v>139921</v>
      </c>
      <c r="CC12">
        <v>37.411253493042501</v>
      </c>
      <c r="CD12" t="b">
        <f t="shared" si="14"/>
        <v>0</v>
      </c>
      <c r="CE12">
        <v>665.12</v>
      </c>
      <c r="CF12" t="s">
        <v>26</v>
      </c>
      <c r="CG12">
        <v>121730</v>
      </c>
      <c r="CH12">
        <v>41.365226320545467</v>
      </c>
      <c r="CI12" t="b">
        <f t="shared" si="15"/>
        <v>0</v>
      </c>
      <c r="CJ12">
        <v>677.44</v>
      </c>
      <c r="CK12" t="s">
        <v>26</v>
      </c>
      <c r="CL12">
        <v>185092</v>
      </c>
      <c r="CM12">
        <v>23.364802368551857</v>
      </c>
      <c r="CN12" t="b">
        <f t="shared" si="16"/>
        <v>0</v>
      </c>
      <c r="CO12">
        <v>567</v>
      </c>
      <c r="CP12" t="s">
        <v>26</v>
      </c>
      <c r="CQ12">
        <v>143936</v>
      </c>
      <c r="CR12">
        <v>26.391062694530902</v>
      </c>
      <c r="CS12" t="b">
        <f t="shared" si="17"/>
        <v>0</v>
      </c>
      <c r="CT12">
        <v>743.09</v>
      </c>
      <c r="CU12" t="s">
        <v>26</v>
      </c>
      <c r="CV12">
        <v>189125</v>
      </c>
      <c r="CW12">
        <v>24.379008592200925</v>
      </c>
      <c r="CX12" t="b">
        <f t="shared" si="18"/>
        <v>0</v>
      </c>
      <c r="CY12">
        <v>672.69</v>
      </c>
      <c r="CZ12" t="s">
        <v>26</v>
      </c>
      <c r="DA12">
        <v>103772</v>
      </c>
      <c r="DB12">
        <v>45.397987896542418</v>
      </c>
      <c r="DC12" t="b">
        <f t="shared" si="19"/>
        <v>0</v>
      </c>
      <c r="DD12">
        <v>718.08</v>
      </c>
      <c r="DE12" t="s">
        <v>26</v>
      </c>
      <c r="DF12">
        <v>94102</v>
      </c>
      <c r="DG12">
        <v>51.577267220675438</v>
      </c>
      <c r="DH12" t="b">
        <f t="shared" si="20"/>
        <v>0</v>
      </c>
      <c r="DI12">
        <v>757.97</v>
      </c>
      <c r="DJ12" t="s">
        <v>26</v>
      </c>
      <c r="DK12">
        <v>99823</v>
      </c>
      <c r="DL12">
        <v>52.410246135660117</v>
      </c>
      <c r="DM12" t="b">
        <f t="shared" si="21"/>
        <v>0</v>
      </c>
      <c r="DN12" s="1">
        <v>344.89</v>
      </c>
      <c r="DO12" t="s">
        <v>26</v>
      </c>
      <c r="DP12">
        <v>150832</v>
      </c>
      <c r="DQ12">
        <v>16.322683515434392</v>
      </c>
      <c r="DR12" t="b">
        <f t="shared" si="22"/>
        <v>1</v>
      </c>
      <c r="DS12" s="1">
        <v>346.51</v>
      </c>
      <c r="DT12" t="s">
        <v>26</v>
      </c>
      <c r="DU12">
        <v>146988</v>
      </c>
      <c r="DV12">
        <v>16.646909951832804</v>
      </c>
      <c r="DW12" t="b">
        <f t="shared" si="23"/>
        <v>1</v>
      </c>
      <c r="DX12">
        <v>467.69</v>
      </c>
      <c r="DY12" t="s">
        <v>26</v>
      </c>
      <c r="DZ12">
        <v>148887</v>
      </c>
      <c r="EA12">
        <v>23.186369528568648</v>
      </c>
      <c r="EB12" t="b">
        <f t="shared" si="24"/>
        <v>0</v>
      </c>
      <c r="EC12" s="37">
        <v>265.5</v>
      </c>
      <c r="ED12" t="s">
        <v>26</v>
      </c>
      <c r="EE12">
        <v>139189</v>
      </c>
      <c r="EF12">
        <v>14.624352499119901</v>
      </c>
      <c r="EG12" t="b">
        <f t="shared" si="25"/>
        <v>1</v>
      </c>
      <c r="EH12" s="37">
        <v>288.92</v>
      </c>
      <c r="EI12" t="s">
        <v>26</v>
      </c>
      <c r="EJ12">
        <v>142743</v>
      </c>
      <c r="EK12">
        <v>15.850836818618076</v>
      </c>
      <c r="EL12" t="b">
        <f t="shared" si="26"/>
        <v>1</v>
      </c>
      <c r="EM12" s="37">
        <v>290.62</v>
      </c>
      <c r="EN12" t="s">
        <v>26</v>
      </c>
      <c r="EO12">
        <v>143235</v>
      </c>
      <c r="EP12">
        <v>14.874479003036967</v>
      </c>
      <c r="EQ12" t="b">
        <f t="shared" si="27"/>
        <v>1</v>
      </c>
    </row>
    <row r="13" spans="1:147" x14ac:dyDescent="0.3">
      <c r="A13" t="b">
        <f t="shared" si="5"/>
        <v>1</v>
      </c>
      <c r="B13">
        <f t="shared" si="6"/>
        <v>249.59</v>
      </c>
      <c r="C13">
        <v>11</v>
      </c>
      <c r="D13" t="s">
        <v>194</v>
      </c>
      <c r="E13" t="s">
        <v>26</v>
      </c>
      <c r="F13" s="7">
        <v>467.45</v>
      </c>
      <c r="G13" t="s">
        <v>26</v>
      </c>
      <c r="H13">
        <v>4328898</v>
      </c>
      <c r="I13">
        <v>155702</v>
      </c>
      <c r="J13">
        <f t="shared" si="7"/>
        <v>27.802455973590575</v>
      </c>
      <c r="K13">
        <v>636.94000000000005</v>
      </c>
      <c r="L13" t="s">
        <v>26</v>
      </c>
      <c r="M13">
        <v>274991</v>
      </c>
      <c r="N13">
        <v>11.091646635708077</v>
      </c>
      <c r="O13">
        <v>431.73768329826981</v>
      </c>
      <c r="P13">
        <v>0.44620788426284885</v>
      </c>
      <c r="Q13">
        <v>43.587862875512286</v>
      </c>
      <c r="R13" t="b">
        <f t="shared" si="0"/>
        <v>0</v>
      </c>
      <c r="S13">
        <v>687.91</v>
      </c>
      <c r="T13" t="s">
        <v>26</v>
      </c>
      <c r="U13">
        <v>203402</v>
      </c>
      <c r="V13">
        <v>19.715504272327706</v>
      </c>
      <c r="W13">
        <v>295.68112107688506</v>
      </c>
      <c r="X13">
        <v>0.35807340637316748</v>
      </c>
      <c r="Y13">
        <v>45.197770916706816</v>
      </c>
      <c r="Z13" t="b">
        <f t="shared" si="1"/>
        <v>0</v>
      </c>
      <c r="AA13">
        <v>515.84</v>
      </c>
      <c r="AB13" t="s">
        <v>26</v>
      </c>
      <c r="AC13">
        <v>158000</v>
      </c>
      <c r="AD13">
        <v>21.99768987341772</v>
      </c>
      <c r="AE13">
        <v>306.29652605459057</v>
      </c>
      <c r="AF13">
        <v>0.42347050512218792</v>
      </c>
      <c r="AG13">
        <v>58.644993670886073</v>
      </c>
      <c r="AH13" t="b">
        <f t="shared" si="2"/>
        <v>0</v>
      </c>
      <c r="AI13" s="1">
        <v>448.88</v>
      </c>
      <c r="AJ13" t="s">
        <v>26</v>
      </c>
      <c r="AK13">
        <v>106235</v>
      </c>
      <c r="AL13">
        <v>30.210693274344614</v>
      </c>
      <c r="AM13">
        <v>236.6668151844591</v>
      </c>
      <c r="AN13">
        <v>0.35951305470511297</v>
      </c>
      <c r="AO13">
        <v>66.388384242481294</v>
      </c>
      <c r="AP13" t="b">
        <f t="shared" si="3"/>
        <v>1</v>
      </c>
      <c r="AQ13">
        <v>492.03</v>
      </c>
      <c r="AR13" t="s">
        <v>26</v>
      </c>
      <c r="AS13">
        <v>79355</v>
      </c>
      <c r="AT13">
        <v>50.24685275029929</v>
      </c>
      <c r="AU13" t="b">
        <f t="shared" si="4"/>
        <v>0</v>
      </c>
      <c r="AV13" s="1">
        <v>410.03</v>
      </c>
      <c r="AW13" t="s">
        <v>26</v>
      </c>
      <c r="AX13">
        <v>41819</v>
      </c>
      <c r="AY13">
        <v>91.22908247447333</v>
      </c>
      <c r="AZ13" t="b">
        <f t="shared" si="8"/>
        <v>1</v>
      </c>
      <c r="BA13">
        <v>567.37</v>
      </c>
      <c r="BB13" t="s">
        <v>26</v>
      </c>
      <c r="BC13">
        <v>30735</v>
      </c>
      <c r="BD13">
        <v>170.69494062144136</v>
      </c>
      <c r="BE13" t="b">
        <f t="shared" si="9"/>
        <v>0</v>
      </c>
      <c r="BF13">
        <v>565.14</v>
      </c>
      <c r="BG13" t="s">
        <v>26</v>
      </c>
      <c r="BH13">
        <v>17087</v>
      </c>
      <c r="BI13">
        <v>332.90478141276992</v>
      </c>
      <c r="BJ13" t="b">
        <f t="shared" si="10"/>
        <v>0</v>
      </c>
      <c r="BK13">
        <v>746.91</v>
      </c>
      <c r="BL13" t="s">
        <v>26</v>
      </c>
      <c r="BM13">
        <v>10993</v>
      </c>
      <c r="BN13">
        <v>650.62457927772221</v>
      </c>
      <c r="BO13" t="b">
        <f t="shared" si="11"/>
        <v>0</v>
      </c>
      <c r="BP13">
        <v>1185.52</v>
      </c>
      <c r="BQ13" t="s">
        <v>26</v>
      </c>
      <c r="BR13">
        <v>9749</v>
      </c>
      <c r="BS13">
        <v>1296.9278900400041</v>
      </c>
      <c r="BT13" t="b">
        <f t="shared" si="12"/>
        <v>0</v>
      </c>
      <c r="BU13">
        <v>502.22</v>
      </c>
      <c r="BV13" t="s">
        <v>26</v>
      </c>
      <c r="BW13">
        <v>121689</v>
      </c>
      <c r="BX13">
        <v>38.290716498615325</v>
      </c>
      <c r="BY13" t="b">
        <f t="shared" si="13"/>
        <v>0</v>
      </c>
      <c r="BZ13">
        <v>628.05999999999995</v>
      </c>
      <c r="CA13" t="s">
        <v>26</v>
      </c>
      <c r="CB13">
        <v>128018</v>
      </c>
      <c r="CC13">
        <v>39.76261931915824</v>
      </c>
      <c r="CD13" t="b">
        <f t="shared" si="14"/>
        <v>0</v>
      </c>
      <c r="CE13">
        <v>670.27</v>
      </c>
      <c r="CF13" t="s">
        <v>26</v>
      </c>
      <c r="CG13">
        <v>136056</v>
      </c>
      <c r="CH13">
        <v>39.803771976245073</v>
      </c>
      <c r="CI13" t="b">
        <f t="shared" si="15"/>
        <v>0</v>
      </c>
      <c r="CJ13">
        <v>610.52</v>
      </c>
      <c r="CK13" t="s">
        <v>26</v>
      </c>
      <c r="CL13">
        <v>208971</v>
      </c>
      <c r="CM13">
        <v>22.137191284915133</v>
      </c>
      <c r="CN13" t="b">
        <f t="shared" si="16"/>
        <v>0</v>
      </c>
      <c r="CO13">
        <v>526.73</v>
      </c>
      <c r="CP13" t="s">
        <v>26</v>
      </c>
      <c r="CQ13">
        <v>178356</v>
      </c>
      <c r="CR13">
        <v>25.159288165242547</v>
      </c>
      <c r="CS13" t="b">
        <f t="shared" si="17"/>
        <v>0</v>
      </c>
      <c r="CT13">
        <v>532.16</v>
      </c>
      <c r="CU13" t="s">
        <v>26</v>
      </c>
      <c r="CV13">
        <v>172681</v>
      </c>
      <c r="CW13">
        <v>26.114199014367532</v>
      </c>
      <c r="CX13" t="b">
        <f t="shared" si="18"/>
        <v>0</v>
      </c>
      <c r="CY13">
        <v>709.47</v>
      </c>
      <c r="CZ13" t="s">
        <v>26</v>
      </c>
      <c r="DA13">
        <v>134177</v>
      </c>
      <c r="DB13">
        <v>41.785864939594717</v>
      </c>
      <c r="DC13" t="b">
        <f t="shared" si="19"/>
        <v>0</v>
      </c>
      <c r="DD13">
        <v>655.78</v>
      </c>
      <c r="DE13" t="s">
        <v>26</v>
      </c>
      <c r="DF13">
        <v>106097</v>
      </c>
      <c r="DG13">
        <v>50.086543446091781</v>
      </c>
      <c r="DH13" t="b">
        <f t="shared" si="20"/>
        <v>0</v>
      </c>
      <c r="DI13">
        <v>661.14</v>
      </c>
      <c r="DJ13" t="s">
        <v>26</v>
      </c>
      <c r="DK13">
        <v>100989</v>
      </c>
      <c r="DL13">
        <v>53.361752270049216</v>
      </c>
      <c r="DM13" t="b">
        <f t="shared" si="21"/>
        <v>0</v>
      </c>
      <c r="DN13" s="1">
        <v>264.48</v>
      </c>
      <c r="DO13" t="s">
        <v>26</v>
      </c>
      <c r="DP13">
        <v>153688</v>
      </c>
      <c r="DQ13">
        <v>13.794082817136015</v>
      </c>
      <c r="DR13" t="b">
        <f t="shared" si="22"/>
        <v>1</v>
      </c>
      <c r="DS13" s="1">
        <v>258.83999999999997</v>
      </c>
      <c r="DT13" t="s">
        <v>26</v>
      </c>
      <c r="DU13">
        <v>144536</v>
      </c>
      <c r="DV13">
        <v>13.786274699728787</v>
      </c>
      <c r="DW13" t="b">
        <f t="shared" si="23"/>
        <v>1</v>
      </c>
      <c r="DX13" s="1">
        <v>284.64</v>
      </c>
      <c r="DY13" t="s">
        <v>26</v>
      </c>
      <c r="DZ13">
        <v>148127</v>
      </c>
      <c r="EA13">
        <v>14.275155778487379</v>
      </c>
      <c r="EB13" t="b">
        <f t="shared" si="24"/>
        <v>1</v>
      </c>
      <c r="EC13" s="37">
        <v>306.62</v>
      </c>
      <c r="ED13" t="s">
        <v>26</v>
      </c>
      <c r="EE13">
        <v>148207</v>
      </c>
      <c r="EF13">
        <v>17.856113408948296</v>
      </c>
      <c r="EG13" t="b">
        <f t="shared" si="25"/>
        <v>1</v>
      </c>
      <c r="EH13" s="37">
        <v>249.59</v>
      </c>
      <c r="EI13" t="s">
        <v>26</v>
      </c>
      <c r="EJ13">
        <v>143509</v>
      </c>
      <c r="EK13">
        <v>13.977771428969612</v>
      </c>
      <c r="EL13" t="b">
        <f t="shared" si="26"/>
        <v>1</v>
      </c>
      <c r="EM13" s="37">
        <v>264.11</v>
      </c>
      <c r="EN13" t="s">
        <v>26</v>
      </c>
      <c r="EO13">
        <v>147737</v>
      </c>
      <c r="EP13">
        <v>13.953782735536798</v>
      </c>
      <c r="EQ13" t="b">
        <f t="shared" si="27"/>
        <v>1</v>
      </c>
    </row>
    <row r="14" spans="1:147" x14ac:dyDescent="0.3">
      <c r="A14" t="b">
        <f t="shared" si="5"/>
        <v>1</v>
      </c>
      <c r="B14">
        <f t="shared" si="6"/>
        <v>8.3000000000000007</v>
      </c>
      <c r="C14">
        <v>12</v>
      </c>
      <c r="D14" t="s">
        <v>195</v>
      </c>
      <c r="E14" t="s">
        <v>26</v>
      </c>
      <c r="F14" s="7">
        <v>10.58</v>
      </c>
      <c r="G14" t="s">
        <v>26</v>
      </c>
      <c r="H14">
        <v>174347</v>
      </c>
      <c r="I14">
        <v>8453</v>
      </c>
      <c r="J14">
        <f t="shared" si="7"/>
        <v>20.625458417130012</v>
      </c>
      <c r="K14">
        <v>23.39</v>
      </c>
      <c r="L14" t="s">
        <v>26</v>
      </c>
      <c r="M14">
        <v>29973</v>
      </c>
      <c r="N14">
        <v>10.217729289694057</v>
      </c>
      <c r="O14">
        <v>1281.4450619923043</v>
      </c>
      <c r="P14">
        <v>0.6907195927482872</v>
      </c>
      <c r="Q14">
        <v>24.372702098555365</v>
      </c>
      <c r="R14" t="b">
        <f t="shared" si="0"/>
        <v>0</v>
      </c>
      <c r="S14">
        <v>80.09</v>
      </c>
      <c r="T14" t="s">
        <v>26</v>
      </c>
      <c r="U14">
        <v>51359</v>
      </c>
      <c r="V14">
        <v>17.12883817831344</v>
      </c>
      <c r="W14">
        <v>641.26607566487701</v>
      </c>
      <c r="X14">
        <v>0.61347298035787157</v>
      </c>
      <c r="Y14">
        <v>24.852099924063943</v>
      </c>
      <c r="Z14" t="b">
        <f t="shared" si="1"/>
        <v>0</v>
      </c>
      <c r="AA14">
        <v>62.98</v>
      </c>
      <c r="AB14" t="s">
        <v>26</v>
      </c>
      <c r="AC14">
        <v>47383</v>
      </c>
      <c r="AD14">
        <v>18.681869024755713</v>
      </c>
      <c r="AE14">
        <v>752.3499523658304</v>
      </c>
      <c r="AF14">
        <v>0.76083027181530616</v>
      </c>
      <c r="AG14">
        <v>29.751092163856235</v>
      </c>
      <c r="AH14" t="b">
        <f t="shared" si="2"/>
        <v>0</v>
      </c>
      <c r="AI14">
        <v>52.19</v>
      </c>
      <c r="AJ14" t="s">
        <v>26</v>
      </c>
      <c r="AK14">
        <v>29563</v>
      </c>
      <c r="AL14">
        <v>25.577884517809423</v>
      </c>
      <c r="AM14">
        <v>566.44951140065155</v>
      </c>
      <c r="AN14">
        <v>0.67208687650245458</v>
      </c>
      <c r="AO14">
        <v>33.648175083719515</v>
      </c>
      <c r="AP14" t="b">
        <f t="shared" si="3"/>
        <v>0</v>
      </c>
      <c r="AQ14">
        <v>99.88</v>
      </c>
      <c r="AR14" t="s">
        <v>26</v>
      </c>
      <c r="AS14">
        <v>33541</v>
      </c>
      <c r="AT14">
        <v>42.928982439402525</v>
      </c>
      <c r="AU14" t="b">
        <f t="shared" si="4"/>
        <v>0</v>
      </c>
      <c r="AV14">
        <v>114.28</v>
      </c>
      <c r="AW14" t="s">
        <v>26</v>
      </c>
      <c r="AX14">
        <v>19730</v>
      </c>
      <c r="AY14">
        <v>82.084845413076536</v>
      </c>
      <c r="AZ14" t="b">
        <f t="shared" si="8"/>
        <v>0</v>
      </c>
      <c r="BA14">
        <v>229.06</v>
      </c>
      <c r="BB14" t="s">
        <v>26</v>
      </c>
      <c r="BC14">
        <v>17525</v>
      </c>
      <c r="BD14">
        <v>161.82413694721825</v>
      </c>
      <c r="BE14" t="b">
        <f t="shared" si="9"/>
        <v>0</v>
      </c>
      <c r="BF14">
        <v>63.34</v>
      </c>
      <c r="BG14" t="s">
        <v>26</v>
      </c>
      <c r="BH14">
        <v>3660</v>
      </c>
      <c r="BI14">
        <v>321.93169398907105</v>
      </c>
      <c r="BJ14" t="b">
        <f t="shared" si="10"/>
        <v>0</v>
      </c>
      <c r="BK14">
        <v>471.08</v>
      </c>
      <c r="BL14" t="s">
        <v>26</v>
      </c>
      <c r="BM14">
        <v>9263</v>
      </c>
      <c r="BN14">
        <v>641.8319119075893</v>
      </c>
      <c r="BO14" t="b">
        <f t="shared" si="11"/>
        <v>0</v>
      </c>
      <c r="BP14">
        <v>541.91999999999996</v>
      </c>
      <c r="BQ14" t="s">
        <v>26</v>
      </c>
      <c r="BR14">
        <v>5144</v>
      </c>
      <c r="BS14">
        <v>1281.8569206842924</v>
      </c>
      <c r="BT14" t="b">
        <f t="shared" si="12"/>
        <v>0</v>
      </c>
      <c r="BU14">
        <v>21.73</v>
      </c>
      <c r="BV14" t="s">
        <v>26</v>
      </c>
      <c r="BW14">
        <v>14293</v>
      </c>
      <c r="BX14">
        <v>28.536556356258309</v>
      </c>
      <c r="BY14" t="b">
        <f t="shared" si="13"/>
        <v>0</v>
      </c>
      <c r="BZ14">
        <v>19.329999999999998</v>
      </c>
      <c r="CA14" t="s">
        <v>26</v>
      </c>
      <c r="CB14">
        <v>12968</v>
      </c>
      <c r="CC14">
        <v>30.849629858112277</v>
      </c>
      <c r="CD14" t="b">
        <f t="shared" si="14"/>
        <v>0</v>
      </c>
      <c r="CE14">
        <v>58.78</v>
      </c>
      <c r="CF14" t="s">
        <v>26</v>
      </c>
      <c r="CG14">
        <v>19588</v>
      </c>
      <c r="CH14">
        <v>43.268991219113744</v>
      </c>
      <c r="CI14" t="b">
        <f t="shared" si="15"/>
        <v>0</v>
      </c>
      <c r="CJ14">
        <v>37.119999999999997</v>
      </c>
      <c r="CK14" t="s">
        <v>26</v>
      </c>
      <c r="CL14">
        <v>37566</v>
      </c>
      <c r="CM14">
        <v>15.663072991534898</v>
      </c>
      <c r="CN14" t="b">
        <f t="shared" si="16"/>
        <v>0</v>
      </c>
      <c r="CO14">
        <v>21.58</v>
      </c>
      <c r="CP14" t="s">
        <v>26</v>
      </c>
      <c r="CQ14">
        <v>21540</v>
      </c>
      <c r="CR14">
        <v>17.542246982358403</v>
      </c>
      <c r="CS14" t="b">
        <f t="shared" si="17"/>
        <v>0</v>
      </c>
      <c r="CT14">
        <v>21.7</v>
      </c>
      <c r="CU14" t="s">
        <v>26</v>
      </c>
      <c r="CV14">
        <v>16455</v>
      </c>
      <c r="CW14">
        <v>19.868307505317532</v>
      </c>
      <c r="CX14" t="b">
        <f t="shared" si="18"/>
        <v>0</v>
      </c>
      <c r="CY14">
        <v>140.99</v>
      </c>
      <c r="CZ14" t="s">
        <v>26</v>
      </c>
      <c r="DA14">
        <v>58491</v>
      </c>
      <c r="DB14">
        <v>32.346480655143523</v>
      </c>
      <c r="DC14" t="b">
        <f t="shared" si="19"/>
        <v>0</v>
      </c>
      <c r="DD14">
        <v>66.92</v>
      </c>
      <c r="DE14" t="s">
        <v>26</v>
      </c>
      <c r="DF14">
        <v>19090</v>
      </c>
      <c r="DG14">
        <v>55.166003143006812</v>
      </c>
      <c r="DH14" t="b">
        <f t="shared" si="20"/>
        <v>0</v>
      </c>
      <c r="DI14">
        <v>123.84</v>
      </c>
      <c r="DJ14" t="s">
        <v>26</v>
      </c>
      <c r="DK14">
        <v>44948</v>
      </c>
      <c r="DL14">
        <v>37.858881374032215</v>
      </c>
      <c r="DM14" t="b">
        <f t="shared" si="21"/>
        <v>0</v>
      </c>
      <c r="DN14">
        <v>10.58</v>
      </c>
      <c r="DO14" t="s">
        <v>26</v>
      </c>
      <c r="DP14">
        <v>9266</v>
      </c>
      <c r="DQ14">
        <v>22.751025253615367</v>
      </c>
      <c r="DR14" t="b">
        <f t="shared" si="22"/>
        <v>0</v>
      </c>
      <c r="DS14" s="1">
        <v>8.3000000000000007</v>
      </c>
      <c r="DT14" t="s">
        <v>26</v>
      </c>
      <c r="DU14">
        <v>9211</v>
      </c>
      <c r="DV14">
        <v>15.421886874389317</v>
      </c>
      <c r="DW14" t="b">
        <f t="shared" si="23"/>
        <v>1</v>
      </c>
      <c r="DX14">
        <v>12.39</v>
      </c>
      <c r="DY14" t="s">
        <v>26</v>
      </c>
      <c r="DZ14">
        <v>8254</v>
      </c>
      <c r="EA14">
        <v>31.890598497698086</v>
      </c>
      <c r="EB14" t="b">
        <f t="shared" si="24"/>
        <v>0</v>
      </c>
      <c r="EC14" s="7">
        <v>14.17</v>
      </c>
      <c r="ED14" t="s">
        <v>26</v>
      </c>
      <c r="EE14">
        <v>9692</v>
      </c>
      <c r="EF14">
        <v>27.671687990094924</v>
      </c>
      <c r="EG14" t="b">
        <f t="shared" si="25"/>
        <v>0</v>
      </c>
      <c r="EH14" s="7">
        <v>11.8</v>
      </c>
      <c r="EI14" t="s">
        <v>26</v>
      </c>
      <c r="EJ14">
        <v>8625</v>
      </c>
      <c r="EK14">
        <v>24.018666666666668</v>
      </c>
      <c r="EL14" t="b">
        <f t="shared" si="26"/>
        <v>0</v>
      </c>
      <c r="EM14" s="37">
        <v>10.47</v>
      </c>
      <c r="EN14" t="s">
        <v>26</v>
      </c>
      <c r="EO14">
        <v>9800</v>
      </c>
      <c r="EP14">
        <v>20.506020408163266</v>
      </c>
      <c r="EQ14" t="b">
        <f t="shared" si="27"/>
        <v>1</v>
      </c>
    </row>
    <row r="15" spans="1:147" x14ac:dyDescent="0.3">
      <c r="A15" t="b">
        <f t="shared" si="5"/>
        <v>1</v>
      </c>
      <c r="B15">
        <f t="shared" si="6"/>
        <v>332.22</v>
      </c>
      <c r="C15">
        <v>13</v>
      </c>
      <c r="D15" t="s">
        <v>196</v>
      </c>
      <c r="E15" t="s">
        <v>26</v>
      </c>
      <c r="F15" s="7">
        <v>538.70000000000005</v>
      </c>
      <c r="G15" t="s">
        <v>26</v>
      </c>
      <c r="H15">
        <v>381890</v>
      </c>
      <c r="I15">
        <v>9815</v>
      </c>
      <c r="J15">
        <f t="shared" si="7"/>
        <v>38.908813041263372</v>
      </c>
      <c r="K15">
        <v>692.45</v>
      </c>
      <c r="L15" t="s">
        <v>26</v>
      </c>
      <c r="M15">
        <v>23009</v>
      </c>
      <c r="N15">
        <v>15.890216871658916</v>
      </c>
      <c r="O15">
        <v>33.228391941656433</v>
      </c>
      <c r="P15">
        <v>0.71867408368095542</v>
      </c>
      <c r="Q15">
        <v>129.08709635360077</v>
      </c>
      <c r="R15" t="b">
        <f t="shared" si="0"/>
        <v>0</v>
      </c>
      <c r="S15">
        <v>663.38</v>
      </c>
      <c r="T15" t="s">
        <v>26</v>
      </c>
      <c r="U15">
        <v>16159</v>
      </c>
      <c r="V15">
        <v>25.851042762547188</v>
      </c>
      <c r="W15">
        <v>24.358587838041544</v>
      </c>
      <c r="X15">
        <v>0.66535915641767907</v>
      </c>
      <c r="Y15">
        <v>127.04814654372177</v>
      </c>
      <c r="Z15" t="b">
        <f t="shared" si="1"/>
        <v>0</v>
      </c>
      <c r="AA15" s="1">
        <v>501.42</v>
      </c>
      <c r="AB15" t="s">
        <v>26</v>
      </c>
      <c r="AC15">
        <v>12755</v>
      </c>
      <c r="AD15">
        <v>29.17530380243042</v>
      </c>
      <c r="AE15">
        <v>25.43775677077101</v>
      </c>
      <c r="AF15">
        <v>0.74944599794366895</v>
      </c>
      <c r="AG15">
        <v>181.04312034496277</v>
      </c>
      <c r="AH15" t="b">
        <f t="shared" si="2"/>
        <v>1</v>
      </c>
      <c r="AI15" s="1">
        <v>407.12</v>
      </c>
      <c r="AJ15" t="s">
        <v>26</v>
      </c>
      <c r="AK15">
        <v>7667</v>
      </c>
      <c r="AL15">
        <v>38.322290335202815</v>
      </c>
      <c r="AM15">
        <v>18.832285321281194</v>
      </c>
      <c r="AN15">
        <v>0.67537003534885542</v>
      </c>
      <c r="AO15">
        <v>179.67027520542584</v>
      </c>
      <c r="AP15" t="b">
        <f t="shared" si="3"/>
        <v>1</v>
      </c>
      <c r="AQ15">
        <v>662.34</v>
      </c>
      <c r="AR15" t="s">
        <v>26</v>
      </c>
      <c r="AS15">
        <v>10002</v>
      </c>
      <c r="AT15">
        <v>56.526394721055787</v>
      </c>
      <c r="AU15" t="b">
        <f t="shared" si="4"/>
        <v>0</v>
      </c>
      <c r="AV15">
        <v>827.58</v>
      </c>
      <c r="AW15" t="s">
        <v>26</v>
      </c>
      <c r="AX15">
        <v>7847</v>
      </c>
      <c r="AY15">
        <v>95.164011724225816</v>
      </c>
      <c r="AZ15" t="b">
        <f t="shared" si="8"/>
        <v>0</v>
      </c>
      <c r="BA15">
        <v>682.08</v>
      </c>
      <c r="BB15" t="s">
        <v>26</v>
      </c>
      <c r="BC15">
        <v>3373</v>
      </c>
      <c r="BD15">
        <v>178.4613104061666</v>
      </c>
      <c r="BE15" t="b">
        <f t="shared" si="9"/>
        <v>0</v>
      </c>
      <c r="BF15">
        <v>848.97</v>
      </c>
      <c r="BG15" t="s">
        <v>26</v>
      </c>
      <c r="BH15">
        <v>2364</v>
      </c>
      <c r="BI15">
        <v>335.65313028764808</v>
      </c>
      <c r="BJ15" t="b">
        <f t="shared" si="10"/>
        <v>0</v>
      </c>
      <c r="BK15">
        <v>977.17</v>
      </c>
      <c r="BL15" t="s">
        <v>26</v>
      </c>
      <c r="BM15">
        <v>1189</v>
      </c>
      <c r="BN15">
        <v>654.85029436501259</v>
      </c>
      <c r="BO15" t="b">
        <f t="shared" si="11"/>
        <v>0</v>
      </c>
      <c r="BP15">
        <v>1003.53</v>
      </c>
      <c r="BQ15" t="s">
        <v>26</v>
      </c>
      <c r="BR15">
        <v>716</v>
      </c>
      <c r="BS15">
        <v>1296.967877094972</v>
      </c>
      <c r="BT15" t="b">
        <f t="shared" si="12"/>
        <v>0</v>
      </c>
      <c r="BU15" s="1">
        <v>332.22</v>
      </c>
      <c r="BV15" t="s">
        <v>26</v>
      </c>
      <c r="BW15">
        <v>4146</v>
      </c>
      <c r="BX15">
        <v>58.745296671490593</v>
      </c>
      <c r="BY15" t="b">
        <f t="shared" si="13"/>
        <v>1</v>
      </c>
      <c r="BZ15">
        <v>564.95000000000005</v>
      </c>
      <c r="CA15" t="s">
        <v>26</v>
      </c>
      <c r="CB15">
        <v>9998</v>
      </c>
      <c r="CC15">
        <v>42.414482896579315</v>
      </c>
      <c r="CD15" t="b">
        <f t="shared" si="14"/>
        <v>0</v>
      </c>
      <c r="CE15">
        <v>580.83000000000004</v>
      </c>
      <c r="CF15" t="s">
        <v>26</v>
      </c>
      <c r="CG15">
        <v>9239</v>
      </c>
      <c r="CH15">
        <v>45.594761337807121</v>
      </c>
      <c r="CI15" t="b">
        <f t="shared" si="15"/>
        <v>0</v>
      </c>
      <c r="CJ15" s="1">
        <v>368.81</v>
      </c>
      <c r="CK15" t="s">
        <v>26</v>
      </c>
      <c r="CL15">
        <v>6288</v>
      </c>
      <c r="CM15">
        <v>40.460082697201017</v>
      </c>
      <c r="CN15" t="b">
        <f t="shared" si="16"/>
        <v>1</v>
      </c>
      <c r="CO15">
        <v>636.5</v>
      </c>
      <c r="CP15" t="s">
        <v>26</v>
      </c>
      <c r="CQ15">
        <v>16913</v>
      </c>
      <c r="CR15">
        <v>24.85880683497901</v>
      </c>
      <c r="CS15" t="b">
        <f t="shared" si="17"/>
        <v>0</v>
      </c>
      <c r="CT15" s="1">
        <v>519.88</v>
      </c>
      <c r="CU15" t="s">
        <v>26</v>
      </c>
      <c r="CV15">
        <v>11085</v>
      </c>
      <c r="CW15">
        <v>30.781235904375283</v>
      </c>
      <c r="CX15" t="b">
        <f t="shared" si="18"/>
        <v>1</v>
      </c>
      <c r="CY15" s="1">
        <v>418.31</v>
      </c>
      <c r="CZ15" t="s">
        <v>26</v>
      </c>
      <c r="DA15">
        <v>4832</v>
      </c>
      <c r="DB15">
        <v>61.027317880794705</v>
      </c>
      <c r="DC15" t="b">
        <f t="shared" si="19"/>
        <v>1</v>
      </c>
      <c r="DD15" s="1">
        <v>450.84</v>
      </c>
      <c r="DE15" t="s">
        <v>26</v>
      </c>
      <c r="DF15">
        <v>5808</v>
      </c>
      <c r="DG15">
        <v>61.373106060606062</v>
      </c>
      <c r="DH15" t="b">
        <f t="shared" si="20"/>
        <v>1</v>
      </c>
      <c r="DI15">
        <v>554.51</v>
      </c>
      <c r="DJ15" t="s">
        <v>26</v>
      </c>
      <c r="DK15">
        <v>6866</v>
      </c>
      <c r="DL15">
        <v>60.714681036993881</v>
      </c>
      <c r="DM15" t="b">
        <f t="shared" si="21"/>
        <v>0</v>
      </c>
      <c r="DN15" s="1">
        <v>448.38</v>
      </c>
      <c r="DO15" t="s">
        <v>26</v>
      </c>
      <c r="DP15">
        <v>8721</v>
      </c>
      <c r="DQ15">
        <v>39.759201926384591</v>
      </c>
      <c r="DR15" t="b">
        <f t="shared" si="22"/>
        <v>1</v>
      </c>
      <c r="DS15">
        <v>620.66</v>
      </c>
      <c r="DT15" t="s">
        <v>26</v>
      </c>
      <c r="DU15">
        <v>12108</v>
      </c>
      <c r="DV15">
        <v>38.449207135777996</v>
      </c>
      <c r="DW15" t="b">
        <f t="shared" si="23"/>
        <v>0</v>
      </c>
      <c r="DX15">
        <v>686.91</v>
      </c>
      <c r="DY15" t="s">
        <v>26</v>
      </c>
      <c r="DZ15">
        <v>13737</v>
      </c>
      <c r="EA15">
        <v>35.413845817864164</v>
      </c>
      <c r="EB15" t="b">
        <f t="shared" si="24"/>
        <v>0</v>
      </c>
      <c r="EC15" s="37">
        <v>537.97</v>
      </c>
      <c r="ED15" t="s">
        <v>26</v>
      </c>
      <c r="EE15">
        <v>11431</v>
      </c>
      <c r="EF15">
        <v>38.565217391304351</v>
      </c>
      <c r="EG15" t="b">
        <f t="shared" si="25"/>
        <v>1</v>
      </c>
      <c r="EH15" s="7">
        <v>542.83000000000004</v>
      </c>
      <c r="EI15" t="s">
        <v>26</v>
      </c>
      <c r="EJ15">
        <v>10782</v>
      </c>
      <c r="EK15">
        <v>40.64858096828047</v>
      </c>
      <c r="EL15" t="b">
        <f t="shared" si="26"/>
        <v>0</v>
      </c>
      <c r="EM15" s="7">
        <v>539.97</v>
      </c>
      <c r="EN15" t="s">
        <v>26</v>
      </c>
      <c r="EO15">
        <v>11199</v>
      </c>
      <c r="EP15">
        <v>37.500669702652026</v>
      </c>
      <c r="EQ15" t="b">
        <f t="shared" si="27"/>
        <v>0</v>
      </c>
    </row>
    <row r="16" spans="1:147" x14ac:dyDescent="0.3">
      <c r="A16" t="b">
        <f t="shared" si="5"/>
        <v>1</v>
      </c>
      <c r="B16">
        <f t="shared" si="6"/>
        <v>181.06</v>
      </c>
      <c r="C16">
        <v>14</v>
      </c>
      <c r="D16" t="s">
        <v>197</v>
      </c>
      <c r="E16" t="s">
        <v>21</v>
      </c>
      <c r="F16" s="7">
        <v>1156.72</v>
      </c>
      <c r="G16" t="s">
        <v>21</v>
      </c>
      <c r="H16">
        <v>639029</v>
      </c>
      <c r="I16">
        <v>18796</v>
      </c>
      <c r="J16">
        <f t="shared" si="7"/>
        <v>33.998137901681211</v>
      </c>
      <c r="K16">
        <v>2146.7800000000002</v>
      </c>
      <c r="L16" t="s">
        <v>21</v>
      </c>
      <c r="M16">
        <v>53196</v>
      </c>
      <c r="N16">
        <v>14.245770358673585</v>
      </c>
      <c r="O16">
        <v>24.77943711046311</v>
      </c>
      <c r="P16">
        <v>0.69838712111973344</v>
      </c>
      <c r="Q16">
        <v>109.59145424468005</v>
      </c>
      <c r="R16" t="b">
        <f t="shared" si="0"/>
        <v>0</v>
      </c>
      <c r="S16" s="1">
        <v>1007.83</v>
      </c>
      <c r="T16" t="s">
        <v>21</v>
      </c>
      <c r="U16">
        <v>15072</v>
      </c>
      <c r="V16">
        <v>30.196191613588109</v>
      </c>
      <c r="W16">
        <v>14.954903108659197</v>
      </c>
      <c r="X16">
        <v>0.6134864531333234</v>
      </c>
      <c r="Y16">
        <v>225.63939755838641</v>
      </c>
      <c r="Z16" t="b">
        <f t="shared" si="1"/>
        <v>1</v>
      </c>
      <c r="AA16">
        <v>2016.91</v>
      </c>
      <c r="AB16" t="s">
        <v>21</v>
      </c>
      <c r="AC16">
        <v>41863</v>
      </c>
      <c r="AD16">
        <v>26.459188304708213</v>
      </c>
      <c r="AE16">
        <v>20.756007952759418</v>
      </c>
      <c r="AF16">
        <v>0.73529456163005691</v>
      </c>
      <c r="AG16">
        <v>158.24305472613048</v>
      </c>
      <c r="AH16" t="b">
        <f t="shared" si="2"/>
        <v>0</v>
      </c>
      <c r="AI16" s="1">
        <v>806.49</v>
      </c>
      <c r="AJ16" t="s">
        <v>21</v>
      </c>
      <c r="AK16">
        <v>11208</v>
      </c>
      <c r="AL16">
        <v>40.792469664525342</v>
      </c>
      <c r="AM16">
        <v>13.897258490495853</v>
      </c>
      <c r="AN16">
        <v>0.65598107628731606</v>
      </c>
      <c r="AO16">
        <v>252.89498572448252</v>
      </c>
      <c r="AP16" t="b">
        <f t="shared" si="3"/>
        <v>1</v>
      </c>
      <c r="AQ16" s="1">
        <v>571.14</v>
      </c>
      <c r="AR16" t="s">
        <v>21</v>
      </c>
      <c r="AS16">
        <v>5595</v>
      </c>
      <c r="AT16">
        <v>66.276139410187668</v>
      </c>
      <c r="AU16" t="b">
        <f t="shared" si="4"/>
        <v>1</v>
      </c>
      <c r="AV16">
        <v>2343.31</v>
      </c>
      <c r="AW16" t="s">
        <v>21</v>
      </c>
      <c r="AX16">
        <v>16005</v>
      </c>
      <c r="AY16">
        <v>93.938644173695721</v>
      </c>
      <c r="AZ16" t="b">
        <f t="shared" si="8"/>
        <v>0</v>
      </c>
      <c r="BA16">
        <v>3041.41</v>
      </c>
      <c r="BB16" t="s">
        <v>21</v>
      </c>
      <c r="BC16">
        <v>10712</v>
      </c>
      <c r="BD16">
        <v>172.77753920836446</v>
      </c>
      <c r="BE16" t="b">
        <f t="shared" si="9"/>
        <v>0</v>
      </c>
      <c r="BF16">
        <v>1803.98</v>
      </c>
      <c r="BG16" t="s">
        <v>21</v>
      </c>
      <c r="BH16">
        <v>3783</v>
      </c>
      <c r="BI16">
        <v>335.43378271213322</v>
      </c>
      <c r="BJ16" t="b">
        <f t="shared" si="10"/>
        <v>0</v>
      </c>
      <c r="BK16">
        <v>1580.72</v>
      </c>
      <c r="BL16" t="s">
        <v>21</v>
      </c>
      <c r="BM16">
        <v>1565</v>
      </c>
      <c r="BN16">
        <v>659.04025559105435</v>
      </c>
      <c r="BO16" t="b">
        <f t="shared" si="11"/>
        <v>0</v>
      </c>
      <c r="BP16">
        <v>3599.62</v>
      </c>
      <c r="BQ16" t="s">
        <v>21</v>
      </c>
      <c r="BR16">
        <v>1871</v>
      </c>
      <c r="BS16">
        <v>1291.7429182255478</v>
      </c>
      <c r="BT16" t="b">
        <f t="shared" si="12"/>
        <v>0</v>
      </c>
      <c r="BU16" s="1">
        <v>928.14</v>
      </c>
      <c r="BV16" t="s">
        <v>21</v>
      </c>
      <c r="BW16">
        <v>13512</v>
      </c>
      <c r="BX16">
        <v>37.845766725873297</v>
      </c>
      <c r="BY16" t="b">
        <f t="shared" si="13"/>
        <v>1</v>
      </c>
      <c r="BZ16" s="1">
        <v>980.28</v>
      </c>
      <c r="CA16" t="s">
        <v>21</v>
      </c>
      <c r="CB16">
        <v>12326</v>
      </c>
      <c r="CC16">
        <v>44.77251338633782</v>
      </c>
      <c r="CD16" t="b">
        <f t="shared" si="14"/>
        <v>1</v>
      </c>
      <c r="CE16">
        <v>1175.3399999999999</v>
      </c>
      <c r="CF16" t="s">
        <v>21</v>
      </c>
      <c r="CG16">
        <v>12132</v>
      </c>
      <c r="CH16">
        <v>56.498021760633037</v>
      </c>
      <c r="CI16" t="b">
        <f t="shared" si="15"/>
        <v>0</v>
      </c>
      <c r="CJ16" s="1">
        <v>181.06</v>
      </c>
      <c r="CK16" t="s">
        <v>21</v>
      </c>
      <c r="CL16">
        <v>4682</v>
      </c>
      <c r="CM16">
        <v>27.655702691157625</v>
      </c>
      <c r="CN16" t="b">
        <f t="shared" si="16"/>
        <v>1</v>
      </c>
      <c r="CO16" s="1">
        <v>1015.78</v>
      </c>
      <c r="CP16" t="s">
        <v>21</v>
      </c>
      <c r="CQ16">
        <v>21840</v>
      </c>
      <c r="CR16">
        <v>23.709798534798534</v>
      </c>
      <c r="CS16" t="b">
        <f t="shared" si="17"/>
        <v>1</v>
      </c>
      <c r="CT16" s="1">
        <v>1020.77</v>
      </c>
      <c r="CU16" t="s">
        <v>21</v>
      </c>
      <c r="CV16">
        <v>21212</v>
      </c>
      <c r="CW16">
        <v>25.942438242504242</v>
      </c>
      <c r="CX16" t="b">
        <f t="shared" si="18"/>
        <v>1</v>
      </c>
      <c r="CY16">
        <v>1401.83</v>
      </c>
      <c r="CZ16" t="s">
        <v>21</v>
      </c>
      <c r="DA16">
        <v>13200</v>
      </c>
      <c r="DB16">
        <v>58.36962121212121</v>
      </c>
      <c r="DC16" t="b">
        <f t="shared" si="19"/>
        <v>0</v>
      </c>
      <c r="DD16" s="1">
        <v>919.72</v>
      </c>
      <c r="DE16" t="s">
        <v>21</v>
      </c>
      <c r="DF16">
        <v>9725</v>
      </c>
      <c r="DG16">
        <v>57.179640102827761</v>
      </c>
      <c r="DH16" t="b">
        <f t="shared" si="20"/>
        <v>1</v>
      </c>
      <c r="DI16">
        <v>1381.73</v>
      </c>
      <c r="DJ16" t="s">
        <v>21</v>
      </c>
      <c r="DK16">
        <v>9570</v>
      </c>
      <c r="DL16">
        <v>76.458829676071062</v>
      </c>
      <c r="DM16" t="b">
        <f t="shared" si="21"/>
        <v>0</v>
      </c>
      <c r="DN16" s="1">
        <v>1012.7</v>
      </c>
      <c r="DO16" t="s">
        <v>21</v>
      </c>
      <c r="DP16">
        <v>19375</v>
      </c>
      <c r="DQ16">
        <v>27.147561290322582</v>
      </c>
      <c r="DR16" t="b">
        <f t="shared" si="22"/>
        <v>1</v>
      </c>
      <c r="DS16" s="1">
        <v>1059.0899999999999</v>
      </c>
      <c r="DT16" t="s">
        <v>21</v>
      </c>
      <c r="DU16">
        <v>19332</v>
      </c>
      <c r="DV16">
        <v>30.092489137181875</v>
      </c>
      <c r="DW16" t="b">
        <f t="shared" si="23"/>
        <v>1</v>
      </c>
      <c r="DX16" s="1">
        <v>1120.08</v>
      </c>
      <c r="DY16" t="s">
        <v>21</v>
      </c>
      <c r="DZ16">
        <v>21247</v>
      </c>
      <c r="EA16">
        <v>27.477243846190049</v>
      </c>
      <c r="EB16" t="b">
        <f t="shared" si="24"/>
        <v>1</v>
      </c>
      <c r="EC16" s="37">
        <v>929.58</v>
      </c>
      <c r="ED16" t="s">
        <v>21</v>
      </c>
      <c r="EE16">
        <v>19482</v>
      </c>
      <c r="EF16">
        <v>27.860178626424393</v>
      </c>
      <c r="EG16" t="b">
        <f t="shared" si="25"/>
        <v>1</v>
      </c>
      <c r="EH16" s="37">
        <v>1083.3800000000001</v>
      </c>
      <c r="EI16" t="s">
        <v>21</v>
      </c>
      <c r="EJ16">
        <v>18209</v>
      </c>
      <c r="EK16">
        <v>34.28919764951398</v>
      </c>
      <c r="EL16" t="b">
        <f t="shared" si="26"/>
        <v>1</v>
      </c>
      <c r="EM16" s="37">
        <v>912.02</v>
      </c>
      <c r="EN16" t="s">
        <v>21</v>
      </c>
      <c r="EO16">
        <v>18072</v>
      </c>
      <c r="EP16">
        <v>28.711321381142099</v>
      </c>
      <c r="EQ16" t="b">
        <f t="shared" si="27"/>
        <v>1</v>
      </c>
    </row>
    <row r="17" spans="1:147" x14ac:dyDescent="0.3">
      <c r="A17" t="b">
        <f t="shared" si="5"/>
        <v>1</v>
      </c>
      <c r="B17">
        <f t="shared" si="6"/>
        <v>187.42</v>
      </c>
      <c r="C17">
        <v>15</v>
      </c>
      <c r="D17" t="s">
        <v>198</v>
      </c>
      <c r="E17" t="s">
        <v>26</v>
      </c>
      <c r="F17" s="7">
        <v>232.76</v>
      </c>
      <c r="G17" t="s">
        <v>26</v>
      </c>
      <c r="H17">
        <v>1685766</v>
      </c>
      <c r="I17">
        <v>63102</v>
      </c>
      <c r="J17">
        <f t="shared" si="7"/>
        <v>26.714937719882094</v>
      </c>
      <c r="K17">
        <v>897.39</v>
      </c>
      <c r="L17" t="s">
        <v>26</v>
      </c>
      <c r="M17">
        <v>313099</v>
      </c>
      <c r="N17">
        <v>10.284814068393702</v>
      </c>
      <c r="O17">
        <v>348.89958657885649</v>
      </c>
      <c r="P17">
        <v>0.66855789003546862</v>
      </c>
      <c r="Q17">
        <v>17.36898233466092</v>
      </c>
      <c r="R17" t="b">
        <f t="shared" si="0"/>
        <v>0</v>
      </c>
      <c r="S17">
        <v>913.17</v>
      </c>
      <c r="T17" t="s">
        <v>26</v>
      </c>
      <c r="U17">
        <v>213920</v>
      </c>
      <c r="V17">
        <v>17.549565258040388</v>
      </c>
      <c r="W17">
        <v>234.2608714697154</v>
      </c>
      <c r="X17">
        <v>0.57258335373323277</v>
      </c>
      <c r="Y17">
        <v>20.927627150336573</v>
      </c>
      <c r="Z17" t="b">
        <f t="shared" si="1"/>
        <v>0</v>
      </c>
      <c r="AA17">
        <v>631.38</v>
      </c>
      <c r="AB17" t="s">
        <v>26</v>
      </c>
      <c r="AC17">
        <v>165223</v>
      </c>
      <c r="AD17">
        <v>18.632424057183322</v>
      </c>
      <c r="AE17">
        <v>261.6855142703285</v>
      </c>
      <c r="AF17">
        <v>0.7779936156140731</v>
      </c>
      <c r="AG17">
        <v>28.399768797322405</v>
      </c>
      <c r="AH17" t="b">
        <f t="shared" si="2"/>
        <v>0</v>
      </c>
      <c r="AI17">
        <v>682.97</v>
      </c>
      <c r="AJ17" t="s">
        <v>26</v>
      </c>
      <c r="AK17">
        <v>136200</v>
      </c>
      <c r="AL17">
        <v>24.479640234948604</v>
      </c>
      <c r="AM17">
        <v>199.42310789639367</v>
      </c>
      <c r="AN17">
        <v>0.72781925548374249</v>
      </c>
      <c r="AO17">
        <v>31.716872246696035</v>
      </c>
      <c r="AP17" t="b">
        <f t="shared" si="3"/>
        <v>0</v>
      </c>
      <c r="AQ17">
        <v>791.41</v>
      </c>
      <c r="AR17" t="s">
        <v>26</v>
      </c>
      <c r="AS17">
        <v>94091</v>
      </c>
      <c r="AT17">
        <v>43.008385499144445</v>
      </c>
      <c r="AU17" t="b">
        <f t="shared" si="4"/>
        <v>0</v>
      </c>
      <c r="AV17">
        <v>790.47</v>
      </c>
      <c r="AW17" t="s">
        <v>26</v>
      </c>
      <c r="AX17">
        <v>53283</v>
      </c>
      <c r="AY17">
        <v>82.164630369911606</v>
      </c>
      <c r="AZ17" t="b">
        <f t="shared" si="8"/>
        <v>0</v>
      </c>
      <c r="BA17">
        <v>729.8</v>
      </c>
      <c r="BB17" t="s">
        <v>26</v>
      </c>
      <c r="BC17">
        <v>25370</v>
      </c>
      <c r="BD17">
        <v>162.04359479700435</v>
      </c>
      <c r="BE17" t="b">
        <f t="shared" si="9"/>
        <v>0</v>
      </c>
      <c r="BF17">
        <v>921.52</v>
      </c>
      <c r="BG17" t="s">
        <v>26</v>
      </c>
      <c r="BH17">
        <v>16162</v>
      </c>
      <c r="BI17">
        <v>322.0472095037743</v>
      </c>
      <c r="BJ17" t="b">
        <f t="shared" si="10"/>
        <v>0</v>
      </c>
      <c r="BK17">
        <v>1074.05</v>
      </c>
      <c r="BL17" t="s">
        <v>26</v>
      </c>
      <c r="BM17">
        <v>9065</v>
      </c>
      <c r="BN17">
        <v>642.05339216767788</v>
      </c>
      <c r="BO17" t="b">
        <f t="shared" si="11"/>
        <v>0</v>
      </c>
      <c r="BP17">
        <v>895.92</v>
      </c>
      <c r="BQ17" t="s">
        <v>26</v>
      </c>
      <c r="BR17">
        <v>4010</v>
      </c>
      <c r="BS17">
        <v>1282.3670822942643</v>
      </c>
      <c r="BT17" t="b">
        <f t="shared" si="12"/>
        <v>0</v>
      </c>
      <c r="BU17">
        <v>602.55999999999995</v>
      </c>
      <c r="BV17" t="s">
        <v>26</v>
      </c>
      <c r="BW17">
        <v>102136</v>
      </c>
      <c r="BX17">
        <v>36.442214302498627</v>
      </c>
      <c r="BY17" t="b">
        <f t="shared" si="13"/>
        <v>0</v>
      </c>
      <c r="BZ17">
        <v>544.77</v>
      </c>
      <c r="CA17" t="s">
        <v>26</v>
      </c>
      <c r="CB17">
        <v>85770</v>
      </c>
      <c r="CC17">
        <v>38.888993820683226</v>
      </c>
      <c r="CD17" t="b">
        <f t="shared" si="14"/>
        <v>0</v>
      </c>
      <c r="CE17">
        <v>553.14</v>
      </c>
      <c r="CF17" t="s">
        <v>26</v>
      </c>
      <c r="CG17">
        <v>80403</v>
      </c>
      <c r="CH17">
        <v>43.910028232777385</v>
      </c>
      <c r="CI17" t="b">
        <f t="shared" si="15"/>
        <v>0</v>
      </c>
      <c r="CJ17">
        <v>440.52</v>
      </c>
      <c r="CK17" t="s">
        <v>26</v>
      </c>
      <c r="CL17">
        <v>152540</v>
      </c>
      <c r="CM17">
        <v>17.40221581224597</v>
      </c>
      <c r="CN17" t="b">
        <f t="shared" si="16"/>
        <v>0</v>
      </c>
      <c r="CO17">
        <v>464.75</v>
      </c>
      <c r="CP17" t="s">
        <v>26</v>
      </c>
      <c r="CQ17">
        <v>144054</v>
      </c>
      <c r="CR17">
        <v>17.910478015188747</v>
      </c>
      <c r="CS17" t="b">
        <f t="shared" si="17"/>
        <v>0</v>
      </c>
      <c r="CT17">
        <v>463.53</v>
      </c>
      <c r="CU17" t="s">
        <v>26</v>
      </c>
      <c r="CV17">
        <v>141119</v>
      </c>
      <c r="CW17">
        <v>19.685201850920144</v>
      </c>
      <c r="CX17" t="b">
        <f t="shared" si="18"/>
        <v>0</v>
      </c>
      <c r="CY17">
        <v>540.27</v>
      </c>
      <c r="CZ17" t="s">
        <v>26</v>
      </c>
      <c r="DA17">
        <v>81959</v>
      </c>
      <c r="DB17">
        <v>42.826217987042298</v>
      </c>
      <c r="DC17" t="b">
        <f t="shared" si="19"/>
        <v>0</v>
      </c>
      <c r="DD17">
        <v>489.19</v>
      </c>
      <c r="DE17" t="s">
        <v>26</v>
      </c>
      <c r="DF17">
        <v>67167</v>
      </c>
      <c r="DG17">
        <v>47.439382434826626</v>
      </c>
      <c r="DH17" t="b">
        <f t="shared" si="20"/>
        <v>0</v>
      </c>
      <c r="DI17">
        <v>593.22</v>
      </c>
      <c r="DJ17" t="s">
        <v>26</v>
      </c>
      <c r="DK17">
        <v>62393</v>
      </c>
      <c r="DL17">
        <v>55.168961261679996</v>
      </c>
      <c r="DM17" t="b">
        <f t="shared" si="21"/>
        <v>0</v>
      </c>
      <c r="DN17" s="1">
        <v>201.01</v>
      </c>
      <c r="DO17" t="s">
        <v>26</v>
      </c>
      <c r="DP17">
        <v>63863</v>
      </c>
      <c r="DQ17">
        <v>24.505222116092259</v>
      </c>
      <c r="DR17" t="b">
        <f t="shared" si="22"/>
        <v>1</v>
      </c>
      <c r="DS17" s="1">
        <v>199.86</v>
      </c>
      <c r="DT17" t="s">
        <v>26</v>
      </c>
      <c r="DU17">
        <v>62374</v>
      </c>
      <c r="DV17">
        <v>25.195466059576106</v>
      </c>
      <c r="DW17" t="b">
        <f t="shared" si="23"/>
        <v>1</v>
      </c>
      <c r="DX17" s="1">
        <v>201.26</v>
      </c>
      <c r="DY17" t="s">
        <v>26</v>
      </c>
      <c r="DZ17">
        <v>58423</v>
      </c>
      <c r="EA17">
        <v>27.044417438337639</v>
      </c>
      <c r="EB17" t="b">
        <f t="shared" si="24"/>
        <v>1</v>
      </c>
      <c r="EC17" s="37">
        <v>187.42</v>
      </c>
      <c r="ED17" t="s">
        <v>26</v>
      </c>
      <c r="EE17">
        <v>58085</v>
      </c>
      <c r="EF17">
        <v>26.66531806834811</v>
      </c>
      <c r="EG17" t="b">
        <f t="shared" si="25"/>
        <v>1</v>
      </c>
      <c r="EH17" s="37">
        <v>229.53</v>
      </c>
      <c r="EI17" t="s">
        <v>26</v>
      </c>
      <c r="EJ17">
        <v>69364</v>
      </c>
      <c r="EK17">
        <v>25.657920535147916</v>
      </c>
      <c r="EL17" t="b">
        <f t="shared" si="26"/>
        <v>1</v>
      </c>
      <c r="EM17" s="37">
        <v>213.11</v>
      </c>
      <c r="EN17" t="s">
        <v>26</v>
      </c>
      <c r="EO17">
        <v>64843</v>
      </c>
      <c r="EP17">
        <v>25.255956695402741</v>
      </c>
      <c r="EQ17" t="b">
        <f t="shared" si="27"/>
        <v>1</v>
      </c>
    </row>
    <row r="18" spans="1:147" x14ac:dyDescent="0.3">
      <c r="A18" t="b">
        <f t="shared" si="5"/>
        <v>1</v>
      </c>
      <c r="B18">
        <f t="shared" si="6"/>
        <v>19.77</v>
      </c>
      <c r="C18">
        <v>16</v>
      </c>
      <c r="D18" t="s">
        <v>199</v>
      </c>
      <c r="E18" t="s">
        <v>21</v>
      </c>
      <c r="F18" s="7">
        <v>115.38</v>
      </c>
      <c r="G18" t="s">
        <v>21</v>
      </c>
      <c r="H18">
        <v>246623</v>
      </c>
      <c r="I18">
        <v>10414</v>
      </c>
      <c r="J18">
        <f t="shared" si="7"/>
        <v>23.681870558863068</v>
      </c>
      <c r="K18">
        <v>1197.1400000000001</v>
      </c>
      <c r="L18" t="s">
        <v>21</v>
      </c>
      <c r="M18">
        <v>134635</v>
      </c>
      <c r="N18">
        <v>10.814840123296319</v>
      </c>
      <c r="O18">
        <v>112.46387222881199</v>
      </c>
      <c r="P18">
        <v>0.71065700551162758</v>
      </c>
      <c r="Q18">
        <v>24.349114271920378</v>
      </c>
      <c r="R18" t="b">
        <f t="shared" si="0"/>
        <v>0</v>
      </c>
      <c r="S18">
        <v>570.39</v>
      </c>
      <c r="T18" t="s">
        <v>21</v>
      </c>
      <c r="U18">
        <v>52358</v>
      </c>
      <c r="V18">
        <v>18.599640933572712</v>
      </c>
      <c r="W18">
        <v>91.793334385245188</v>
      </c>
      <c r="X18">
        <v>0.61799866803879555</v>
      </c>
      <c r="Y18">
        <v>29.385117842545551</v>
      </c>
      <c r="Z18" t="b">
        <f t="shared" si="1"/>
        <v>0</v>
      </c>
      <c r="AA18">
        <v>712.92</v>
      </c>
      <c r="AB18" t="s">
        <v>21</v>
      </c>
      <c r="AC18">
        <v>62713</v>
      </c>
      <c r="AD18">
        <v>19.888986334571779</v>
      </c>
      <c r="AE18">
        <v>87.96639174100882</v>
      </c>
      <c r="AF18">
        <v>0.752597023580173</v>
      </c>
      <c r="AG18">
        <v>34.602650168226681</v>
      </c>
      <c r="AH18" t="b">
        <f t="shared" si="2"/>
        <v>0</v>
      </c>
      <c r="AI18">
        <v>378.53</v>
      </c>
      <c r="AJ18" t="s">
        <v>21</v>
      </c>
      <c r="AK18">
        <v>28354</v>
      </c>
      <c r="AL18">
        <v>26.745221132820767</v>
      </c>
      <c r="AM18">
        <v>74.905555702322147</v>
      </c>
      <c r="AN18">
        <v>0.68750285440949177</v>
      </c>
      <c r="AO18">
        <v>40.349439232559781</v>
      </c>
      <c r="AP18" t="b">
        <f t="shared" si="3"/>
        <v>0</v>
      </c>
      <c r="AQ18">
        <v>579.61</v>
      </c>
      <c r="AR18" t="s">
        <v>21</v>
      </c>
      <c r="AS18">
        <v>25139</v>
      </c>
      <c r="AT18">
        <v>45.164843470305101</v>
      </c>
      <c r="AU18" t="b">
        <f t="shared" si="4"/>
        <v>0</v>
      </c>
      <c r="AV18">
        <v>140.13999999999999</v>
      </c>
      <c r="AW18" t="s">
        <v>21</v>
      </c>
      <c r="AX18">
        <v>4461</v>
      </c>
      <c r="AY18">
        <v>84.746693566464913</v>
      </c>
      <c r="AZ18" t="b">
        <f t="shared" si="8"/>
        <v>0</v>
      </c>
      <c r="BA18">
        <v>258.72000000000003</v>
      </c>
      <c r="BB18" t="s">
        <v>21</v>
      </c>
      <c r="BC18">
        <v>3642</v>
      </c>
      <c r="BD18">
        <v>163.09390444810543</v>
      </c>
      <c r="BE18" t="b">
        <f t="shared" si="9"/>
        <v>0</v>
      </c>
      <c r="BF18">
        <v>353.06</v>
      </c>
      <c r="BG18" t="s">
        <v>21</v>
      </c>
      <c r="BH18">
        <v>2566</v>
      </c>
      <c r="BI18">
        <v>322.69368667186285</v>
      </c>
      <c r="BJ18" t="b">
        <f t="shared" si="10"/>
        <v>0</v>
      </c>
      <c r="BK18">
        <v>172.14</v>
      </c>
      <c r="BL18" t="s">
        <v>21</v>
      </c>
      <c r="BM18">
        <v>619</v>
      </c>
      <c r="BN18">
        <v>643.47172859450723</v>
      </c>
      <c r="BO18" t="b">
        <f t="shared" si="11"/>
        <v>0</v>
      </c>
      <c r="BP18">
        <v>215.17</v>
      </c>
      <c r="BQ18" t="s">
        <v>21</v>
      </c>
      <c r="BR18">
        <v>371</v>
      </c>
      <c r="BS18">
        <v>1283.4716981132076</v>
      </c>
      <c r="BT18" t="b">
        <f t="shared" si="12"/>
        <v>0</v>
      </c>
      <c r="BU18">
        <v>494.59</v>
      </c>
      <c r="BV18" t="s">
        <v>21</v>
      </c>
      <c r="BW18">
        <v>24699</v>
      </c>
      <c r="BX18">
        <v>40.042228430300824</v>
      </c>
      <c r="BY18" t="b">
        <f t="shared" si="13"/>
        <v>0</v>
      </c>
      <c r="BZ18" s="1">
        <v>103.03</v>
      </c>
      <c r="CA18" t="s">
        <v>21</v>
      </c>
      <c r="CB18">
        <v>4743</v>
      </c>
      <c r="CC18">
        <v>42.660974067046176</v>
      </c>
      <c r="CD18" t="b">
        <f t="shared" si="14"/>
        <v>1</v>
      </c>
      <c r="CE18" s="1">
        <v>79.17</v>
      </c>
      <c r="CF18" t="s">
        <v>21</v>
      </c>
      <c r="CG18">
        <v>4318</v>
      </c>
      <c r="CH18">
        <v>41.293654469661881</v>
      </c>
      <c r="CI18" t="b">
        <f t="shared" si="15"/>
        <v>1</v>
      </c>
      <c r="CJ18" s="1">
        <v>93.62</v>
      </c>
      <c r="CK18" t="s">
        <v>21</v>
      </c>
      <c r="CL18">
        <v>8826</v>
      </c>
      <c r="CM18">
        <v>21.924541128484023</v>
      </c>
      <c r="CN18" t="b">
        <f t="shared" si="16"/>
        <v>1</v>
      </c>
      <c r="CO18">
        <v>902.34</v>
      </c>
      <c r="CP18" t="s">
        <v>21</v>
      </c>
      <c r="CQ18">
        <v>97609</v>
      </c>
      <c r="CR18">
        <v>17.421436547859315</v>
      </c>
      <c r="CS18" t="b">
        <f t="shared" si="17"/>
        <v>0</v>
      </c>
      <c r="CT18" s="1">
        <v>80.23</v>
      </c>
      <c r="CU18" t="s">
        <v>21</v>
      </c>
      <c r="CV18">
        <v>7718</v>
      </c>
      <c r="CW18">
        <v>23.024099507644468</v>
      </c>
      <c r="CX18" t="b">
        <f t="shared" si="18"/>
        <v>1</v>
      </c>
      <c r="CY18">
        <v>272.27999999999997</v>
      </c>
      <c r="CZ18" t="s">
        <v>21</v>
      </c>
      <c r="DA18">
        <v>15193</v>
      </c>
      <c r="DB18">
        <v>36.07773316658988</v>
      </c>
      <c r="DC18" t="b">
        <f t="shared" si="19"/>
        <v>0</v>
      </c>
      <c r="DD18">
        <v>422.3</v>
      </c>
      <c r="DE18" t="s">
        <v>21</v>
      </c>
      <c r="DF18">
        <v>15621</v>
      </c>
      <c r="DG18">
        <v>52.384354394725051</v>
      </c>
      <c r="DH18" t="b">
        <f t="shared" si="20"/>
        <v>0</v>
      </c>
      <c r="DI18">
        <v>332.91</v>
      </c>
      <c r="DJ18" t="s">
        <v>21</v>
      </c>
      <c r="DK18">
        <v>13632</v>
      </c>
      <c r="DL18">
        <v>48.763571009389672</v>
      </c>
      <c r="DM18" t="b">
        <f t="shared" si="21"/>
        <v>0</v>
      </c>
      <c r="DN18" s="1">
        <v>27.06</v>
      </c>
      <c r="DO18" t="s">
        <v>21</v>
      </c>
      <c r="DP18">
        <v>3482</v>
      </c>
      <c r="DQ18">
        <v>15.762780011487651</v>
      </c>
      <c r="DR18" t="b">
        <f t="shared" si="22"/>
        <v>1</v>
      </c>
      <c r="DS18" s="1">
        <v>68.25</v>
      </c>
      <c r="DT18" t="s">
        <v>21</v>
      </c>
      <c r="DU18">
        <v>10279</v>
      </c>
      <c r="DV18">
        <v>14.711645101663587</v>
      </c>
      <c r="DW18" t="b">
        <f t="shared" si="23"/>
        <v>1</v>
      </c>
      <c r="DX18">
        <v>292.77</v>
      </c>
      <c r="DY18" t="s">
        <v>21</v>
      </c>
      <c r="DZ18">
        <v>34383</v>
      </c>
      <c r="EA18">
        <v>16.309164412645785</v>
      </c>
      <c r="EB18" t="b">
        <f t="shared" si="24"/>
        <v>0</v>
      </c>
      <c r="EC18" s="37">
        <v>19.77</v>
      </c>
      <c r="ED18" t="s">
        <v>21</v>
      </c>
      <c r="EE18">
        <v>3358</v>
      </c>
      <c r="EF18">
        <v>13.863907087552114</v>
      </c>
      <c r="EG18" t="b">
        <f t="shared" si="25"/>
        <v>1</v>
      </c>
      <c r="EH18" s="37">
        <v>76.23</v>
      </c>
      <c r="EI18" t="s">
        <v>21</v>
      </c>
      <c r="EJ18">
        <v>10044</v>
      </c>
      <c r="EK18">
        <v>17.47043010752688</v>
      </c>
      <c r="EL18" t="b">
        <f t="shared" si="26"/>
        <v>1</v>
      </c>
      <c r="EM18" s="7">
        <v>120.52</v>
      </c>
      <c r="EN18" t="s">
        <v>21</v>
      </c>
      <c r="EO18">
        <v>10881</v>
      </c>
      <c r="EP18">
        <v>21.832644058450509</v>
      </c>
      <c r="EQ18" t="b">
        <f t="shared" si="27"/>
        <v>0</v>
      </c>
    </row>
    <row r="19" spans="1:147" x14ac:dyDescent="0.3">
      <c r="A19" t="b">
        <f t="shared" si="5"/>
        <v>1</v>
      </c>
      <c r="B19">
        <f t="shared" si="6"/>
        <v>262.5</v>
      </c>
      <c r="C19">
        <v>17</v>
      </c>
      <c r="D19" t="s">
        <v>200</v>
      </c>
      <c r="E19" t="s">
        <v>21</v>
      </c>
      <c r="F19" s="7">
        <v>358.31</v>
      </c>
      <c r="G19" t="s">
        <v>21</v>
      </c>
      <c r="H19">
        <v>977633</v>
      </c>
      <c r="I19">
        <v>26183</v>
      </c>
      <c r="J19">
        <f t="shared" si="7"/>
        <v>37.338463888782798</v>
      </c>
      <c r="K19">
        <v>5000</v>
      </c>
      <c r="L19" t="s">
        <v>31</v>
      </c>
      <c r="M19">
        <v>496706</v>
      </c>
      <c r="N19">
        <v>12.673778855097382</v>
      </c>
      <c r="O19">
        <v>101.23840776144957</v>
      </c>
      <c r="P19">
        <v>0.71934141517765238</v>
      </c>
      <c r="Q19">
        <v>55.632072090935083</v>
      </c>
      <c r="R19" t="b">
        <f t="shared" si="0"/>
        <v>0</v>
      </c>
      <c r="S19">
        <v>5000</v>
      </c>
      <c r="T19" t="s">
        <v>31</v>
      </c>
      <c r="U19">
        <v>358188</v>
      </c>
      <c r="V19">
        <v>22.312310853518262</v>
      </c>
      <c r="W19">
        <v>71.773970544033659</v>
      </c>
      <c r="X19">
        <v>0.64421277129491372</v>
      </c>
      <c r="Y19">
        <v>65.45698906719376</v>
      </c>
      <c r="Z19" t="b">
        <f t="shared" si="1"/>
        <v>0</v>
      </c>
      <c r="AA19">
        <v>5000</v>
      </c>
      <c r="AB19" t="s">
        <v>31</v>
      </c>
      <c r="AC19">
        <v>388419</v>
      </c>
      <c r="AD19">
        <v>23.26932256146069</v>
      </c>
      <c r="AE19">
        <v>77.729504948909948</v>
      </c>
      <c r="AF19">
        <v>0.73781060556028799</v>
      </c>
      <c r="AG19">
        <v>74.695807877575504</v>
      </c>
      <c r="AH19" t="b">
        <f t="shared" si="2"/>
        <v>0</v>
      </c>
      <c r="AI19">
        <v>5000</v>
      </c>
      <c r="AJ19" t="s">
        <v>31</v>
      </c>
      <c r="AK19">
        <v>302167</v>
      </c>
      <c r="AL19">
        <v>31.191960075057832</v>
      </c>
      <c r="AM19">
        <v>60.482753927204598</v>
      </c>
      <c r="AN19">
        <v>0.68119155035305623</v>
      </c>
      <c r="AO19">
        <v>80.045256431046411</v>
      </c>
      <c r="AP19" t="b">
        <f t="shared" si="3"/>
        <v>0</v>
      </c>
      <c r="AQ19">
        <v>5000</v>
      </c>
      <c r="AR19" t="s">
        <v>31</v>
      </c>
      <c r="AS19">
        <v>206421</v>
      </c>
      <c r="AT19">
        <v>50.757742671530515</v>
      </c>
      <c r="AU19" t="b">
        <f t="shared" si="4"/>
        <v>0</v>
      </c>
      <c r="AV19">
        <v>5000</v>
      </c>
      <c r="AW19" t="s">
        <v>31</v>
      </c>
      <c r="AX19">
        <v>135176</v>
      </c>
      <c r="AY19">
        <v>88.325420192933663</v>
      </c>
      <c r="AZ19" t="b">
        <f t="shared" si="8"/>
        <v>0</v>
      </c>
      <c r="BA19">
        <v>3164.31</v>
      </c>
      <c r="BB19" t="s">
        <v>21</v>
      </c>
      <c r="BC19">
        <v>49186</v>
      </c>
      <c r="BD19">
        <v>165.23246452242509</v>
      </c>
      <c r="BE19" t="b">
        <f t="shared" si="9"/>
        <v>0</v>
      </c>
      <c r="BF19">
        <v>4906.41</v>
      </c>
      <c r="BG19" t="s">
        <v>21</v>
      </c>
      <c r="BH19">
        <v>42617</v>
      </c>
      <c r="BI19">
        <v>322.96013328014641</v>
      </c>
      <c r="BJ19" t="b">
        <f t="shared" si="10"/>
        <v>0</v>
      </c>
      <c r="BK19">
        <v>859.7</v>
      </c>
      <c r="BL19" t="s">
        <v>21</v>
      </c>
      <c r="BM19">
        <v>3959</v>
      </c>
      <c r="BN19">
        <v>642.92775953523619</v>
      </c>
      <c r="BO19" t="b">
        <f t="shared" si="11"/>
        <v>0</v>
      </c>
      <c r="BP19">
        <v>500.06</v>
      </c>
      <c r="BQ19" t="s">
        <v>21</v>
      </c>
      <c r="BR19">
        <v>1229</v>
      </c>
      <c r="BS19">
        <v>1283.5541090317331</v>
      </c>
      <c r="BT19" t="b">
        <f t="shared" si="12"/>
        <v>0</v>
      </c>
      <c r="BU19">
        <v>1396.19</v>
      </c>
      <c r="BV19" t="s">
        <v>21</v>
      </c>
      <c r="BW19">
        <v>86265</v>
      </c>
      <c r="BX19">
        <v>43.156645221120968</v>
      </c>
      <c r="BY19" t="b">
        <f t="shared" si="13"/>
        <v>0</v>
      </c>
      <c r="BZ19">
        <v>1003.7</v>
      </c>
      <c r="CA19" t="s">
        <v>21</v>
      </c>
      <c r="CB19">
        <v>65539</v>
      </c>
      <c r="CC19">
        <v>37.77099131814645</v>
      </c>
      <c r="CD19" t="b">
        <f t="shared" si="14"/>
        <v>0</v>
      </c>
      <c r="CE19">
        <v>969.28</v>
      </c>
      <c r="CF19" t="s">
        <v>21</v>
      </c>
      <c r="CG19">
        <v>62234</v>
      </c>
      <c r="CH19">
        <v>39.707169714304079</v>
      </c>
      <c r="CI19" t="b">
        <f t="shared" si="15"/>
        <v>0</v>
      </c>
      <c r="CJ19">
        <v>1549.11</v>
      </c>
      <c r="CK19" t="s">
        <v>21</v>
      </c>
      <c r="CL19">
        <v>135901</v>
      </c>
      <c r="CM19">
        <v>27.788390078071536</v>
      </c>
      <c r="CN19" t="b">
        <f t="shared" si="16"/>
        <v>0</v>
      </c>
      <c r="CO19">
        <v>1176.8900000000001</v>
      </c>
      <c r="CP19" t="s">
        <v>21</v>
      </c>
      <c r="CQ19">
        <v>115548</v>
      </c>
      <c r="CR19">
        <v>22.514799044552912</v>
      </c>
      <c r="CS19" t="b">
        <f t="shared" si="17"/>
        <v>0</v>
      </c>
      <c r="CT19">
        <v>1289.48</v>
      </c>
      <c r="CU19" t="s">
        <v>21</v>
      </c>
      <c r="CV19">
        <v>112448</v>
      </c>
      <c r="CW19">
        <v>28.426543824701195</v>
      </c>
      <c r="CX19" t="b">
        <f t="shared" si="18"/>
        <v>0</v>
      </c>
      <c r="CY19">
        <v>1031.1600000000001</v>
      </c>
      <c r="CZ19" t="s">
        <v>21</v>
      </c>
      <c r="DA19">
        <v>58545</v>
      </c>
      <c r="DB19">
        <v>44.501494576821251</v>
      </c>
      <c r="DC19" t="b">
        <f t="shared" si="19"/>
        <v>0</v>
      </c>
      <c r="DD19">
        <v>975.16</v>
      </c>
      <c r="DE19" t="s">
        <v>21</v>
      </c>
      <c r="DF19">
        <v>50939</v>
      </c>
      <c r="DG19">
        <v>49.645419030605233</v>
      </c>
      <c r="DH19" t="b">
        <f t="shared" si="20"/>
        <v>0</v>
      </c>
      <c r="DI19">
        <v>957.72</v>
      </c>
      <c r="DJ19" t="s">
        <v>21</v>
      </c>
      <c r="DK19">
        <v>46550</v>
      </c>
      <c r="DL19">
        <v>50.222878625134264</v>
      </c>
      <c r="DM19" t="b">
        <f t="shared" si="21"/>
        <v>0</v>
      </c>
      <c r="DN19" s="1">
        <v>323.48</v>
      </c>
      <c r="DO19" t="s">
        <v>21</v>
      </c>
      <c r="DP19">
        <v>31462</v>
      </c>
      <c r="DQ19">
        <v>25.849119572818001</v>
      </c>
      <c r="DR19" t="b">
        <f t="shared" si="22"/>
        <v>1</v>
      </c>
      <c r="DS19">
        <v>1211.92</v>
      </c>
      <c r="DT19" t="s">
        <v>21</v>
      </c>
      <c r="DU19">
        <v>111111</v>
      </c>
      <c r="DV19">
        <v>27.491859491859493</v>
      </c>
      <c r="DW19" t="b">
        <f t="shared" si="23"/>
        <v>0</v>
      </c>
      <c r="DX19">
        <v>1135.94</v>
      </c>
      <c r="DY19" t="s">
        <v>21</v>
      </c>
      <c r="DZ19">
        <v>104404</v>
      </c>
      <c r="EA19">
        <v>26.926372552775756</v>
      </c>
      <c r="EB19" t="b">
        <f t="shared" si="24"/>
        <v>0</v>
      </c>
      <c r="EC19" s="37">
        <v>262.5</v>
      </c>
      <c r="ED19" t="s">
        <v>21</v>
      </c>
      <c r="EE19">
        <v>28582</v>
      </c>
      <c r="EF19">
        <v>24.859596949128822</v>
      </c>
      <c r="EG19" t="b">
        <f t="shared" si="25"/>
        <v>1</v>
      </c>
      <c r="EH19" s="7">
        <v>358.41</v>
      </c>
      <c r="EI19" t="s">
        <v>21</v>
      </c>
      <c r="EJ19">
        <v>28758</v>
      </c>
      <c r="EK19">
        <v>35.09757284929411</v>
      </c>
      <c r="EL19" t="b">
        <f t="shared" si="26"/>
        <v>0</v>
      </c>
      <c r="EM19" s="37">
        <v>332.16</v>
      </c>
      <c r="EN19" t="s">
        <v>21</v>
      </c>
      <c r="EO19">
        <v>29466</v>
      </c>
      <c r="EP19">
        <v>30.376026606936808</v>
      </c>
      <c r="EQ19" t="b">
        <f t="shared" si="27"/>
        <v>1</v>
      </c>
    </row>
    <row r="20" spans="1:147" x14ac:dyDescent="0.3">
      <c r="A20" t="b">
        <f t="shared" si="5"/>
        <v>0</v>
      </c>
      <c r="B20">
        <f t="shared" si="6"/>
        <v>5000</v>
      </c>
      <c r="C20">
        <v>18</v>
      </c>
      <c r="D20" t="s">
        <v>201</v>
      </c>
      <c r="E20" t="s">
        <v>31</v>
      </c>
      <c r="F20" s="7">
        <v>5000</v>
      </c>
      <c r="G20" t="s">
        <v>31</v>
      </c>
      <c r="H20">
        <v>13999702</v>
      </c>
      <c r="I20">
        <v>372891</v>
      </c>
      <c r="J20">
        <f t="shared" si="7"/>
        <v>37.543684347436653</v>
      </c>
      <c r="K20">
        <v>5000</v>
      </c>
      <c r="L20" t="s">
        <v>31</v>
      </c>
      <c r="M20">
        <v>591484</v>
      </c>
      <c r="N20">
        <v>15.203704580343677</v>
      </c>
      <c r="O20">
        <v>120.83506129761776</v>
      </c>
      <c r="P20">
        <v>0.67713200968562504</v>
      </c>
      <c r="Q20">
        <v>278.43284180129979</v>
      </c>
      <c r="R20" t="b">
        <f t="shared" si="0"/>
        <v>0</v>
      </c>
      <c r="S20">
        <v>5000</v>
      </c>
      <c r="T20" t="s">
        <v>31</v>
      </c>
      <c r="U20">
        <v>398366</v>
      </c>
      <c r="V20">
        <v>27.709046454767726</v>
      </c>
      <c r="W20">
        <v>79.860873051671433</v>
      </c>
      <c r="X20">
        <v>0.61561224249122959</v>
      </c>
      <c r="Y20">
        <v>291.82454827972265</v>
      </c>
      <c r="Z20" t="b">
        <f t="shared" si="1"/>
        <v>0</v>
      </c>
      <c r="AA20">
        <v>5000</v>
      </c>
      <c r="AB20" t="s">
        <v>31</v>
      </c>
      <c r="AC20">
        <v>393383</v>
      </c>
      <c r="AD20">
        <v>30.596937335878774</v>
      </c>
      <c r="AE20">
        <v>78.693755238642026</v>
      </c>
      <c r="AF20">
        <v>0.6543710293381092</v>
      </c>
      <c r="AG20">
        <v>323.75687815691072</v>
      </c>
      <c r="AH20" t="b">
        <f t="shared" si="2"/>
        <v>0</v>
      </c>
      <c r="AI20">
        <v>5000</v>
      </c>
      <c r="AJ20" t="s">
        <v>31</v>
      </c>
      <c r="AK20">
        <v>308760</v>
      </c>
      <c r="AL20">
        <v>41.132977069568597</v>
      </c>
      <c r="AM20">
        <v>61.820249555509285</v>
      </c>
      <c r="AN20">
        <v>0.61772579365576674</v>
      </c>
      <c r="AO20">
        <v>329.01927386967225</v>
      </c>
      <c r="AP20" t="b">
        <f t="shared" si="3"/>
        <v>0</v>
      </c>
      <c r="AQ20">
        <v>5000</v>
      </c>
      <c r="AR20" t="s">
        <v>31</v>
      </c>
      <c r="AS20">
        <v>214626</v>
      </c>
      <c r="AT20">
        <v>67.140518856056588</v>
      </c>
      <c r="AU20" t="b">
        <f t="shared" si="4"/>
        <v>0</v>
      </c>
      <c r="AV20">
        <v>5000</v>
      </c>
      <c r="AW20" t="s">
        <v>31</v>
      </c>
      <c r="AX20">
        <v>148713</v>
      </c>
      <c r="AY20">
        <v>111.77403454977036</v>
      </c>
      <c r="AZ20" t="b">
        <f t="shared" si="8"/>
        <v>0</v>
      </c>
      <c r="BA20">
        <v>5000</v>
      </c>
      <c r="BB20" t="s">
        <v>31</v>
      </c>
      <c r="BC20">
        <v>92317</v>
      </c>
      <c r="BD20">
        <v>190.17906777733245</v>
      </c>
      <c r="BE20" t="b">
        <f t="shared" si="9"/>
        <v>0</v>
      </c>
      <c r="BF20">
        <v>5000</v>
      </c>
      <c r="BG20" t="s">
        <v>31</v>
      </c>
      <c r="BH20">
        <v>61702</v>
      </c>
      <c r="BI20">
        <v>337.4255291562672</v>
      </c>
      <c r="BJ20" t="b">
        <f t="shared" si="10"/>
        <v>0</v>
      </c>
      <c r="BK20">
        <v>5000</v>
      </c>
      <c r="BL20" t="s">
        <v>31</v>
      </c>
      <c r="BM20">
        <v>32251</v>
      </c>
      <c r="BN20">
        <v>646.59533037735264</v>
      </c>
      <c r="BO20" t="b">
        <f t="shared" si="11"/>
        <v>0</v>
      </c>
      <c r="BP20">
        <v>5000</v>
      </c>
      <c r="BQ20" t="s">
        <v>31</v>
      </c>
      <c r="BR20">
        <v>17122</v>
      </c>
      <c r="BS20">
        <v>1283.6930849199859</v>
      </c>
      <c r="BT20" t="b">
        <f t="shared" si="12"/>
        <v>0</v>
      </c>
      <c r="BU20">
        <v>5000</v>
      </c>
      <c r="BV20" t="s">
        <v>31</v>
      </c>
      <c r="BW20">
        <v>251265</v>
      </c>
      <c r="BX20">
        <v>57.001237737050523</v>
      </c>
      <c r="BY20" t="b">
        <f t="shared" si="13"/>
        <v>0</v>
      </c>
      <c r="BZ20">
        <v>5000</v>
      </c>
      <c r="CA20" t="s">
        <v>31</v>
      </c>
      <c r="CB20">
        <v>212216</v>
      </c>
      <c r="CC20">
        <v>71.040736796471521</v>
      </c>
      <c r="CD20" t="b">
        <f t="shared" si="14"/>
        <v>0</v>
      </c>
      <c r="CE20">
        <v>5000</v>
      </c>
      <c r="CF20" t="s">
        <v>31</v>
      </c>
      <c r="CG20">
        <v>186713</v>
      </c>
      <c r="CH20">
        <v>84.956933903905991</v>
      </c>
      <c r="CI20" t="b">
        <f t="shared" si="15"/>
        <v>0</v>
      </c>
      <c r="CJ20">
        <v>5000</v>
      </c>
      <c r="CK20" t="s">
        <v>31</v>
      </c>
      <c r="CL20">
        <v>405967</v>
      </c>
      <c r="CM20">
        <v>31.634842240871794</v>
      </c>
      <c r="CN20" t="b">
        <f t="shared" si="16"/>
        <v>0</v>
      </c>
      <c r="CO20">
        <v>5000</v>
      </c>
      <c r="CP20" t="s">
        <v>31</v>
      </c>
      <c r="CQ20">
        <v>374029</v>
      </c>
      <c r="CR20">
        <v>36.369703953436769</v>
      </c>
      <c r="CS20" t="b">
        <f t="shared" si="17"/>
        <v>0</v>
      </c>
      <c r="CT20">
        <v>5000</v>
      </c>
      <c r="CU20" t="s">
        <v>31</v>
      </c>
      <c r="CV20">
        <v>353569</v>
      </c>
      <c r="CW20">
        <v>41.424949585512302</v>
      </c>
      <c r="CX20" t="b">
        <f t="shared" si="18"/>
        <v>0</v>
      </c>
      <c r="CY20">
        <v>5000</v>
      </c>
      <c r="CZ20" t="s">
        <v>31</v>
      </c>
      <c r="DA20">
        <v>217911</v>
      </c>
      <c r="DB20">
        <v>68.961332837718146</v>
      </c>
      <c r="DC20" t="b">
        <f t="shared" si="19"/>
        <v>0</v>
      </c>
      <c r="DD20">
        <v>5000</v>
      </c>
      <c r="DE20" t="s">
        <v>31</v>
      </c>
      <c r="DF20">
        <v>178033</v>
      </c>
      <c r="DG20">
        <v>90.919279010071165</v>
      </c>
      <c r="DH20" t="b">
        <f t="shared" si="20"/>
        <v>0</v>
      </c>
      <c r="DI20">
        <v>5000</v>
      </c>
      <c r="DJ20" t="s">
        <v>31</v>
      </c>
      <c r="DK20">
        <v>149121</v>
      </c>
      <c r="DL20">
        <v>110.31758773076898</v>
      </c>
      <c r="DM20" t="b">
        <f t="shared" si="21"/>
        <v>0</v>
      </c>
      <c r="DN20">
        <v>5000</v>
      </c>
      <c r="DO20" t="s">
        <v>31</v>
      </c>
      <c r="DP20">
        <v>466333</v>
      </c>
      <c r="DQ20">
        <v>30.613396435594307</v>
      </c>
      <c r="DR20" t="b">
        <f t="shared" si="22"/>
        <v>0</v>
      </c>
      <c r="DS20" s="26">
        <v>5000</v>
      </c>
      <c r="DT20" t="s">
        <v>31</v>
      </c>
      <c r="DU20">
        <v>427312</v>
      </c>
      <c r="DV20">
        <v>34.935129366832669</v>
      </c>
      <c r="DW20" t="b">
        <f t="shared" si="23"/>
        <v>0</v>
      </c>
      <c r="DX20">
        <v>5000</v>
      </c>
      <c r="DY20" t="s">
        <v>31</v>
      </c>
      <c r="DZ20">
        <v>402264</v>
      </c>
      <c r="EA20">
        <v>37.851169878487759</v>
      </c>
      <c r="EB20" t="b">
        <f t="shared" si="24"/>
        <v>0</v>
      </c>
      <c r="EC20" s="7">
        <v>5000</v>
      </c>
      <c r="ED20" t="s">
        <v>31</v>
      </c>
      <c r="EE20">
        <v>430250</v>
      </c>
      <c r="EF20">
        <v>38.582735618826263</v>
      </c>
      <c r="EG20" t="b">
        <f t="shared" si="25"/>
        <v>0</v>
      </c>
      <c r="EH20" s="7">
        <v>5000</v>
      </c>
      <c r="EI20" t="s">
        <v>31</v>
      </c>
      <c r="EJ20">
        <v>418605</v>
      </c>
      <c r="EK20">
        <v>39.488608592826175</v>
      </c>
      <c r="EL20" t="b">
        <f t="shared" si="26"/>
        <v>0</v>
      </c>
      <c r="EM20" s="7">
        <v>5000</v>
      </c>
      <c r="EN20" t="s">
        <v>31</v>
      </c>
      <c r="EO20">
        <v>417813</v>
      </c>
      <c r="EP20">
        <v>39.159561813538595</v>
      </c>
      <c r="EQ20" t="b">
        <f t="shared" si="27"/>
        <v>0</v>
      </c>
    </row>
    <row r="21" spans="1:147" x14ac:dyDescent="0.3">
      <c r="A21" t="b">
        <f t="shared" si="5"/>
        <v>0</v>
      </c>
      <c r="B21">
        <f t="shared" si="6"/>
        <v>5000</v>
      </c>
      <c r="C21">
        <v>19</v>
      </c>
      <c r="D21" t="s">
        <v>202</v>
      </c>
      <c r="E21" t="s">
        <v>31</v>
      </c>
      <c r="F21" s="7">
        <v>5000</v>
      </c>
      <c r="G21" t="s">
        <v>31</v>
      </c>
      <c r="H21">
        <v>13855891</v>
      </c>
      <c r="I21">
        <v>373539</v>
      </c>
      <c r="J21">
        <f t="shared" si="7"/>
        <v>37.093559173205477</v>
      </c>
      <c r="K21">
        <v>5000</v>
      </c>
      <c r="L21" t="s">
        <v>31</v>
      </c>
      <c r="M21">
        <v>592752</v>
      </c>
      <c r="N21">
        <v>15.480828407158475</v>
      </c>
      <c r="O21">
        <v>121.63306848775363</v>
      </c>
      <c r="P21">
        <v>0.65387640750141651</v>
      </c>
      <c r="Q21">
        <v>269.90000539854782</v>
      </c>
      <c r="R21" t="b">
        <f t="shared" si="0"/>
        <v>0</v>
      </c>
      <c r="S21">
        <v>5000</v>
      </c>
      <c r="T21" t="s">
        <v>31</v>
      </c>
      <c r="U21">
        <v>396522</v>
      </c>
      <c r="V21">
        <v>28.284985448474487</v>
      </c>
      <c r="W21">
        <v>79.513042222792606</v>
      </c>
      <c r="X21">
        <v>0.59115590447779154</v>
      </c>
      <c r="Y21">
        <v>284.58247209486484</v>
      </c>
      <c r="Z21" t="b">
        <f t="shared" si="1"/>
        <v>0</v>
      </c>
      <c r="AA21">
        <v>5000</v>
      </c>
      <c r="AB21" t="s">
        <v>31</v>
      </c>
      <c r="AC21">
        <v>392528</v>
      </c>
      <c r="AD21">
        <v>31.198459727713693</v>
      </c>
      <c r="AE21">
        <v>78.561850284803924</v>
      </c>
      <c r="AF21">
        <v>0.62775026656539501</v>
      </c>
      <c r="AG21">
        <v>315.37235560265765</v>
      </c>
      <c r="AH21" t="b">
        <f t="shared" si="2"/>
        <v>0</v>
      </c>
      <c r="AI21">
        <v>5000</v>
      </c>
      <c r="AJ21" t="s">
        <v>31</v>
      </c>
      <c r="AK21">
        <v>306731</v>
      </c>
      <c r="AL21">
        <v>41.998581819248791</v>
      </c>
      <c r="AM21">
        <v>61.531162675001049</v>
      </c>
      <c r="AN21">
        <v>0.59063720401937903</v>
      </c>
      <c r="AO21">
        <v>320.87591407454738</v>
      </c>
      <c r="AP21" t="b">
        <f t="shared" si="3"/>
        <v>0</v>
      </c>
      <c r="AQ21">
        <v>5000</v>
      </c>
      <c r="AR21" t="s">
        <v>31</v>
      </c>
      <c r="AS21">
        <v>213552</v>
      </c>
      <c r="AT21">
        <v>68.635643777627934</v>
      </c>
      <c r="AU21" t="b">
        <f t="shared" si="4"/>
        <v>0</v>
      </c>
      <c r="AV21">
        <v>5000</v>
      </c>
      <c r="AW21" t="s">
        <v>31</v>
      </c>
      <c r="AX21">
        <v>145773</v>
      </c>
      <c r="AY21">
        <v>114.20221851783252</v>
      </c>
      <c r="AZ21" t="b">
        <f t="shared" si="8"/>
        <v>0</v>
      </c>
      <c r="BA21">
        <v>5000</v>
      </c>
      <c r="BB21" t="s">
        <v>31</v>
      </c>
      <c r="BC21">
        <v>90689</v>
      </c>
      <c r="BD21">
        <v>193.53054946024324</v>
      </c>
      <c r="BE21" t="b">
        <f t="shared" si="9"/>
        <v>0</v>
      </c>
      <c r="BF21">
        <v>5000</v>
      </c>
      <c r="BG21" t="s">
        <v>31</v>
      </c>
      <c r="BH21">
        <v>61164</v>
      </c>
      <c r="BI21">
        <v>341.52833366032309</v>
      </c>
      <c r="BJ21" t="b">
        <f t="shared" si="10"/>
        <v>0</v>
      </c>
      <c r="BK21">
        <v>5000</v>
      </c>
      <c r="BL21" t="s">
        <v>31</v>
      </c>
      <c r="BM21">
        <v>32241</v>
      </c>
      <c r="BN21">
        <v>648.56564622685403</v>
      </c>
      <c r="BO21" t="b">
        <f t="shared" si="11"/>
        <v>0</v>
      </c>
      <c r="BP21">
        <v>5000</v>
      </c>
      <c r="BQ21" t="s">
        <v>31</v>
      </c>
      <c r="BR21">
        <v>17112</v>
      </c>
      <c r="BS21">
        <v>1284.149368863955</v>
      </c>
      <c r="BT21" t="b">
        <f t="shared" si="12"/>
        <v>0</v>
      </c>
      <c r="BU21">
        <v>5000</v>
      </c>
      <c r="BV21" t="s">
        <v>31</v>
      </c>
      <c r="BW21">
        <v>248729</v>
      </c>
      <c r="BX21">
        <v>57.854359564023497</v>
      </c>
      <c r="BY21" t="b">
        <f t="shared" si="13"/>
        <v>0</v>
      </c>
      <c r="BZ21">
        <v>5000</v>
      </c>
      <c r="CA21" t="s">
        <v>31</v>
      </c>
      <c r="CB21">
        <v>211119</v>
      </c>
      <c r="CC21">
        <v>73.285147239234746</v>
      </c>
      <c r="CD21" t="b">
        <f t="shared" si="14"/>
        <v>0</v>
      </c>
      <c r="CE21">
        <v>5000</v>
      </c>
      <c r="CF21" t="s">
        <v>31</v>
      </c>
      <c r="CG21">
        <v>180624</v>
      </c>
      <c r="CH21">
        <v>83.91702099388786</v>
      </c>
      <c r="CI21" t="b">
        <f t="shared" si="15"/>
        <v>0</v>
      </c>
      <c r="CJ21">
        <v>5000</v>
      </c>
      <c r="CK21" t="s">
        <v>31</v>
      </c>
      <c r="CL21">
        <v>397804</v>
      </c>
      <c r="CM21">
        <v>31.560210555952178</v>
      </c>
      <c r="CN21" t="b">
        <f t="shared" si="16"/>
        <v>0</v>
      </c>
      <c r="CO21">
        <v>5000</v>
      </c>
      <c r="CP21" t="s">
        <v>31</v>
      </c>
      <c r="CQ21">
        <v>365887</v>
      </c>
      <c r="CR21">
        <v>35.77825940795929</v>
      </c>
      <c r="CS21" t="b">
        <f t="shared" si="17"/>
        <v>0</v>
      </c>
      <c r="CT21">
        <v>5000</v>
      </c>
      <c r="CU21" t="s">
        <v>31</v>
      </c>
      <c r="CV21">
        <v>349067</v>
      </c>
      <c r="CW21">
        <v>42.770304841190949</v>
      </c>
      <c r="CX21" t="b">
        <f t="shared" si="18"/>
        <v>0</v>
      </c>
      <c r="CY21">
        <v>5000</v>
      </c>
      <c r="CZ21" t="s">
        <v>31</v>
      </c>
      <c r="DA21">
        <v>217115</v>
      </c>
      <c r="DB21">
        <v>70.159394790779075</v>
      </c>
      <c r="DC21" t="b">
        <f t="shared" si="19"/>
        <v>0</v>
      </c>
      <c r="DD21">
        <v>5000</v>
      </c>
      <c r="DE21" t="s">
        <v>31</v>
      </c>
      <c r="DF21">
        <v>171582</v>
      </c>
      <c r="DG21">
        <v>90.467933699339085</v>
      </c>
      <c r="DH21" t="b">
        <f t="shared" si="20"/>
        <v>0</v>
      </c>
      <c r="DI21">
        <v>5000</v>
      </c>
      <c r="DJ21" t="s">
        <v>31</v>
      </c>
      <c r="DK21">
        <v>146002</v>
      </c>
      <c r="DL21">
        <v>112.67887426199641</v>
      </c>
      <c r="DM21" t="b">
        <f t="shared" si="21"/>
        <v>0</v>
      </c>
      <c r="DN21">
        <v>5000</v>
      </c>
      <c r="DO21" t="s">
        <v>31</v>
      </c>
      <c r="DP21">
        <v>464363</v>
      </c>
      <c r="DQ21">
        <v>30.479827204148478</v>
      </c>
      <c r="DR21" t="b">
        <f t="shared" si="22"/>
        <v>0</v>
      </c>
      <c r="DS21" s="26">
        <v>5000</v>
      </c>
      <c r="DT21" t="s">
        <v>31</v>
      </c>
      <c r="DU21">
        <v>421329</v>
      </c>
      <c r="DV21">
        <v>33.7228365481607</v>
      </c>
      <c r="DW21" t="b">
        <f t="shared" si="23"/>
        <v>0</v>
      </c>
      <c r="DX21">
        <v>5000</v>
      </c>
      <c r="DY21" t="s">
        <v>31</v>
      </c>
      <c r="DZ21">
        <v>398314</v>
      </c>
      <c r="EA21">
        <v>36.5004920740923</v>
      </c>
      <c r="EB21" t="b">
        <f t="shared" si="24"/>
        <v>0</v>
      </c>
      <c r="EC21" s="7">
        <v>5000</v>
      </c>
      <c r="ED21" t="s">
        <v>31</v>
      </c>
      <c r="EE21">
        <v>428153</v>
      </c>
      <c r="EF21">
        <v>38.715043454092346</v>
      </c>
      <c r="EG21" t="b">
        <f t="shared" si="25"/>
        <v>0</v>
      </c>
      <c r="EH21" s="7">
        <v>5000</v>
      </c>
      <c r="EI21" t="s">
        <v>31</v>
      </c>
      <c r="EJ21">
        <v>409758</v>
      </c>
      <c r="EK21">
        <v>39.099075551911127</v>
      </c>
      <c r="EL21" t="b">
        <f t="shared" si="26"/>
        <v>0</v>
      </c>
      <c r="EM21" s="7">
        <v>5000</v>
      </c>
      <c r="EN21" t="s">
        <v>31</v>
      </c>
      <c r="EO21">
        <v>416825</v>
      </c>
      <c r="EP21">
        <v>37.67996161458646</v>
      </c>
      <c r="EQ21" t="b">
        <f t="shared" si="27"/>
        <v>0</v>
      </c>
    </row>
    <row r="22" spans="1:147" x14ac:dyDescent="0.3">
      <c r="A22" t="b">
        <f t="shared" si="5"/>
        <v>1</v>
      </c>
      <c r="B22">
        <f t="shared" si="6"/>
        <v>1272.17</v>
      </c>
      <c r="C22">
        <v>20</v>
      </c>
      <c r="D22" t="s">
        <v>203</v>
      </c>
      <c r="E22" t="s">
        <v>26</v>
      </c>
      <c r="F22" s="7">
        <v>1328.12</v>
      </c>
      <c r="G22" t="s">
        <v>26</v>
      </c>
      <c r="H22">
        <v>1417515</v>
      </c>
      <c r="I22">
        <v>85986</v>
      </c>
      <c r="J22">
        <f t="shared" si="7"/>
        <v>16.485416230549159</v>
      </c>
      <c r="K22">
        <v>1957.75</v>
      </c>
      <c r="L22" t="s">
        <v>26</v>
      </c>
      <c r="M22">
        <v>94458</v>
      </c>
      <c r="N22">
        <v>13.100277371953673</v>
      </c>
      <c r="O22">
        <v>48.24824415783425</v>
      </c>
      <c r="P22">
        <v>0.408761778417146</v>
      </c>
      <c r="Q22">
        <v>38.96142200766478</v>
      </c>
      <c r="R22" t="b">
        <f t="shared" si="0"/>
        <v>0</v>
      </c>
      <c r="S22">
        <v>2211.16</v>
      </c>
      <c r="T22" t="s">
        <v>26</v>
      </c>
      <c r="U22">
        <v>73666</v>
      </c>
      <c r="V22">
        <v>23.477248662883827</v>
      </c>
      <c r="W22">
        <v>33.315544781924423</v>
      </c>
      <c r="X22">
        <v>0.34551291515576665</v>
      </c>
      <c r="Y22">
        <v>42.918021882550974</v>
      </c>
      <c r="Z22" t="b">
        <f t="shared" si="1"/>
        <v>0</v>
      </c>
      <c r="AA22">
        <v>1458.88</v>
      </c>
      <c r="AB22" t="s">
        <v>26</v>
      </c>
      <c r="AC22">
        <v>52344</v>
      </c>
      <c r="AD22">
        <v>25.870491364817362</v>
      </c>
      <c r="AE22">
        <v>35.879578855012063</v>
      </c>
      <c r="AF22">
        <v>0.39034327032174182</v>
      </c>
      <c r="AG22">
        <v>53.316368638239339</v>
      </c>
      <c r="AH22" t="b">
        <f t="shared" si="2"/>
        <v>0</v>
      </c>
      <c r="AI22">
        <v>1531.12</v>
      </c>
      <c r="AJ22" t="s">
        <v>26</v>
      </c>
      <c r="AK22">
        <v>43754</v>
      </c>
      <c r="AL22">
        <v>34.589248982950132</v>
      </c>
      <c r="AM22">
        <v>28.576466900047027</v>
      </c>
      <c r="AN22">
        <v>0.35114705251531508</v>
      </c>
      <c r="AO22">
        <v>58.485052795173011</v>
      </c>
      <c r="AP22" t="b">
        <f t="shared" si="3"/>
        <v>0</v>
      </c>
      <c r="AQ22">
        <v>1492.3</v>
      </c>
      <c r="AR22" t="s">
        <v>26</v>
      </c>
      <c r="AS22">
        <v>28656</v>
      </c>
      <c r="AT22">
        <v>57.743718592964825</v>
      </c>
      <c r="AU22" t="b">
        <f t="shared" si="4"/>
        <v>0</v>
      </c>
      <c r="AV22">
        <v>1692.11</v>
      </c>
      <c r="AW22" t="s">
        <v>26</v>
      </c>
      <c r="AX22">
        <v>21115</v>
      </c>
      <c r="AY22">
        <v>97.343452521903856</v>
      </c>
      <c r="AZ22" t="b">
        <f t="shared" si="8"/>
        <v>0</v>
      </c>
      <c r="BA22">
        <v>1851.47</v>
      </c>
      <c r="BB22" t="s">
        <v>26</v>
      </c>
      <c r="BC22">
        <v>12566</v>
      </c>
      <c r="BD22">
        <v>176.12876014642686</v>
      </c>
      <c r="BE22" t="b">
        <f t="shared" si="9"/>
        <v>0</v>
      </c>
      <c r="BF22">
        <v>1770.75</v>
      </c>
      <c r="BG22" t="s">
        <v>26</v>
      </c>
      <c r="BH22">
        <v>7544</v>
      </c>
      <c r="BI22">
        <v>332.92046659597031</v>
      </c>
      <c r="BJ22" t="b">
        <f t="shared" si="10"/>
        <v>0</v>
      </c>
      <c r="BK22">
        <v>2584.16</v>
      </c>
      <c r="BL22" t="s">
        <v>26</v>
      </c>
      <c r="BM22">
        <v>5463</v>
      </c>
      <c r="BN22">
        <v>649.67691744462752</v>
      </c>
      <c r="BO22" t="b">
        <f t="shared" si="11"/>
        <v>0</v>
      </c>
      <c r="BP22">
        <v>2512.6999999999998</v>
      </c>
      <c r="BQ22" t="s">
        <v>26</v>
      </c>
      <c r="BR22">
        <v>2882</v>
      </c>
      <c r="BS22">
        <v>1290.5798056904928</v>
      </c>
      <c r="BT22" t="b">
        <f t="shared" si="12"/>
        <v>0</v>
      </c>
      <c r="BU22">
        <v>1404.17</v>
      </c>
      <c r="BV22" t="s">
        <v>26</v>
      </c>
      <c r="BW22">
        <v>41154</v>
      </c>
      <c r="BX22">
        <v>36.843320211887061</v>
      </c>
      <c r="BY22" t="b">
        <f t="shared" si="13"/>
        <v>0</v>
      </c>
      <c r="BZ22">
        <v>1491.53</v>
      </c>
      <c r="CA22" t="s">
        <v>26</v>
      </c>
      <c r="CB22">
        <v>39187</v>
      </c>
      <c r="CC22">
        <v>39.722535534743663</v>
      </c>
      <c r="CD22" t="b">
        <f t="shared" si="14"/>
        <v>0</v>
      </c>
      <c r="CE22">
        <v>1357</v>
      </c>
      <c r="CF22" t="s">
        <v>26</v>
      </c>
      <c r="CG22">
        <v>37213</v>
      </c>
      <c r="CH22">
        <v>41.862252438663909</v>
      </c>
      <c r="CI22" t="b">
        <f t="shared" si="15"/>
        <v>0</v>
      </c>
      <c r="CJ22">
        <v>1483.81</v>
      </c>
      <c r="CK22" t="s">
        <v>26</v>
      </c>
      <c r="CL22">
        <v>63300</v>
      </c>
      <c r="CM22">
        <v>22.002338072669826</v>
      </c>
      <c r="CN22" t="b">
        <f t="shared" si="16"/>
        <v>0</v>
      </c>
      <c r="CO22">
        <v>1511.84</v>
      </c>
      <c r="CP22" t="s">
        <v>26</v>
      </c>
      <c r="CQ22">
        <v>62385</v>
      </c>
      <c r="CR22">
        <v>22.860014426544844</v>
      </c>
      <c r="CS22" t="b">
        <f t="shared" si="17"/>
        <v>0</v>
      </c>
      <c r="CT22" s="1">
        <v>1280.48</v>
      </c>
      <c r="CU22" t="s">
        <v>26</v>
      </c>
      <c r="CV22">
        <v>55891</v>
      </c>
      <c r="CW22">
        <v>24.499758458428012</v>
      </c>
      <c r="CX22" t="b">
        <f t="shared" si="18"/>
        <v>1</v>
      </c>
      <c r="CY22">
        <v>1526.47</v>
      </c>
      <c r="CZ22" t="s">
        <v>26</v>
      </c>
      <c r="DA22">
        <v>38396</v>
      </c>
      <c r="DB22">
        <v>44.317845608917594</v>
      </c>
      <c r="DC22" t="b">
        <f t="shared" si="19"/>
        <v>0</v>
      </c>
      <c r="DD22">
        <v>1535.17</v>
      </c>
      <c r="DE22" t="s">
        <v>26</v>
      </c>
      <c r="DF22">
        <v>32617</v>
      </c>
      <c r="DG22">
        <v>50.398013305944751</v>
      </c>
      <c r="DH22" t="b">
        <f t="shared" si="20"/>
        <v>0</v>
      </c>
      <c r="DI22">
        <v>1444.05</v>
      </c>
      <c r="DJ22" t="s">
        <v>26</v>
      </c>
      <c r="DK22">
        <v>31207</v>
      </c>
      <c r="DL22">
        <v>53.067997564648955</v>
      </c>
      <c r="DM22" t="b">
        <f t="shared" si="21"/>
        <v>0</v>
      </c>
      <c r="DN22">
        <v>1369.92</v>
      </c>
      <c r="DO22" t="s">
        <v>26</v>
      </c>
      <c r="DP22">
        <v>90545</v>
      </c>
      <c r="DQ22">
        <v>14.998531117124083</v>
      </c>
      <c r="DR22" t="b">
        <f t="shared" si="22"/>
        <v>0</v>
      </c>
      <c r="DS22">
        <v>1351</v>
      </c>
      <c r="DT22" t="s">
        <v>26</v>
      </c>
      <c r="DU22">
        <v>84292</v>
      </c>
      <c r="DV22">
        <v>15.906135813600342</v>
      </c>
      <c r="DW22" t="b">
        <f t="shared" si="23"/>
        <v>0</v>
      </c>
      <c r="DX22">
        <v>1399.34</v>
      </c>
      <c r="DY22" t="s">
        <v>26</v>
      </c>
      <c r="DZ22">
        <v>84735</v>
      </c>
      <c r="EA22">
        <v>15.665474715288841</v>
      </c>
      <c r="EB22" t="b">
        <f t="shared" si="24"/>
        <v>0</v>
      </c>
      <c r="EC22" s="37">
        <v>1272.17</v>
      </c>
      <c r="ED22" t="s">
        <v>26</v>
      </c>
      <c r="EE22">
        <v>87661</v>
      </c>
      <c r="EF22">
        <v>15.954974275903766</v>
      </c>
      <c r="EG22" t="b">
        <f t="shared" si="25"/>
        <v>1</v>
      </c>
      <c r="EH22" s="37">
        <v>1286.56</v>
      </c>
      <c r="EI22" t="s">
        <v>26</v>
      </c>
      <c r="EJ22">
        <v>86285</v>
      </c>
      <c r="EK22">
        <v>15.973900446195747</v>
      </c>
      <c r="EL22" t="b">
        <f t="shared" si="26"/>
        <v>1</v>
      </c>
      <c r="EM22" s="7">
        <v>1344.92</v>
      </c>
      <c r="EN22" t="s">
        <v>26</v>
      </c>
      <c r="EO22">
        <v>82743</v>
      </c>
      <c r="EP22">
        <v>16.533362338808118</v>
      </c>
      <c r="EQ22" t="b">
        <f t="shared" si="27"/>
        <v>0</v>
      </c>
    </row>
    <row r="23" spans="1:147" x14ac:dyDescent="0.3">
      <c r="A23" t="b">
        <f t="shared" si="5"/>
        <v>1</v>
      </c>
      <c r="B23">
        <f t="shared" si="6"/>
        <v>1549.22</v>
      </c>
      <c r="C23">
        <v>21</v>
      </c>
      <c r="D23" t="s">
        <v>204</v>
      </c>
      <c r="E23" t="s">
        <v>26</v>
      </c>
      <c r="F23" s="7">
        <v>1616.42</v>
      </c>
      <c r="G23" t="s">
        <v>26</v>
      </c>
      <c r="H23">
        <v>1627468</v>
      </c>
      <c r="I23">
        <v>107224</v>
      </c>
      <c r="J23">
        <f t="shared" si="7"/>
        <v>15.178206371707827</v>
      </c>
      <c r="K23">
        <v>2676.45</v>
      </c>
      <c r="L23" t="s">
        <v>26</v>
      </c>
      <c r="M23">
        <v>125282</v>
      </c>
      <c r="N23">
        <v>13.072987340559697</v>
      </c>
      <c r="O23">
        <v>46.809019410039419</v>
      </c>
      <c r="P23">
        <v>0.41293609530668302</v>
      </c>
      <c r="Q23">
        <v>40.362438339106973</v>
      </c>
      <c r="R23" t="b">
        <f t="shared" si="0"/>
        <v>0</v>
      </c>
      <c r="S23">
        <v>2972.61</v>
      </c>
      <c r="T23" t="s">
        <v>26</v>
      </c>
      <c r="U23">
        <v>88716</v>
      </c>
      <c r="V23">
        <v>23.584246359168581</v>
      </c>
      <c r="W23">
        <v>29.844480103343525</v>
      </c>
      <c r="X23">
        <v>0.33914789827312575</v>
      </c>
      <c r="Y23">
        <v>45.012624554759007</v>
      </c>
      <c r="Z23" t="b">
        <f t="shared" si="1"/>
        <v>0</v>
      </c>
      <c r="AA23">
        <v>2038.19</v>
      </c>
      <c r="AB23" t="s">
        <v>26</v>
      </c>
      <c r="AC23">
        <v>65868</v>
      </c>
      <c r="AD23">
        <v>26.008759944130684</v>
      </c>
      <c r="AE23">
        <v>32.316908629715577</v>
      </c>
      <c r="AF23">
        <v>0.38502514094619295</v>
      </c>
      <c r="AG23">
        <v>54.805003947288519</v>
      </c>
      <c r="AH23" t="b">
        <f t="shared" si="2"/>
        <v>0</v>
      </c>
      <c r="AI23">
        <v>2160.23</v>
      </c>
      <c r="AJ23" t="s">
        <v>26</v>
      </c>
      <c r="AK23">
        <v>54525</v>
      </c>
      <c r="AL23">
        <v>35.100174232003667</v>
      </c>
      <c r="AM23">
        <v>25.240367923785893</v>
      </c>
      <c r="AN23">
        <v>0.34114010438735132</v>
      </c>
      <c r="AO23">
        <v>56.302870243007796</v>
      </c>
      <c r="AP23" t="b">
        <f t="shared" si="3"/>
        <v>0</v>
      </c>
      <c r="AQ23">
        <v>2055.2800000000002</v>
      </c>
      <c r="AR23" t="s">
        <v>26</v>
      </c>
      <c r="AS23">
        <v>37074</v>
      </c>
      <c r="AT23">
        <v>57.439364514214816</v>
      </c>
      <c r="AU23" t="b">
        <f t="shared" si="4"/>
        <v>0</v>
      </c>
      <c r="AV23">
        <v>1968.83</v>
      </c>
      <c r="AW23" t="s">
        <v>26</v>
      </c>
      <c r="AX23">
        <v>22688</v>
      </c>
      <c r="AY23">
        <v>98.786054301833573</v>
      </c>
      <c r="AZ23" t="b">
        <f t="shared" si="8"/>
        <v>0</v>
      </c>
      <c r="BA23">
        <v>2322.08</v>
      </c>
      <c r="BB23" t="s">
        <v>26</v>
      </c>
      <c r="BC23">
        <v>14758</v>
      </c>
      <c r="BD23">
        <v>176.79285811085512</v>
      </c>
      <c r="BE23" t="b">
        <f t="shared" si="9"/>
        <v>0</v>
      </c>
      <c r="BF23">
        <v>2029.81</v>
      </c>
      <c r="BG23" t="s">
        <v>26</v>
      </c>
      <c r="BH23">
        <v>7989</v>
      </c>
      <c r="BI23">
        <v>334.7974715233446</v>
      </c>
      <c r="BJ23" t="b">
        <f t="shared" si="10"/>
        <v>0</v>
      </c>
      <c r="BK23">
        <v>3134.81</v>
      </c>
      <c r="BL23" t="s">
        <v>26</v>
      </c>
      <c r="BM23">
        <v>6186</v>
      </c>
      <c r="BN23">
        <v>650.55560944067247</v>
      </c>
      <c r="BO23" t="b">
        <f t="shared" si="11"/>
        <v>0</v>
      </c>
      <c r="BP23">
        <v>3976.88</v>
      </c>
      <c r="BQ23" t="s">
        <v>26</v>
      </c>
      <c r="BR23">
        <v>4531</v>
      </c>
      <c r="BS23">
        <v>1287.0898256455528</v>
      </c>
      <c r="BT23" t="b">
        <f t="shared" si="12"/>
        <v>0</v>
      </c>
      <c r="BU23">
        <v>2070.86</v>
      </c>
      <c r="BV23" t="s">
        <v>26</v>
      </c>
      <c r="BW23">
        <v>62804</v>
      </c>
      <c r="BX23">
        <v>32.648509649066938</v>
      </c>
      <c r="BY23" t="b">
        <f t="shared" si="13"/>
        <v>0</v>
      </c>
      <c r="BZ23">
        <v>1809.6</v>
      </c>
      <c r="CA23" t="s">
        <v>26</v>
      </c>
      <c r="CB23">
        <v>48374</v>
      </c>
      <c r="CC23">
        <v>37.02842436019349</v>
      </c>
      <c r="CD23" t="b">
        <f t="shared" si="14"/>
        <v>0</v>
      </c>
      <c r="CE23">
        <v>1734.38</v>
      </c>
      <c r="CF23" t="s">
        <v>26</v>
      </c>
      <c r="CG23">
        <v>48520</v>
      </c>
      <c r="CH23">
        <v>37.842848309975267</v>
      </c>
      <c r="CI23" t="b">
        <f t="shared" si="15"/>
        <v>0</v>
      </c>
      <c r="CJ23">
        <v>1825.05</v>
      </c>
      <c r="CK23" t="s">
        <v>26</v>
      </c>
      <c r="CL23">
        <v>81625</v>
      </c>
      <c r="CM23">
        <v>19.921286370597244</v>
      </c>
      <c r="CN23" t="b">
        <f t="shared" si="16"/>
        <v>0</v>
      </c>
      <c r="CO23">
        <v>1819.77</v>
      </c>
      <c r="CP23" t="s">
        <v>26</v>
      </c>
      <c r="CQ23">
        <v>75049</v>
      </c>
      <c r="CR23">
        <v>21.254673613239351</v>
      </c>
      <c r="CS23" t="b">
        <f t="shared" si="17"/>
        <v>0</v>
      </c>
      <c r="CT23">
        <v>1714.14</v>
      </c>
      <c r="CU23" t="s">
        <v>26</v>
      </c>
      <c r="CV23">
        <v>74267</v>
      </c>
      <c r="CW23">
        <v>21.72266282467314</v>
      </c>
      <c r="CX23" t="b">
        <f t="shared" si="18"/>
        <v>0</v>
      </c>
      <c r="CY23">
        <v>2003.58</v>
      </c>
      <c r="CZ23" t="s">
        <v>26</v>
      </c>
      <c r="DA23">
        <v>46024</v>
      </c>
      <c r="DB23">
        <v>42.950938640709197</v>
      </c>
      <c r="DC23" t="b">
        <f t="shared" si="19"/>
        <v>0</v>
      </c>
      <c r="DD23">
        <v>1840.45</v>
      </c>
      <c r="DE23" t="s">
        <v>26</v>
      </c>
      <c r="DF23">
        <v>39906</v>
      </c>
      <c r="DG23">
        <v>47.365508946023155</v>
      </c>
      <c r="DH23" t="b">
        <f t="shared" si="20"/>
        <v>0</v>
      </c>
      <c r="DI23">
        <v>1881.81</v>
      </c>
      <c r="DJ23" t="s">
        <v>26</v>
      </c>
      <c r="DK23">
        <v>41527</v>
      </c>
      <c r="DL23">
        <v>48.430466925133047</v>
      </c>
      <c r="DM23" t="b">
        <f t="shared" si="21"/>
        <v>0</v>
      </c>
      <c r="DN23" s="1">
        <v>1594.16</v>
      </c>
      <c r="DO23" t="s">
        <v>26</v>
      </c>
      <c r="DP23">
        <v>106406</v>
      </c>
      <c r="DQ23">
        <v>14.053183091179068</v>
      </c>
      <c r="DR23" t="b">
        <f t="shared" si="22"/>
        <v>1</v>
      </c>
      <c r="DS23">
        <v>1752.36</v>
      </c>
      <c r="DT23" t="s">
        <v>26</v>
      </c>
      <c r="DU23">
        <v>112420</v>
      </c>
      <c r="DV23">
        <v>14.361510407400818</v>
      </c>
      <c r="DW23" t="b">
        <f t="shared" si="23"/>
        <v>0</v>
      </c>
      <c r="DX23">
        <v>1699.05</v>
      </c>
      <c r="DY23" t="s">
        <v>26</v>
      </c>
      <c r="DZ23">
        <v>96275</v>
      </c>
      <c r="EA23">
        <v>15.707130615424566</v>
      </c>
      <c r="EB23" t="b">
        <f t="shared" si="24"/>
        <v>0</v>
      </c>
      <c r="EC23" s="7">
        <v>1644.16</v>
      </c>
      <c r="ED23" t="s">
        <v>26</v>
      </c>
      <c r="EE23">
        <v>109873</v>
      </c>
      <c r="EF23">
        <v>15.001893094754854</v>
      </c>
      <c r="EG23" t="b">
        <f t="shared" si="25"/>
        <v>0</v>
      </c>
      <c r="EH23" s="37">
        <v>1549.22</v>
      </c>
      <c r="EI23" t="s">
        <v>26</v>
      </c>
      <c r="EJ23">
        <v>102281</v>
      </c>
      <c r="EK23">
        <v>15.578856288069144</v>
      </c>
      <c r="EL23" t="b">
        <f t="shared" si="26"/>
        <v>1</v>
      </c>
      <c r="EM23" s="7">
        <v>1719.09</v>
      </c>
      <c r="EN23" t="s">
        <v>26</v>
      </c>
      <c r="EO23">
        <v>109348</v>
      </c>
      <c r="EP23">
        <v>14.786498152686836</v>
      </c>
      <c r="EQ23" t="b">
        <f t="shared" si="27"/>
        <v>0</v>
      </c>
    </row>
    <row r="24" spans="1:147" x14ac:dyDescent="0.3">
      <c r="A24" t="b">
        <f t="shared" si="5"/>
        <v>1</v>
      </c>
      <c r="B24">
        <f t="shared" si="6"/>
        <v>1636.95</v>
      </c>
      <c r="C24">
        <v>22</v>
      </c>
      <c r="D24" t="s">
        <v>205</v>
      </c>
      <c r="E24" t="s">
        <v>26</v>
      </c>
      <c r="F24" s="7">
        <v>1703.66</v>
      </c>
      <c r="G24" t="s">
        <v>26</v>
      </c>
      <c r="H24">
        <v>1729157</v>
      </c>
      <c r="I24">
        <v>107714</v>
      </c>
      <c r="J24">
        <f t="shared" si="7"/>
        <v>16.053224279109493</v>
      </c>
      <c r="K24">
        <v>2848.03</v>
      </c>
      <c r="L24" t="s">
        <v>26</v>
      </c>
      <c r="M24">
        <v>122108</v>
      </c>
      <c r="N24">
        <v>13.382415566547646</v>
      </c>
      <c r="O24">
        <v>42.874548372032592</v>
      </c>
      <c r="P24">
        <v>0.37977197282275638</v>
      </c>
      <c r="Q24">
        <v>37.986823140170998</v>
      </c>
      <c r="R24" t="b">
        <f t="shared" si="0"/>
        <v>0</v>
      </c>
      <c r="S24">
        <v>2959.3</v>
      </c>
      <c r="T24" t="s">
        <v>26</v>
      </c>
      <c r="U24">
        <v>84198</v>
      </c>
      <c r="V24">
        <v>24.528456732939024</v>
      </c>
      <c r="W24">
        <v>28.451998783496094</v>
      </c>
      <c r="X24">
        <v>0.29728577789442123</v>
      </c>
      <c r="Y24">
        <v>40.790470082424761</v>
      </c>
      <c r="Z24" t="b">
        <f t="shared" si="1"/>
        <v>0</v>
      </c>
      <c r="AA24">
        <v>2161.48</v>
      </c>
      <c r="AB24" t="s">
        <v>26</v>
      </c>
      <c r="AC24">
        <v>68776</v>
      </c>
      <c r="AD24">
        <v>26.78293299988368</v>
      </c>
      <c r="AE24">
        <v>31.818938875215132</v>
      </c>
      <c r="AF24">
        <v>0.36228715970047221</v>
      </c>
      <c r="AG24">
        <v>51.450302431080608</v>
      </c>
      <c r="AH24" t="b">
        <f t="shared" si="2"/>
        <v>0</v>
      </c>
      <c r="AI24">
        <v>2465.8000000000002</v>
      </c>
      <c r="AJ24" t="s">
        <v>26</v>
      </c>
      <c r="AK24">
        <v>61788</v>
      </c>
      <c r="AL24">
        <v>36.100051789991582</v>
      </c>
      <c r="AM24">
        <v>25.057993349014517</v>
      </c>
      <c r="AN24">
        <v>0.31406099166344137</v>
      </c>
      <c r="AO24">
        <v>51.716789667896677</v>
      </c>
      <c r="AP24" t="b">
        <f t="shared" si="3"/>
        <v>0</v>
      </c>
      <c r="AQ24">
        <v>2341.42</v>
      </c>
      <c r="AR24" t="s">
        <v>26</v>
      </c>
      <c r="AS24">
        <v>38701</v>
      </c>
      <c r="AT24">
        <v>59.228030283455205</v>
      </c>
      <c r="AU24" t="b">
        <f t="shared" si="4"/>
        <v>0</v>
      </c>
      <c r="AV24">
        <v>2389.2600000000002</v>
      </c>
      <c r="AW24" t="s">
        <v>26</v>
      </c>
      <c r="AX24">
        <v>27980</v>
      </c>
      <c r="AY24">
        <v>99.981343817012146</v>
      </c>
      <c r="AZ24" t="b">
        <f t="shared" si="8"/>
        <v>0</v>
      </c>
      <c r="BA24">
        <v>2768.09</v>
      </c>
      <c r="BB24" t="s">
        <v>26</v>
      </c>
      <c r="BC24">
        <v>17836</v>
      </c>
      <c r="BD24">
        <v>177.59295806234582</v>
      </c>
      <c r="BE24" t="b">
        <f t="shared" si="9"/>
        <v>0</v>
      </c>
      <c r="BF24">
        <v>3007.23</v>
      </c>
      <c r="BG24" t="s">
        <v>26</v>
      </c>
      <c r="BH24">
        <v>13079</v>
      </c>
      <c r="BI24">
        <v>331.22211178224637</v>
      </c>
      <c r="BJ24" t="b">
        <f t="shared" si="10"/>
        <v>0</v>
      </c>
      <c r="BK24">
        <v>3749.45</v>
      </c>
      <c r="BL24" t="s">
        <v>26</v>
      </c>
      <c r="BM24">
        <v>8036</v>
      </c>
      <c r="BN24">
        <v>648.62867098058734</v>
      </c>
      <c r="BO24" t="b">
        <f t="shared" si="11"/>
        <v>0</v>
      </c>
      <c r="BP24">
        <v>3501.66</v>
      </c>
      <c r="BQ24" t="s">
        <v>26</v>
      </c>
      <c r="BR24">
        <v>4131</v>
      </c>
      <c r="BS24">
        <v>1288.3681917211329</v>
      </c>
      <c r="BT24" t="b">
        <f t="shared" si="12"/>
        <v>0</v>
      </c>
      <c r="BU24">
        <v>1961.94</v>
      </c>
      <c r="BV24" t="s">
        <v>26</v>
      </c>
      <c r="BW24">
        <v>58652</v>
      </c>
      <c r="BX24">
        <v>33.955159244356544</v>
      </c>
      <c r="BY24" t="b">
        <f t="shared" si="13"/>
        <v>0</v>
      </c>
      <c r="BZ24">
        <v>1970.84</v>
      </c>
      <c r="CA24" t="s">
        <v>26</v>
      </c>
      <c r="CB24">
        <v>54078</v>
      </c>
      <c r="CC24">
        <v>36.31449018084988</v>
      </c>
      <c r="CD24" t="b">
        <f t="shared" si="14"/>
        <v>0</v>
      </c>
      <c r="CE24">
        <v>1857.02</v>
      </c>
      <c r="CF24" t="s">
        <v>26</v>
      </c>
      <c r="CG24">
        <v>51585</v>
      </c>
      <c r="CH24">
        <v>37.79453329456237</v>
      </c>
      <c r="CI24" t="b">
        <f t="shared" si="15"/>
        <v>0</v>
      </c>
      <c r="CJ24">
        <v>1767.5</v>
      </c>
      <c r="CK24" t="s">
        <v>26</v>
      </c>
      <c r="CL24">
        <v>78790</v>
      </c>
      <c r="CM24">
        <v>20.464005584465035</v>
      </c>
      <c r="CN24" t="b">
        <f t="shared" si="16"/>
        <v>0</v>
      </c>
      <c r="CO24">
        <v>1809.97</v>
      </c>
      <c r="CP24" t="s">
        <v>26</v>
      </c>
      <c r="CQ24">
        <v>81959</v>
      </c>
      <c r="CR24">
        <v>20.630034529459852</v>
      </c>
      <c r="CS24" t="b">
        <f t="shared" si="17"/>
        <v>0</v>
      </c>
      <c r="CT24">
        <v>1742.7</v>
      </c>
      <c r="CU24" t="s">
        <v>26</v>
      </c>
      <c r="CV24">
        <v>77812</v>
      </c>
      <c r="CW24">
        <v>21.423430833290496</v>
      </c>
      <c r="CX24" t="b">
        <f t="shared" si="18"/>
        <v>0</v>
      </c>
      <c r="CY24">
        <v>2091.44</v>
      </c>
      <c r="CZ24" t="s">
        <v>26</v>
      </c>
      <c r="DA24">
        <v>48078</v>
      </c>
      <c r="DB24">
        <v>44.587066849702566</v>
      </c>
      <c r="DC24" t="b">
        <f t="shared" si="19"/>
        <v>0</v>
      </c>
      <c r="DD24">
        <v>2155.08</v>
      </c>
      <c r="DE24" t="s">
        <v>26</v>
      </c>
      <c r="DF24">
        <v>44769</v>
      </c>
      <c r="DG24">
        <v>51.238312224977108</v>
      </c>
      <c r="DH24" t="b">
        <f t="shared" si="20"/>
        <v>0</v>
      </c>
      <c r="DI24">
        <v>1982.58</v>
      </c>
      <c r="DJ24" t="s">
        <v>26</v>
      </c>
      <c r="DK24">
        <v>41611</v>
      </c>
      <c r="DL24">
        <v>51.534113575737187</v>
      </c>
      <c r="DM24" t="b">
        <f t="shared" si="21"/>
        <v>0</v>
      </c>
      <c r="DN24" s="1">
        <v>1671.12</v>
      </c>
      <c r="DO24" t="s">
        <v>26</v>
      </c>
      <c r="DP24">
        <v>106368</v>
      </c>
      <c r="DQ24">
        <v>15.078134401323707</v>
      </c>
      <c r="DR24" t="b">
        <f t="shared" si="22"/>
        <v>1</v>
      </c>
      <c r="DS24">
        <v>1803.45</v>
      </c>
      <c r="DT24" t="s">
        <v>26</v>
      </c>
      <c r="DU24">
        <v>113394</v>
      </c>
      <c r="DV24">
        <v>15.139734024727939</v>
      </c>
      <c r="DW24" t="b">
        <f t="shared" si="23"/>
        <v>0</v>
      </c>
      <c r="DX24">
        <v>1845.67</v>
      </c>
      <c r="DY24" t="s">
        <v>26</v>
      </c>
      <c r="DZ24">
        <v>112455</v>
      </c>
      <c r="EA24">
        <v>15.657125072251123</v>
      </c>
      <c r="EB24" t="b">
        <f t="shared" si="24"/>
        <v>0</v>
      </c>
      <c r="EC24" s="37">
        <v>1636.95</v>
      </c>
      <c r="ED24" t="s">
        <v>26</v>
      </c>
      <c r="EE24">
        <v>107859</v>
      </c>
      <c r="EF24">
        <v>15.925958890774066</v>
      </c>
      <c r="EG24" t="b">
        <f t="shared" si="25"/>
        <v>1</v>
      </c>
      <c r="EH24" s="37">
        <v>1656.72</v>
      </c>
      <c r="EI24" t="s">
        <v>26</v>
      </c>
      <c r="EJ24">
        <v>105834</v>
      </c>
      <c r="EK24">
        <v>16.111476463140388</v>
      </c>
      <c r="EL24" t="b">
        <f t="shared" si="26"/>
        <v>1</v>
      </c>
      <c r="EM24" s="7">
        <v>1740.2</v>
      </c>
      <c r="EN24" t="s">
        <v>26</v>
      </c>
      <c r="EO24">
        <v>109739</v>
      </c>
      <c r="EP24">
        <v>15.721083662143814</v>
      </c>
      <c r="EQ24" t="b">
        <f t="shared" si="27"/>
        <v>0</v>
      </c>
    </row>
    <row r="25" spans="1:147" x14ac:dyDescent="0.3">
      <c r="A25" t="b">
        <f t="shared" si="5"/>
        <v>1</v>
      </c>
      <c r="B25">
        <f t="shared" si="6"/>
        <v>126.86</v>
      </c>
      <c r="C25">
        <v>23</v>
      </c>
      <c r="D25" t="s">
        <v>206</v>
      </c>
      <c r="E25" t="s">
        <v>21</v>
      </c>
      <c r="F25" s="7">
        <v>432.7</v>
      </c>
      <c r="G25" t="s">
        <v>21</v>
      </c>
      <c r="H25">
        <v>465471</v>
      </c>
      <c r="I25">
        <v>11595</v>
      </c>
      <c r="J25">
        <f t="shared" si="7"/>
        <v>40.144113842173354</v>
      </c>
      <c r="K25">
        <v>438.66</v>
      </c>
      <c r="L25" t="s">
        <v>21</v>
      </c>
      <c r="M25">
        <v>22174</v>
      </c>
      <c r="N25">
        <v>15.350094705510958</v>
      </c>
      <c r="O25">
        <v>50.549400446815298</v>
      </c>
      <c r="P25">
        <v>0.7306536449548563</v>
      </c>
      <c r="Q25">
        <v>126.30030666546406</v>
      </c>
      <c r="R25" t="b">
        <f t="shared" si="0"/>
        <v>0</v>
      </c>
      <c r="S25" s="1">
        <v>389.59</v>
      </c>
      <c r="T25" t="s">
        <v>21</v>
      </c>
      <c r="U25">
        <v>14546</v>
      </c>
      <c r="V25">
        <v>25.420390485356798</v>
      </c>
      <c r="W25">
        <v>37.336687286634671</v>
      </c>
      <c r="X25">
        <v>0.65750242102623913</v>
      </c>
      <c r="Y25">
        <v>117.90375360923966</v>
      </c>
      <c r="Z25" t="b">
        <f t="shared" si="1"/>
        <v>1</v>
      </c>
      <c r="AA25" s="1">
        <v>379.17</v>
      </c>
      <c r="AB25" t="s">
        <v>21</v>
      </c>
      <c r="AC25">
        <v>15283</v>
      </c>
      <c r="AD25">
        <v>28.485114179153307</v>
      </c>
      <c r="AE25">
        <v>40.306458844317852</v>
      </c>
      <c r="AF25">
        <v>0.75880291691625823</v>
      </c>
      <c r="AG25">
        <v>176.54642413138782</v>
      </c>
      <c r="AH25" t="b">
        <f t="shared" si="2"/>
        <v>1</v>
      </c>
      <c r="AI25" s="1">
        <v>334.36</v>
      </c>
      <c r="AJ25" t="s">
        <v>21</v>
      </c>
      <c r="AK25">
        <v>12622</v>
      </c>
      <c r="AL25">
        <v>34.70210743146886</v>
      </c>
      <c r="AM25">
        <v>37.749730829046534</v>
      </c>
      <c r="AN25">
        <v>0.68448169185069629</v>
      </c>
      <c r="AO25">
        <v>147.94739344002537</v>
      </c>
      <c r="AP25" t="b">
        <f t="shared" si="3"/>
        <v>1</v>
      </c>
      <c r="AQ25" s="1">
        <v>292.58</v>
      </c>
      <c r="AR25" t="s">
        <v>21</v>
      </c>
      <c r="AS25">
        <v>7876</v>
      </c>
      <c r="AT25">
        <v>55.874428643981716</v>
      </c>
      <c r="AU25" t="b">
        <f t="shared" si="4"/>
        <v>1</v>
      </c>
      <c r="AV25" s="1">
        <v>299.13</v>
      </c>
      <c r="AW25" t="s">
        <v>21</v>
      </c>
      <c r="AX25">
        <v>4338</v>
      </c>
      <c r="AY25">
        <v>96.945366528354086</v>
      </c>
      <c r="AZ25" t="b">
        <f t="shared" si="8"/>
        <v>1</v>
      </c>
      <c r="BA25">
        <v>479.69</v>
      </c>
      <c r="BB25" t="s">
        <v>21</v>
      </c>
      <c r="BC25">
        <v>4249</v>
      </c>
      <c r="BD25">
        <v>172.47493527888915</v>
      </c>
      <c r="BE25" t="b">
        <f t="shared" si="9"/>
        <v>0</v>
      </c>
      <c r="BF25" s="1">
        <v>392.75</v>
      </c>
      <c r="BG25" t="s">
        <v>21</v>
      </c>
      <c r="BH25">
        <v>1780</v>
      </c>
      <c r="BI25">
        <v>334.57696629213484</v>
      </c>
      <c r="BJ25" t="b">
        <f t="shared" si="10"/>
        <v>1</v>
      </c>
      <c r="BK25">
        <v>706.92</v>
      </c>
      <c r="BL25" t="s">
        <v>21</v>
      </c>
      <c r="BM25">
        <v>1542</v>
      </c>
      <c r="BN25">
        <v>649.62905317769128</v>
      </c>
      <c r="BO25" t="b">
        <f t="shared" si="11"/>
        <v>0</v>
      </c>
      <c r="BP25">
        <v>782.19</v>
      </c>
      <c r="BQ25" t="s">
        <v>21</v>
      </c>
      <c r="BR25">
        <v>852</v>
      </c>
      <c r="BS25">
        <v>1293.4330985915492</v>
      </c>
      <c r="BT25" t="b">
        <f t="shared" si="12"/>
        <v>0</v>
      </c>
      <c r="BU25" s="1">
        <v>318.23</v>
      </c>
      <c r="BV25" t="s">
        <v>21</v>
      </c>
      <c r="BW25">
        <v>10573</v>
      </c>
      <c r="BX25">
        <v>38.512626501465995</v>
      </c>
      <c r="BY25" t="b">
        <f t="shared" si="13"/>
        <v>1</v>
      </c>
      <c r="BZ25" s="1">
        <v>348.42</v>
      </c>
      <c r="CA25" t="s">
        <v>21</v>
      </c>
      <c r="CB25">
        <v>11700</v>
      </c>
      <c r="CC25">
        <v>39.290256410256411</v>
      </c>
      <c r="CD25" t="b">
        <f t="shared" si="14"/>
        <v>1</v>
      </c>
      <c r="CE25" s="1">
        <v>306.2</v>
      </c>
      <c r="CF25" t="s">
        <v>21</v>
      </c>
      <c r="CG25">
        <v>10181</v>
      </c>
      <c r="CH25">
        <v>41.879579609075726</v>
      </c>
      <c r="CI25" t="b">
        <f t="shared" si="15"/>
        <v>1</v>
      </c>
      <c r="CJ25" s="1">
        <v>126.86</v>
      </c>
      <c r="CK25" t="s">
        <v>21</v>
      </c>
      <c r="CL25">
        <v>5131</v>
      </c>
      <c r="CM25">
        <v>29.410056519197038</v>
      </c>
      <c r="CN25" t="b">
        <f t="shared" si="16"/>
        <v>1</v>
      </c>
      <c r="CO25" s="1">
        <v>340.75</v>
      </c>
      <c r="CP25" t="s">
        <v>21</v>
      </c>
      <c r="CQ25">
        <v>18858</v>
      </c>
      <c r="CR25">
        <v>22.459751829462299</v>
      </c>
      <c r="CS25" t="b">
        <f t="shared" si="17"/>
        <v>1</v>
      </c>
      <c r="CT25" s="1">
        <v>228.22</v>
      </c>
      <c r="CU25" t="s">
        <v>21</v>
      </c>
      <c r="CV25">
        <v>4792</v>
      </c>
      <c r="CW25">
        <v>51.549666110183637</v>
      </c>
      <c r="CX25" t="b">
        <f t="shared" si="18"/>
        <v>1</v>
      </c>
      <c r="CY25">
        <v>488.52</v>
      </c>
      <c r="CZ25" t="s">
        <v>21</v>
      </c>
      <c r="DA25">
        <v>11741</v>
      </c>
      <c r="DB25">
        <v>47.694233881270762</v>
      </c>
      <c r="DC25" t="b">
        <f t="shared" si="19"/>
        <v>0</v>
      </c>
      <c r="DD25" s="1">
        <v>391.17</v>
      </c>
      <c r="DE25" t="s">
        <v>21</v>
      </c>
      <c r="DF25">
        <v>9127</v>
      </c>
      <c r="DG25">
        <v>51.09871808918593</v>
      </c>
      <c r="DH25" t="b">
        <f t="shared" si="20"/>
        <v>1</v>
      </c>
      <c r="DI25" s="1">
        <v>359.12</v>
      </c>
      <c r="DJ25" t="s">
        <v>21</v>
      </c>
      <c r="DK25">
        <v>9572</v>
      </c>
      <c r="DL25">
        <v>50.225135812787293</v>
      </c>
      <c r="DM25" t="b">
        <f t="shared" si="21"/>
        <v>1</v>
      </c>
      <c r="DN25" s="1">
        <v>336</v>
      </c>
      <c r="DO25" t="s">
        <v>21</v>
      </c>
      <c r="DP25">
        <v>10656</v>
      </c>
      <c r="DQ25">
        <v>39.361861861861861</v>
      </c>
      <c r="DR25" t="b">
        <f t="shared" si="22"/>
        <v>1</v>
      </c>
      <c r="DS25" s="1">
        <v>322.19</v>
      </c>
      <c r="DT25" t="s">
        <v>21</v>
      </c>
      <c r="DU25">
        <v>11200</v>
      </c>
      <c r="DV25">
        <v>38.759017857142858</v>
      </c>
      <c r="DW25" t="b">
        <f t="shared" si="23"/>
        <v>1</v>
      </c>
      <c r="DX25" s="1">
        <v>319.02999999999997</v>
      </c>
      <c r="DY25" t="s">
        <v>21</v>
      </c>
      <c r="DZ25">
        <v>6912</v>
      </c>
      <c r="EA25">
        <v>51.953269675925924</v>
      </c>
      <c r="EB25" t="b">
        <f t="shared" si="24"/>
        <v>1</v>
      </c>
      <c r="EC25" s="37">
        <v>213.7</v>
      </c>
      <c r="ED25" t="s">
        <v>21</v>
      </c>
      <c r="EE25">
        <v>5569</v>
      </c>
      <c r="EF25">
        <v>44.889746812713234</v>
      </c>
      <c r="EG25" t="b">
        <f t="shared" si="25"/>
        <v>1</v>
      </c>
      <c r="EH25" s="37">
        <v>354.05</v>
      </c>
      <c r="EI25" t="s">
        <v>21</v>
      </c>
      <c r="EJ25">
        <v>9595</v>
      </c>
      <c r="EK25">
        <v>44.220948410630534</v>
      </c>
      <c r="EL25" t="b">
        <f t="shared" si="26"/>
        <v>1</v>
      </c>
      <c r="EM25" s="37">
        <v>296.86</v>
      </c>
      <c r="EN25" t="s">
        <v>21</v>
      </c>
      <c r="EO25">
        <v>8230</v>
      </c>
      <c r="EP25">
        <v>52.467314702308627</v>
      </c>
      <c r="EQ25" t="b">
        <f t="shared" si="27"/>
        <v>1</v>
      </c>
    </row>
    <row r="26" spans="1:147" x14ac:dyDescent="0.3">
      <c r="A26" t="b">
        <f t="shared" si="5"/>
        <v>1</v>
      </c>
      <c r="B26">
        <f t="shared" si="6"/>
        <v>359.52</v>
      </c>
      <c r="C26">
        <v>24</v>
      </c>
      <c r="D26" t="s">
        <v>207</v>
      </c>
      <c r="E26" t="s">
        <v>21</v>
      </c>
      <c r="F26" s="7">
        <v>533.91999999999996</v>
      </c>
      <c r="G26" t="s">
        <v>21</v>
      </c>
      <c r="H26">
        <v>637706</v>
      </c>
      <c r="I26">
        <v>15570</v>
      </c>
      <c r="J26">
        <f t="shared" si="7"/>
        <v>40.957353885677584</v>
      </c>
      <c r="K26">
        <v>818.05</v>
      </c>
      <c r="L26" t="s">
        <v>21</v>
      </c>
      <c r="M26">
        <v>30815</v>
      </c>
      <c r="N26">
        <v>16.105727730001622</v>
      </c>
      <c r="O26">
        <v>37.668846647515437</v>
      </c>
      <c r="P26">
        <v>0.69806393487562346</v>
      </c>
      <c r="Q26">
        <v>169.57170209313645</v>
      </c>
      <c r="R26" t="b">
        <f t="shared" si="0"/>
        <v>0</v>
      </c>
      <c r="S26">
        <v>575.55999999999995</v>
      </c>
      <c r="T26" t="s">
        <v>21</v>
      </c>
      <c r="U26">
        <v>15467</v>
      </c>
      <c r="V26">
        <v>29.441585310661409</v>
      </c>
      <c r="W26">
        <v>26.8729585099729</v>
      </c>
      <c r="X26">
        <v>0.61166270094503572</v>
      </c>
      <c r="Y26">
        <v>196.63186138229779</v>
      </c>
      <c r="Z26" t="b">
        <f t="shared" si="1"/>
        <v>0</v>
      </c>
      <c r="AA26">
        <v>687.39</v>
      </c>
      <c r="AB26" t="s">
        <v>21</v>
      </c>
      <c r="AC26">
        <v>24625</v>
      </c>
      <c r="AD26">
        <v>27.169421319796953</v>
      </c>
      <c r="AE26">
        <v>35.823913644364914</v>
      </c>
      <c r="AF26">
        <v>0.73154549042590089</v>
      </c>
      <c r="AG26">
        <v>158.96755329949238</v>
      </c>
      <c r="AH26" t="b">
        <f t="shared" si="2"/>
        <v>0</v>
      </c>
      <c r="AI26" s="1">
        <v>359.52</v>
      </c>
      <c r="AJ26" t="s">
        <v>21</v>
      </c>
      <c r="AK26">
        <v>8880</v>
      </c>
      <c r="AL26">
        <v>42.603716216216213</v>
      </c>
      <c r="AM26">
        <v>24.699599465954606</v>
      </c>
      <c r="AN26">
        <v>0.64140794428697379</v>
      </c>
      <c r="AO26">
        <v>266.01621621621621</v>
      </c>
      <c r="AP26" t="b">
        <f t="shared" si="3"/>
        <v>1</v>
      </c>
      <c r="AQ26">
        <v>711.5</v>
      </c>
      <c r="AR26" t="s">
        <v>21</v>
      </c>
      <c r="AS26">
        <v>13135</v>
      </c>
      <c r="AT26">
        <v>58.276284735439667</v>
      </c>
      <c r="AU26" t="b">
        <f t="shared" si="4"/>
        <v>0</v>
      </c>
      <c r="AV26">
        <v>837.47</v>
      </c>
      <c r="AW26" t="s">
        <v>21</v>
      </c>
      <c r="AX26">
        <v>11046</v>
      </c>
      <c r="AY26">
        <v>95.223067173637517</v>
      </c>
      <c r="AZ26" t="b">
        <f t="shared" si="8"/>
        <v>0</v>
      </c>
      <c r="BA26">
        <v>1302.22</v>
      </c>
      <c r="BB26" t="s">
        <v>21</v>
      </c>
      <c r="BC26">
        <v>7399</v>
      </c>
      <c r="BD26">
        <v>173.8830923097716</v>
      </c>
      <c r="BE26" t="b">
        <f t="shared" si="9"/>
        <v>0</v>
      </c>
      <c r="BF26">
        <v>904.31</v>
      </c>
      <c r="BG26" t="s">
        <v>21</v>
      </c>
      <c r="BH26">
        <v>3222</v>
      </c>
      <c r="BI26">
        <v>335.88454376163872</v>
      </c>
      <c r="BJ26" t="b">
        <f t="shared" si="10"/>
        <v>0</v>
      </c>
      <c r="BK26">
        <v>834.58</v>
      </c>
      <c r="BL26" t="s">
        <v>21</v>
      </c>
      <c r="BM26">
        <v>1388</v>
      </c>
      <c r="BN26">
        <v>659.36815561959656</v>
      </c>
      <c r="BO26" t="b">
        <f t="shared" si="11"/>
        <v>0</v>
      </c>
      <c r="BP26">
        <v>993.11</v>
      </c>
      <c r="BQ26" t="s">
        <v>21</v>
      </c>
      <c r="BR26">
        <v>1001</v>
      </c>
      <c r="BS26">
        <v>1302.9600399600399</v>
      </c>
      <c r="BT26" t="b">
        <f t="shared" si="12"/>
        <v>0</v>
      </c>
      <c r="BU26">
        <v>605.44000000000005</v>
      </c>
      <c r="BV26" t="s">
        <v>21</v>
      </c>
      <c r="BW26">
        <v>13718</v>
      </c>
      <c r="BX26">
        <v>41.899329348301499</v>
      </c>
      <c r="BY26" t="b">
        <f t="shared" si="13"/>
        <v>0</v>
      </c>
      <c r="BZ26">
        <v>584.34</v>
      </c>
      <c r="CA26" t="s">
        <v>21</v>
      </c>
      <c r="CB26">
        <v>12871</v>
      </c>
      <c r="CC26">
        <v>43.372232149794108</v>
      </c>
      <c r="CD26" t="b">
        <f t="shared" si="14"/>
        <v>0</v>
      </c>
      <c r="CE26">
        <v>601.22</v>
      </c>
      <c r="CF26" t="s">
        <v>21</v>
      </c>
      <c r="CG26">
        <v>12162</v>
      </c>
      <c r="CH26">
        <v>48.925341226771913</v>
      </c>
      <c r="CI26" t="b">
        <f t="shared" si="15"/>
        <v>0</v>
      </c>
      <c r="CJ26">
        <v>630.48</v>
      </c>
      <c r="CK26" t="s">
        <v>21</v>
      </c>
      <c r="CL26">
        <v>24172</v>
      </c>
      <c r="CM26">
        <v>24.51803739864306</v>
      </c>
      <c r="CN26" t="b">
        <f t="shared" si="16"/>
        <v>0</v>
      </c>
      <c r="CO26">
        <v>572.44000000000005</v>
      </c>
      <c r="CP26" t="s">
        <v>21</v>
      </c>
      <c r="CQ26">
        <v>22538</v>
      </c>
      <c r="CR26">
        <v>23.219318484337563</v>
      </c>
      <c r="CS26" t="b">
        <f t="shared" si="17"/>
        <v>0</v>
      </c>
      <c r="CT26">
        <v>637.77</v>
      </c>
      <c r="CU26" t="s">
        <v>21</v>
      </c>
      <c r="CV26">
        <v>22904</v>
      </c>
      <c r="CW26">
        <v>26.058112120153684</v>
      </c>
      <c r="CX26" t="b">
        <f t="shared" si="18"/>
        <v>0</v>
      </c>
      <c r="CY26">
        <v>549.25</v>
      </c>
      <c r="CZ26" t="s">
        <v>21</v>
      </c>
      <c r="DA26">
        <v>12059</v>
      </c>
      <c r="DB26">
        <v>47.624264035160458</v>
      </c>
      <c r="DC26" t="b">
        <f t="shared" si="19"/>
        <v>0</v>
      </c>
      <c r="DD26">
        <v>577.30999999999995</v>
      </c>
      <c r="DE26" t="s">
        <v>21</v>
      </c>
      <c r="DF26">
        <v>10260</v>
      </c>
      <c r="DG26">
        <v>58.047758284600391</v>
      </c>
      <c r="DH26" t="b">
        <f t="shared" si="20"/>
        <v>0</v>
      </c>
      <c r="DI26" s="1">
        <v>504.08</v>
      </c>
      <c r="DJ26" t="s">
        <v>21</v>
      </c>
      <c r="DK26">
        <v>9252</v>
      </c>
      <c r="DL26">
        <v>57.947470817120625</v>
      </c>
      <c r="DM26" t="b">
        <f t="shared" si="21"/>
        <v>1</v>
      </c>
      <c r="DN26" s="1">
        <v>521.22</v>
      </c>
      <c r="DO26" t="s">
        <v>21</v>
      </c>
      <c r="DP26">
        <v>16633</v>
      </c>
      <c r="DQ26">
        <v>32.360187578909397</v>
      </c>
      <c r="DR26" t="b">
        <f t="shared" si="22"/>
        <v>1</v>
      </c>
      <c r="DS26">
        <v>537.41</v>
      </c>
      <c r="DT26" t="s">
        <v>21</v>
      </c>
      <c r="DU26">
        <v>14368</v>
      </c>
      <c r="DV26">
        <v>37.558950445434299</v>
      </c>
      <c r="DW26" t="b">
        <f t="shared" si="23"/>
        <v>0</v>
      </c>
      <c r="DX26">
        <v>619.59</v>
      </c>
      <c r="DY26" t="s">
        <v>21</v>
      </c>
      <c r="DZ26">
        <v>17733</v>
      </c>
      <c r="EA26">
        <v>31.236339028929116</v>
      </c>
      <c r="EB26" t="b">
        <f t="shared" si="24"/>
        <v>0</v>
      </c>
      <c r="EC26" s="37">
        <v>459.42</v>
      </c>
      <c r="ED26" t="s">
        <v>21</v>
      </c>
      <c r="EE26">
        <v>18964</v>
      </c>
      <c r="EF26">
        <v>28.575564226956338</v>
      </c>
      <c r="EG26" t="b">
        <f t="shared" si="25"/>
        <v>1</v>
      </c>
      <c r="EH26" s="37">
        <v>521.29999999999995</v>
      </c>
      <c r="EI26" t="s">
        <v>21</v>
      </c>
      <c r="EJ26">
        <v>16601</v>
      </c>
      <c r="EK26">
        <v>32.130474067827237</v>
      </c>
      <c r="EL26" t="b">
        <f t="shared" si="26"/>
        <v>1</v>
      </c>
      <c r="EM26" s="7">
        <v>659.78</v>
      </c>
      <c r="EN26" t="s">
        <v>21</v>
      </c>
      <c r="EO26">
        <v>15356</v>
      </c>
      <c r="EP26">
        <v>41.83700182339151</v>
      </c>
      <c r="EQ26" t="b">
        <f t="shared" si="27"/>
        <v>0</v>
      </c>
    </row>
    <row r="27" spans="1:147" x14ac:dyDescent="0.3">
      <c r="A27" t="b">
        <f t="shared" si="5"/>
        <v>1</v>
      </c>
      <c r="B27">
        <f t="shared" si="6"/>
        <v>102.81</v>
      </c>
      <c r="C27">
        <v>25</v>
      </c>
      <c r="D27" t="s">
        <v>208</v>
      </c>
      <c r="E27" t="s">
        <v>21</v>
      </c>
      <c r="F27" s="7">
        <v>566.69000000000005</v>
      </c>
      <c r="G27" t="s">
        <v>21</v>
      </c>
      <c r="H27">
        <v>675756</v>
      </c>
      <c r="I27">
        <v>21724</v>
      </c>
      <c r="J27">
        <f t="shared" si="7"/>
        <v>31.106426072546494</v>
      </c>
      <c r="K27">
        <v>701.99</v>
      </c>
      <c r="L27" t="s">
        <v>21</v>
      </c>
      <c r="M27">
        <v>37791</v>
      </c>
      <c r="N27">
        <v>16.929745177423197</v>
      </c>
      <c r="O27">
        <v>53.834100200857563</v>
      </c>
      <c r="P27">
        <v>0.70184710108327442</v>
      </c>
      <c r="Q27">
        <v>164.32483924743985</v>
      </c>
      <c r="R27" t="b">
        <f t="shared" si="0"/>
        <v>0</v>
      </c>
      <c r="S27">
        <v>881.39</v>
      </c>
      <c r="T27" t="s">
        <v>21</v>
      </c>
      <c r="U27">
        <v>26002</v>
      </c>
      <c r="V27">
        <v>29.974194292746713</v>
      </c>
      <c r="W27">
        <v>29.501128898671418</v>
      </c>
      <c r="X27">
        <v>0.64865665964347197</v>
      </c>
      <c r="Y27">
        <v>201.99061610645336</v>
      </c>
      <c r="Z27" t="b">
        <f t="shared" si="1"/>
        <v>0</v>
      </c>
      <c r="AA27">
        <v>838.02</v>
      </c>
      <c r="AB27" t="s">
        <v>21</v>
      </c>
      <c r="AC27">
        <v>29902</v>
      </c>
      <c r="AD27">
        <v>30.113102802488129</v>
      </c>
      <c r="AE27">
        <v>35.681725973127136</v>
      </c>
      <c r="AF27">
        <v>0.75876464063075977</v>
      </c>
      <c r="AG27">
        <v>224.33807103203799</v>
      </c>
      <c r="AH27" t="b">
        <f t="shared" si="2"/>
        <v>0</v>
      </c>
      <c r="AI27" s="1">
        <v>482.56</v>
      </c>
      <c r="AJ27" t="s">
        <v>21</v>
      </c>
      <c r="AK27">
        <v>16192</v>
      </c>
      <c r="AL27">
        <v>38.758213932806321</v>
      </c>
      <c r="AM27">
        <v>33.554376657824932</v>
      </c>
      <c r="AN27">
        <v>0.66903732042035358</v>
      </c>
      <c r="AO27">
        <v>228.27828557312253</v>
      </c>
      <c r="AP27" t="b">
        <f t="shared" si="3"/>
        <v>1</v>
      </c>
      <c r="AQ27" s="1">
        <v>500.81</v>
      </c>
      <c r="AR27" t="s">
        <v>21</v>
      </c>
      <c r="AS27">
        <v>13387</v>
      </c>
      <c r="AT27">
        <v>57.037424366923133</v>
      </c>
      <c r="AU27" t="b">
        <f t="shared" si="4"/>
        <v>1</v>
      </c>
      <c r="AV27" s="1">
        <v>424.89</v>
      </c>
      <c r="AW27" t="s">
        <v>21</v>
      </c>
      <c r="AX27">
        <v>6786</v>
      </c>
      <c r="AY27">
        <v>97.328470380194517</v>
      </c>
      <c r="AZ27" t="b">
        <f t="shared" si="8"/>
        <v>1</v>
      </c>
      <c r="BA27">
        <v>934.05</v>
      </c>
      <c r="BB27" t="s">
        <v>21</v>
      </c>
      <c r="BC27">
        <v>6856</v>
      </c>
      <c r="BD27">
        <v>171.69690781796967</v>
      </c>
      <c r="BE27" t="b">
        <f t="shared" si="9"/>
        <v>0</v>
      </c>
      <c r="BF27">
        <v>579.95000000000005</v>
      </c>
      <c r="BG27" t="s">
        <v>21</v>
      </c>
      <c r="BH27">
        <v>2709</v>
      </c>
      <c r="BI27">
        <v>333.54448135843484</v>
      </c>
      <c r="BJ27" t="b">
        <f t="shared" si="10"/>
        <v>0</v>
      </c>
      <c r="BK27">
        <v>585.54999999999995</v>
      </c>
      <c r="BL27" t="s">
        <v>21</v>
      </c>
      <c r="BM27">
        <v>1183</v>
      </c>
      <c r="BN27">
        <v>656.58410819949279</v>
      </c>
      <c r="BO27" t="b">
        <f t="shared" si="11"/>
        <v>0</v>
      </c>
      <c r="BP27">
        <v>636.55999999999995</v>
      </c>
      <c r="BQ27" t="s">
        <v>21</v>
      </c>
      <c r="BR27">
        <v>597</v>
      </c>
      <c r="BS27">
        <v>1303.0603015075376</v>
      </c>
      <c r="BT27" t="b">
        <f t="shared" si="12"/>
        <v>0</v>
      </c>
      <c r="BU27" s="1">
        <v>475.64</v>
      </c>
      <c r="BV27" t="s">
        <v>21</v>
      </c>
      <c r="BW27">
        <v>15253</v>
      </c>
      <c r="BX27">
        <v>42.974693502917461</v>
      </c>
      <c r="BY27" t="b">
        <f t="shared" si="13"/>
        <v>1</v>
      </c>
      <c r="BZ27" s="1">
        <v>496.17</v>
      </c>
      <c r="CA27" t="s">
        <v>21</v>
      </c>
      <c r="CB27">
        <v>12149</v>
      </c>
      <c r="CC27">
        <v>45.935385628446788</v>
      </c>
      <c r="CD27" t="b">
        <f t="shared" si="14"/>
        <v>1</v>
      </c>
      <c r="CE27">
        <v>577.39</v>
      </c>
      <c r="CF27" t="s">
        <v>21</v>
      </c>
      <c r="CG27">
        <v>11686</v>
      </c>
      <c r="CH27">
        <v>56.513520451822693</v>
      </c>
      <c r="CI27" t="b">
        <f t="shared" si="15"/>
        <v>0</v>
      </c>
      <c r="CJ27" s="1">
        <v>499.81</v>
      </c>
      <c r="CK27" t="s">
        <v>21</v>
      </c>
      <c r="CL27">
        <v>21064</v>
      </c>
      <c r="CM27">
        <v>26.505554500569691</v>
      </c>
      <c r="CN27" t="b">
        <f t="shared" si="16"/>
        <v>1</v>
      </c>
      <c r="CO27" s="1">
        <v>494.78</v>
      </c>
      <c r="CP27" t="s">
        <v>21</v>
      </c>
      <c r="CQ27">
        <v>20074</v>
      </c>
      <c r="CR27">
        <v>27.831971704692638</v>
      </c>
      <c r="CS27" t="b">
        <f t="shared" si="17"/>
        <v>1</v>
      </c>
      <c r="CT27" s="1">
        <v>102.81</v>
      </c>
      <c r="CU27" t="s">
        <v>21</v>
      </c>
      <c r="CV27">
        <v>4639</v>
      </c>
      <c r="CW27">
        <v>32.145074369476177</v>
      </c>
      <c r="CX27" t="b">
        <f t="shared" si="18"/>
        <v>1</v>
      </c>
      <c r="CY27" s="1">
        <v>456.28</v>
      </c>
      <c r="CZ27" t="s">
        <v>21</v>
      </c>
      <c r="DA27">
        <v>10440</v>
      </c>
      <c r="DB27">
        <v>51.791858237547892</v>
      </c>
      <c r="DC27" t="b">
        <f t="shared" si="19"/>
        <v>1</v>
      </c>
      <c r="DD27" s="1">
        <v>483.9</v>
      </c>
      <c r="DE27" t="s">
        <v>21</v>
      </c>
      <c r="DF27">
        <v>10594</v>
      </c>
      <c r="DG27">
        <v>59.567868604870682</v>
      </c>
      <c r="DH27" t="b">
        <f t="shared" si="20"/>
        <v>1</v>
      </c>
      <c r="DI27" s="1">
        <v>467.98</v>
      </c>
      <c r="DJ27" t="s">
        <v>21</v>
      </c>
      <c r="DK27">
        <v>9254</v>
      </c>
      <c r="DL27">
        <v>60.615625675383619</v>
      </c>
      <c r="DM27" t="b">
        <f t="shared" si="21"/>
        <v>1</v>
      </c>
      <c r="DN27" s="1">
        <v>408.08</v>
      </c>
      <c r="DO27" t="s">
        <v>21</v>
      </c>
      <c r="DP27">
        <v>22851</v>
      </c>
      <c r="DQ27">
        <v>24.344667629425409</v>
      </c>
      <c r="DR27" t="b">
        <f t="shared" si="22"/>
        <v>1</v>
      </c>
      <c r="DS27" s="1">
        <v>159.47999999999999</v>
      </c>
      <c r="DT27" t="s">
        <v>21</v>
      </c>
      <c r="DU27">
        <v>5495</v>
      </c>
      <c r="DV27">
        <v>34.312647861692447</v>
      </c>
      <c r="DW27" t="b">
        <f t="shared" si="23"/>
        <v>1</v>
      </c>
      <c r="DX27">
        <v>703.55</v>
      </c>
      <c r="DY27" t="s">
        <v>21</v>
      </c>
      <c r="DZ27">
        <v>19114</v>
      </c>
      <c r="EA27">
        <v>37.323009312545778</v>
      </c>
      <c r="EB27" t="b">
        <f t="shared" si="24"/>
        <v>0</v>
      </c>
      <c r="EC27" s="37">
        <v>436.78</v>
      </c>
      <c r="ED27" t="s">
        <v>21</v>
      </c>
      <c r="EE27">
        <v>21464</v>
      </c>
      <c r="EF27">
        <v>27.069558330227359</v>
      </c>
      <c r="EG27" t="b">
        <f t="shared" si="25"/>
        <v>1</v>
      </c>
      <c r="EH27" s="37">
        <v>385.23</v>
      </c>
      <c r="EI27" t="s">
        <v>21</v>
      </c>
      <c r="EJ27">
        <v>18261</v>
      </c>
      <c r="EK27">
        <v>28.84628443130168</v>
      </c>
      <c r="EL27" t="b">
        <f t="shared" si="26"/>
        <v>1</v>
      </c>
      <c r="EM27" s="37">
        <v>393.8</v>
      </c>
      <c r="EN27" t="s">
        <v>21</v>
      </c>
      <c r="EO27">
        <v>23880</v>
      </c>
      <c r="EP27">
        <v>21.547864321608039</v>
      </c>
      <c r="EQ27" t="b">
        <f t="shared" si="27"/>
        <v>1</v>
      </c>
    </row>
    <row r="28" spans="1:147" x14ac:dyDescent="0.3">
      <c r="A28" t="b">
        <f t="shared" si="5"/>
        <v>1</v>
      </c>
      <c r="B28">
        <f t="shared" si="6"/>
        <v>2089.77</v>
      </c>
      <c r="C28">
        <v>26</v>
      </c>
      <c r="D28" t="s">
        <v>209</v>
      </c>
      <c r="E28" t="s">
        <v>26</v>
      </c>
      <c r="F28" s="7">
        <v>2801.44</v>
      </c>
      <c r="G28" t="s">
        <v>26</v>
      </c>
      <c r="H28">
        <v>2715334</v>
      </c>
      <c r="I28">
        <v>71399</v>
      </c>
      <c r="J28">
        <f t="shared" si="7"/>
        <v>38.030420594125971</v>
      </c>
      <c r="K28">
        <v>3354.11</v>
      </c>
      <c r="L28" t="s">
        <v>26</v>
      </c>
      <c r="M28">
        <v>117106</v>
      </c>
      <c r="N28">
        <v>15.891209673287449</v>
      </c>
      <c r="O28">
        <v>34.914179916579954</v>
      </c>
      <c r="P28">
        <v>0.73129740042164049</v>
      </c>
      <c r="Q28">
        <v>169.4539647840418</v>
      </c>
      <c r="R28" t="b">
        <f t="shared" si="0"/>
        <v>0</v>
      </c>
      <c r="S28">
        <v>3462.34</v>
      </c>
      <c r="T28" t="s">
        <v>26</v>
      </c>
      <c r="U28">
        <v>91270</v>
      </c>
      <c r="V28">
        <v>27.216259449983564</v>
      </c>
      <c r="W28">
        <v>26.360784902695862</v>
      </c>
      <c r="X28">
        <v>0.66673746144850665</v>
      </c>
      <c r="Y28">
        <v>179.9583652897995</v>
      </c>
      <c r="Z28" t="b">
        <f t="shared" si="1"/>
        <v>0</v>
      </c>
      <c r="AA28">
        <v>3098.14</v>
      </c>
      <c r="AB28" t="s">
        <v>26</v>
      </c>
      <c r="AC28">
        <v>102926</v>
      </c>
      <c r="AD28">
        <v>27.319433379321065</v>
      </c>
      <c r="AE28">
        <v>33.22186860503399</v>
      </c>
      <c r="AF28">
        <v>0.76922715764901495</v>
      </c>
      <c r="AG28">
        <v>200.88525736937217</v>
      </c>
      <c r="AH28" t="b">
        <f t="shared" si="2"/>
        <v>0</v>
      </c>
      <c r="AI28">
        <v>3078.94</v>
      </c>
      <c r="AJ28" t="s">
        <v>26</v>
      </c>
      <c r="AK28">
        <v>84486</v>
      </c>
      <c r="AL28">
        <v>34.799315862983214</v>
      </c>
      <c r="AM28">
        <v>27.439963104185207</v>
      </c>
      <c r="AN28">
        <v>0.72181845753709339</v>
      </c>
      <c r="AO28">
        <v>192.7378737305589</v>
      </c>
      <c r="AP28" t="b">
        <f t="shared" si="3"/>
        <v>0</v>
      </c>
      <c r="AQ28">
        <v>2854.42</v>
      </c>
      <c r="AR28" t="s">
        <v>26</v>
      </c>
      <c r="AS28">
        <v>52557</v>
      </c>
      <c r="AT28">
        <v>55.564263561466596</v>
      </c>
      <c r="AU28" t="b">
        <f t="shared" si="4"/>
        <v>0</v>
      </c>
      <c r="AV28">
        <v>3333.42</v>
      </c>
      <c r="AW28" t="s">
        <v>26</v>
      </c>
      <c r="AX28">
        <v>36960</v>
      </c>
      <c r="AY28">
        <v>93.765097402597405</v>
      </c>
      <c r="AZ28" t="b">
        <f t="shared" si="8"/>
        <v>0</v>
      </c>
      <c r="BA28">
        <v>3445.66</v>
      </c>
      <c r="BB28" t="s">
        <v>26</v>
      </c>
      <c r="BC28">
        <v>20207</v>
      </c>
      <c r="BD28">
        <v>171.46122630771515</v>
      </c>
      <c r="BE28" t="b">
        <f t="shared" si="9"/>
        <v>0</v>
      </c>
      <c r="BF28">
        <v>4731.05</v>
      </c>
      <c r="BG28" t="s">
        <v>26</v>
      </c>
      <c r="BH28">
        <v>13918</v>
      </c>
      <c r="BI28">
        <v>329.31865210518754</v>
      </c>
      <c r="BJ28" t="b">
        <f t="shared" si="10"/>
        <v>0</v>
      </c>
      <c r="BK28">
        <v>5000</v>
      </c>
      <c r="BL28" t="s">
        <v>31</v>
      </c>
      <c r="BM28">
        <v>7246</v>
      </c>
      <c r="BN28">
        <v>649.39414849572177</v>
      </c>
      <c r="BO28" t="b">
        <f t="shared" si="11"/>
        <v>0</v>
      </c>
      <c r="BP28">
        <v>5000</v>
      </c>
      <c r="BQ28" t="s">
        <v>31</v>
      </c>
      <c r="BR28">
        <v>3804</v>
      </c>
      <c r="BS28">
        <v>1289.7205573080967</v>
      </c>
      <c r="BT28" t="b">
        <f t="shared" si="12"/>
        <v>0</v>
      </c>
      <c r="BU28" s="1">
        <v>2425.89</v>
      </c>
      <c r="BV28" t="s">
        <v>26</v>
      </c>
      <c r="BW28">
        <v>58597</v>
      </c>
      <c r="BX28">
        <v>35.911531307063498</v>
      </c>
      <c r="BY28" t="b">
        <f t="shared" si="13"/>
        <v>1</v>
      </c>
      <c r="BZ28" s="1">
        <v>2568.1999999999998</v>
      </c>
      <c r="CA28" t="s">
        <v>26</v>
      </c>
      <c r="CB28">
        <v>54798</v>
      </c>
      <c r="CC28">
        <v>42.645060038687546</v>
      </c>
      <c r="CD28" t="b">
        <f t="shared" si="14"/>
        <v>1</v>
      </c>
      <c r="CE28" s="1">
        <v>2438.39</v>
      </c>
      <c r="CF28" t="s">
        <v>26</v>
      </c>
      <c r="CG28">
        <v>52202</v>
      </c>
      <c r="CH28">
        <v>41.447320026052644</v>
      </c>
      <c r="CI28" t="b">
        <f t="shared" si="15"/>
        <v>1</v>
      </c>
      <c r="CJ28" s="1">
        <v>2172.42</v>
      </c>
      <c r="CK28" t="s">
        <v>26</v>
      </c>
      <c r="CL28">
        <v>83318</v>
      </c>
      <c r="CM28">
        <v>22.620082095105499</v>
      </c>
      <c r="CN28" t="b">
        <f t="shared" si="16"/>
        <v>1</v>
      </c>
      <c r="CO28" s="1">
        <v>2398.7399999999998</v>
      </c>
      <c r="CP28" t="s">
        <v>26</v>
      </c>
      <c r="CQ28">
        <v>87558</v>
      </c>
      <c r="CR28">
        <v>22.514070673153796</v>
      </c>
      <c r="CS28" t="b">
        <f t="shared" si="17"/>
        <v>1</v>
      </c>
      <c r="CT28" s="1">
        <v>2631.51</v>
      </c>
      <c r="CU28" t="s">
        <v>26</v>
      </c>
      <c r="CV28">
        <v>89280</v>
      </c>
      <c r="CW28">
        <v>24.467058691756272</v>
      </c>
      <c r="CX28" t="b">
        <f t="shared" si="18"/>
        <v>1</v>
      </c>
      <c r="CY28" s="1">
        <v>2652.34</v>
      </c>
      <c r="CZ28" t="s">
        <v>26</v>
      </c>
      <c r="DA28">
        <v>48987</v>
      </c>
      <c r="DB28">
        <v>48.252903831628799</v>
      </c>
      <c r="DC28" t="b">
        <f t="shared" si="19"/>
        <v>1</v>
      </c>
      <c r="DD28" s="1">
        <v>2665.25</v>
      </c>
      <c r="DE28" t="s">
        <v>26</v>
      </c>
      <c r="DF28">
        <v>44090</v>
      </c>
      <c r="DG28">
        <v>54.916126105692904</v>
      </c>
      <c r="DH28" t="b">
        <f t="shared" si="20"/>
        <v>1</v>
      </c>
      <c r="DI28">
        <v>3276.59</v>
      </c>
      <c r="DJ28" t="s">
        <v>26</v>
      </c>
      <c r="DK28">
        <v>42793</v>
      </c>
      <c r="DL28">
        <v>70.189470240459883</v>
      </c>
      <c r="DM28" t="b">
        <f t="shared" si="21"/>
        <v>0</v>
      </c>
      <c r="DN28" s="1">
        <v>2376.0100000000002</v>
      </c>
      <c r="DO28" t="s">
        <v>26</v>
      </c>
      <c r="DP28">
        <v>79067</v>
      </c>
      <c r="DQ28">
        <v>28.045961020400419</v>
      </c>
      <c r="DR28" t="b">
        <f t="shared" si="22"/>
        <v>1</v>
      </c>
      <c r="DS28" s="1">
        <v>2089.77</v>
      </c>
      <c r="DT28" t="s">
        <v>26</v>
      </c>
      <c r="DU28">
        <v>64971</v>
      </c>
      <c r="DV28">
        <v>29.061735235720551</v>
      </c>
      <c r="DW28" t="b">
        <f t="shared" si="23"/>
        <v>1</v>
      </c>
      <c r="DX28" s="1">
        <v>2133.81</v>
      </c>
      <c r="DY28" t="s">
        <v>26</v>
      </c>
      <c r="DZ28">
        <v>60625</v>
      </c>
      <c r="EA28">
        <v>30.472362886597939</v>
      </c>
      <c r="EB28" t="b">
        <f t="shared" si="24"/>
        <v>1</v>
      </c>
      <c r="EC28" s="37">
        <v>2162.27</v>
      </c>
      <c r="ED28" t="s">
        <v>26</v>
      </c>
      <c r="EE28">
        <v>73428</v>
      </c>
      <c r="EF28">
        <v>27.783856294601513</v>
      </c>
      <c r="EG28" t="b">
        <f t="shared" si="25"/>
        <v>1</v>
      </c>
      <c r="EH28" s="37">
        <v>2313.81</v>
      </c>
      <c r="EI28" t="s">
        <v>26</v>
      </c>
      <c r="EJ28">
        <v>71997</v>
      </c>
      <c r="EK28">
        <v>29.004194619220247</v>
      </c>
      <c r="EL28" t="b">
        <f t="shared" si="26"/>
        <v>1</v>
      </c>
      <c r="EM28" s="37">
        <v>2199.58</v>
      </c>
      <c r="EN28" t="s">
        <v>26</v>
      </c>
      <c r="EO28">
        <v>64842</v>
      </c>
      <c r="EP28">
        <v>29.294716387526602</v>
      </c>
      <c r="EQ28" t="b">
        <f t="shared" si="27"/>
        <v>1</v>
      </c>
    </row>
    <row r="29" spans="1:147" x14ac:dyDescent="0.3">
      <c r="A29" t="b">
        <f t="shared" si="5"/>
        <v>1</v>
      </c>
      <c r="B29">
        <f t="shared" si="6"/>
        <v>419.97</v>
      </c>
      <c r="C29">
        <v>27</v>
      </c>
      <c r="D29" t="s">
        <v>210</v>
      </c>
      <c r="E29" t="s">
        <v>21</v>
      </c>
      <c r="F29" s="7">
        <v>1454.05</v>
      </c>
      <c r="G29" t="s">
        <v>21</v>
      </c>
      <c r="H29">
        <v>2117002</v>
      </c>
      <c r="I29">
        <v>79449</v>
      </c>
      <c r="J29">
        <f t="shared" si="7"/>
        <v>26.646049667082028</v>
      </c>
      <c r="K29">
        <v>2336.9499999999998</v>
      </c>
      <c r="L29" t="s">
        <v>21</v>
      </c>
      <c r="M29">
        <v>113366</v>
      </c>
      <c r="N29">
        <v>15.736252491928797</v>
      </c>
      <c r="O29">
        <v>48.510237702988945</v>
      </c>
      <c r="P29">
        <v>0.6156294050429405</v>
      </c>
      <c r="Q29">
        <v>128.29796411622533</v>
      </c>
      <c r="R29" t="b">
        <f t="shared" si="0"/>
        <v>0</v>
      </c>
      <c r="S29">
        <v>1789.61</v>
      </c>
      <c r="T29" t="s">
        <v>21</v>
      </c>
      <c r="U29">
        <v>72058</v>
      </c>
      <c r="V29">
        <v>27.407629964750619</v>
      </c>
      <c r="W29">
        <v>40.26463866428999</v>
      </c>
      <c r="X29">
        <v>0.5516165129195415</v>
      </c>
      <c r="Y29">
        <v>145.64603513836076</v>
      </c>
      <c r="Z29" t="b">
        <f t="shared" si="1"/>
        <v>0</v>
      </c>
      <c r="AA29">
        <v>1620.42</v>
      </c>
      <c r="AB29" t="s">
        <v>21</v>
      </c>
      <c r="AC29">
        <v>80128</v>
      </c>
      <c r="AD29">
        <v>26.962123103035143</v>
      </c>
      <c r="AE29">
        <v>49.448908307722689</v>
      </c>
      <c r="AF29">
        <v>0.65600083596328806</v>
      </c>
      <c r="AG29">
        <v>151.05318989616615</v>
      </c>
      <c r="AH29" t="b">
        <f t="shared" si="2"/>
        <v>0</v>
      </c>
      <c r="AI29">
        <v>1842.86</v>
      </c>
      <c r="AJ29" t="s">
        <v>21</v>
      </c>
      <c r="AK29">
        <v>73937</v>
      </c>
      <c r="AL29">
        <v>35.167899698391871</v>
      </c>
      <c r="AM29">
        <v>40.120790510402308</v>
      </c>
      <c r="AN29">
        <v>0.61179869619827532</v>
      </c>
      <c r="AO29">
        <v>148.83334460419005</v>
      </c>
      <c r="AP29" t="b">
        <f t="shared" si="3"/>
        <v>0</v>
      </c>
      <c r="AQ29">
        <v>1858.42</v>
      </c>
      <c r="AR29" t="s">
        <v>21</v>
      </c>
      <c r="AS29">
        <v>47623</v>
      </c>
      <c r="AT29">
        <v>55.80818092098356</v>
      </c>
      <c r="AU29" t="b">
        <f t="shared" si="4"/>
        <v>0</v>
      </c>
      <c r="AV29">
        <v>1800.28</v>
      </c>
      <c r="AW29" t="s">
        <v>21</v>
      </c>
      <c r="AX29">
        <v>29823</v>
      </c>
      <c r="AY29">
        <v>94.839150990845994</v>
      </c>
      <c r="AZ29" t="b">
        <f t="shared" si="8"/>
        <v>0</v>
      </c>
      <c r="BA29">
        <v>2178.56</v>
      </c>
      <c r="BB29" t="s">
        <v>21</v>
      </c>
      <c r="BC29">
        <v>17516</v>
      </c>
      <c r="BD29">
        <v>171.67755195250058</v>
      </c>
      <c r="BE29" t="b">
        <f t="shared" si="9"/>
        <v>0</v>
      </c>
      <c r="BF29">
        <v>2599.06</v>
      </c>
      <c r="BG29" t="s">
        <v>21</v>
      </c>
      <c r="BH29">
        <v>12258</v>
      </c>
      <c r="BI29">
        <v>328.37314406917932</v>
      </c>
      <c r="BJ29" t="b">
        <f t="shared" si="10"/>
        <v>0</v>
      </c>
      <c r="BK29">
        <v>2079.67</v>
      </c>
      <c r="BL29" t="s">
        <v>21</v>
      </c>
      <c r="BM29">
        <v>5602</v>
      </c>
      <c r="BN29">
        <v>648.23509460906814</v>
      </c>
      <c r="BO29" t="b">
        <f t="shared" si="11"/>
        <v>0</v>
      </c>
      <c r="BP29">
        <v>3440.11</v>
      </c>
      <c r="BQ29" t="s">
        <v>21</v>
      </c>
      <c r="BR29">
        <v>4125</v>
      </c>
      <c r="BS29">
        <v>1288.1318787878788</v>
      </c>
      <c r="BT29" t="b">
        <f t="shared" si="12"/>
        <v>0</v>
      </c>
      <c r="BU29" s="1">
        <v>1030.2</v>
      </c>
      <c r="BV29" t="s">
        <v>21</v>
      </c>
      <c r="BW29">
        <v>54510</v>
      </c>
      <c r="BX29">
        <v>34.494074481746466</v>
      </c>
      <c r="BY29" t="b">
        <f t="shared" si="13"/>
        <v>1</v>
      </c>
      <c r="BZ29" s="1">
        <v>1119.8599999999999</v>
      </c>
      <c r="CA29" t="s">
        <v>21</v>
      </c>
      <c r="CB29">
        <v>44801</v>
      </c>
      <c r="CC29">
        <v>38.958237539340637</v>
      </c>
      <c r="CD29" t="b">
        <f t="shared" si="14"/>
        <v>1</v>
      </c>
      <c r="CE29" s="1">
        <v>1181.4100000000001</v>
      </c>
      <c r="CF29" t="s">
        <v>21</v>
      </c>
      <c r="CG29">
        <v>47855</v>
      </c>
      <c r="CH29">
        <v>39.042733256712985</v>
      </c>
      <c r="CI29" t="b">
        <f t="shared" si="15"/>
        <v>1</v>
      </c>
      <c r="CJ29" s="1">
        <v>607.91999999999996</v>
      </c>
      <c r="CK29" t="s">
        <v>21</v>
      </c>
      <c r="CL29">
        <v>26634</v>
      </c>
      <c r="CM29">
        <v>35.216490200495606</v>
      </c>
      <c r="CN29" t="b">
        <f t="shared" si="16"/>
        <v>1</v>
      </c>
      <c r="CO29" s="1">
        <v>1100.77</v>
      </c>
      <c r="CP29" t="s">
        <v>21</v>
      </c>
      <c r="CQ29">
        <v>68720</v>
      </c>
      <c r="CR29">
        <v>24.169397555296857</v>
      </c>
      <c r="CS29" t="b">
        <f t="shared" si="17"/>
        <v>1</v>
      </c>
      <c r="CT29" s="1">
        <v>1246.17</v>
      </c>
      <c r="CU29" t="s">
        <v>21</v>
      </c>
      <c r="CV29">
        <v>86096</v>
      </c>
      <c r="CW29">
        <v>22.342187790373536</v>
      </c>
      <c r="CX29" t="b">
        <f t="shared" si="18"/>
        <v>1</v>
      </c>
      <c r="CY29" s="1">
        <v>1181.23</v>
      </c>
      <c r="CZ29" t="s">
        <v>21</v>
      </c>
      <c r="DA29">
        <v>46518</v>
      </c>
      <c r="DB29">
        <v>43.204823939120338</v>
      </c>
      <c r="DC29" t="b">
        <f t="shared" si="19"/>
        <v>1</v>
      </c>
      <c r="DD29" s="1">
        <v>1172.0899999999999</v>
      </c>
      <c r="DE29" t="s">
        <v>21</v>
      </c>
      <c r="DF29">
        <v>41248</v>
      </c>
      <c r="DG29">
        <v>46.827409813809155</v>
      </c>
      <c r="DH29" t="b">
        <f t="shared" si="20"/>
        <v>1</v>
      </c>
      <c r="DI29" s="1">
        <v>1402.45</v>
      </c>
      <c r="DJ29" t="s">
        <v>21</v>
      </c>
      <c r="DK29">
        <v>42232</v>
      </c>
      <c r="DL29">
        <v>48.691300435688575</v>
      </c>
      <c r="DM29" t="b">
        <f t="shared" si="21"/>
        <v>1</v>
      </c>
      <c r="DN29" s="1">
        <v>419.97</v>
      </c>
      <c r="DO29" t="s">
        <v>21</v>
      </c>
      <c r="DP29">
        <v>27835</v>
      </c>
      <c r="DQ29">
        <v>23.645302676486438</v>
      </c>
      <c r="DR29" t="b">
        <f t="shared" si="22"/>
        <v>1</v>
      </c>
      <c r="DS29" s="1">
        <v>1152.6199999999999</v>
      </c>
      <c r="DT29" t="s">
        <v>21</v>
      </c>
      <c r="DU29">
        <v>65906</v>
      </c>
      <c r="DV29">
        <v>27.270096804539801</v>
      </c>
      <c r="DW29" t="b">
        <f t="shared" si="23"/>
        <v>1</v>
      </c>
      <c r="DX29" s="1">
        <v>1280.05</v>
      </c>
      <c r="DY29" t="s">
        <v>21</v>
      </c>
      <c r="DZ29">
        <v>71028</v>
      </c>
      <c r="EA29">
        <v>27.08160162189559</v>
      </c>
      <c r="EB29" t="b">
        <f t="shared" si="24"/>
        <v>1</v>
      </c>
      <c r="EC29" s="37">
        <v>593.59</v>
      </c>
      <c r="ED29" t="s">
        <v>21</v>
      </c>
      <c r="EE29">
        <v>29320</v>
      </c>
      <c r="EF29">
        <v>32.195463847203271</v>
      </c>
      <c r="EG29" t="b">
        <f t="shared" si="25"/>
        <v>1</v>
      </c>
      <c r="EH29" s="37">
        <v>1277.27</v>
      </c>
      <c r="EI29" t="s">
        <v>21</v>
      </c>
      <c r="EJ29">
        <v>79810</v>
      </c>
      <c r="EK29">
        <v>25.03117403834106</v>
      </c>
      <c r="EL29" t="b">
        <f t="shared" si="26"/>
        <v>1</v>
      </c>
      <c r="EM29" s="37">
        <v>1254.8800000000001</v>
      </c>
      <c r="EN29" t="s">
        <v>21</v>
      </c>
      <c r="EO29">
        <v>78933</v>
      </c>
      <c r="EP29">
        <v>25.331014911380539</v>
      </c>
      <c r="EQ29" t="b">
        <f t="shared" si="27"/>
        <v>1</v>
      </c>
    </row>
    <row r="30" spans="1:147" x14ac:dyDescent="0.3">
      <c r="A30" t="b">
        <f t="shared" si="5"/>
        <v>1</v>
      </c>
      <c r="B30">
        <f t="shared" si="6"/>
        <v>82.98</v>
      </c>
      <c r="C30">
        <v>28</v>
      </c>
      <c r="D30" t="s">
        <v>211</v>
      </c>
      <c r="E30" t="s">
        <v>21</v>
      </c>
      <c r="F30" s="7">
        <v>265.52999999999997</v>
      </c>
      <c r="G30" t="s">
        <v>21</v>
      </c>
      <c r="H30">
        <v>557709</v>
      </c>
      <c r="I30">
        <v>23160</v>
      </c>
      <c r="J30">
        <f t="shared" si="7"/>
        <v>24.080699481865285</v>
      </c>
      <c r="K30">
        <v>1190.42</v>
      </c>
      <c r="L30" t="s">
        <v>21</v>
      </c>
      <c r="M30">
        <v>93987</v>
      </c>
      <c r="N30">
        <v>15.515847936416739</v>
      </c>
      <c r="O30">
        <v>78.952806572470209</v>
      </c>
      <c r="P30">
        <v>0.53813262029042375</v>
      </c>
      <c r="Q30">
        <v>91.758370838520221</v>
      </c>
      <c r="R30" t="b">
        <f t="shared" si="0"/>
        <v>0</v>
      </c>
      <c r="S30">
        <v>966.53</v>
      </c>
      <c r="T30" t="s">
        <v>21</v>
      </c>
      <c r="U30">
        <v>53539</v>
      </c>
      <c r="V30">
        <v>27.687554866545881</v>
      </c>
      <c r="W30">
        <v>55.393003838473717</v>
      </c>
      <c r="X30">
        <v>0.47147398292492476</v>
      </c>
      <c r="Y30">
        <v>104.17082874166495</v>
      </c>
      <c r="Z30" t="b">
        <f t="shared" si="1"/>
        <v>0</v>
      </c>
      <c r="AA30">
        <v>738.53</v>
      </c>
      <c r="AB30" t="s">
        <v>21</v>
      </c>
      <c r="AC30">
        <v>47739</v>
      </c>
      <c r="AD30">
        <v>28.441232535243721</v>
      </c>
      <c r="AE30">
        <v>64.640569780509935</v>
      </c>
      <c r="AF30">
        <v>0.54768216822218063</v>
      </c>
      <c r="AG30">
        <v>119.04026058358994</v>
      </c>
      <c r="AH30" t="b">
        <f t="shared" si="2"/>
        <v>0</v>
      </c>
      <c r="AI30">
        <v>680.36</v>
      </c>
      <c r="AJ30" t="s">
        <v>21</v>
      </c>
      <c r="AK30">
        <v>35829</v>
      </c>
      <c r="AL30">
        <v>37.288174383878982</v>
      </c>
      <c r="AM30">
        <v>52.661826092068907</v>
      </c>
      <c r="AN30">
        <v>0.51853611828965229</v>
      </c>
      <c r="AO30">
        <v>124.01702531468922</v>
      </c>
      <c r="AP30" t="b">
        <f t="shared" si="3"/>
        <v>0</v>
      </c>
      <c r="AQ30">
        <v>604.97</v>
      </c>
      <c r="AR30" t="s">
        <v>21</v>
      </c>
      <c r="AS30">
        <v>23306</v>
      </c>
      <c r="AT30">
        <v>59.035956406075691</v>
      </c>
      <c r="AU30" t="b">
        <f t="shared" si="4"/>
        <v>0</v>
      </c>
      <c r="AV30">
        <v>586.23</v>
      </c>
      <c r="AW30" t="s">
        <v>21</v>
      </c>
      <c r="AX30">
        <v>15014</v>
      </c>
      <c r="AY30">
        <v>97.777807379778878</v>
      </c>
      <c r="AZ30" t="b">
        <f t="shared" si="8"/>
        <v>0</v>
      </c>
      <c r="BA30">
        <v>616.27</v>
      </c>
      <c r="BB30" t="s">
        <v>21</v>
      </c>
      <c r="BC30">
        <v>8229</v>
      </c>
      <c r="BD30">
        <v>174.90047393364929</v>
      </c>
      <c r="BE30" t="b">
        <f t="shared" si="9"/>
        <v>0</v>
      </c>
      <c r="BF30">
        <v>527.48</v>
      </c>
      <c r="BG30" t="s">
        <v>21</v>
      </c>
      <c r="BH30">
        <v>3621</v>
      </c>
      <c r="BI30">
        <v>334.76636288318144</v>
      </c>
      <c r="BJ30" t="b">
        <f t="shared" si="10"/>
        <v>0</v>
      </c>
      <c r="BK30">
        <v>823.3</v>
      </c>
      <c r="BL30" t="s">
        <v>21</v>
      </c>
      <c r="BM30">
        <v>3126</v>
      </c>
      <c r="BN30">
        <v>649.72104926423549</v>
      </c>
      <c r="BO30" t="b">
        <f t="shared" si="11"/>
        <v>0</v>
      </c>
      <c r="BP30">
        <v>576.61</v>
      </c>
      <c r="BQ30" t="s">
        <v>21</v>
      </c>
      <c r="BR30">
        <v>1102</v>
      </c>
      <c r="BS30">
        <v>1292.8756805807623</v>
      </c>
      <c r="BT30" t="b">
        <f t="shared" si="12"/>
        <v>0</v>
      </c>
      <c r="BU30">
        <v>318.92</v>
      </c>
      <c r="BV30" t="s">
        <v>21</v>
      </c>
      <c r="BW30">
        <v>15971</v>
      </c>
      <c r="BX30">
        <v>45.936822991672408</v>
      </c>
      <c r="BY30" t="b">
        <f t="shared" si="13"/>
        <v>0</v>
      </c>
      <c r="BZ30" s="1">
        <v>224.73</v>
      </c>
      <c r="CA30" t="s">
        <v>21</v>
      </c>
      <c r="CB30">
        <v>12483</v>
      </c>
      <c r="CC30">
        <v>41.777297124088761</v>
      </c>
      <c r="CD30" t="b">
        <f t="shared" si="14"/>
        <v>1</v>
      </c>
      <c r="CE30">
        <v>286.81</v>
      </c>
      <c r="CF30" t="s">
        <v>21</v>
      </c>
      <c r="CG30">
        <v>12793</v>
      </c>
      <c r="CH30">
        <v>56.182678027046038</v>
      </c>
      <c r="CI30" t="b">
        <f t="shared" si="15"/>
        <v>0</v>
      </c>
      <c r="CJ30">
        <v>401.38</v>
      </c>
      <c r="CK30" t="s">
        <v>21</v>
      </c>
      <c r="CL30">
        <v>25420</v>
      </c>
      <c r="CM30">
        <v>31.05</v>
      </c>
      <c r="CN30" t="b">
        <f t="shared" si="16"/>
        <v>0</v>
      </c>
      <c r="CO30" s="1">
        <v>82.98</v>
      </c>
      <c r="CP30" t="s">
        <v>21</v>
      </c>
      <c r="CQ30">
        <v>4996</v>
      </c>
      <c r="CR30">
        <v>35.55084067253803</v>
      </c>
      <c r="CS30" t="b">
        <f t="shared" si="17"/>
        <v>1</v>
      </c>
      <c r="CT30">
        <v>332.39</v>
      </c>
      <c r="CU30" t="s">
        <v>21</v>
      </c>
      <c r="CV30">
        <v>21687</v>
      </c>
      <c r="CW30">
        <v>33.583898187854473</v>
      </c>
      <c r="CX30" t="b">
        <f t="shared" si="18"/>
        <v>0</v>
      </c>
      <c r="CY30" s="1">
        <v>240.39</v>
      </c>
      <c r="CZ30" t="s">
        <v>21</v>
      </c>
      <c r="DA30">
        <v>10795</v>
      </c>
      <c r="DB30">
        <v>51.063918480778135</v>
      </c>
      <c r="DC30" t="b">
        <f t="shared" si="19"/>
        <v>1</v>
      </c>
      <c r="DD30">
        <v>929.23</v>
      </c>
      <c r="DE30" t="s">
        <v>21</v>
      </c>
      <c r="DF30">
        <v>44688</v>
      </c>
      <c r="DG30">
        <v>45.856919083422845</v>
      </c>
      <c r="DH30" t="b">
        <f t="shared" si="20"/>
        <v>0</v>
      </c>
      <c r="DI30">
        <v>858.56</v>
      </c>
      <c r="DJ30" t="s">
        <v>21</v>
      </c>
      <c r="DK30">
        <v>38745</v>
      </c>
      <c r="DL30">
        <v>49.654665118079755</v>
      </c>
      <c r="DM30" t="b">
        <f t="shared" si="21"/>
        <v>0</v>
      </c>
      <c r="DN30">
        <v>460.78</v>
      </c>
      <c r="DO30" t="s">
        <v>21</v>
      </c>
      <c r="DP30">
        <v>35826</v>
      </c>
      <c r="DQ30">
        <v>29.859264221515101</v>
      </c>
      <c r="DR30" t="b">
        <f t="shared" si="22"/>
        <v>0</v>
      </c>
      <c r="DS30">
        <v>926.23</v>
      </c>
      <c r="DT30" t="s">
        <v>21</v>
      </c>
      <c r="DU30">
        <v>76006</v>
      </c>
      <c r="DV30">
        <v>23.518564323869168</v>
      </c>
      <c r="DW30" t="b">
        <f t="shared" si="23"/>
        <v>0</v>
      </c>
      <c r="DX30">
        <v>307.55</v>
      </c>
      <c r="DY30" t="s">
        <v>21</v>
      </c>
      <c r="DZ30">
        <v>23412</v>
      </c>
      <c r="EA30">
        <v>27.471809328549462</v>
      </c>
      <c r="EB30" t="b">
        <f t="shared" si="24"/>
        <v>0</v>
      </c>
      <c r="EC30" s="7">
        <v>404.42</v>
      </c>
      <c r="ED30" t="s">
        <v>21</v>
      </c>
      <c r="EE30">
        <v>26992</v>
      </c>
      <c r="EF30">
        <v>34.891597510373444</v>
      </c>
      <c r="EG30" t="b">
        <f t="shared" si="25"/>
        <v>0</v>
      </c>
      <c r="EH30" s="7">
        <v>579.22</v>
      </c>
      <c r="EI30" t="s">
        <v>21</v>
      </c>
      <c r="EJ30">
        <v>45477</v>
      </c>
      <c r="EK30">
        <v>28.866152120852298</v>
      </c>
      <c r="EL30" t="b">
        <f t="shared" si="26"/>
        <v>0</v>
      </c>
      <c r="EM30" s="7">
        <v>528.25</v>
      </c>
      <c r="EN30" t="s">
        <v>21</v>
      </c>
      <c r="EO30">
        <v>41807</v>
      </c>
      <c r="EP30">
        <v>30.07704451407659</v>
      </c>
      <c r="EQ30" t="b">
        <f t="shared" si="27"/>
        <v>0</v>
      </c>
    </row>
    <row r="31" spans="1:147" x14ac:dyDescent="0.3">
      <c r="A31" t="b">
        <f t="shared" si="5"/>
        <v>1</v>
      </c>
      <c r="B31">
        <f t="shared" si="6"/>
        <v>262.36</v>
      </c>
      <c r="C31">
        <v>29</v>
      </c>
      <c r="D31" t="s">
        <v>212</v>
      </c>
      <c r="E31" t="s">
        <v>26</v>
      </c>
      <c r="F31" s="7">
        <v>399.58</v>
      </c>
      <c r="G31" t="s">
        <v>26</v>
      </c>
      <c r="H31">
        <v>609516</v>
      </c>
      <c r="I31">
        <v>18350</v>
      </c>
      <c r="J31">
        <f t="shared" si="7"/>
        <v>33.216130790190739</v>
      </c>
      <c r="K31">
        <v>569.89</v>
      </c>
      <c r="L31" t="s">
        <v>26</v>
      </c>
      <c r="M31">
        <v>53534</v>
      </c>
      <c r="N31">
        <v>11.931669593155751</v>
      </c>
      <c r="O31">
        <v>93.93742652090755</v>
      </c>
      <c r="P31">
        <v>0.72964189667749502</v>
      </c>
      <c r="Q31">
        <v>41.142376807262671</v>
      </c>
      <c r="R31" t="b">
        <f t="shared" si="0"/>
        <v>0</v>
      </c>
      <c r="S31">
        <v>583.83000000000004</v>
      </c>
      <c r="T31" t="s">
        <v>26</v>
      </c>
      <c r="U31">
        <v>36553</v>
      </c>
      <c r="V31">
        <v>20.58006182803053</v>
      </c>
      <c r="W31">
        <v>62.608978641042768</v>
      </c>
      <c r="X31">
        <v>0.64384002286159492</v>
      </c>
      <c r="Y31">
        <v>49.555795693923891</v>
      </c>
      <c r="Z31" t="b">
        <f t="shared" si="1"/>
        <v>0</v>
      </c>
      <c r="AA31">
        <v>415.81</v>
      </c>
      <c r="AB31" t="s">
        <v>26</v>
      </c>
      <c r="AC31">
        <v>30328</v>
      </c>
      <c r="AD31">
        <v>21.295040886309682</v>
      </c>
      <c r="AE31">
        <v>72.937158798489691</v>
      </c>
      <c r="AF31">
        <v>0.76269800616365535</v>
      </c>
      <c r="AG31">
        <v>59.699980216301768</v>
      </c>
      <c r="AH31" t="b">
        <f t="shared" si="2"/>
        <v>0</v>
      </c>
      <c r="AI31">
        <v>538.64</v>
      </c>
      <c r="AJ31" t="s">
        <v>26</v>
      </c>
      <c r="AK31">
        <v>29945</v>
      </c>
      <c r="AL31">
        <v>28.142761729838035</v>
      </c>
      <c r="AM31">
        <v>55.59371751076786</v>
      </c>
      <c r="AN31">
        <v>0.71470677822353723</v>
      </c>
      <c r="AO31">
        <v>63.234329604274507</v>
      </c>
      <c r="AP31" t="b">
        <f t="shared" si="3"/>
        <v>0</v>
      </c>
      <c r="AQ31">
        <v>437.39</v>
      </c>
      <c r="AR31" t="s">
        <v>26</v>
      </c>
      <c r="AS31">
        <v>15392</v>
      </c>
      <c r="AT31">
        <v>46.84992203742204</v>
      </c>
      <c r="AU31" t="b">
        <f t="shared" si="4"/>
        <v>0</v>
      </c>
      <c r="AV31">
        <v>453.91</v>
      </c>
      <c r="AW31" t="s">
        <v>26</v>
      </c>
      <c r="AX31">
        <v>8955</v>
      </c>
      <c r="AY31">
        <v>85.135455053042989</v>
      </c>
      <c r="AZ31" t="b">
        <f t="shared" si="8"/>
        <v>0</v>
      </c>
      <c r="BA31">
        <v>538.20000000000005</v>
      </c>
      <c r="BB31" t="s">
        <v>26</v>
      </c>
      <c r="BC31">
        <v>4911</v>
      </c>
      <c r="BD31">
        <v>163.95438810832823</v>
      </c>
      <c r="BE31" t="b">
        <f t="shared" si="9"/>
        <v>0</v>
      </c>
      <c r="BF31">
        <v>414.87</v>
      </c>
      <c r="BG31" t="s">
        <v>26</v>
      </c>
      <c r="BH31">
        <v>2033</v>
      </c>
      <c r="BI31">
        <v>323.43630103295624</v>
      </c>
      <c r="BJ31" t="b">
        <f t="shared" si="10"/>
        <v>0</v>
      </c>
      <c r="BK31">
        <v>471.92</v>
      </c>
      <c r="BL31" t="s">
        <v>26</v>
      </c>
      <c r="BM31">
        <v>1136</v>
      </c>
      <c r="BN31">
        <v>643.23327464788736</v>
      </c>
      <c r="BO31" t="b">
        <f t="shared" si="11"/>
        <v>0</v>
      </c>
      <c r="BP31">
        <v>403.56</v>
      </c>
      <c r="BQ31" t="s">
        <v>26</v>
      </c>
      <c r="BR31">
        <v>534</v>
      </c>
      <c r="BS31">
        <v>1284.2883895131085</v>
      </c>
      <c r="BT31" t="b">
        <f t="shared" si="12"/>
        <v>0</v>
      </c>
      <c r="BU31">
        <v>413.89</v>
      </c>
      <c r="BV31" t="s">
        <v>26</v>
      </c>
      <c r="BW31">
        <v>19571</v>
      </c>
      <c r="BX31">
        <v>32.168565735016095</v>
      </c>
      <c r="BY31" t="b">
        <f t="shared" si="13"/>
        <v>0</v>
      </c>
      <c r="BZ31" s="1">
        <v>377.55</v>
      </c>
      <c r="CA31" t="s">
        <v>26</v>
      </c>
      <c r="CB31">
        <v>17593</v>
      </c>
      <c r="CC31">
        <v>34.142045131586428</v>
      </c>
      <c r="CD31" t="b">
        <f t="shared" si="14"/>
        <v>1</v>
      </c>
      <c r="CE31" s="1">
        <v>363.61</v>
      </c>
      <c r="CF31" t="s">
        <v>26</v>
      </c>
      <c r="CG31">
        <v>16740</v>
      </c>
      <c r="CH31">
        <v>33.194623655913979</v>
      </c>
      <c r="CI31" t="b">
        <f t="shared" si="15"/>
        <v>1</v>
      </c>
      <c r="CJ31">
        <v>412.52</v>
      </c>
      <c r="CK31" t="s">
        <v>26</v>
      </c>
      <c r="CL31">
        <v>32184</v>
      </c>
      <c r="CM31">
        <v>19.407034551329854</v>
      </c>
      <c r="CN31" t="b">
        <f t="shared" si="16"/>
        <v>0</v>
      </c>
      <c r="CO31" s="1">
        <v>389.28</v>
      </c>
      <c r="CP31" t="s">
        <v>26</v>
      </c>
      <c r="CQ31">
        <v>30215</v>
      </c>
      <c r="CR31">
        <v>19.132947211649842</v>
      </c>
      <c r="CS31" t="b">
        <f t="shared" si="17"/>
        <v>1</v>
      </c>
      <c r="CT31">
        <v>437.59</v>
      </c>
      <c r="CU31" t="s">
        <v>26</v>
      </c>
      <c r="CV31">
        <v>29347</v>
      </c>
      <c r="CW31">
        <v>22.086925409752276</v>
      </c>
      <c r="CX31" t="b">
        <f t="shared" si="18"/>
        <v>0</v>
      </c>
      <c r="CY31" s="1">
        <v>339</v>
      </c>
      <c r="CZ31" t="s">
        <v>26</v>
      </c>
      <c r="DA31">
        <v>14501</v>
      </c>
      <c r="DB31">
        <v>37.694159023515617</v>
      </c>
      <c r="DC31" t="b">
        <f t="shared" si="19"/>
        <v>1</v>
      </c>
      <c r="DD31" s="1">
        <v>357.59</v>
      </c>
      <c r="DE31" t="s">
        <v>26</v>
      </c>
      <c r="DF31">
        <v>13508</v>
      </c>
      <c r="DG31">
        <v>42.653464613562335</v>
      </c>
      <c r="DH31" t="b">
        <f t="shared" si="20"/>
        <v>1</v>
      </c>
      <c r="DI31" s="1">
        <v>333.16</v>
      </c>
      <c r="DJ31" t="s">
        <v>26</v>
      </c>
      <c r="DK31">
        <v>12720</v>
      </c>
      <c r="DL31">
        <v>41.158254716981133</v>
      </c>
      <c r="DM31" t="b">
        <f t="shared" si="21"/>
        <v>1</v>
      </c>
      <c r="DN31" s="1">
        <v>262.36</v>
      </c>
      <c r="DO31" t="s">
        <v>26</v>
      </c>
      <c r="DP31">
        <v>16548</v>
      </c>
      <c r="DQ31">
        <v>26.288433647570702</v>
      </c>
      <c r="DR31" t="b">
        <f t="shared" si="22"/>
        <v>1</v>
      </c>
      <c r="DS31">
        <v>410.17</v>
      </c>
      <c r="DT31" t="s">
        <v>26</v>
      </c>
      <c r="DU31">
        <v>20921</v>
      </c>
      <c r="DV31">
        <v>31.173318675015533</v>
      </c>
      <c r="DW31" t="b">
        <f t="shared" si="23"/>
        <v>0</v>
      </c>
      <c r="DX31">
        <v>410.12</v>
      </c>
      <c r="DY31" t="s">
        <v>26</v>
      </c>
      <c r="DZ31">
        <v>21101</v>
      </c>
      <c r="EA31">
        <v>28.362210321785696</v>
      </c>
      <c r="EB31" t="b">
        <f t="shared" si="24"/>
        <v>0</v>
      </c>
      <c r="EC31" s="37">
        <v>349.23</v>
      </c>
      <c r="ED31" t="s">
        <v>26</v>
      </c>
      <c r="EE31">
        <v>19116</v>
      </c>
      <c r="EF31">
        <v>30.113779033270557</v>
      </c>
      <c r="EG31" t="b">
        <f t="shared" si="25"/>
        <v>1</v>
      </c>
      <c r="EH31" s="37">
        <v>375.88</v>
      </c>
      <c r="EI31" t="s">
        <v>26</v>
      </c>
      <c r="EJ31">
        <v>20356</v>
      </c>
      <c r="EK31">
        <v>29.585134604047948</v>
      </c>
      <c r="EL31" t="b">
        <f t="shared" si="26"/>
        <v>1</v>
      </c>
      <c r="EM31" s="37">
        <v>292.97000000000003</v>
      </c>
      <c r="EN31" t="s">
        <v>26</v>
      </c>
      <c r="EO31">
        <v>13684</v>
      </c>
      <c r="EP31">
        <v>34.320520315697166</v>
      </c>
      <c r="EQ31" t="b">
        <f t="shared" si="27"/>
        <v>1</v>
      </c>
    </row>
    <row r="32" spans="1:147" x14ac:dyDescent="0.3">
      <c r="A32" t="b">
        <f t="shared" si="5"/>
        <v>1</v>
      </c>
      <c r="B32">
        <f t="shared" si="6"/>
        <v>134.53</v>
      </c>
      <c r="C32">
        <v>30</v>
      </c>
      <c r="D32" t="s">
        <v>213</v>
      </c>
      <c r="E32" t="s">
        <v>26</v>
      </c>
      <c r="F32" s="7">
        <v>167.47</v>
      </c>
      <c r="G32" t="s">
        <v>26</v>
      </c>
      <c r="H32">
        <v>1036310</v>
      </c>
      <c r="I32">
        <v>21992</v>
      </c>
      <c r="J32">
        <f t="shared" si="7"/>
        <v>47.122135321935247</v>
      </c>
      <c r="K32">
        <v>349.53</v>
      </c>
      <c r="L32" t="s">
        <v>26</v>
      </c>
      <c r="M32">
        <v>89195</v>
      </c>
      <c r="N32">
        <v>11.897527888334547</v>
      </c>
      <c r="O32">
        <v>255.1855348610992</v>
      </c>
      <c r="P32">
        <v>0.72254439776867263</v>
      </c>
      <c r="Q32">
        <v>35.213935758730869</v>
      </c>
      <c r="R32" t="b">
        <f t="shared" si="0"/>
        <v>0</v>
      </c>
      <c r="S32">
        <v>332.09</v>
      </c>
      <c r="T32" t="s">
        <v>26</v>
      </c>
      <c r="U32">
        <v>59621</v>
      </c>
      <c r="V32">
        <v>19.731822679928214</v>
      </c>
      <c r="W32">
        <v>179.53265680990094</v>
      </c>
      <c r="X32">
        <v>0.62936439064809424</v>
      </c>
      <c r="Y32">
        <v>37.70971637510273</v>
      </c>
      <c r="Z32" t="b">
        <f t="shared" si="1"/>
        <v>0</v>
      </c>
      <c r="AA32">
        <v>248.19</v>
      </c>
      <c r="AB32" t="s">
        <v>26</v>
      </c>
      <c r="AC32">
        <v>53573</v>
      </c>
      <c r="AD32">
        <v>20.313964123719039</v>
      </c>
      <c r="AE32">
        <v>215.85478866997059</v>
      </c>
      <c r="AF32">
        <v>0.76664648557267856</v>
      </c>
      <c r="AG32">
        <v>44.152987512366302</v>
      </c>
      <c r="AH32" t="b">
        <f t="shared" si="2"/>
        <v>0</v>
      </c>
      <c r="AI32">
        <v>233.3</v>
      </c>
      <c r="AJ32" t="s">
        <v>26</v>
      </c>
      <c r="AK32">
        <v>36599</v>
      </c>
      <c r="AL32">
        <v>27.03939998360611</v>
      </c>
      <c r="AM32">
        <v>156.87526789541363</v>
      </c>
      <c r="AN32">
        <v>0.70994293793869612</v>
      </c>
      <c r="AO32">
        <v>51.474247930271318</v>
      </c>
      <c r="AP32" t="b">
        <f t="shared" si="3"/>
        <v>0</v>
      </c>
      <c r="AQ32">
        <v>260.58</v>
      </c>
      <c r="AR32" t="s">
        <v>26</v>
      </c>
      <c r="AS32">
        <v>27362</v>
      </c>
      <c r="AT32">
        <v>45.102916453475622</v>
      </c>
      <c r="AU32" t="b">
        <f t="shared" si="4"/>
        <v>0</v>
      </c>
      <c r="AV32">
        <v>274.22000000000003</v>
      </c>
      <c r="AW32" t="s">
        <v>26</v>
      </c>
      <c r="AX32">
        <v>14964</v>
      </c>
      <c r="AY32">
        <v>83.442662389735361</v>
      </c>
      <c r="AZ32" t="b">
        <f t="shared" si="8"/>
        <v>0</v>
      </c>
      <c r="BA32">
        <v>259.83</v>
      </c>
      <c r="BB32" t="s">
        <v>26</v>
      </c>
      <c r="BC32">
        <v>6857</v>
      </c>
      <c r="BD32">
        <v>162.71445238442467</v>
      </c>
      <c r="BE32" t="b">
        <f t="shared" si="9"/>
        <v>0</v>
      </c>
      <c r="BF32">
        <v>256.72000000000003</v>
      </c>
      <c r="BG32" t="s">
        <v>26</v>
      </c>
      <c r="BH32">
        <v>3888</v>
      </c>
      <c r="BI32">
        <v>322.55761316872429</v>
      </c>
      <c r="BJ32" t="b">
        <f t="shared" si="10"/>
        <v>0</v>
      </c>
      <c r="BK32">
        <v>299.38</v>
      </c>
      <c r="BL32" t="s">
        <v>26</v>
      </c>
      <c r="BM32">
        <v>2018</v>
      </c>
      <c r="BN32">
        <v>642.86967294350848</v>
      </c>
      <c r="BO32" t="b">
        <f t="shared" si="11"/>
        <v>0</v>
      </c>
      <c r="BP32">
        <v>296.17</v>
      </c>
      <c r="BQ32" t="s">
        <v>26</v>
      </c>
      <c r="BR32">
        <v>993</v>
      </c>
      <c r="BS32">
        <v>1283.5649546827794</v>
      </c>
      <c r="BT32" t="b">
        <f t="shared" si="12"/>
        <v>0</v>
      </c>
      <c r="BU32">
        <v>266.42</v>
      </c>
      <c r="BV32" t="s">
        <v>26</v>
      </c>
      <c r="BW32">
        <v>34400</v>
      </c>
      <c r="BX32">
        <v>35.18514534883721</v>
      </c>
      <c r="BY32" t="b">
        <f t="shared" si="13"/>
        <v>0</v>
      </c>
      <c r="BZ32">
        <v>317.8</v>
      </c>
      <c r="CA32" t="s">
        <v>26</v>
      </c>
      <c r="CB32">
        <v>45341</v>
      </c>
      <c r="CC32">
        <v>33.077942700866764</v>
      </c>
      <c r="CD32" t="b">
        <f t="shared" si="14"/>
        <v>0</v>
      </c>
      <c r="CE32">
        <v>252.08</v>
      </c>
      <c r="CF32" t="s">
        <v>26</v>
      </c>
      <c r="CG32">
        <v>27282</v>
      </c>
      <c r="CH32">
        <v>43.560662708012607</v>
      </c>
      <c r="CI32" t="b">
        <f t="shared" si="15"/>
        <v>0</v>
      </c>
      <c r="CJ32">
        <v>260.14</v>
      </c>
      <c r="CK32" t="s">
        <v>26</v>
      </c>
      <c r="CL32">
        <v>50521</v>
      </c>
      <c r="CM32">
        <v>23.087033114942301</v>
      </c>
      <c r="CN32" t="b">
        <f t="shared" si="16"/>
        <v>0</v>
      </c>
      <c r="CO32">
        <v>170.98</v>
      </c>
      <c r="CP32" t="s">
        <v>26</v>
      </c>
      <c r="CQ32">
        <v>33499</v>
      </c>
      <c r="CR32">
        <v>25.70034926415714</v>
      </c>
      <c r="CS32" t="b">
        <f t="shared" si="17"/>
        <v>0</v>
      </c>
      <c r="CT32">
        <v>232.23</v>
      </c>
      <c r="CU32" t="s">
        <v>26</v>
      </c>
      <c r="CV32">
        <v>38305</v>
      </c>
      <c r="CW32">
        <v>28.582012792063701</v>
      </c>
      <c r="CX32" t="b">
        <f t="shared" si="18"/>
        <v>0</v>
      </c>
      <c r="CY32">
        <v>307.83999999999997</v>
      </c>
      <c r="CZ32" t="s">
        <v>26</v>
      </c>
      <c r="DA32">
        <v>33797</v>
      </c>
      <c r="DB32">
        <v>40.11971476758292</v>
      </c>
      <c r="DC32" t="b">
        <f t="shared" si="19"/>
        <v>0</v>
      </c>
      <c r="DD32">
        <v>232.73</v>
      </c>
      <c r="DE32" t="s">
        <v>26</v>
      </c>
      <c r="DF32">
        <v>23161</v>
      </c>
      <c r="DG32">
        <v>51.097966409049697</v>
      </c>
      <c r="DH32" t="b">
        <f t="shared" si="20"/>
        <v>0</v>
      </c>
      <c r="DI32">
        <v>309.41000000000003</v>
      </c>
      <c r="DJ32" t="s">
        <v>26</v>
      </c>
      <c r="DK32">
        <v>27830</v>
      </c>
      <c r="DL32">
        <v>48.964355012576355</v>
      </c>
      <c r="DM32" t="b">
        <f t="shared" si="21"/>
        <v>0</v>
      </c>
      <c r="DN32">
        <v>205.3</v>
      </c>
      <c r="DO32" t="s">
        <v>26</v>
      </c>
      <c r="DP32">
        <v>30093</v>
      </c>
      <c r="DQ32">
        <v>34.88688399295517</v>
      </c>
      <c r="DR32" t="b">
        <f t="shared" si="22"/>
        <v>0</v>
      </c>
      <c r="DS32">
        <v>175.66</v>
      </c>
      <c r="DT32" t="s">
        <v>26</v>
      </c>
      <c r="DU32">
        <v>26135</v>
      </c>
      <c r="DV32">
        <v>38.068490529940689</v>
      </c>
      <c r="DW32" t="b">
        <f t="shared" si="23"/>
        <v>0</v>
      </c>
      <c r="DX32">
        <v>199.44</v>
      </c>
      <c r="DY32" t="s">
        <v>26</v>
      </c>
      <c r="DZ32">
        <v>28170</v>
      </c>
      <c r="EA32">
        <v>38.2329783457579</v>
      </c>
      <c r="EB32" t="b">
        <f t="shared" si="24"/>
        <v>0</v>
      </c>
      <c r="EC32" s="37">
        <v>134.53</v>
      </c>
      <c r="ED32" t="s">
        <v>26</v>
      </c>
      <c r="EE32">
        <v>27084</v>
      </c>
      <c r="EF32">
        <v>30.118446315167628</v>
      </c>
      <c r="EG32" t="b">
        <f t="shared" si="25"/>
        <v>1</v>
      </c>
      <c r="EH32" s="37">
        <v>158.56</v>
      </c>
      <c r="EI32" t="s">
        <v>26</v>
      </c>
      <c r="EJ32">
        <v>25088</v>
      </c>
      <c r="EK32">
        <v>39.542928890306122</v>
      </c>
      <c r="EL32" t="b">
        <f t="shared" si="26"/>
        <v>1</v>
      </c>
      <c r="EM32" s="37">
        <v>155.30000000000001</v>
      </c>
      <c r="EN32" t="s">
        <v>26</v>
      </c>
      <c r="EO32">
        <v>27311</v>
      </c>
      <c r="EP32">
        <v>29.644245908242102</v>
      </c>
      <c r="EQ32" t="b">
        <f t="shared" si="27"/>
        <v>1</v>
      </c>
    </row>
    <row r="33" spans="1:147" x14ac:dyDescent="0.3">
      <c r="A33" t="b">
        <f t="shared" si="5"/>
        <v>1</v>
      </c>
      <c r="B33">
        <f t="shared" si="6"/>
        <v>332.45</v>
      </c>
      <c r="C33">
        <v>31</v>
      </c>
      <c r="D33" t="s">
        <v>214</v>
      </c>
      <c r="E33" t="s">
        <v>21</v>
      </c>
      <c r="F33" s="7">
        <v>5000</v>
      </c>
      <c r="G33" t="s">
        <v>31</v>
      </c>
      <c r="H33">
        <v>11977453</v>
      </c>
      <c r="I33">
        <v>465857</v>
      </c>
      <c r="J33">
        <f t="shared" si="7"/>
        <v>25.710578568101369</v>
      </c>
      <c r="K33">
        <v>5000</v>
      </c>
      <c r="L33" t="s">
        <v>31</v>
      </c>
      <c r="M33">
        <v>684423</v>
      </c>
      <c r="N33">
        <v>8.8133245083815126</v>
      </c>
      <c r="O33">
        <v>142.92459331342536</v>
      </c>
      <c r="P33">
        <v>0.69793115668046235</v>
      </c>
      <c r="Q33">
        <v>12.143374784307365</v>
      </c>
      <c r="R33" t="b">
        <f t="shared" si="0"/>
        <v>0</v>
      </c>
      <c r="S33">
        <v>5000</v>
      </c>
      <c r="T33" t="s">
        <v>31</v>
      </c>
      <c r="U33">
        <v>526571</v>
      </c>
      <c r="V33">
        <v>14.546237829276583</v>
      </c>
      <c r="W33">
        <v>105.55888549658108</v>
      </c>
      <c r="X33">
        <v>0.56522986250052709</v>
      </c>
      <c r="Y33">
        <v>11.93776147945861</v>
      </c>
      <c r="Z33" t="b">
        <f t="shared" si="1"/>
        <v>0</v>
      </c>
      <c r="AA33">
        <v>5000</v>
      </c>
      <c r="AB33" t="s">
        <v>31</v>
      </c>
      <c r="AC33">
        <v>500226</v>
      </c>
      <c r="AD33">
        <v>17.030230335888177</v>
      </c>
      <c r="AE33">
        <v>100.07021755438859</v>
      </c>
      <c r="AF33">
        <v>0.85849398015714895</v>
      </c>
      <c r="AG33">
        <v>23.64970833183401</v>
      </c>
      <c r="AH33" t="b">
        <f t="shared" si="2"/>
        <v>0</v>
      </c>
      <c r="AI33" s="1">
        <v>970.25</v>
      </c>
      <c r="AJ33" t="s">
        <v>21</v>
      </c>
      <c r="AK33">
        <v>117853</v>
      </c>
      <c r="AL33">
        <v>22.300077214835429</v>
      </c>
      <c r="AM33">
        <v>121.46663231125999</v>
      </c>
      <c r="AN33">
        <v>0.81692723388827371</v>
      </c>
      <c r="AO33">
        <v>28.296224958210651</v>
      </c>
      <c r="AP33" t="b">
        <f t="shared" si="3"/>
        <v>1</v>
      </c>
      <c r="AQ33">
        <v>5000</v>
      </c>
      <c r="AR33" t="s">
        <v>31</v>
      </c>
      <c r="AS33">
        <v>235394</v>
      </c>
      <c r="AT33">
        <v>41.705905842969656</v>
      </c>
      <c r="AU33" t="b">
        <f t="shared" si="4"/>
        <v>0</v>
      </c>
      <c r="AV33" s="1">
        <v>1541.58</v>
      </c>
      <c r="AW33" t="s">
        <v>21</v>
      </c>
      <c r="AX33">
        <v>60241</v>
      </c>
      <c r="AY33">
        <v>81.687372387576573</v>
      </c>
      <c r="AZ33" t="b">
        <f t="shared" si="8"/>
        <v>1</v>
      </c>
      <c r="BA33" s="1">
        <v>3778.41</v>
      </c>
      <c r="BB33" t="s">
        <v>21</v>
      </c>
      <c r="BC33">
        <v>58615</v>
      </c>
      <c r="BD33">
        <v>161.6712445619722</v>
      </c>
      <c r="BE33" t="b">
        <f t="shared" si="9"/>
        <v>1</v>
      </c>
      <c r="BF33" s="1">
        <v>332.45</v>
      </c>
      <c r="BG33" t="s">
        <v>21</v>
      </c>
      <c r="BH33">
        <v>5608</v>
      </c>
      <c r="BI33">
        <v>321.71968616262484</v>
      </c>
      <c r="BJ33" t="b">
        <f t="shared" si="10"/>
        <v>1</v>
      </c>
      <c r="BK33" s="1">
        <v>1998.27</v>
      </c>
      <c r="BL33" t="s">
        <v>21</v>
      </c>
      <c r="BM33">
        <v>11874</v>
      </c>
      <c r="BN33">
        <v>641.72199764190668</v>
      </c>
      <c r="BO33" t="b">
        <f t="shared" si="11"/>
        <v>1</v>
      </c>
      <c r="BP33" s="1">
        <v>1365.22</v>
      </c>
      <c r="BQ33" t="s">
        <v>21</v>
      </c>
      <c r="BR33">
        <v>5049</v>
      </c>
      <c r="BS33">
        <v>1281.7306397306397</v>
      </c>
      <c r="BT33" t="b">
        <f t="shared" si="12"/>
        <v>1</v>
      </c>
      <c r="BU33" s="1">
        <v>3767.33</v>
      </c>
      <c r="BV33" t="s">
        <v>21</v>
      </c>
      <c r="BW33">
        <v>362717</v>
      </c>
      <c r="BX33">
        <v>23.31847693932184</v>
      </c>
      <c r="BY33" t="b">
        <f t="shared" si="13"/>
        <v>1</v>
      </c>
      <c r="BZ33">
        <v>5000</v>
      </c>
      <c r="CA33" t="s">
        <v>31</v>
      </c>
      <c r="CB33">
        <v>367040</v>
      </c>
      <c r="CC33">
        <v>31.796267436791631</v>
      </c>
      <c r="CD33" t="b">
        <f t="shared" si="14"/>
        <v>0</v>
      </c>
      <c r="CE33" s="1">
        <v>2271.14</v>
      </c>
      <c r="CF33" t="s">
        <v>21</v>
      </c>
      <c r="CG33">
        <v>208908</v>
      </c>
      <c r="CH33">
        <v>29.110010148007735</v>
      </c>
      <c r="CI33" t="b">
        <f t="shared" si="15"/>
        <v>1</v>
      </c>
      <c r="CJ33">
        <v>5000</v>
      </c>
      <c r="CK33" t="s">
        <v>31</v>
      </c>
      <c r="CL33">
        <v>668444</v>
      </c>
      <c r="CM33">
        <v>14.116697883442741</v>
      </c>
      <c r="CN33" t="b">
        <f t="shared" si="16"/>
        <v>0</v>
      </c>
      <c r="CO33">
        <v>5000</v>
      </c>
      <c r="CP33" t="s">
        <v>31</v>
      </c>
      <c r="CQ33">
        <v>631949</v>
      </c>
      <c r="CR33">
        <v>15.744468303613107</v>
      </c>
      <c r="CS33" t="b">
        <f t="shared" si="17"/>
        <v>0</v>
      </c>
      <c r="CT33">
        <v>5000</v>
      </c>
      <c r="CU33" t="s">
        <v>31</v>
      </c>
      <c r="CV33">
        <v>637188</v>
      </c>
      <c r="CW33">
        <v>16.866204322743052</v>
      </c>
      <c r="CX33" t="b">
        <f t="shared" si="18"/>
        <v>0</v>
      </c>
      <c r="CY33">
        <v>5000</v>
      </c>
      <c r="CZ33" t="s">
        <v>31</v>
      </c>
      <c r="DA33">
        <v>276847</v>
      </c>
      <c r="DB33">
        <v>29.300841258890291</v>
      </c>
      <c r="DC33" t="b">
        <f t="shared" si="19"/>
        <v>0</v>
      </c>
      <c r="DD33">
        <v>5000</v>
      </c>
      <c r="DE33" t="s">
        <v>31</v>
      </c>
      <c r="DF33">
        <v>276980</v>
      </c>
      <c r="DG33">
        <v>37.501209473608206</v>
      </c>
      <c r="DH33" t="b">
        <f t="shared" si="20"/>
        <v>0</v>
      </c>
      <c r="DI33">
        <v>5000</v>
      </c>
      <c r="DJ33" t="s">
        <v>31</v>
      </c>
      <c r="DK33">
        <v>261237</v>
      </c>
      <c r="DL33">
        <v>38.047742088601538</v>
      </c>
      <c r="DM33" t="b">
        <f t="shared" si="21"/>
        <v>0</v>
      </c>
      <c r="DN33" s="1">
        <v>3552.25</v>
      </c>
      <c r="DO33" t="s">
        <v>21</v>
      </c>
      <c r="DP33">
        <v>512309</v>
      </c>
      <c r="DQ33">
        <v>17.193170527943096</v>
      </c>
      <c r="DR33" t="b">
        <f t="shared" si="22"/>
        <v>1</v>
      </c>
      <c r="DS33" s="26">
        <v>5000</v>
      </c>
      <c r="DT33" t="s">
        <v>31</v>
      </c>
      <c r="DU33">
        <v>522427</v>
      </c>
      <c r="DV33">
        <v>22.797309480559008</v>
      </c>
      <c r="DW33" t="b">
        <f t="shared" si="23"/>
        <v>0</v>
      </c>
      <c r="DX33">
        <v>5000</v>
      </c>
      <c r="DY33" t="s">
        <v>31</v>
      </c>
      <c r="DZ33">
        <v>497605</v>
      </c>
      <c r="EA33">
        <v>20.89544518242381</v>
      </c>
      <c r="EB33" t="b">
        <f t="shared" si="24"/>
        <v>0</v>
      </c>
      <c r="EC33" s="7">
        <v>5000</v>
      </c>
      <c r="ED33" t="s">
        <v>31</v>
      </c>
      <c r="EE33">
        <v>509436</v>
      </c>
      <c r="EF33">
        <v>24.511016104083733</v>
      </c>
      <c r="EG33" t="b">
        <f t="shared" si="25"/>
        <v>0</v>
      </c>
      <c r="EH33" s="7">
        <v>5000</v>
      </c>
      <c r="EI33" t="s">
        <v>31</v>
      </c>
      <c r="EJ33">
        <v>480411</v>
      </c>
      <c r="EK33">
        <v>24.128581568698468</v>
      </c>
      <c r="EL33" t="b">
        <f t="shared" si="26"/>
        <v>0</v>
      </c>
      <c r="EM33" s="37">
        <v>3384.16</v>
      </c>
      <c r="EN33" t="s">
        <v>21</v>
      </c>
      <c r="EO33">
        <v>451111</v>
      </c>
      <c r="EP33">
        <v>16.344081611842761</v>
      </c>
      <c r="EQ33" t="b">
        <f t="shared" si="27"/>
        <v>1</v>
      </c>
    </row>
    <row r="34" spans="1:147" x14ac:dyDescent="0.3">
      <c r="A34" t="b">
        <f t="shared" si="5"/>
        <v>1</v>
      </c>
      <c r="B34">
        <f t="shared" si="6"/>
        <v>2.67</v>
      </c>
      <c r="C34">
        <v>32</v>
      </c>
      <c r="D34" t="s">
        <v>215</v>
      </c>
      <c r="E34" t="s">
        <v>21</v>
      </c>
      <c r="F34" s="7">
        <v>75.19</v>
      </c>
      <c r="G34" t="s">
        <v>21</v>
      </c>
      <c r="H34">
        <v>818549</v>
      </c>
      <c r="I34">
        <v>29326</v>
      </c>
      <c r="J34">
        <f t="shared" si="7"/>
        <v>27.912057559844506</v>
      </c>
      <c r="K34">
        <v>4059.03</v>
      </c>
      <c r="L34" t="s">
        <v>21</v>
      </c>
      <c r="M34">
        <v>1218887</v>
      </c>
      <c r="N34">
        <v>9.2624492672413439</v>
      </c>
      <c r="O34">
        <v>300.2902171208392</v>
      </c>
      <c r="P34">
        <v>0.66341543817777826</v>
      </c>
      <c r="Q34">
        <v>11.47823219051479</v>
      </c>
      <c r="R34" t="b">
        <f t="shared" si="0"/>
        <v>0</v>
      </c>
      <c r="S34">
        <v>5000</v>
      </c>
      <c r="T34" t="s">
        <v>31</v>
      </c>
      <c r="U34">
        <v>850698</v>
      </c>
      <c r="V34">
        <v>14.777677859828048</v>
      </c>
      <c r="W34">
        <v>170.66319468128219</v>
      </c>
      <c r="X34">
        <v>0.59053197369300425</v>
      </c>
      <c r="Y34">
        <v>13.492515557812526</v>
      </c>
      <c r="Z34" t="b">
        <f t="shared" si="1"/>
        <v>0</v>
      </c>
      <c r="AA34" s="1">
        <v>2.67</v>
      </c>
      <c r="AB34" t="s">
        <v>21</v>
      </c>
      <c r="AC34">
        <v>2870</v>
      </c>
      <c r="AD34">
        <v>18.190940766550522</v>
      </c>
      <c r="AE34">
        <v>1074.9063670411986</v>
      </c>
      <c r="AF34">
        <v>0.77701994151398635</v>
      </c>
      <c r="AG34">
        <v>31.755749128919859</v>
      </c>
      <c r="AH34" t="b">
        <f t="shared" si="2"/>
        <v>1</v>
      </c>
      <c r="AI34">
        <v>2480.44</v>
      </c>
      <c r="AJ34" t="s">
        <v>21</v>
      </c>
      <c r="AK34">
        <v>488186</v>
      </c>
      <c r="AL34">
        <v>22.403669912697211</v>
      </c>
      <c r="AM34">
        <v>196.81427488671363</v>
      </c>
      <c r="AN34">
        <v>0.79363162187011727</v>
      </c>
      <c r="AO34">
        <v>23.844944344983265</v>
      </c>
      <c r="AP34" t="b">
        <f t="shared" si="3"/>
        <v>0</v>
      </c>
      <c r="AQ34">
        <v>4588.92</v>
      </c>
      <c r="AR34" t="s">
        <v>21</v>
      </c>
      <c r="AS34">
        <v>385305</v>
      </c>
      <c r="AT34">
        <v>41.684078846627997</v>
      </c>
      <c r="AU34" t="b">
        <f t="shared" si="4"/>
        <v>0</v>
      </c>
      <c r="AV34">
        <v>1600.28</v>
      </c>
      <c r="AW34" t="s">
        <v>21</v>
      </c>
      <c r="AX34">
        <v>117961</v>
      </c>
      <c r="AY34">
        <v>81.695306075736895</v>
      </c>
      <c r="AZ34" t="b">
        <f t="shared" si="8"/>
        <v>0</v>
      </c>
      <c r="BA34">
        <v>367.16</v>
      </c>
      <c r="BB34" t="s">
        <v>21</v>
      </c>
      <c r="BC34">
        <v>22897</v>
      </c>
      <c r="BD34">
        <v>161.69646678604184</v>
      </c>
      <c r="BE34" t="b">
        <f t="shared" si="9"/>
        <v>0</v>
      </c>
      <c r="BF34">
        <v>4331.62</v>
      </c>
      <c r="BG34" t="s">
        <v>21</v>
      </c>
      <c r="BH34">
        <v>67719</v>
      </c>
      <c r="BI34">
        <v>321.68677919047832</v>
      </c>
      <c r="BJ34" t="b">
        <f t="shared" si="10"/>
        <v>0</v>
      </c>
      <c r="BK34">
        <v>3893.17</v>
      </c>
      <c r="BL34" t="s">
        <v>21</v>
      </c>
      <c r="BM34">
        <v>32817</v>
      </c>
      <c r="BN34">
        <v>641.71795106194963</v>
      </c>
      <c r="BO34" t="b">
        <f t="shared" si="11"/>
        <v>0</v>
      </c>
      <c r="BP34">
        <v>1229.33</v>
      </c>
      <c r="BQ34" t="s">
        <v>21</v>
      </c>
      <c r="BR34">
        <v>7222</v>
      </c>
      <c r="BS34">
        <v>1281.7079756300193</v>
      </c>
      <c r="BT34" t="b">
        <f t="shared" si="12"/>
        <v>0</v>
      </c>
      <c r="BU34">
        <v>278.33999999999997</v>
      </c>
      <c r="BV34" t="s">
        <v>21</v>
      </c>
      <c r="BW34">
        <v>92483</v>
      </c>
      <c r="BX34">
        <v>27.081355492360757</v>
      </c>
      <c r="BY34" t="b">
        <f t="shared" si="13"/>
        <v>0</v>
      </c>
      <c r="BZ34">
        <v>286.47000000000003</v>
      </c>
      <c r="CA34" t="s">
        <v>21</v>
      </c>
      <c r="CB34">
        <v>85595</v>
      </c>
      <c r="CC34">
        <v>29.325217594485657</v>
      </c>
      <c r="CD34" t="b">
        <f t="shared" si="14"/>
        <v>0</v>
      </c>
      <c r="CE34">
        <v>1866.17</v>
      </c>
      <c r="CF34" t="s">
        <v>21</v>
      </c>
      <c r="CG34">
        <v>330181</v>
      </c>
      <c r="CH34">
        <v>29.173171684621465</v>
      </c>
      <c r="CI34" t="b">
        <f t="shared" si="15"/>
        <v>0</v>
      </c>
      <c r="CJ34">
        <v>5000</v>
      </c>
      <c r="CK34" t="s">
        <v>31</v>
      </c>
      <c r="CL34">
        <v>967084</v>
      </c>
      <c r="CM34">
        <v>18.490967692568589</v>
      </c>
      <c r="CN34" t="b">
        <f t="shared" si="16"/>
        <v>0</v>
      </c>
      <c r="CO34">
        <v>349.62</v>
      </c>
      <c r="CP34" t="s">
        <v>21</v>
      </c>
      <c r="CQ34">
        <v>162520</v>
      </c>
      <c r="CR34">
        <v>15.619862170809746</v>
      </c>
      <c r="CS34" t="b">
        <f t="shared" si="17"/>
        <v>0</v>
      </c>
      <c r="CT34">
        <v>548.58000000000004</v>
      </c>
      <c r="CU34" t="s">
        <v>21</v>
      </c>
      <c r="CV34">
        <v>162899</v>
      </c>
      <c r="CW34">
        <v>24.173137956647984</v>
      </c>
      <c r="CX34" t="b">
        <f t="shared" si="18"/>
        <v>0</v>
      </c>
      <c r="CY34" s="1">
        <v>9.36</v>
      </c>
      <c r="CZ34" t="s">
        <v>21</v>
      </c>
      <c r="DA34">
        <v>4734</v>
      </c>
      <c r="DB34">
        <v>37.390156316011826</v>
      </c>
      <c r="DC34" t="b">
        <f t="shared" si="19"/>
        <v>1</v>
      </c>
      <c r="DD34">
        <v>5000</v>
      </c>
      <c r="DE34" t="s">
        <v>31</v>
      </c>
      <c r="DF34">
        <v>481562</v>
      </c>
      <c r="DG34">
        <v>41.611929512710724</v>
      </c>
      <c r="DH34" t="b">
        <f t="shared" si="20"/>
        <v>0</v>
      </c>
      <c r="DI34" s="1">
        <v>41.8</v>
      </c>
      <c r="DJ34" t="s">
        <v>21</v>
      </c>
      <c r="DK34">
        <v>15548</v>
      </c>
      <c r="DL34">
        <v>36.316953949060974</v>
      </c>
      <c r="DM34" t="b">
        <f t="shared" si="21"/>
        <v>1</v>
      </c>
      <c r="DN34">
        <v>1067.77</v>
      </c>
      <c r="DO34" t="s">
        <v>21</v>
      </c>
      <c r="DP34">
        <v>245617</v>
      </c>
      <c r="DQ34">
        <v>21.281132820610953</v>
      </c>
      <c r="DR34" t="b">
        <f t="shared" si="22"/>
        <v>0</v>
      </c>
      <c r="DS34" s="26">
        <v>5000</v>
      </c>
      <c r="DT34" t="s">
        <v>31</v>
      </c>
      <c r="DU34">
        <v>598338</v>
      </c>
      <c r="DV34">
        <v>29.973984604019801</v>
      </c>
      <c r="DW34" t="b">
        <f t="shared" si="23"/>
        <v>0</v>
      </c>
      <c r="DX34">
        <v>5000</v>
      </c>
      <c r="DY34" t="s">
        <v>31</v>
      </c>
      <c r="DZ34">
        <v>511151</v>
      </c>
      <c r="EA34">
        <v>28.979958955377178</v>
      </c>
      <c r="EB34" t="b">
        <f t="shared" si="24"/>
        <v>0</v>
      </c>
      <c r="EC34" s="37">
        <v>41.48</v>
      </c>
      <c r="ED34" t="s">
        <v>21</v>
      </c>
      <c r="EE34">
        <v>35860</v>
      </c>
      <c r="EF34">
        <v>13.420189626324596</v>
      </c>
      <c r="EG34" t="b">
        <f t="shared" si="25"/>
        <v>1</v>
      </c>
      <c r="EH34" s="7">
        <v>1399.45</v>
      </c>
      <c r="EI34" t="s">
        <v>21</v>
      </c>
      <c r="EJ34">
        <v>317910</v>
      </c>
      <c r="EK34">
        <v>20.122717121197823</v>
      </c>
      <c r="EL34" t="b">
        <f t="shared" si="26"/>
        <v>0</v>
      </c>
      <c r="EM34" s="7">
        <v>862.14</v>
      </c>
      <c r="EN34" t="s">
        <v>21</v>
      </c>
      <c r="EO34">
        <v>234326</v>
      </c>
      <c r="EP34">
        <v>24.151545283067179</v>
      </c>
      <c r="EQ34" t="b">
        <f t="shared" si="27"/>
        <v>0</v>
      </c>
    </row>
    <row r="35" spans="1:147" x14ac:dyDescent="0.3">
      <c r="A35" t="b">
        <f t="shared" si="5"/>
        <v>0</v>
      </c>
      <c r="B35">
        <f t="shared" si="6"/>
        <v>5000</v>
      </c>
      <c r="C35">
        <v>33</v>
      </c>
      <c r="D35" t="s">
        <v>216</v>
      </c>
      <c r="E35" t="s">
        <v>31</v>
      </c>
      <c r="F35" s="7">
        <v>5000</v>
      </c>
      <c r="G35" t="s">
        <v>31</v>
      </c>
      <c r="H35">
        <v>962252</v>
      </c>
      <c r="I35">
        <v>4680</v>
      </c>
      <c r="J35">
        <f t="shared" si="7"/>
        <v>205.60940170940171</v>
      </c>
      <c r="K35">
        <v>5000</v>
      </c>
      <c r="L35" t="s">
        <v>31</v>
      </c>
      <c r="M35">
        <v>534099</v>
      </c>
      <c r="N35">
        <v>10.774562393863309</v>
      </c>
      <c r="O35">
        <v>106.87216736200737</v>
      </c>
      <c r="P35">
        <v>0.42096421552116509</v>
      </c>
      <c r="Q35">
        <v>59.895405158968657</v>
      </c>
      <c r="R35" t="b">
        <f t="shared" ref="R35:R66" si="28">K35&lt;F35</f>
        <v>0</v>
      </c>
      <c r="S35">
        <v>5000</v>
      </c>
      <c r="T35" t="s">
        <v>31</v>
      </c>
      <c r="U35">
        <v>352315</v>
      </c>
      <c r="V35">
        <v>20.950552772376991</v>
      </c>
      <c r="W35">
        <v>70.649798066086731</v>
      </c>
      <c r="X35">
        <v>0.35582045248273547</v>
      </c>
      <c r="Y35">
        <v>70.633336644763915</v>
      </c>
      <c r="Z35" t="b">
        <f t="shared" ref="Z35:Z66" si="29">S35&lt;F35</f>
        <v>0</v>
      </c>
      <c r="AA35">
        <v>5000</v>
      </c>
      <c r="AB35" t="s">
        <v>31</v>
      </c>
      <c r="AC35">
        <v>25301</v>
      </c>
      <c r="AD35">
        <v>20.870874668985415</v>
      </c>
      <c r="AE35">
        <v>5.0612932393396974</v>
      </c>
      <c r="AF35">
        <v>0.51269442618417116</v>
      </c>
      <c r="AG35">
        <v>73.858068851033551</v>
      </c>
      <c r="AH35" t="b">
        <f t="shared" ref="AH35:AH66" si="30">AA35&lt;F35</f>
        <v>0</v>
      </c>
      <c r="AI35">
        <v>5000</v>
      </c>
      <c r="AJ35" t="s">
        <v>31</v>
      </c>
      <c r="AK35">
        <v>98680</v>
      </c>
      <c r="AL35">
        <v>31.457863802188893</v>
      </c>
      <c r="AM35">
        <v>19.738092237777202</v>
      </c>
      <c r="AN35">
        <v>0.43852354013716544</v>
      </c>
      <c r="AO35">
        <v>100.86100526955816</v>
      </c>
      <c r="AP35" t="b">
        <f t="shared" ref="AP35:AP66" si="31">AI35&lt;F35</f>
        <v>0</v>
      </c>
      <c r="AQ35">
        <v>5000</v>
      </c>
      <c r="AR35" t="s">
        <v>31</v>
      </c>
      <c r="AS35">
        <v>2414</v>
      </c>
      <c r="AT35">
        <v>42.014084507042256</v>
      </c>
      <c r="AU35" t="b">
        <f t="shared" ref="AU35:AU66" si="32">AQ35&lt;F35</f>
        <v>0</v>
      </c>
      <c r="AV35">
        <v>5000</v>
      </c>
      <c r="AW35" t="s">
        <v>31</v>
      </c>
      <c r="AX35">
        <v>53267</v>
      </c>
      <c r="AY35">
        <v>90.438432800795994</v>
      </c>
      <c r="AZ35" t="b">
        <f t="shared" si="8"/>
        <v>0</v>
      </c>
      <c r="BA35">
        <v>5000</v>
      </c>
      <c r="BB35" t="s">
        <v>31</v>
      </c>
      <c r="BC35">
        <v>13180</v>
      </c>
      <c r="BD35">
        <v>166.47397572078907</v>
      </c>
      <c r="BE35" t="b">
        <f t="shared" si="9"/>
        <v>0</v>
      </c>
      <c r="BF35">
        <v>5000</v>
      </c>
      <c r="BG35" t="s">
        <v>31</v>
      </c>
      <c r="BH35">
        <v>4990</v>
      </c>
      <c r="BI35">
        <v>322.0306613226453</v>
      </c>
      <c r="BJ35" t="b">
        <f t="shared" si="10"/>
        <v>0</v>
      </c>
      <c r="BK35">
        <v>5000</v>
      </c>
      <c r="BL35" t="s">
        <v>31</v>
      </c>
      <c r="BM35">
        <v>1941</v>
      </c>
      <c r="BN35">
        <v>641.95466254507983</v>
      </c>
      <c r="BO35" t="b">
        <f t="shared" si="11"/>
        <v>0</v>
      </c>
      <c r="BP35">
        <v>5000</v>
      </c>
      <c r="BQ35" t="s">
        <v>31</v>
      </c>
      <c r="BR35">
        <v>408</v>
      </c>
      <c r="BS35">
        <v>1284.7769607843138</v>
      </c>
      <c r="BT35" t="b">
        <f t="shared" si="12"/>
        <v>0</v>
      </c>
      <c r="BU35">
        <v>5000</v>
      </c>
      <c r="BV35" t="s">
        <v>31</v>
      </c>
      <c r="BW35">
        <v>22467</v>
      </c>
      <c r="BX35">
        <v>36.759202385721281</v>
      </c>
      <c r="BY35" t="b">
        <f t="shared" si="13"/>
        <v>0</v>
      </c>
      <c r="BZ35">
        <v>5000</v>
      </c>
      <c r="CA35" t="s">
        <v>31</v>
      </c>
      <c r="CB35">
        <v>7881</v>
      </c>
      <c r="CC35">
        <v>36.844182210379394</v>
      </c>
      <c r="CD35" t="b">
        <f t="shared" si="14"/>
        <v>0</v>
      </c>
      <c r="CE35">
        <v>5000</v>
      </c>
      <c r="CF35" t="s">
        <v>31</v>
      </c>
      <c r="CG35">
        <v>18641</v>
      </c>
      <c r="CH35">
        <v>42.153425245426746</v>
      </c>
      <c r="CI35" t="b">
        <f t="shared" si="15"/>
        <v>0</v>
      </c>
      <c r="CJ35">
        <v>5000</v>
      </c>
      <c r="CK35" t="s">
        <v>31</v>
      </c>
      <c r="CL35">
        <v>16343</v>
      </c>
      <c r="CM35">
        <v>19.145934039038121</v>
      </c>
      <c r="CN35" t="b">
        <f t="shared" si="16"/>
        <v>0</v>
      </c>
      <c r="CO35">
        <v>5000</v>
      </c>
      <c r="CP35" t="s">
        <v>31</v>
      </c>
      <c r="CQ35">
        <v>14455</v>
      </c>
      <c r="CR35">
        <v>21.247180906260809</v>
      </c>
      <c r="CS35" t="b">
        <f t="shared" si="17"/>
        <v>0</v>
      </c>
      <c r="CT35">
        <v>5000</v>
      </c>
      <c r="CU35" t="s">
        <v>31</v>
      </c>
      <c r="CV35">
        <v>34630</v>
      </c>
      <c r="CW35">
        <v>27.695148714987006</v>
      </c>
      <c r="CX35" t="b">
        <f t="shared" si="18"/>
        <v>0</v>
      </c>
      <c r="CY35">
        <v>5000</v>
      </c>
      <c r="CZ35" t="s">
        <v>31</v>
      </c>
      <c r="DA35">
        <v>18805</v>
      </c>
      <c r="DB35">
        <v>49.287902153682531</v>
      </c>
      <c r="DC35" t="b">
        <f t="shared" si="19"/>
        <v>0</v>
      </c>
      <c r="DD35">
        <v>5000</v>
      </c>
      <c r="DE35" t="s">
        <v>31</v>
      </c>
      <c r="DF35">
        <v>15418</v>
      </c>
      <c r="DG35">
        <v>58.924568685951485</v>
      </c>
      <c r="DH35" t="b">
        <f t="shared" si="20"/>
        <v>0</v>
      </c>
      <c r="DI35">
        <v>5000</v>
      </c>
      <c r="DJ35" t="s">
        <v>31</v>
      </c>
      <c r="DK35">
        <v>13579</v>
      </c>
      <c r="DL35">
        <v>39.02916267766404</v>
      </c>
      <c r="DM35" t="b">
        <f t="shared" si="21"/>
        <v>0</v>
      </c>
      <c r="DN35">
        <v>5000</v>
      </c>
      <c r="DO35" t="s">
        <v>31</v>
      </c>
      <c r="DP35">
        <v>16692</v>
      </c>
      <c r="DQ35">
        <v>51.353522645578721</v>
      </c>
      <c r="DR35" t="b">
        <f t="shared" si="22"/>
        <v>0</v>
      </c>
      <c r="DS35" s="26">
        <v>5000</v>
      </c>
      <c r="DT35" t="s">
        <v>31</v>
      </c>
      <c r="DU35">
        <v>22144</v>
      </c>
      <c r="DV35">
        <v>44.167901011560694</v>
      </c>
      <c r="DW35" t="b">
        <f t="shared" si="23"/>
        <v>0</v>
      </c>
      <c r="DX35">
        <v>5000</v>
      </c>
      <c r="DY35" t="s">
        <v>31</v>
      </c>
      <c r="DZ35">
        <v>12266</v>
      </c>
      <c r="EA35">
        <v>77.14503505625305</v>
      </c>
      <c r="EB35" t="b">
        <f t="shared" si="24"/>
        <v>0</v>
      </c>
      <c r="EC35" s="7">
        <v>5000</v>
      </c>
      <c r="ED35" t="s">
        <v>31</v>
      </c>
      <c r="EE35">
        <v>24392</v>
      </c>
      <c r="EF35">
        <v>36.77271236470974</v>
      </c>
      <c r="EG35" t="b">
        <f t="shared" si="25"/>
        <v>0</v>
      </c>
      <c r="EH35" s="7">
        <v>5000</v>
      </c>
      <c r="EI35" t="s">
        <v>31</v>
      </c>
      <c r="EJ35">
        <v>17853</v>
      </c>
      <c r="EK35">
        <v>52.12104408222708</v>
      </c>
      <c r="EL35" t="b">
        <f t="shared" si="26"/>
        <v>0</v>
      </c>
      <c r="EM35" s="7">
        <v>5000</v>
      </c>
      <c r="EN35" t="s">
        <v>31</v>
      </c>
      <c r="EO35">
        <v>20814</v>
      </c>
      <c r="EP35">
        <v>38.985922936485061</v>
      </c>
      <c r="EQ35" t="b">
        <f t="shared" si="27"/>
        <v>0</v>
      </c>
    </row>
    <row r="36" spans="1:147" x14ac:dyDescent="0.3">
      <c r="A36" t="b">
        <f t="shared" si="5"/>
        <v>1</v>
      </c>
      <c r="B36">
        <f t="shared" si="6"/>
        <v>18.05</v>
      </c>
      <c r="C36">
        <v>34</v>
      </c>
      <c r="D36" t="s">
        <v>217</v>
      </c>
      <c r="E36" t="s">
        <v>21</v>
      </c>
      <c r="F36" s="7">
        <v>278.58999999999997</v>
      </c>
      <c r="G36" t="s">
        <v>21</v>
      </c>
      <c r="H36">
        <v>553679</v>
      </c>
      <c r="I36">
        <v>51441</v>
      </c>
      <c r="J36">
        <f t="shared" si="7"/>
        <v>10.763379405532552</v>
      </c>
      <c r="K36">
        <v>3123.39</v>
      </c>
      <c r="L36" t="s">
        <v>21</v>
      </c>
      <c r="M36">
        <v>402611</v>
      </c>
      <c r="N36">
        <v>10.863826373347971</v>
      </c>
      <c r="O36">
        <v>128.90193027447742</v>
      </c>
      <c r="P36">
        <v>0.76754167624370662</v>
      </c>
      <c r="Q36">
        <v>40.210215319501948</v>
      </c>
      <c r="R36" t="b">
        <f t="shared" si="28"/>
        <v>0</v>
      </c>
      <c r="S36">
        <v>676.42</v>
      </c>
      <c r="T36" t="s">
        <v>21</v>
      </c>
      <c r="U36">
        <v>64895</v>
      </c>
      <c r="V36">
        <v>19.649680252715925</v>
      </c>
      <c r="W36">
        <v>95.938913692676152</v>
      </c>
      <c r="X36">
        <v>0.61684914994934825</v>
      </c>
      <c r="Y36">
        <v>46.455427999075432</v>
      </c>
      <c r="Z36" t="b">
        <f t="shared" si="29"/>
        <v>0</v>
      </c>
      <c r="AA36">
        <v>1208.31</v>
      </c>
      <c r="AB36" t="s">
        <v>21</v>
      </c>
      <c r="AC36">
        <v>121159</v>
      </c>
      <c r="AD36">
        <v>20.513465776376496</v>
      </c>
      <c r="AE36">
        <v>100.2714535177231</v>
      </c>
      <c r="AF36">
        <v>0.74735795147690343</v>
      </c>
      <c r="AG36">
        <v>51.282983517526553</v>
      </c>
      <c r="AH36" t="b">
        <f t="shared" si="30"/>
        <v>0</v>
      </c>
      <c r="AI36">
        <v>426.3</v>
      </c>
      <c r="AJ36" t="s">
        <v>21</v>
      </c>
      <c r="AK36">
        <v>39519</v>
      </c>
      <c r="AL36">
        <v>28.149371188542219</v>
      </c>
      <c r="AM36">
        <v>92.702322308233633</v>
      </c>
      <c r="AN36">
        <v>0.63699438721676183</v>
      </c>
      <c r="AO36">
        <v>56.048558921025332</v>
      </c>
      <c r="AP36" t="b">
        <f t="shared" si="31"/>
        <v>0</v>
      </c>
      <c r="AQ36" s="1">
        <v>227.84</v>
      </c>
      <c r="AR36" t="s">
        <v>21</v>
      </c>
      <c r="AS36">
        <v>12159</v>
      </c>
      <c r="AT36">
        <v>48.944814540669462</v>
      </c>
      <c r="AU36" t="b">
        <f t="shared" si="32"/>
        <v>1</v>
      </c>
      <c r="AV36" s="1">
        <v>158.80000000000001</v>
      </c>
      <c r="AW36" t="s">
        <v>21</v>
      </c>
      <c r="AX36">
        <v>5872</v>
      </c>
      <c r="AY36">
        <v>89.412125340599459</v>
      </c>
      <c r="AZ36" t="b">
        <f t="shared" si="8"/>
        <v>1</v>
      </c>
      <c r="BA36" s="1">
        <v>188.52</v>
      </c>
      <c r="BB36" t="s">
        <v>21</v>
      </c>
      <c r="BC36">
        <v>3746</v>
      </c>
      <c r="BD36">
        <v>168.22504004271224</v>
      </c>
      <c r="BE36" t="b">
        <f t="shared" si="9"/>
        <v>1</v>
      </c>
      <c r="BF36" s="1">
        <v>238.19</v>
      </c>
      <c r="BG36" t="s">
        <v>21</v>
      </c>
      <c r="BH36">
        <v>2487</v>
      </c>
      <c r="BI36">
        <v>329.78327301970245</v>
      </c>
      <c r="BJ36" t="b">
        <f t="shared" si="10"/>
        <v>1</v>
      </c>
      <c r="BK36" s="1">
        <v>250.66</v>
      </c>
      <c r="BL36" t="s">
        <v>21</v>
      </c>
      <c r="BM36">
        <v>1312</v>
      </c>
      <c r="BN36">
        <v>656.38033536585363</v>
      </c>
      <c r="BO36" t="b">
        <f t="shared" si="11"/>
        <v>1</v>
      </c>
      <c r="BP36" s="1">
        <v>134.22999999999999</v>
      </c>
      <c r="BQ36" t="s">
        <v>21</v>
      </c>
      <c r="BR36">
        <v>374</v>
      </c>
      <c r="BS36">
        <v>1330.1978609625669</v>
      </c>
      <c r="BT36" t="b">
        <f t="shared" si="12"/>
        <v>1</v>
      </c>
      <c r="BU36" s="1">
        <v>71.72</v>
      </c>
      <c r="BV36" t="s">
        <v>21</v>
      </c>
      <c r="BW36">
        <v>4617</v>
      </c>
      <c r="BX36">
        <v>44.207060862031625</v>
      </c>
      <c r="BY36" t="b">
        <f t="shared" si="13"/>
        <v>1</v>
      </c>
      <c r="BZ36" s="1">
        <v>46.44</v>
      </c>
      <c r="CA36" t="s">
        <v>21</v>
      </c>
      <c r="CB36">
        <v>3455</v>
      </c>
      <c r="CC36">
        <v>37.636179450072362</v>
      </c>
      <c r="CD36" t="b">
        <f t="shared" si="14"/>
        <v>1</v>
      </c>
      <c r="CE36" s="1">
        <v>50.45</v>
      </c>
      <c r="CF36" t="s">
        <v>21</v>
      </c>
      <c r="CG36">
        <v>3383</v>
      </c>
      <c r="CH36">
        <v>42.483298847177061</v>
      </c>
      <c r="CI36" t="b">
        <f t="shared" si="15"/>
        <v>1</v>
      </c>
      <c r="CJ36" s="1">
        <v>72.2</v>
      </c>
      <c r="CK36" t="s">
        <v>21</v>
      </c>
      <c r="CL36">
        <v>7530</v>
      </c>
      <c r="CM36">
        <v>25.311952191235061</v>
      </c>
      <c r="CN36" t="b">
        <f t="shared" si="16"/>
        <v>1</v>
      </c>
      <c r="CO36" s="1">
        <v>83.92</v>
      </c>
      <c r="CP36" t="s">
        <v>21</v>
      </c>
      <c r="CQ36">
        <v>7143</v>
      </c>
      <c r="CR36">
        <v>31.341593168136637</v>
      </c>
      <c r="CS36" t="b">
        <f t="shared" si="17"/>
        <v>1</v>
      </c>
      <c r="CT36" s="1">
        <v>24.64</v>
      </c>
      <c r="CU36" t="s">
        <v>21</v>
      </c>
      <c r="CV36">
        <v>1277</v>
      </c>
      <c r="CW36">
        <v>47.592012529365704</v>
      </c>
      <c r="CX36" t="b">
        <f t="shared" si="18"/>
        <v>1</v>
      </c>
      <c r="CY36" s="1">
        <v>18.05</v>
      </c>
      <c r="CZ36" t="s">
        <v>21</v>
      </c>
      <c r="DA36">
        <v>607</v>
      </c>
      <c r="DB36">
        <v>79.924217462932461</v>
      </c>
      <c r="DC36" t="b">
        <f t="shared" si="19"/>
        <v>1</v>
      </c>
      <c r="DD36" s="1">
        <v>56.8</v>
      </c>
      <c r="DE36" t="s">
        <v>21</v>
      </c>
      <c r="DF36">
        <v>2760</v>
      </c>
      <c r="DG36">
        <v>59.39855072463768</v>
      </c>
      <c r="DH36" t="b">
        <f t="shared" si="20"/>
        <v>1</v>
      </c>
      <c r="DI36" s="1">
        <v>66.78</v>
      </c>
      <c r="DJ36" t="s">
        <v>21</v>
      </c>
      <c r="DK36">
        <v>2678</v>
      </c>
      <c r="DL36">
        <v>73.373039581777448</v>
      </c>
      <c r="DM36" t="b">
        <f t="shared" si="21"/>
        <v>1</v>
      </c>
      <c r="DN36" s="1">
        <v>32.659999999999997</v>
      </c>
      <c r="DO36" t="s">
        <v>21</v>
      </c>
      <c r="DP36">
        <v>3523</v>
      </c>
      <c r="DQ36">
        <v>16.163780868577916</v>
      </c>
      <c r="DR36" t="b">
        <f t="shared" si="22"/>
        <v>1</v>
      </c>
      <c r="DS36" s="1">
        <v>20.78</v>
      </c>
      <c r="DT36" t="s">
        <v>21</v>
      </c>
      <c r="DU36">
        <v>3310</v>
      </c>
      <c r="DV36">
        <v>14.444108761329305</v>
      </c>
      <c r="DW36" t="b">
        <f t="shared" si="23"/>
        <v>1</v>
      </c>
      <c r="DX36" s="1">
        <v>274.17</v>
      </c>
      <c r="DY36" t="s">
        <v>21</v>
      </c>
      <c r="DZ36">
        <v>50877</v>
      </c>
      <c r="EA36">
        <v>10.591151207814926</v>
      </c>
      <c r="EB36" t="b">
        <f t="shared" si="24"/>
        <v>1</v>
      </c>
      <c r="EC36" s="37">
        <v>78.89</v>
      </c>
      <c r="ED36" t="s">
        <v>21</v>
      </c>
      <c r="EE36">
        <v>16213</v>
      </c>
      <c r="EF36">
        <v>12.152840313328809</v>
      </c>
      <c r="EG36" t="b">
        <f t="shared" si="25"/>
        <v>1</v>
      </c>
      <c r="EH36" s="37">
        <v>71.06</v>
      </c>
      <c r="EI36" t="s">
        <v>21</v>
      </c>
      <c r="EJ36">
        <v>16119</v>
      </c>
      <c r="EK36">
        <v>10.008747440908245</v>
      </c>
      <c r="EL36" t="b">
        <f t="shared" si="26"/>
        <v>1</v>
      </c>
      <c r="EM36" s="37">
        <v>75.16</v>
      </c>
      <c r="EN36" t="s">
        <v>21</v>
      </c>
      <c r="EO36">
        <v>16177</v>
      </c>
      <c r="EP36">
        <v>9.7165729121592381</v>
      </c>
      <c r="EQ36" t="b">
        <f t="shared" si="27"/>
        <v>1</v>
      </c>
    </row>
    <row r="37" spans="1:147" x14ac:dyDescent="0.3">
      <c r="A37" t="b">
        <f t="shared" si="5"/>
        <v>1</v>
      </c>
      <c r="B37">
        <f t="shared" si="6"/>
        <v>645.59</v>
      </c>
      <c r="C37">
        <v>35</v>
      </c>
      <c r="D37" t="s">
        <v>218</v>
      </c>
      <c r="E37" t="s">
        <v>26</v>
      </c>
      <c r="F37" s="7">
        <v>661.42</v>
      </c>
      <c r="G37" t="s">
        <v>26</v>
      </c>
      <c r="H37">
        <v>987491</v>
      </c>
      <c r="I37">
        <v>27589</v>
      </c>
      <c r="J37">
        <f t="shared" si="7"/>
        <v>35.792924716372468</v>
      </c>
      <c r="K37">
        <v>1604.98</v>
      </c>
      <c r="L37" t="s">
        <v>26</v>
      </c>
      <c r="M37">
        <v>214595</v>
      </c>
      <c r="N37">
        <v>9.9442857475710067</v>
      </c>
      <c r="O37">
        <v>133.70571595907737</v>
      </c>
      <c r="P37">
        <v>0.72523789432512253</v>
      </c>
      <c r="Q37">
        <v>18.663347235490111</v>
      </c>
      <c r="R37" t="b">
        <f t="shared" si="28"/>
        <v>0</v>
      </c>
      <c r="S37">
        <v>1841.66</v>
      </c>
      <c r="T37" t="s">
        <v>26</v>
      </c>
      <c r="U37">
        <v>135649</v>
      </c>
      <c r="V37">
        <v>16.922026701265768</v>
      </c>
      <c r="W37">
        <v>73.655832238306743</v>
      </c>
      <c r="X37">
        <v>0.62148927020429923</v>
      </c>
      <c r="Y37">
        <v>21.179942351215267</v>
      </c>
      <c r="Z37" t="b">
        <f t="shared" si="29"/>
        <v>0</v>
      </c>
      <c r="AA37">
        <v>1550.2</v>
      </c>
      <c r="AB37" t="s">
        <v>26</v>
      </c>
      <c r="AC37">
        <v>119144</v>
      </c>
      <c r="AD37">
        <v>18.621323776270732</v>
      </c>
      <c r="AE37">
        <v>76.857179718745968</v>
      </c>
      <c r="AF37">
        <v>0.77744211663348661</v>
      </c>
      <c r="AG37">
        <v>27.516148526153227</v>
      </c>
      <c r="AH37" t="b">
        <f t="shared" si="30"/>
        <v>0</v>
      </c>
      <c r="AI37">
        <v>1386.64</v>
      </c>
      <c r="AJ37" t="s">
        <v>26</v>
      </c>
      <c r="AK37">
        <v>88086</v>
      </c>
      <c r="AL37">
        <v>24.391549167858685</v>
      </c>
      <c r="AM37">
        <v>63.524779322679279</v>
      </c>
      <c r="AN37">
        <v>0.7231425422783363</v>
      </c>
      <c r="AO37">
        <v>30.170344890220921</v>
      </c>
      <c r="AP37" t="b">
        <f t="shared" si="31"/>
        <v>0</v>
      </c>
      <c r="AQ37">
        <v>1512.81</v>
      </c>
      <c r="AR37" t="s">
        <v>26</v>
      </c>
      <c r="AS37">
        <v>48502</v>
      </c>
      <c r="AT37">
        <v>42.833656344068288</v>
      </c>
      <c r="AU37" t="b">
        <f t="shared" si="32"/>
        <v>0</v>
      </c>
      <c r="AV37">
        <v>1121.55</v>
      </c>
      <c r="AW37" t="s">
        <v>26</v>
      </c>
      <c r="AX37">
        <v>24377</v>
      </c>
      <c r="AY37">
        <v>82.045370636255484</v>
      </c>
      <c r="AZ37" t="b">
        <f t="shared" si="8"/>
        <v>0</v>
      </c>
      <c r="BA37">
        <v>1118.2</v>
      </c>
      <c r="BB37" t="s">
        <v>26</v>
      </c>
      <c r="BC37">
        <v>11794</v>
      </c>
      <c r="BD37">
        <v>161.93055791080209</v>
      </c>
      <c r="BE37" t="b">
        <f t="shared" si="9"/>
        <v>0</v>
      </c>
      <c r="BF37">
        <v>995.62</v>
      </c>
      <c r="BG37" t="s">
        <v>26</v>
      </c>
      <c r="BH37">
        <v>5394</v>
      </c>
      <c r="BI37">
        <v>322.00871338524286</v>
      </c>
      <c r="BJ37" t="b">
        <f t="shared" si="10"/>
        <v>0</v>
      </c>
      <c r="BK37">
        <v>912.88</v>
      </c>
      <c r="BL37" t="s">
        <v>26</v>
      </c>
      <c r="BM37">
        <v>2429</v>
      </c>
      <c r="BN37">
        <v>642.11897900370525</v>
      </c>
      <c r="BO37" t="b">
        <f t="shared" si="11"/>
        <v>0</v>
      </c>
      <c r="BP37">
        <v>784.91</v>
      </c>
      <c r="BQ37" t="s">
        <v>26</v>
      </c>
      <c r="BR37">
        <v>1118</v>
      </c>
      <c r="BS37">
        <v>1282.2915921288015</v>
      </c>
      <c r="BT37" t="b">
        <f t="shared" si="12"/>
        <v>0</v>
      </c>
      <c r="BU37">
        <v>1049.47</v>
      </c>
      <c r="BV37" t="s">
        <v>26</v>
      </c>
      <c r="BW37">
        <v>59682</v>
      </c>
      <c r="BX37">
        <v>27.42116551053919</v>
      </c>
      <c r="BY37" t="b">
        <f t="shared" si="13"/>
        <v>0</v>
      </c>
      <c r="BZ37">
        <v>912.75</v>
      </c>
      <c r="CA37" t="s">
        <v>26</v>
      </c>
      <c r="CB37">
        <v>46643</v>
      </c>
      <c r="CC37">
        <v>31.558154492635552</v>
      </c>
      <c r="CD37" t="b">
        <f t="shared" si="14"/>
        <v>0</v>
      </c>
      <c r="CE37">
        <v>904.44</v>
      </c>
      <c r="CF37" t="s">
        <v>26</v>
      </c>
      <c r="CG37">
        <v>43806</v>
      </c>
      <c r="CH37">
        <v>33.290439665799205</v>
      </c>
      <c r="CI37" t="b">
        <f t="shared" si="15"/>
        <v>0</v>
      </c>
      <c r="CJ37">
        <v>1253.08</v>
      </c>
      <c r="CK37" t="s">
        <v>26</v>
      </c>
      <c r="CL37">
        <v>122116</v>
      </c>
      <c r="CM37">
        <v>14.934144583838318</v>
      </c>
      <c r="CN37" t="b">
        <f t="shared" si="16"/>
        <v>0</v>
      </c>
      <c r="CO37">
        <v>1019.34</v>
      </c>
      <c r="CP37" t="s">
        <v>26</v>
      </c>
      <c r="CQ37">
        <v>87849</v>
      </c>
      <c r="CR37">
        <v>17.313629068059967</v>
      </c>
      <c r="CS37" t="b">
        <f t="shared" si="17"/>
        <v>0</v>
      </c>
      <c r="CT37">
        <v>905</v>
      </c>
      <c r="CU37" t="s">
        <v>26</v>
      </c>
      <c r="CV37">
        <v>70408</v>
      </c>
      <c r="CW37">
        <v>19.522753096239065</v>
      </c>
      <c r="CX37" t="b">
        <f t="shared" si="18"/>
        <v>0</v>
      </c>
      <c r="CY37">
        <v>1001.06</v>
      </c>
      <c r="CZ37" t="s">
        <v>26</v>
      </c>
      <c r="DA37">
        <v>47168</v>
      </c>
      <c r="DB37">
        <v>34.528303086838534</v>
      </c>
      <c r="DC37" t="b">
        <f t="shared" si="19"/>
        <v>0</v>
      </c>
      <c r="DD37">
        <v>931.16</v>
      </c>
      <c r="DE37" t="s">
        <v>26</v>
      </c>
      <c r="DF37">
        <v>38056</v>
      </c>
      <c r="DG37">
        <v>39.535474038259409</v>
      </c>
      <c r="DH37" t="b">
        <f t="shared" si="20"/>
        <v>0</v>
      </c>
      <c r="DI37">
        <v>901.89</v>
      </c>
      <c r="DJ37" t="s">
        <v>26</v>
      </c>
      <c r="DK37">
        <v>32711</v>
      </c>
      <c r="DL37">
        <v>43.629268441808563</v>
      </c>
      <c r="DM37" t="b">
        <f t="shared" si="21"/>
        <v>0</v>
      </c>
      <c r="DN37">
        <v>848.3</v>
      </c>
      <c r="DO37" t="s">
        <v>26</v>
      </c>
      <c r="DP37">
        <v>40727</v>
      </c>
      <c r="DQ37">
        <v>27.298401551796104</v>
      </c>
      <c r="DR37" t="b">
        <f t="shared" si="22"/>
        <v>0</v>
      </c>
      <c r="DS37">
        <v>679.31</v>
      </c>
      <c r="DT37" t="s">
        <v>26</v>
      </c>
      <c r="DU37">
        <v>37032</v>
      </c>
      <c r="DV37">
        <v>30.088950097213221</v>
      </c>
      <c r="DW37" t="b">
        <f t="shared" si="23"/>
        <v>0</v>
      </c>
      <c r="DX37">
        <v>723.62</v>
      </c>
      <c r="DY37" t="s">
        <v>26</v>
      </c>
      <c r="DZ37">
        <v>31798</v>
      </c>
      <c r="EA37">
        <v>34.300522045411661</v>
      </c>
      <c r="EB37" t="b">
        <f t="shared" si="24"/>
        <v>0</v>
      </c>
      <c r="EC37" s="37">
        <v>645.59</v>
      </c>
      <c r="ED37" t="s">
        <v>26</v>
      </c>
      <c r="EE37">
        <v>34870</v>
      </c>
      <c r="EF37">
        <v>31.290765701175797</v>
      </c>
      <c r="EG37" t="b">
        <f t="shared" si="25"/>
        <v>1</v>
      </c>
      <c r="EH37" s="7">
        <v>682.14</v>
      </c>
      <c r="EI37" t="s">
        <v>26</v>
      </c>
      <c r="EJ37">
        <v>36242</v>
      </c>
      <c r="EK37">
        <v>31.157772749848242</v>
      </c>
      <c r="EL37" t="b">
        <f t="shared" si="26"/>
        <v>0</v>
      </c>
      <c r="EM37" s="7">
        <v>763.19</v>
      </c>
      <c r="EN37" t="s">
        <v>26</v>
      </c>
      <c r="EO37">
        <v>35997</v>
      </c>
      <c r="EP37">
        <v>30.276467483401394</v>
      </c>
      <c r="EQ37" t="b">
        <f t="shared" si="27"/>
        <v>0</v>
      </c>
    </row>
    <row r="38" spans="1:147" x14ac:dyDescent="0.3">
      <c r="A38" t="b">
        <f t="shared" si="5"/>
        <v>1</v>
      </c>
      <c r="B38">
        <f t="shared" si="6"/>
        <v>104.17</v>
      </c>
      <c r="C38">
        <v>36</v>
      </c>
      <c r="D38" t="s">
        <v>219</v>
      </c>
      <c r="E38" t="s">
        <v>21</v>
      </c>
      <c r="F38" s="7">
        <v>409.36</v>
      </c>
      <c r="G38" t="s">
        <v>21</v>
      </c>
      <c r="H38">
        <v>43810</v>
      </c>
      <c r="I38">
        <v>3319</v>
      </c>
      <c r="J38">
        <f t="shared" si="7"/>
        <v>13.199758963543236</v>
      </c>
      <c r="K38">
        <v>1797.38</v>
      </c>
      <c r="L38" t="s">
        <v>21</v>
      </c>
      <c r="M38">
        <v>15462</v>
      </c>
      <c r="N38">
        <v>14.37640667442763</v>
      </c>
      <c r="O38">
        <v>8.6025214478852554</v>
      </c>
      <c r="P38">
        <v>0.50698091610168183</v>
      </c>
      <c r="Q38">
        <v>103.78088216272151</v>
      </c>
      <c r="R38" t="b">
        <f t="shared" si="28"/>
        <v>0</v>
      </c>
      <c r="S38">
        <v>1613.23</v>
      </c>
      <c r="T38" t="s">
        <v>21</v>
      </c>
      <c r="U38">
        <v>8295</v>
      </c>
      <c r="V38">
        <v>26.79216395418927</v>
      </c>
      <c r="W38">
        <v>5.1418582595166216</v>
      </c>
      <c r="X38">
        <v>0.41758412993596322</v>
      </c>
      <c r="Y38">
        <v>108.22748643761302</v>
      </c>
      <c r="Z38" t="b">
        <f t="shared" si="29"/>
        <v>0</v>
      </c>
      <c r="AA38">
        <v>1416.87</v>
      </c>
      <c r="AB38" t="s">
        <v>21</v>
      </c>
      <c r="AC38">
        <v>8461</v>
      </c>
      <c r="AD38">
        <v>28.818933932159318</v>
      </c>
      <c r="AE38">
        <v>5.9716134860643537</v>
      </c>
      <c r="AF38">
        <v>0.47578886285012834</v>
      </c>
      <c r="AG38">
        <v>125.97636213213568</v>
      </c>
      <c r="AH38" t="b">
        <f t="shared" si="30"/>
        <v>0</v>
      </c>
      <c r="AI38">
        <v>1362.01</v>
      </c>
      <c r="AJ38" t="s">
        <v>21</v>
      </c>
      <c r="AK38">
        <v>6841</v>
      </c>
      <c r="AL38">
        <v>39.294986113141356</v>
      </c>
      <c r="AM38">
        <v>5.0227237685479551</v>
      </c>
      <c r="AN38">
        <v>0.40561628100903613</v>
      </c>
      <c r="AO38">
        <v>119.80894606051747</v>
      </c>
      <c r="AP38" t="b">
        <f t="shared" si="31"/>
        <v>0</v>
      </c>
      <c r="AQ38">
        <v>972.97</v>
      </c>
      <c r="AR38" t="s">
        <v>21</v>
      </c>
      <c r="AS38">
        <v>2796</v>
      </c>
      <c r="AT38">
        <v>66.77575107296137</v>
      </c>
      <c r="AU38" t="b">
        <f t="shared" si="32"/>
        <v>0</v>
      </c>
      <c r="AV38">
        <v>698.09</v>
      </c>
      <c r="AW38" t="s">
        <v>21</v>
      </c>
      <c r="AX38">
        <v>1667</v>
      </c>
      <c r="AY38">
        <v>113.13917216556689</v>
      </c>
      <c r="AZ38" t="b">
        <f t="shared" si="8"/>
        <v>0</v>
      </c>
      <c r="BA38" s="1">
        <v>384.2</v>
      </c>
      <c r="BB38" t="s">
        <v>21</v>
      </c>
      <c r="BC38">
        <v>558</v>
      </c>
      <c r="BD38">
        <v>199.93727598566309</v>
      </c>
      <c r="BE38" t="b">
        <f t="shared" si="9"/>
        <v>1</v>
      </c>
      <c r="BF38">
        <v>730.61</v>
      </c>
      <c r="BG38" t="s">
        <v>21</v>
      </c>
      <c r="BH38">
        <v>674</v>
      </c>
      <c r="BI38">
        <v>358.04599406528189</v>
      </c>
      <c r="BJ38" t="b">
        <f t="shared" si="10"/>
        <v>0</v>
      </c>
      <c r="BK38">
        <v>584.44000000000005</v>
      </c>
      <c r="BL38" t="s">
        <v>21</v>
      </c>
      <c r="BM38">
        <v>300</v>
      </c>
      <c r="BN38">
        <v>667.26</v>
      </c>
      <c r="BO38" t="b">
        <f t="shared" si="11"/>
        <v>0</v>
      </c>
      <c r="BP38">
        <v>423.06</v>
      </c>
      <c r="BQ38" t="s">
        <v>21</v>
      </c>
      <c r="BR38">
        <v>111</v>
      </c>
      <c r="BS38">
        <v>1304.6576576576576</v>
      </c>
      <c r="BT38" t="b">
        <f t="shared" si="12"/>
        <v>0</v>
      </c>
      <c r="BU38" s="1">
        <v>243.28</v>
      </c>
      <c r="BV38" t="s">
        <v>21</v>
      </c>
      <c r="BW38">
        <v>977</v>
      </c>
      <c r="BX38">
        <v>44.852610030706245</v>
      </c>
      <c r="BY38" t="b">
        <f t="shared" si="13"/>
        <v>1</v>
      </c>
      <c r="BZ38" s="1">
        <v>219.69</v>
      </c>
      <c r="CA38" t="s">
        <v>21</v>
      </c>
      <c r="CB38">
        <v>835</v>
      </c>
      <c r="CC38">
        <v>49.75808383233533</v>
      </c>
      <c r="CD38" t="b">
        <f t="shared" si="14"/>
        <v>1</v>
      </c>
      <c r="CE38">
        <v>615.84</v>
      </c>
      <c r="CF38" t="s">
        <v>21</v>
      </c>
      <c r="CG38">
        <v>2966</v>
      </c>
      <c r="CH38">
        <v>44.378961564396491</v>
      </c>
      <c r="CI38" t="b">
        <f t="shared" si="15"/>
        <v>0</v>
      </c>
      <c r="CJ38">
        <v>830.16</v>
      </c>
      <c r="CK38" t="s">
        <v>21</v>
      </c>
      <c r="CL38">
        <v>6363</v>
      </c>
      <c r="CM38">
        <v>20.744774477447745</v>
      </c>
      <c r="CN38" t="b">
        <f t="shared" si="16"/>
        <v>0</v>
      </c>
      <c r="CO38" s="1">
        <v>293.86</v>
      </c>
      <c r="CP38" t="s">
        <v>21</v>
      </c>
      <c r="CQ38">
        <v>1670</v>
      </c>
      <c r="CR38">
        <v>29.821556886227544</v>
      </c>
      <c r="CS38" t="b">
        <f t="shared" si="17"/>
        <v>1</v>
      </c>
      <c r="CT38" s="1">
        <v>291</v>
      </c>
      <c r="CU38" t="s">
        <v>21</v>
      </c>
      <c r="CV38">
        <v>1561</v>
      </c>
      <c r="CW38">
        <v>30.837924407431135</v>
      </c>
      <c r="CX38" t="b">
        <f t="shared" si="18"/>
        <v>1</v>
      </c>
      <c r="CY38">
        <v>624.88</v>
      </c>
      <c r="CZ38" t="s">
        <v>21</v>
      </c>
      <c r="DA38">
        <v>2586</v>
      </c>
      <c r="DB38">
        <v>53.101701469450887</v>
      </c>
      <c r="DC38" t="b">
        <f t="shared" si="19"/>
        <v>0</v>
      </c>
      <c r="DD38">
        <v>604.86</v>
      </c>
      <c r="DE38" t="s">
        <v>21</v>
      </c>
      <c r="DF38">
        <v>2347</v>
      </c>
      <c r="DG38">
        <v>56.929271410311038</v>
      </c>
      <c r="DH38" t="b">
        <f t="shared" si="20"/>
        <v>0</v>
      </c>
      <c r="DI38" s="1">
        <v>191.22</v>
      </c>
      <c r="DJ38" t="s">
        <v>21</v>
      </c>
      <c r="DK38">
        <v>572</v>
      </c>
      <c r="DL38">
        <v>69.395104895104893</v>
      </c>
      <c r="DM38" t="b">
        <f t="shared" si="21"/>
        <v>1</v>
      </c>
      <c r="DN38">
        <v>454.59</v>
      </c>
      <c r="DO38" t="s">
        <v>21</v>
      </c>
      <c r="DP38">
        <v>3608</v>
      </c>
      <c r="DQ38">
        <v>11.664634146341463</v>
      </c>
      <c r="DR38" t="b">
        <f t="shared" si="22"/>
        <v>0</v>
      </c>
      <c r="DS38" s="1">
        <v>333.16</v>
      </c>
      <c r="DT38" t="s">
        <v>21</v>
      </c>
      <c r="DU38">
        <v>3609</v>
      </c>
      <c r="DV38">
        <v>12.300914380714879</v>
      </c>
      <c r="DW38" t="b">
        <f t="shared" si="23"/>
        <v>1</v>
      </c>
      <c r="DX38" s="1">
        <v>382.81</v>
      </c>
      <c r="DY38" t="s">
        <v>21</v>
      </c>
      <c r="DZ38">
        <v>3395</v>
      </c>
      <c r="EA38">
        <v>13.34639175257732</v>
      </c>
      <c r="EB38" t="b">
        <f t="shared" si="24"/>
        <v>1</v>
      </c>
      <c r="EC38" s="7">
        <v>1154.42</v>
      </c>
      <c r="ED38" t="s">
        <v>21</v>
      </c>
      <c r="EE38">
        <v>13556</v>
      </c>
      <c r="EF38">
        <v>10.54809678371201</v>
      </c>
      <c r="EG38" t="b">
        <f t="shared" si="25"/>
        <v>0</v>
      </c>
      <c r="EH38" s="37">
        <v>104.17</v>
      </c>
      <c r="EI38" t="s">
        <v>21</v>
      </c>
      <c r="EJ38">
        <v>884</v>
      </c>
      <c r="EK38">
        <v>15.408371040723981</v>
      </c>
      <c r="EL38" t="b">
        <f t="shared" si="26"/>
        <v>1</v>
      </c>
      <c r="EM38" s="7">
        <v>416.5</v>
      </c>
      <c r="EN38" t="s">
        <v>21</v>
      </c>
      <c r="EO38">
        <v>3726</v>
      </c>
      <c r="EP38">
        <v>14.535695115405261</v>
      </c>
      <c r="EQ38" t="b">
        <f t="shared" si="27"/>
        <v>0</v>
      </c>
    </row>
    <row r="39" spans="1:147" x14ac:dyDescent="0.3">
      <c r="A39" t="b">
        <f t="shared" si="5"/>
        <v>1</v>
      </c>
      <c r="B39">
        <f t="shared" si="6"/>
        <v>522.38</v>
      </c>
      <c r="C39">
        <v>37</v>
      </c>
      <c r="D39" t="s">
        <v>220</v>
      </c>
      <c r="E39" t="s">
        <v>26</v>
      </c>
      <c r="F39" s="7">
        <v>775.3</v>
      </c>
      <c r="G39" t="s">
        <v>26</v>
      </c>
      <c r="H39">
        <v>2783103</v>
      </c>
      <c r="I39">
        <v>89179</v>
      </c>
      <c r="J39">
        <f t="shared" si="7"/>
        <v>31.208053465501969</v>
      </c>
      <c r="K39">
        <v>3773.83</v>
      </c>
      <c r="L39" t="s">
        <v>26</v>
      </c>
      <c r="M39">
        <v>767316</v>
      </c>
      <c r="N39">
        <v>9.7247861376538474</v>
      </c>
      <c r="O39">
        <v>203.32553400656627</v>
      </c>
      <c r="P39">
        <v>0.72919116950681417</v>
      </c>
      <c r="Q39">
        <v>25.406642113549047</v>
      </c>
      <c r="R39" t="b">
        <f t="shared" si="28"/>
        <v>0</v>
      </c>
      <c r="S39">
        <v>5000</v>
      </c>
      <c r="T39" t="s">
        <v>31</v>
      </c>
      <c r="U39">
        <v>481507</v>
      </c>
      <c r="V39">
        <v>17.191006568959537</v>
      </c>
      <c r="W39">
        <v>96.528241367212956</v>
      </c>
      <c r="X39">
        <v>0.66627950817290693</v>
      </c>
      <c r="Y39">
        <v>33.148460977722024</v>
      </c>
      <c r="Z39" t="b">
        <f t="shared" si="29"/>
        <v>0</v>
      </c>
      <c r="AA39">
        <v>3977.08</v>
      </c>
      <c r="AB39" t="s">
        <v>26</v>
      </c>
      <c r="AC39">
        <v>465648</v>
      </c>
      <c r="AD39">
        <v>18.867578084733534</v>
      </c>
      <c r="AE39">
        <v>117.08288493065264</v>
      </c>
      <c r="AF39">
        <v>0.77679399051519304</v>
      </c>
      <c r="AG39">
        <v>35.68244253169776</v>
      </c>
      <c r="AH39" t="b">
        <f t="shared" si="30"/>
        <v>0</v>
      </c>
      <c r="AI39">
        <v>3572.56</v>
      </c>
      <c r="AJ39" t="s">
        <v>26</v>
      </c>
      <c r="AK39">
        <v>333717</v>
      </c>
      <c r="AL39">
        <v>25.179841003005542</v>
      </c>
      <c r="AM39">
        <v>93.41116734218599</v>
      </c>
      <c r="AN39">
        <v>0.71615296398661632</v>
      </c>
      <c r="AO39">
        <v>39.590161723855843</v>
      </c>
      <c r="AP39" t="b">
        <f t="shared" si="31"/>
        <v>0</v>
      </c>
      <c r="AQ39">
        <v>4514</v>
      </c>
      <c r="AR39" t="s">
        <v>26</v>
      </c>
      <c r="AS39">
        <v>218394</v>
      </c>
      <c r="AT39">
        <v>43.218943743875748</v>
      </c>
      <c r="AU39" t="b">
        <f t="shared" si="32"/>
        <v>0</v>
      </c>
      <c r="AV39">
        <v>4898.83</v>
      </c>
      <c r="AW39" t="s">
        <v>26</v>
      </c>
      <c r="AX39">
        <v>151722</v>
      </c>
      <c r="AY39">
        <v>82.114907528242441</v>
      </c>
      <c r="AZ39" t="b">
        <f t="shared" si="8"/>
        <v>0</v>
      </c>
      <c r="BA39">
        <v>5000</v>
      </c>
      <c r="BB39" t="s">
        <v>31</v>
      </c>
      <c r="BC39">
        <v>85032</v>
      </c>
      <c r="BD39">
        <v>161.82879386583875</v>
      </c>
      <c r="BE39" t="b">
        <f t="shared" si="9"/>
        <v>0</v>
      </c>
      <c r="BF39">
        <v>5000</v>
      </c>
      <c r="BG39" t="s">
        <v>31</v>
      </c>
      <c r="BH39">
        <v>43511</v>
      </c>
      <c r="BI39">
        <v>321.79297189216521</v>
      </c>
      <c r="BJ39" t="b">
        <f t="shared" si="10"/>
        <v>0</v>
      </c>
      <c r="BK39">
        <v>5000</v>
      </c>
      <c r="BL39" t="s">
        <v>31</v>
      </c>
      <c r="BM39">
        <v>22568</v>
      </c>
      <c r="BN39">
        <v>641.8348989719957</v>
      </c>
      <c r="BO39" t="b">
        <f t="shared" si="11"/>
        <v>0</v>
      </c>
      <c r="BP39">
        <v>5000</v>
      </c>
      <c r="BQ39" t="s">
        <v>31</v>
      </c>
      <c r="BR39">
        <v>11462</v>
      </c>
      <c r="BS39">
        <v>1281.8949572500437</v>
      </c>
      <c r="BT39" t="b">
        <f t="shared" si="12"/>
        <v>0</v>
      </c>
      <c r="BU39">
        <v>2947.44</v>
      </c>
      <c r="BV39" t="s">
        <v>26</v>
      </c>
      <c r="BW39">
        <v>304221</v>
      </c>
      <c r="BX39">
        <v>25.603186499288345</v>
      </c>
      <c r="BY39" t="b">
        <f t="shared" si="13"/>
        <v>0</v>
      </c>
      <c r="BZ39">
        <v>3275.25</v>
      </c>
      <c r="CA39" t="s">
        <v>26</v>
      </c>
      <c r="CB39">
        <v>311882</v>
      </c>
      <c r="CC39">
        <v>26.581017820842497</v>
      </c>
      <c r="CD39" t="b">
        <f t="shared" si="14"/>
        <v>0</v>
      </c>
      <c r="CE39">
        <v>3217.37</v>
      </c>
      <c r="CF39" t="s">
        <v>26</v>
      </c>
      <c r="CG39">
        <v>300994</v>
      </c>
      <c r="CH39">
        <v>27.568011322484832</v>
      </c>
      <c r="CI39" t="b">
        <f t="shared" si="15"/>
        <v>0</v>
      </c>
      <c r="CJ39">
        <v>2308.83</v>
      </c>
      <c r="CK39" t="s">
        <v>26</v>
      </c>
      <c r="CL39">
        <v>419178</v>
      </c>
      <c r="CM39">
        <v>15.261096717862102</v>
      </c>
      <c r="CN39" t="b">
        <f t="shared" si="16"/>
        <v>0</v>
      </c>
      <c r="CO39">
        <v>2651.39</v>
      </c>
      <c r="CP39" t="s">
        <v>26</v>
      </c>
      <c r="CQ39">
        <v>434505</v>
      </c>
      <c r="CR39">
        <v>15.376964591891923</v>
      </c>
      <c r="CS39" t="b">
        <f t="shared" si="17"/>
        <v>0</v>
      </c>
      <c r="CT39">
        <v>2492.58</v>
      </c>
      <c r="CU39" t="s">
        <v>26</v>
      </c>
      <c r="CV39">
        <v>382794</v>
      </c>
      <c r="CW39">
        <v>16.405541884146565</v>
      </c>
      <c r="CX39" t="b">
        <f t="shared" si="18"/>
        <v>0</v>
      </c>
      <c r="CY39">
        <v>3173.84</v>
      </c>
      <c r="CZ39" t="s">
        <v>26</v>
      </c>
      <c r="DA39">
        <v>254866</v>
      </c>
      <c r="DB39">
        <v>32.209105961564113</v>
      </c>
      <c r="DC39" t="b">
        <f t="shared" si="19"/>
        <v>0</v>
      </c>
      <c r="DD39">
        <v>3248.86</v>
      </c>
      <c r="DE39" t="s">
        <v>26</v>
      </c>
      <c r="DF39">
        <v>245302</v>
      </c>
      <c r="DG39">
        <v>35.346311893095042</v>
      </c>
      <c r="DH39" t="b">
        <f t="shared" si="20"/>
        <v>0</v>
      </c>
      <c r="DI39">
        <v>3158.51</v>
      </c>
      <c r="DJ39" t="s">
        <v>26</v>
      </c>
      <c r="DK39">
        <v>230519</v>
      </c>
      <c r="DL39">
        <v>36.223165986317831</v>
      </c>
      <c r="DM39" t="b">
        <f t="shared" si="21"/>
        <v>0</v>
      </c>
      <c r="DN39">
        <v>879.88</v>
      </c>
      <c r="DO39" t="s">
        <v>26</v>
      </c>
      <c r="DP39">
        <v>106103</v>
      </c>
      <c r="DQ39">
        <v>24.738376860220729</v>
      </c>
      <c r="DR39" t="b">
        <f t="shared" si="22"/>
        <v>0</v>
      </c>
      <c r="DS39" s="1">
        <v>522.38</v>
      </c>
      <c r="DT39" t="s">
        <v>26</v>
      </c>
      <c r="DU39">
        <v>97611</v>
      </c>
      <c r="DV39">
        <v>21.199014455338027</v>
      </c>
      <c r="DW39" t="b">
        <f t="shared" si="23"/>
        <v>1</v>
      </c>
      <c r="DX39" s="1">
        <v>597.66999999999996</v>
      </c>
      <c r="DY39" t="s">
        <v>26</v>
      </c>
      <c r="DZ39">
        <v>98855</v>
      </c>
      <c r="EA39">
        <v>21.771169895301199</v>
      </c>
      <c r="EB39" t="b">
        <f t="shared" si="24"/>
        <v>1</v>
      </c>
      <c r="EC39" s="37">
        <v>666.95</v>
      </c>
      <c r="ED39" t="s">
        <v>26</v>
      </c>
      <c r="EE39">
        <v>97711</v>
      </c>
      <c r="EF39">
        <v>28.11104174555577</v>
      </c>
      <c r="EG39" t="b">
        <f t="shared" si="25"/>
        <v>1</v>
      </c>
      <c r="EH39" s="37">
        <v>615.61</v>
      </c>
      <c r="EI39" t="s">
        <v>26</v>
      </c>
      <c r="EJ39">
        <v>98532</v>
      </c>
      <c r="EK39">
        <v>25.052723988145981</v>
      </c>
      <c r="EL39" t="b">
        <f t="shared" si="26"/>
        <v>1</v>
      </c>
      <c r="EM39" s="37">
        <v>677.5</v>
      </c>
      <c r="EN39" t="s">
        <v>26</v>
      </c>
      <c r="EO39">
        <v>104333</v>
      </c>
      <c r="EP39">
        <v>22.705376055514556</v>
      </c>
      <c r="EQ39" t="b">
        <f t="shared" si="27"/>
        <v>1</v>
      </c>
    </row>
    <row r="40" spans="1:147" x14ac:dyDescent="0.3">
      <c r="A40" t="b">
        <f t="shared" si="5"/>
        <v>1</v>
      </c>
      <c r="B40">
        <f t="shared" si="6"/>
        <v>354.08</v>
      </c>
      <c r="C40">
        <v>38</v>
      </c>
      <c r="D40" t="s">
        <v>221</v>
      </c>
      <c r="E40" t="s">
        <v>26</v>
      </c>
      <c r="F40" s="7">
        <v>374.48</v>
      </c>
      <c r="G40" t="s">
        <v>26</v>
      </c>
      <c r="H40">
        <v>748641</v>
      </c>
      <c r="I40">
        <v>39850</v>
      </c>
      <c r="J40">
        <f t="shared" si="7"/>
        <v>18.786474278544542</v>
      </c>
      <c r="K40">
        <v>572.95000000000005</v>
      </c>
      <c r="L40" t="s">
        <v>26</v>
      </c>
      <c r="M40">
        <v>92619</v>
      </c>
      <c r="N40">
        <v>11.13743400382211</v>
      </c>
      <c r="O40">
        <v>161.65284928876864</v>
      </c>
      <c r="P40">
        <v>0.52799002650158811</v>
      </c>
      <c r="Q40">
        <v>22.543171487491769</v>
      </c>
      <c r="R40" t="b">
        <f t="shared" si="28"/>
        <v>0</v>
      </c>
      <c r="S40">
        <v>740.84</v>
      </c>
      <c r="T40" t="s">
        <v>26</v>
      </c>
      <c r="U40">
        <v>62137</v>
      </c>
      <c r="V40">
        <v>19.632859648840466</v>
      </c>
      <c r="W40">
        <v>83.87371092273635</v>
      </c>
      <c r="X40">
        <v>0.4217404709935072</v>
      </c>
      <c r="Y40">
        <v>25.006888005536155</v>
      </c>
      <c r="Z40" t="b">
        <f t="shared" si="29"/>
        <v>0</v>
      </c>
      <c r="AA40">
        <v>611.97</v>
      </c>
      <c r="AB40" t="s">
        <v>26</v>
      </c>
      <c r="AC40">
        <v>59105</v>
      </c>
      <c r="AD40">
        <v>21.035174689112598</v>
      </c>
      <c r="AE40">
        <v>96.581531774433387</v>
      </c>
      <c r="AF40">
        <v>0.57177170280734291</v>
      </c>
      <c r="AG40">
        <v>32.856678791980372</v>
      </c>
      <c r="AH40" t="b">
        <f t="shared" si="30"/>
        <v>0</v>
      </c>
      <c r="AI40">
        <v>572.84</v>
      </c>
      <c r="AJ40" t="s">
        <v>26</v>
      </c>
      <c r="AK40">
        <v>46439</v>
      </c>
      <c r="AL40">
        <v>28.17575744525076</v>
      </c>
      <c r="AM40">
        <v>81.068012010334471</v>
      </c>
      <c r="AN40">
        <v>0.50503709418424192</v>
      </c>
      <c r="AO40">
        <v>35.156700187342537</v>
      </c>
      <c r="AP40" t="b">
        <f t="shared" si="31"/>
        <v>0</v>
      </c>
      <c r="AQ40">
        <v>731.87</v>
      </c>
      <c r="AR40" t="s">
        <v>26</v>
      </c>
      <c r="AS40">
        <v>34784</v>
      </c>
      <c r="AT40">
        <v>46.891041858325664</v>
      </c>
      <c r="AU40" t="b">
        <f t="shared" si="32"/>
        <v>0</v>
      </c>
      <c r="AV40">
        <v>610.95000000000005</v>
      </c>
      <c r="AW40" t="s">
        <v>26</v>
      </c>
      <c r="AX40">
        <v>20968</v>
      </c>
      <c r="AY40">
        <v>84.762972148035104</v>
      </c>
      <c r="AZ40" t="b">
        <f t="shared" si="8"/>
        <v>0</v>
      </c>
      <c r="BA40">
        <v>661.91</v>
      </c>
      <c r="BB40" t="s">
        <v>26</v>
      </c>
      <c r="BC40">
        <v>12157</v>
      </c>
      <c r="BD40">
        <v>162.93666200542896</v>
      </c>
      <c r="BE40" t="b">
        <f t="shared" si="9"/>
        <v>0</v>
      </c>
      <c r="BF40">
        <v>630.30999999999995</v>
      </c>
      <c r="BG40" t="s">
        <v>26</v>
      </c>
      <c r="BH40">
        <v>5910</v>
      </c>
      <c r="BI40">
        <v>322.26395939086296</v>
      </c>
      <c r="BJ40" t="b">
        <f t="shared" si="10"/>
        <v>0</v>
      </c>
      <c r="BK40">
        <v>589.08000000000004</v>
      </c>
      <c r="BL40" t="s">
        <v>26</v>
      </c>
      <c r="BM40">
        <v>2533</v>
      </c>
      <c r="BN40">
        <v>642.4015001973944</v>
      </c>
      <c r="BO40" t="b">
        <f t="shared" si="11"/>
        <v>0</v>
      </c>
      <c r="BP40">
        <v>620.95000000000005</v>
      </c>
      <c r="BQ40" t="s">
        <v>26</v>
      </c>
      <c r="BR40">
        <v>1423</v>
      </c>
      <c r="BS40">
        <v>1282.6879831342235</v>
      </c>
      <c r="BT40" t="b">
        <f t="shared" si="12"/>
        <v>0</v>
      </c>
      <c r="BU40">
        <v>446.36</v>
      </c>
      <c r="BV40" t="s">
        <v>26</v>
      </c>
      <c r="BW40">
        <v>27104</v>
      </c>
      <c r="BX40">
        <v>39.72520661157025</v>
      </c>
      <c r="BY40" t="b">
        <f t="shared" si="13"/>
        <v>0</v>
      </c>
      <c r="BZ40">
        <v>431.47</v>
      </c>
      <c r="CA40" t="s">
        <v>26</v>
      </c>
      <c r="CB40">
        <v>25068</v>
      </c>
      <c r="CC40">
        <v>44.523336524652947</v>
      </c>
      <c r="CD40" t="b">
        <f t="shared" si="14"/>
        <v>0</v>
      </c>
      <c r="CE40">
        <v>451.3</v>
      </c>
      <c r="CF40" t="s">
        <v>26</v>
      </c>
      <c r="CG40">
        <v>23919</v>
      </c>
      <c r="CH40">
        <v>47.387850662653122</v>
      </c>
      <c r="CI40" t="b">
        <f t="shared" si="15"/>
        <v>0</v>
      </c>
      <c r="CJ40">
        <v>400.14</v>
      </c>
      <c r="CK40" t="s">
        <v>26</v>
      </c>
      <c r="CL40">
        <v>38838</v>
      </c>
      <c r="CM40">
        <v>26.239224470879037</v>
      </c>
      <c r="CN40" t="b">
        <f t="shared" si="16"/>
        <v>0</v>
      </c>
      <c r="CO40">
        <v>413.44</v>
      </c>
      <c r="CP40" t="s">
        <v>26</v>
      </c>
      <c r="CQ40">
        <v>34561</v>
      </c>
      <c r="CR40">
        <v>28.72940597783629</v>
      </c>
      <c r="CS40" t="b">
        <f t="shared" si="17"/>
        <v>0</v>
      </c>
      <c r="CT40">
        <v>501.51</v>
      </c>
      <c r="CU40" t="s">
        <v>26</v>
      </c>
      <c r="CV40">
        <v>47791</v>
      </c>
      <c r="CW40">
        <v>24.829528572325334</v>
      </c>
      <c r="CX40" t="b">
        <f t="shared" si="18"/>
        <v>0</v>
      </c>
      <c r="CY40">
        <v>438.78</v>
      </c>
      <c r="CZ40" t="s">
        <v>26</v>
      </c>
      <c r="DA40">
        <v>24857</v>
      </c>
      <c r="DB40">
        <v>46.026189805688539</v>
      </c>
      <c r="DC40" t="b">
        <f t="shared" si="19"/>
        <v>0</v>
      </c>
      <c r="DD40">
        <v>479.76</v>
      </c>
      <c r="DE40" t="s">
        <v>26</v>
      </c>
      <c r="DF40">
        <v>23924</v>
      </c>
      <c r="DG40">
        <v>51.067756228055508</v>
      </c>
      <c r="DH40" t="b">
        <f t="shared" si="20"/>
        <v>0</v>
      </c>
      <c r="DI40">
        <v>436.75</v>
      </c>
      <c r="DJ40" t="s">
        <v>26</v>
      </c>
      <c r="DK40">
        <v>21572</v>
      </c>
      <c r="DL40">
        <v>56.426849619877622</v>
      </c>
      <c r="DM40" t="b">
        <f t="shared" si="21"/>
        <v>0</v>
      </c>
      <c r="DN40">
        <v>542.20000000000005</v>
      </c>
      <c r="DO40" t="s">
        <v>26</v>
      </c>
      <c r="DP40">
        <v>45083</v>
      </c>
      <c r="DQ40">
        <v>17.848479471197567</v>
      </c>
      <c r="DR40" t="b">
        <f t="shared" si="22"/>
        <v>0</v>
      </c>
      <c r="DS40" s="1">
        <v>368.83</v>
      </c>
      <c r="DT40" t="s">
        <v>26</v>
      </c>
      <c r="DU40">
        <v>44043</v>
      </c>
      <c r="DV40">
        <v>18.321027177985151</v>
      </c>
      <c r="DW40" t="b">
        <f t="shared" si="23"/>
        <v>1</v>
      </c>
      <c r="DX40">
        <v>399.45</v>
      </c>
      <c r="DY40" t="s">
        <v>26</v>
      </c>
      <c r="DZ40">
        <v>41131</v>
      </c>
      <c r="EA40">
        <v>19.080425956091513</v>
      </c>
      <c r="EB40" t="b">
        <f t="shared" si="24"/>
        <v>0</v>
      </c>
      <c r="EC40" s="37">
        <v>366.28</v>
      </c>
      <c r="ED40" t="s">
        <v>26</v>
      </c>
      <c r="EE40">
        <v>40980</v>
      </c>
      <c r="EF40">
        <v>18.569058077110785</v>
      </c>
      <c r="EG40" t="b">
        <f t="shared" si="25"/>
        <v>1</v>
      </c>
      <c r="EH40" s="37">
        <v>354.08</v>
      </c>
      <c r="EI40" t="s">
        <v>26</v>
      </c>
      <c r="EJ40">
        <v>40894</v>
      </c>
      <c r="EK40">
        <v>18.74235829217</v>
      </c>
      <c r="EL40" t="b">
        <f t="shared" si="26"/>
        <v>1</v>
      </c>
      <c r="EM40" s="7">
        <v>404</v>
      </c>
      <c r="EN40" t="s">
        <v>26</v>
      </c>
      <c r="EO40">
        <v>41560</v>
      </c>
      <c r="EP40">
        <v>19.323845043310875</v>
      </c>
      <c r="EQ40" t="b">
        <f t="shared" si="27"/>
        <v>0</v>
      </c>
    </row>
    <row r="41" spans="1:147" x14ac:dyDescent="0.3">
      <c r="A41" t="b">
        <f t="shared" si="5"/>
        <v>1</v>
      </c>
      <c r="B41">
        <f t="shared" si="6"/>
        <v>84.89</v>
      </c>
      <c r="C41">
        <v>39</v>
      </c>
      <c r="D41" t="s">
        <v>222</v>
      </c>
      <c r="E41" t="s">
        <v>26</v>
      </c>
      <c r="F41" s="7">
        <v>99</v>
      </c>
      <c r="G41" t="s">
        <v>26</v>
      </c>
      <c r="H41">
        <v>480894</v>
      </c>
      <c r="I41">
        <v>30961</v>
      </c>
      <c r="J41">
        <f t="shared" si="7"/>
        <v>15.532250250314913</v>
      </c>
      <c r="K41">
        <v>150.94999999999999</v>
      </c>
      <c r="L41" t="s">
        <v>26</v>
      </c>
      <c r="M41">
        <v>58905</v>
      </c>
      <c r="N41">
        <v>10.300874289109583</v>
      </c>
      <c r="O41">
        <v>390.22855250082813</v>
      </c>
      <c r="P41">
        <v>0.51240588684131594</v>
      </c>
      <c r="Q41">
        <v>24.157660640013582</v>
      </c>
      <c r="R41" t="b">
        <f t="shared" si="28"/>
        <v>0</v>
      </c>
      <c r="S41">
        <v>138.16999999999999</v>
      </c>
      <c r="T41" t="s">
        <v>26</v>
      </c>
      <c r="U41">
        <v>31612</v>
      </c>
      <c r="V41">
        <v>18.191667721118563</v>
      </c>
      <c r="W41">
        <v>228.79062025041617</v>
      </c>
      <c r="X41">
        <v>0.41483489940296631</v>
      </c>
      <c r="Y41">
        <v>25.670251803112741</v>
      </c>
      <c r="Z41" t="b">
        <f t="shared" si="29"/>
        <v>0</v>
      </c>
      <c r="AA41">
        <v>125.66</v>
      </c>
      <c r="AB41" t="s">
        <v>26</v>
      </c>
      <c r="AC41">
        <v>29733</v>
      </c>
      <c r="AD41">
        <v>20.162445767329231</v>
      </c>
      <c r="AE41">
        <v>236.6146745185421</v>
      </c>
      <c r="AF41">
        <v>0.53756675005581134</v>
      </c>
      <c r="AG41">
        <v>35.391013352167626</v>
      </c>
      <c r="AH41" t="b">
        <f t="shared" si="30"/>
        <v>0</v>
      </c>
      <c r="AI41">
        <v>112.11</v>
      </c>
      <c r="AJ41" t="s">
        <v>26</v>
      </c>
      <c r="AK41">
        <v>21618</v>
      </c>
      <c r="AL41">
        <v>26.836108798223702</v>
      </c>
      <c r="AM41">
        <v>192.82847203639284</v>
      </c>
      <c r="AN41">
        <v>0.47215579272113084</v>
      </c>
      <c r="AO41">
        <v>37.125034693311129</v>
      </c>
      <c r="AP41" t="b">
        <f t="shared" si="31"/>
        <v>0</v>
      </c>
      <c r="AQ41">
        <v>127.02</v>
      </c>
      <c r="AR41" t="s">
        <v>26</v>
      </c>
      <c r="AS41">
        <v>13160</v>
      </c>
      <c r="AT41">
        <v>45.412386018237079</v>
      </c>
      <c r="AU41" t="b">
        <f t="shared" si="32"/>
        <v>0</v>
      </c>
      <c r="AV41">
        <v>131.80000000000001</v>
      </c>
      <c r="AW41" t="s">
        <v>26</v>
      </c>
      <c r="AX41">
        <v>8415</v>
      </c>
      <c r="AY41">
        <v>84.083778966131902</v>
      </c>
      <c r="AZ41" t="b">
        <f t="shared" si="8"/>
        <v>0</v>
      </c>
      <c r="BA41">
        <v>142.97999999999999</v>
      </c>
      <c r="BB41" t="s">
        <v>26</v>
      </c>
      <c r="BC41">
        <v>4518</v>
      </c>
      <c r="BD41">
        <v>165.44776449756529</v>
      </c>
      <c r="BE41" t="b">
        <f t="shared" si="9"/>
        <v>0</v>
      </c>
      <c r="BF41">
        <v>131.02000000000001</v>
      </c>
      <c r="BG41" t="s">
        <v>26</v>
      </c>
      <c r="BH41">
        <v>2328</v>
      </c>
      <c r="BI41">
        <v>325.39991408934708</v>
      </c>
      <c r="BJ41" t="b">
        <f t="shared" si="10"/>
        <v>0</v>
      </c>
      <c r="BK41">
        <v>139.88</v>
      </c>
      <c r="BL41" t="s">
        <v>26</v>
      </c>
      <c r="BM41">
        <v>1240</v>
      </c>
      <c r="BN41">
        <v>650.48387096774195</v>
      </c>
      <c r="BO41" t="b">
        <f t="shared" si="11"/>
        <v>0</v>
      </c>
      <c r="BP41">
        <v>170.03</v>
      </c>
      <c r="BQ41" t="s">
        <v>26</v>
      </c>
      <c r="BR41">
        <v>749</v>
      </c>
      <c r="BS41">
        <v>1289.5233644859813</v>
      </c>
      <c r="BT41" t="b">
        <f t="shared" si="12"/>
        <v>0</v>
      </c>
      <c r="BU41">
        <v>119.48</v>
      </c>
      <c r="BV41" t="s">
        <v>26</v>
      </c>
      <c r="BW41">
        <v>19917</v>
      </c>
      <c r="BX41">
        <v>28.491339057086911</v>
      </c>
      <c r="BY41" t="b">
        <f t="shared" si="13"/>
        <v>0</v>
      </c>
      <c r="BZ41">
        <v>114.95</v>
      </c>
      <c r="CA41" t="s">
        <v>26</v>
      </c>
      <c r="CB41">
        <v>18739</v>
      </c>
      <c r="CC41">
        <v>32.433427610865039</v>
      </c>
      <c r="CD41" t="b">
        <f t="shared" si="14"/>
        <v>0</v>
      </c>
      <c r="CE41">
        <v>109.47</v>
      </c>
      <c r="CF41" t="s">
        <v>26</v>
      </c>
      <c r="CG41">
        <v>18295</v>
      </c>
      <c r="CH41">
        <v>30.447389997267013</v>
      </c>
      <c r="CI41" t="b">
        <f t="shared" si="15"/>
        <v>0</v>
      </c>
      <c r="CJ41">
        <v>126.48</v>
      </c>
      <c r="CK41" t="s">
        <v>26</v>
      </c>
      <c r="CL41">
        <v>36898</v>
      </c>
      <c r="CM41">
        <v>15.327416120114911</v>
      </c>
      <c r="CN41" t="b">
        <f t="shared" si="16"/>
        <v>0</v>
      </c>
      <c r="CO41">
        <v>128.88999999999999</v>
      </c>
      <c r="CP41" t="s">
        <v>26</v>
      </c>
      <c r="CQ41">
        <v>35915</v>
      </c>
      <c r="CR41">
        <v>16.368286231379646</v>
      </c>
      <c r="CS41" t="b">
        <f t="shared" si="17"/>
        <v>0</v>
      </c>
      <c r="CT41">
        <v>124.92</v>
      </c>
      <c r="CU41" t="s">
        <v>26</v>
      </c>
      <c r="CV41">
        <v>34967</v>
      </c>
      <c r="CW41">
        <v>16.913947436154089</v>
      </c>
      <c r="CX41" t="b">
        <f t="shared" si="18"/>
        <v>0</v>
      </c>
      <c r="CY41" s="1">
        <v>98.83</v>
      </c>
      <c r="CZ41" t="s">
        <v>26</v>
      </c>
      <c r="DA41">
        <v>15512</v>
      </c>
      <c r="DB41">
        <v>35.164002062919032</v>
      </c>
      <c r="DC41" t="b">
        <f t="shared" si="19"/>
        <v>1</v>
      </c>
      <c r="DD41">
        <v>120.08</v>
      </c>
      <c r="DE41" t="s">
        <v>26</v>
      </c>
      <c r="DF41">
        <v>14903</v>
      </c>
      <c r="DG41">
        <v>43.41313829430316</v>
      </c>
      <c r="DH41" t="b">
        <f t="shared" si="20"/>
        <v>0</v>
      </c>
      <c r="DI41">
        <v>109.97</v>
      </c>
      <c r="DJ41" t="s">
        <v>26</v>
      </c>
      <c r="DK41">
        <v>14015</v>
      </c>
      <c r="DL41">
        <v>43.243738851230823</v>
      </c>
      <c r="DM41" t="b">
        <f t="shared" si="21"/>
        <v>0</v>
      </c>
      <c r="DN41">
        <v>116.69</v>
      </c>
      <c r="DO41" t="s">
        <v>26</v>
      </c>
      <c r="DP41">
        <v>34525</v>
      </c>
      <c r="DQ41">
        <v>13.642114409847936</v>
      </c>
      <c r="DR41" t="b">
        <f t="shared" si="22"/>
        <v>0</v>
      </c>
      <c r="DS41" s="1">
        <v>98.5</v>
      </c>
      <c r="DT41" t="s">
        <v>26</v>
      </c>
      <c r="DU41">
        <v>34338</v>
      </c>
      <c r="DV41">
        <v>14.696196633467295</v>
      </c>
      <c r="DW41" t="b">
        <f t="shared" si="23"/>
        <v>1</v>
      </c>
      <c r="DX41" s="1">
        <v>84.89</v>
      </c>
      <c r="DY41" t="s">
        <v>26</v>
      </c>
      <c r="DZ41">
        <v>25201</v>
      </c>
      <c r="EA41">
        <v>16.730486885441053</v>
      </c>
      <c r="EB41" t="b">
        <f t="shared" si="24"/>
        <v>1</v>
      </c>
      <c r="EC41" s="37">
        <v>86.27</v>
      </c>
      <c r="ED41" t="s">
        <v>26</v>
      </c>
      <c r="EE41">
        <v>28826</v>
      </c>
      <c r="EF41">
        <v>15.535454103933949</v>
      </c>
      <c r="EG41" t="b">
        <f t="shared" si="25"/>
        <v>1</v>
      </c>
      <c r="EH41" s="37">
        <v>89.08</v>
      </c>
      <c r="EI41" t="s">
        <v>26</v>
      </c>
      <c r="EJ41">
        <v>32408</v>
      </c>
      <c r="EK41">
        <v>14.707140212293261</v>
      </c>
      <c r="EL41" t="b">
        <f t="shared" si="26"/>
        <v>1</v>
      </c>
      <c r="EM41" s="7">
        <v>108.75</v>
      </c>
      <c r="EN41" t="s">
        <v>26</v>
      </c>
      <c r="EO41">
        <v>35277</v>
      </c>
      <c r="EP41">
        <v>14.407999546446693</v>
      </c>
      <c r="EQ41" t="b">
        <f t="shared" si="27"/>
        <v>0</v>
      </c>
    </row>
    <row r="42" spans="1:147" x14ac:dyDescent="0.3">
      <c r="A42" t="b">
        <f t="shared" si="5"/>
        <v>1</v>
      </c>
      <c r="B42">
        <f t="shared" si="6"/>
        <v>0.19</v>
      </c>
      <c r="C42">
        <v>40</v>
      </c>
      <c r="D42" t="s">
        <v>223</v>
      </c>
      <c r="E42" t="s">
        <v>21</v>
      </c>
      <c r="F42" s="7">
        <v>0.2</v>
      </c>
      <c r="G42" t="s">
        <v>21</v>
      </c>
      <c r="H42">
        <v>0</v>
      </c>
      <c r="I42">
        <v>0</v>
      </c>
      <c r="J42">
        <v>0</v>
      </c>
      <c r="K42">
        <v>0.2</v>
      </c>
      <c r="L42" t="s">
        <v>21</v>
      </c>
      <c r="M42">
        <v>0</v>
      </c>
      <c r="N42">
        <v>0</v>
      </c>
      <c r="O42">
        <v>0</v>
      </c>
      <c r="P42" t="e">
        <v>#DIV/0!</v>
      </c>
      <c r="Q42" t="e">
        <v>#DIV/0!</v>
      </c>
      <c r="R42" t="b">
        <f t="shared" si="28"/>
        <v>0</v>
      </c>
      <c r="S42">
        <v>0.22</v>
      </c>
      <c r="T42" t="s">
        <v>21</v>
      </c>
      <c r="U42">
        <v>0</v>
      </c>
      <c r="V42">
        <v>0</v>
      </c>
      <c r="W42">
        <v>0</v>
      </c>
      <c r="X42" t="e">
        <v>#DIV/0!</v>
      </c>
      <c r="Y42" t="e">
        <v>#DIV/0!</v>
      </c>
      <c r="Z42" t="b">
        <f t="shared" si="29"/>
        <v>0</v>
      </c>
      <c r="AA42">
        <v>0.2</v>
      </c>
      <c r="AB42" t="s">
        <v>21</v>
      </c>
      <c r="AC42">
        <v>0</v>
      </c>
      <c r="AD42">
        <v>0</v>
      </c>
      <c r="AE42">
        <v>0</v>
      </c>
      <c r="AF42" t="e">
        <v>#DIV/0!</v>
      </c>
      <c r="AG42" t="e">
        <v>#DIV/0!</v>
      </c>
      <c r="AH42" t="b">
        <f t="shared" si="30"/>
        <v>0</v>
      </c>
      <c r="AI42">
        <v>0.22</v>
      </c>
      <c r="AJ42" t="s">
        <v>21</v>
      </c>
      <c r="AK42">
        <v>0</v>
      </c>
      <c r="AL42">
        <v>0</v>
      </c>
      <c r="AM42">
        <v>0</v>
      </c>
      <c r="AN42" t="e">
        <v>#DIV/0!</v>
      </c>
      <c r="AO42" t="e">
        <v>#DIV/0!</v>
      </c>
      <c r="AP42" t="b">
        <f t="shared" si="31"/>
        <v>0</v>
      </c>
      <c r="AQ42">
        <v>0.25</v>
      </c>
      <c r="AR42" t="s">
        <v>21</v>
      </c>
      <c r="AS42">
        <v>0</v>
      </c>
      <c r="AT42">
        <v>0</v>
      </c>
      <c r="AU42" t="b">
        <f t="shared" si="32"/>
        <v>0</v>
      </c>
      <c r="AV42">
        <v>0.22</v>
      </c>
      <c r="AW42" t="s">
        <v>21</v>
      </c>
      <c r="AX42">
        <v>0</v>
      </c>
      <c r="AY42">
        <v>0</v>
      </c>
      <c r="AZ42" t="b">
        <f t="shared" si="8"/>
        <v>0</v>
      </c>
      <c r="BA42">
        <v>0.2</v>
      </c>
      <c r="BB42" t="s">
        <v>21</v>
      </c>
      <c r="BC42">
        <v>0</v>
      </c>
      <c r="BD42">
        <v>0</v>
      </c>
      <c r="BE42" t="b">
        <f t="shared" si="9"/>
        <v>0</v>
      </c>
      <c r="BF42">
        <v>0.22</v>
      </c>
      <c r="BG42" t="s">
        <v>21</v>
      </c>
      <c r="BH42">
        <v>0</v>
      </c>
      <c r="BI42">
        <v>0</v>
      </c>
      <c r="BJ42" t="b">
        <f t="shared" si="10"/>
        <v>0</v>
      </c>
      <c r="BK42">
        <v>0.22</v>
      </c>
      <c r="BL42" t="s">
        <v>21</v>
      </c>
      <c r="BM42">
        <v>0</v>
      </c>
      <c r="BN42">
        <v>0</v>
      </c>
      <c r="BO42" t="b">
        <f t="shared" si="11"/>
        <v>0</v>
      </c>
      <c r="BP42">
        <v>0.2</v>
      </c>
      <c r="BQ42" t="s">
        <v>21</v>
      </c>
      <c r="BR42">
        <v>0</v>
      </c>
      <c r="BS42">
        <v>0</v>
      </c>
      <c r="BT42" t="b">
        <f t="shared" si="12"/>
        <v>0</v>
      </c>
      <c r="BU42">
        <v>0.22</v>
      </c>
      <c r="BV42" t="s">
        <v>21</v>
      </c>
      <c r="BW42">
        <v>0</v>
      </c>
      <c r="BX42">
        <v>0</v>
      </c>
      <c r="BY42" t="b">
        <f t="shared" si="13"/>
        <v>0</v>
      </c>
      <c r="BZ42">
        <v>0.2</v>
      </c>
      <c r="CA42" t="s">
        <v>21</v>
      </c>
      <c r="CB42">
        <v>0</v>
      </c>
      <c r="CC42">
        <v>0</v>
      </c>
      <c r="CD42" t="b">
        <f t="shared" si="14"/>
        <v>0</v>
      </c>
      <c r="CE42">
        <v>0.2</v>
      </c>
      <c r="CF42" t="s">
        <v>21</v>
      </c>
      <c r="CG42">
        <v>0</v>
      </c>
      <c r="CH42" t="e">
        <v>#DIV/0!</v>
      </c>
      <c r="CI42" t="b">
        <f t="shared" si="15"/>
        <v>0</v>
      </c>
      <c r="CJ42">
        <v>0.2</v>
      </c>
      <c r="CK42" t="s">
        <v>21</v>
      </c>
      <c r="CL42">
        <v>0</v>
      </c>
      <c r="CM42" t="e">
        <v>#DIV/0!</v>
      </c>
      <c r="CN42" t="b">
        <f t="shared" si="16"/>
        <v>0</v>
      </c>
      <c r="CO42">
        <v>0.2</v>
      </c>
      <c r="CP42" t="s">
        <v>21</v>
      </c>
      <c r="CQ42">
        <v>0</v>
      </c>
      <c r="CR42" t="e">
        <v>#DIV/0!</v>
      </c>
      <c r="CS42" t="b">
        <f t="shared" si="17"/>
        <v>0</v>
      </c>
      <c r="CT42" s="1">
        <v>0.19</v>
      </c>
      <c r="CU42" t="s">
        <v>21</v>
      </c>
      <c r="CV42">
        <v>0</v>
      </c>
      <c r="CW42" t="e">
        <v>#DIV/0!</v>
      </c>
      <c r="CX42" t="b">
        <f t="shared" si="18"/>
        <v>1</v>
      </c>
      <c r="CY42">
        <v>0.2</v>
      </c>
      <c r="CZ42" t="s">
        <v>21</v>
      </c>
      <c r="DA42">
        <v>0</v>
      </c>
      <c r="DB42">
        <v>0</v>
      </c>
      <c r="DC42" t="b">
        <f t="shared" si="19"/>
        <v>0</v>
      </c>
      <c r="DD42">
        <v>0.22</v>
      </c>
      <c r="DE42" t="s">
        <v>21</v>
      </c>
      <c r="DF42">
        <v>0</v>
      </c>
      <c r="DG42" t="e">
        <v>#DIV/0!</v>
      </c>
      <c r="DH42" t="b">
        <f t="shared" si="20"/>
        <v>0</v>
      </c>
      <c r="DI42">
        <v>0.2</v>
      </c>
      <c r="DJ42" t="s">
        <v>21</v>
      </c>
      <c r="DK42">
        <v>0</v>
      </c>
      <c r="DL42" t="e">
        <v>#DIV/0!</v>
      </c>
      <c r="DM42" t="b">
        <f t="shared" si="21"/>
        <v>0</v>
      </c>
      <c r="DN42">
        <v>0.23</v>
      </c>
      <c r="DO42" t="s">
        <v>21</v>
      </c>
      <c r="DP42">
        <v>0</v>
      </c>
      <c r="DQ42">
        <v>0</v>
      </c>
      <c r="DR42" t="b">
        <f t="shared" si="22"/>
        <v>0</v>
      </c>
      <c r="DS42">
        <v>0.22</v>
      </c>
      <c r="DT42" t="s">
        <v>21</v>
      </c>
      <c r="DU42">
        <v>0</v>
      </c>
      <c r="DV42">
        <v>0</v>
      </c>
      <c r="DW42" t="b">
        <f t="shared" si="23"/>
        <v>0</v>
      </c>
      <c r="DX42">
        <v>0.22</v>
      </c>
      <c r="DY42" t="s">
        <v>21</v>
      </c>
      <c r="DZ42">
        <v>0</v>
      </c>
      <c r="EA42">
        <v>0</v>
      </c>
      <c r="EB42" t="b">
        <f t="shared" si="24"/>
        <v>0</v>
      </c>
      <c r="EC42" s="7">
        <v>0.22</v>
      </c>
      <c r="ED42" t="s">
        <v>21</v>
      </c>
      <c r="EE42">
        <v>0</v>
      </c>
      <c r="EF42">
        <v>0</v>
      </c>
      <c r="EG42" t="b">
        <f t="shared" si="25"/>
        <v>0</v>
      </c>
      <c r="EH42" s="7">
        <v>0.2</v>
      </c>
      <c r="EI42" t="s">
        <v>21</v>
      </c>
      <c r="EJ42">
        <v>0</v>
      </c>
      <c r="EK42" t="e">
        <v>#DIV/0!</v>
      </c>
      <c r="EL42" t="b">
        <f t="shared" si="26"/>
        <v>0</v>
      </c>
      <c r="EM42" s="7">
        <v>0.25</v>
      </c>
      <c r="EN42" t="s">
        <v>21</v>
      </c>
      <c r="EO42">
        <v>0</v>
      </c>
      <c r="EP42">
        <v>0</v>
      </c>
      <c r="EQ42" t="b">
        <f t="shared" si="27"/>
        <v>0</v>
      </c>
    </row>
    <row r="43" spans="1:147" x14ac:dyDescent="0.3">
      <c r="A43" t="b">
        <f t="shared" si="5"/>
        <v>1</v>
      </c>
      <c r="B43">
        <f t="shared" si="6"/>
        <v>0.37</v>
      </c>
      <c r="C43">
        <v>41</v>
      </c>
      <c r="D43" t="s">
        <v>224</v>
      </c>
      <c r="E43" t="s">
        <v>21</v>
      </c>
      <c r="F43" s="7">
        <v>0.39</v>
      </c>
      <c r="G43" t="s">
        <v>21</v>
      </c>
      <c r="H43">
        <v>0</v>
      </c>
      <c r="I43">
        <v>0</v>
      </c>
      <c r="J43">
        <v>0</v>
      </c>
      <c r="K43" s="1">
        <v>0.38</v>
      </c>
      <c r="L43" t="s">
        <v>21</v>
      </c>
      <c r="M43">
        <v>0</v>
      </c>
      <c r="N43">
        <v>0</v>
      </c>
      <c r="O43">
        <v>0</v>
      </c>
      <c r="P43" t="e">
        <v>#DIV/0!</v>
      </c>
      <c r="Q43" t="e">
        <v>#DIV/0!</v>
      </c>
      <c r="R43" t="b">
        <f t="shared" si="28"/>
        <v>1</v>
      </c>
      <c r="S43">
        <v>0.41</v>
      </c>
      <c r="T43" t="s">
        <v>21</v>
      </c>
      <c r="U43">
        <v>0</v>
      </c>
      <c r="V43">
        <v>0</v>
      </c>
      <c r="W43">
        <v>0</v>
      </c>
      <c r="X43" t="e">
        <v>#DIV/0!</v>
      </c>
      <c r="Y43" t="e">
        <v>#DIV/0!</v>
      </c>
      <c r="Z43" t="b">
        <f t="shared" si="29"/>
        <v>0</v>
      </c>
      <c r="AA43">
        <v>0.39</v>
      </c>
      <c r="AB43" t="s">
        <v>21</v>
      </c>
      <c r="AC43">
        <v>0</v>
      </c>
      <c r="AD43">
        <v>0</v>
      </c>
      <c r="AE43">
        <v>0</v>
      </c>
      <c r="AF43" t="e">
        <v>#DIV/0!</v>
      </c>
      <c r="AG43" t="e">
        <v>#DIV/0!</v>
      </c>
      <c r="AH43" t="b">
        <f t="shared" si="30"/>
        <v>0</v>
      </c>
      <c r="AI43" s="1">
        <v>0.37</v>
      </c>
      <c r="AJ43" t="s">
        <v>21</v>
      </c>
      <c r="AK43">
        <v>0</v>
      </c>
      <c r="AL43">
        <v>0</v>
      </c>
      <c r="AM43">
        <v>0</v>
      </c>
      <c r="AN43" t="e">
        <v>#DIV/0!</v>
      </c>
      <c r="AO43" t="e">
        <v>#DIV/0!</v>
      </c>
      <c r="AP43" t="b">
        <f t="shared" si="31"/>
        <v>1</v>
      </c>
      <c r="AQ43">
        <v>0.47</v>
      </c>
      <c r="AR43" t="s">
        <v>21</v>
      </c>
      <c r="AS43">
        <v>0</v>
      </c>
      <c r="AT43">
        <v>0</v>
      </c>
      <c r="AU43" t="b">
        <f t="shared" si="32"/>
        <v>0</v>
      </c>
      <c r="AV43" s="1">
        <v>0.38</v>
      </c>
      <c r="AW43" t="s">
        <v>21</v>
      </c>
      <c r="AX43">
        <v>0</v>
      </c>
      <c r="AY43">
        <v>0</v>
      </c>
      <c r="AZ43" t="b">
        <f t="shared" si="8"/>
        <v>1</v>
      </c>
      <c r="BA43" s="1">
        <v>0.37</v>
      </c>
      <c r="BB43" t="s">
        <v>21</v>
      </c>
      <c r="BC43">
        <v>0</v>
      </c>
      <c r="BD43">
        <v>0</v>
      </c>
      <c r="BE43" t="b">
        <f t="shared" si="9"/>
        <v>1</v>
      </c>
      <c r="BF43">
        <v>0.39</v>
      </c>
      <c r="BG43" t="s">
        <v>21</v>
      </c>
      <c r="BH43">
        <v>0</v>
      </c>
      <c r="BI43">
        <v>0</v>
      </c>
      <c r="BJ43" t="b">
        <f t="shared" si="10"/>
        <v>0</v>
      </c>
      <c r="BK43">
        <v>0.41</v>
      </c>
      <c r="BL43" t="s">
        <v>21</v>
      </c>
      <c r="BM43">
        <v>0</v>
      </c>
      <c r="BN43">
        <v>0</v>
      </c>
      <c r="BO43" t="b">
        <f t="shared" si="11"/>
        <v>0</v>
      </c>
      <c r="BP43" s="1">
        <v>0.38</v>
      </c>
      <c r="BQ43" t="s">
        <v>21</v>
      </c>
      <c r="BR43">
        <v>0</v>
      </c>
      <c r="BS43">
        <v>0</v>
      </c>
      <c r="BT43" t="b">
        <f t="shared" si="12"/>
        <v>1</v>
      </c>
      <c r="BU43">
        <v>0.41</v>
      </c>
      <c r="BV43" t="s">
        <v>21</v>
      </c>
      <c r="BW43">
        <v>0</v>
      </c>
      <c r="BX43">
        <v>0</v>
      </c>
      <c r="BY43" t="b">
        <f t="shared" si="13"/>
        <v>0</v>
      </c>
      <c r="BZ43">
        <v>0.39</v>
      </c>
      <c r="CA43" t="s">
        <v>21</v>
      </c>
      <c r="CB43">
        <v>0</v>
      </c>
      <c r="CC43">
        <v>0</v>
      </c>
      <c r="CD43" t="b">
        <f t="shared" si="14"/>
        <v>0</v>
      </c>
      <c r="CE43" s="1">
        <v>0.38</v>
      </c>
      <c r="CF43" t="s">
        <v>21</v>
      </c>
      <c r="CG43">
        <v>0</v>
      </c>
      <c r="CH43" t="e">
        <v>#DIV/0!</v>
      </c>
      <c r="CI43" t="b">
        <f t="shared" si="15"/>
        <v>1</v>
      </c>
      <c r="CJ43">
        <v>0.39</v>
      </c>
      <c r="CK43" t="s">
        <v>21</v>
      </c>
      <c r="CL43">
        <v>0</v>
      </c>
      <c r="CM43" t="e">
        <v>#DIV/0!</v>
      </c>
      <c r="CN43" t="b">
        <f t="shared" si="16"/>
        <v>0</v>
      </c>
      <c r="CO43" s="1">
        <v>0.37</v>
      </c>
      <c r="CP43" t="s">
        <v>21</v>
      </c>
      <c r="CQ43">
        <v>0</v>
      </c>
      <c r="CR43" t="e">
        <v>#DIV/0!</v>
      </c>
      <c r="CS43" t="b">
        <f t="shared" si="17"/>
        <v>1</v>
      </c>
      <c r="CT43" s="1">
        <v>0.38</v>
      </c>
      <c r="CU43" t="s">
        <v>21</v>
      </c>
      <c r="CV43">
        <v>0</v>
      </c>
      <c r="CW43" t="e">
        <v>#DIV/0!</v>
      </c>
      <c r="CX43" t="b">
        <f t="shared" si="18"/>
        <v>1</v>
      </c>
      <c r="CY43">
        <v>0.39</v>
      </c>
      <c r="CZ43" t="s">
        <v>21</v>
      </c>
      <c r="DA43">
        <v>0</v>
      </c>
      <c r="DB43">
        <v>0</v>
      </c>
      <c r="DC43" t="b">
        <f t="shared" si="19"/>
        <v>0</v>
      </c>
      <c r="DD43" s="1">
        <v>0.38</v>
      </c>
      <c r="DE43" t="s">
        <v>21</v>
      </c>
      <c r="DF43">
        <v>0</v>
      </c>
      <c r="DG43" t="e">
        <v>#DIV/0!</v>
      </c>
      <c r="DH43" t="b">
        <f t="shared" si="20"/>
        <v>1</v>
      </c>
      <c r="DI43" s="1">
        <v>0.38</v>
      </c>
      <c r="DJ43" t="s">
        <v>21</v>
      </c>
      <c r="DK43">
        <v>0</v>
      </c>
      <c r="DL43" t="e">
        <v>#DIV/0!</v>
      </c>
      <c r="DM43" t="b">
        <f t="shared" si="21"/>
        <v>1</v>
      </c>
      <c r="DN43">
        <v>0.44</v>
      </c>
      <c r="DO43" t="s">
        <v>21</v>
      </c>
      <c r="DP43">
        <v>0</v>
      </c>
      <c r="DQ43">
        <v>0</v>
      </c>
      <c r="DR43" t="b">
        <f t="shared" si="22"/>
        <v>0</v>
      </c>
      <c r="DS43" s="1">
        <v>0.38</v>
      </c>
      <c r="DT43" t="s">
        <v>21</v>
      </c>
      <c r="DU43">
        <v>0</v>
      </c>
      <c r="DV43">
        <v>0</v>
      </c>
      <c r="DW43" t="b">
        <f t="shared" si="23"/>
        <v>1</v>
      </c>
      <c r="DX43" s="1">
        <v>0.37</v>
      </c>
      <c r="DY43" t="s">
        <v>21</v>
      </c>
      <c r="DZ43">
        <v>0</v>
      </c>
      <c r="EA43">
        <v>0</v>
      </c>
      <c r="EB43" t="b">
        <f t="shared" si="24"/>
        <v>1</v>
      </c>
      <c r="EC43" s="37">
        <v>0.38</v>
      </c>
      <c r="ED43" t="s">
        <v>21</v>
      </c>
      <c r="EE43">
        <v>0</v>
      </c>
      <c r="EF43">
        <v>0</v>
      </c>
      <c r="EG43" t="b">
        <f t="shared" si="25"/>
        <v>1</v>
      </c>
      <c r="EH43" s="37">
        <v>0.38</v>
      </c>
      <c r="EI43" t="s">
        <v>21</v>
      </c>
      <c r="EJ43">
        <v>0</v>
      </c>
      <c r="EK43" t="e">
        <v>#DIV/0!</v>
      </c>
      <c r="EL43" t="b">
        <f t="shared" si="26"/>
        <v>1</v>
      </c>
      <c r="EM43" s="7">
        <v>0.44</v>
      </c>
      <c r="EN43" t="s">
        <v>21</v>
      </c>
      <c r="EO43">
        <v>0</v>
      </c>
      <c r="EP43">
        <v>0</v>
      </c>
      <c r="EQ43" t="b">
        <f t="shared" si="27"/>
        <v>0</v>
      </c>
    </row>
    <row r="44" spans="1:147" x14ac:dyDescent="0.3">
      <c r="A44" t="b">
        <f t="shared" si="5"/>
        <v>1</v>
      </c>
      <c r="B44">
        <f t="shared" si="6"/>
        <v>62.91</v>
      </c>
      <c r="C44">
        <v>42</v>
      </c>
      <c r="D44" t="s">
        <v>225</v>
      </c>
      <c r="E44" t="s">
        <v>26</v>
      </c>
      <c r="F44" s="7">
        <v>89</v>
      </c>
      <c r="G44" t="s">
        <v>26</v>
      </c>
      <c r="H44">
        <v>370491</v>
      </c>
      <c r="I44">
        <v>16309</v>
      </c>
      <c r="J44">
        <f t="shared" si="7"/>
        <v>22.71696609234165</v>
      </c>
      <c r="K44" s="1">
        <v>69.64</v>
      </c>
      <c r="L44" t="s">
        <v>26</v>
      </c>
      <c r="M44">
        <v>28931</v>
      </c>
      <c r="N44">
        <v>10.649960250250595</v>
      </c>
      <c r="O44">
        <v>415.4365307294658</v>
      </c>
      <c r="P44">
        <v>0.64344744858645553</v>
      </c>
      <c r="Q44">
        <v>24.158826172617609</v>
      </c>
      <c r="R44" t="b">
        <f t="shared" si="28"/>
        <v>1</v>
      </c>
      <c r="S44" s="1">
        <v>82.38</v>
      </c>
      <c r="T44" t="s">
        <v>26</v>
      </c>
      <c r="U44">
        <v>17966</v>
      </c>
      <c r="V44">
        <v>18.35672937771346</v>
      </c>
      <c r="W44">
        <v>218.08691429958728</v>
      </c>
      <c r="X44">
        <v>0.54566250511037218</v>
      </c>
      <c r="Y44">
        <v>25.704330401870198</v>
      </c>
      <c r="Z44" t="b">
        <f t="shared" si="29"/>
        <v>1</v>
      </c>
      <c r="AA44" s="1">
        <v>80.62</v>
      </c>
      <c r="AB44" t="s">
        <v>26</v>
      </c>
      <c r="AC44">
        <v>18194</v>
      </c>
      <c r="AD44">
        <v>20.102121578542377</v>
      </c>
      <c r="AE44">
        <v>225.67601091540558</v>
      </c>
      <c r="AF44">
        <v>0.68180573882865858</v>
      </c>
      <c r="AG44">
        <v>33.539078817192483</v>
      </c>
      <c r="AH44" t="b">
        <f t="shared" si="30"/>
        <v>1</v>
      </c>
      <c r="AI44">
        <v>91.61</v>
      </c>
      <c r="AJ44" t="s">
        <v>26</v>
      </c>
      <c r="AK44">
        <v>16196</v>
      </c>
      <c r="AL44">
        <v>26.127191899234379</v>
      </c>
      <c r="AM44">
        <v>176.79292653640434</v>
      </c>
      <c r="AN44">
        <v>0.63610063383089588</v>
      </c>
      <c r="AO44">
        <v>34.278896023709557</v>
      </c>
      <c r="AP44" t="b">
        <f t="shared" si="31"/>
        <v>0</v>
      </c>
      <c r="AQ44">
        <v>116.92</v>
      </c>
      <c r="AR44" t="s">
        <v>26</v>
      </c>
      <c r="AS44">
        <v>11343</v>
      </c>
      <c r="AT44">
        <v>44.523847306708987</v>
      </c>
      <c r="AU44" t="b">
        <f t="shared" si="32"/>
        <v>0</v>
      </c>
      <c r="AV44">
        <v>99.05</v>
      </c>
      <c r="AW44" t="s">
        <v>26</v>
      </c>
      <c r="AX44">
        <v>5878</v>
      </c>
      <c r="AY44">
        <v>82.80928887376659</v>
      </c>
      <c r="AZ44" t="b">
        <f t="shared" si="8"/>
        <v>0</v>
      </c>
      <c r="BA44" s="1">
        <v>77.03</v>
      </c>
      <c r="BB44" t="s">
        <v>26</v>
      </c>
      <c r="BC44">
        <v>2370</v>
      </c>
      <c r="BD44">
        <v>162.30843881856541</v>
      </c>
      <c r="BE44" t="b">
        <f t="shared" si="9"/>
        <v>1</v>
      </c>
      <c r="BF44" s="1">
        <v>75.48</v>
      </c>
      <c r="BG44" t="s">
        <v>26</v>
      </c>
      <c r="BH44">
        <v>1228</v>
      </c>
      <c r="BI44">
        <v>322.18403908794789</v>
      </c>
      <c r="BJ44" t="b">
        <f t="shared" si="10"/>
        <v>1</v>
      </c>
      <c r="BK44">
        <v>98.8</v>
      </c>
      <c r="BL44" t="s">
        <v>26</v>
      </c>
      <c r="BM44">
        <v>699</v>
      </c>
      <c r="BN44">
        <v>642.18454935622321</v>
      </c>
      <c r="BO44" t="b">
        <f t="shared" si="11"/>
        <v>0</v>
      </c>
      <c r="BP44">
        <v>107.48</v>
      </c>
      <c r="BQ44" t="s">
        <v>26</v>
      </c>
      <c r="BR44">
        <v>451</v>
      </c>
      <c r="BS44">
        <v>1283.239467849224</v>
      </c>
      <c r="BT44" t="b">
        <f t="shared" si="12"/>
        <v>0</v>
      </c>
      <c r="BU44">
        <v>96.95</v>
      </c>
      <c r="BV44" t="s">
        <v>26</v>
      </c>
      <c r="BW44">
        <v>14486</v>
      </c>
      <c r="BX44">
        <v>28.593538588982465</v>
      </c>
      <c r="BY44" t="b">
        <f t="shared" si="13"/>
        <v>0</v>
      </c>
      <c r="BZ44" s="1">
        <v>79.38</v>
      </c>
      <c r="CA44" t="s">
        <v>26</v>
      </c>
      <c r="CB44">
        <v>11940</v>
      </c>
      <c r="CC44">
        <v>32.085762144053604</v>
      </c>
      <c r="CD44" t="b">
        <f t="shared" si="14"/>
        <v>1</v>
      </c>
      <c r="CE44" s="1">
        <v>75.56</v>
      </c>
      <c r="CF44" t="s">
        <v>26</v>
      </c>
      <c r="CG44">
        <v>10185</v>
      </c>
      <c r="CH44">
        <v>35.405203730976929</v>
      </c>
      <c r="CI44" t="b">
        <f t="shared" si="15"/>
        <v>1</v>
      </c>
      <c r="CJ44" s="1">
        <v>68.09</v>
      </c>
      <c r="CK44" t="s">
        <v>26</v>
      </c>
      <c r="CL44">
        <v>17912</v>
      </c>
      <c r="CM44">
        <v>18.857916480571685</v>
      </c>
      <c r="CN44" t="b">
        <f t="shared" si="16"/>
        <v>1</v>
      </c>
      <c r="CO44" s="1">
        <v>81.66</v>
      </c>
      <c r="CP44" t="s">
        <v>26</v>
      </c>
      <c r="CQ44">
        <v>21164</v>
      </c>
      <c r="CR44">
        <v>18.100642600642601</v>
      </c>
      <c r="CS44" t="b">
        <f t="shared" si="17"/>
        <v>1</v>
      </c>
      <c r="CT44" s="1">
        <v>62.91</v>
      </c>
      <c r="CU44" t="s">
        <v>26</v>
      </c>
      <c r="CV44">
        <v>15684</v>
      </c>
      <c r="CW44">
        <v>21.151683244070391</v>
      </c>
      <c r="CX44" t="b">
        <f t="shared" si="18"/>
        <v>1</v>
      </c>
      <c r="CY44" s="1">
        <v>72.08</v>
      </c>
      <c r="CZ44" t="s">
        <v>26</v>
      </c>
      <c r="DA44">
        <v>10103</v>
      </c>
      <c r="DB44">
        <v>37.462436899930715</v>
      </c>
      <c r="DC44" t="b">
        <f t="shared" si="19"/>
        <v>1</v>
      </c>
      <c r="DD44">
        <v>96.7</v>
      </c>
      <c r="DE44" t="s">
        <v>26</v>
      </c>
      <c r="DF44">
        <v>11091</v>
      </c>
      <c r="DG44">
        <v>38.592101704084392</v>
      </c>
      <c r="DH44" t="b">
        <f t="shared" si="20"/>
        <v>0</v>
      </c>
      <c r="DI44" s="1">
        <v>80.73</v>
      </c>
      <c r="DJ44" t="s">
        <v>26</v>
      </c>
      <c r="DK44">
        <v>9031</v>
      </c>
      <c r="DL44">
        <v>43.178053371719635</v>
      </c>
      <c r="DM44" t="b">
        <f t="shared" si="21"/>
        <v>1</v>
      </c>
      <c r="DN44" s="1">
        <v>80.08</v>
      </c>
      <c r="DO44" t="s">
        <v>26</v>
      </c>
      <c r="DP44">
        <v>14422</v>
      </c>
      <c r="DQ44">
        <v>22.490084592982942</v>
      </c>
      <c r="DR44" t="b">
        <f t="shared" si="22"/>
        <v>1</v>
      </c>
      <c r="DS44" s="1">
        <v>80.53</v>
      </c>
      <c r="DT44" t="s">
        <v>26</v>
      </c>
      <c r="DU44">
        <v>16971</v>
      </c>
      <c r="DV44">
        <v>22.283778209887455</v>
      </c>
      <c r="DW44" t="b">
        <f t="shared" si="23"/>
        <v>1</v>
      </c>
      <c r="DX44" s="1">
        <v>70.55</v>
      </c>
      <c r="DY44" t="s">
        <v>26</v>
      </c>
      <c r="DZ44">
        <v>12829</v>
      </c>
      <c r="EA44">
        <v>25.018239925169539</v>
      </c>
      <c r="EB44" t="b">
        <f t="shared" si="24"/>
        <v>1</v>
      </c>
      <c r="EC44" s="37">
        <v>75.16</v>
      </c>
      <c r="ED44" t="s">
        <v>26</v>
      </c>
      <c r="EE44">
        <v>16834</v>
      </c>
      <c r="EF44">
        <v>23.506356183913507</v>
      </c>
      <c r="EG44" t="b">
        <f t="shared" si="25"/>
        <v>1</v>
      </c>
      <c r="EH44" s="37">
        <v>70.66</v>
      </c>
      <c r="EI44" t="s">
        <v>26</v>
      </c>
      <c r="EJ44">
        <v>13511</v>
      </c>
      <c r="EK44">
        <v>25.048182962030939</v>
      </c>
      <c r="EL44" t="b">
        <f t="shared" si="26"/>
        <v>1</v>
      </c>
      <c r="EM44" s="37">
        <v>73.11</v>
      </c>
      <c r="EN44" t="s">
        <v>26</v>
      </c>
      <c r="EO44">
        <v>13581</v>
      </c>
      <c r="EP44">
        <v>23.794934099109049</v>
      </c>
      <c r="EQ44" t="b">
        <f t="shared" si="27"/>
        <v>1</v>
      </c>
    </row>
    <row r="45" spans="1:147" x14ac:dyDescent="0.3">
      <c r="A45" t="b">
        <f t="shared" si="5"/>
        <v>1</v>
      </c>
      <c r="B45">
        <f t="shared" si="6"/>
        <v>491.34</v>
      </c>
      <c r="C45">
        <v>43</v>
      </c>
      <c r="D45" t="s">
        <v>226</v>
      </c>
      <c r="E45" t="s">
        <v>26</v>
      </c>
      <c r="F45" s="7">
        <v>835</v>
      </c>
      <c r="G45" t="s">
        <v>26</v>
      </c>
      <c r="H45">
        <v>6375156</v>
      </c>
      <c r="I45">
        <v>244323</v>
      </c>
      <c r="J45">
        <f t="shared" si="7"/>
        <v>26.093147186306652</v>
      </c>
      <c r="K45">
        <v>1147.94</v>
      </c>
      <c r="L45" t="s">
        <v>26</v>
      </c>
      <c r="M45">
        <v>653113</v>
      </c>
      <c r="N45">
        <v>10.665607636044605</v>
      </c>
      <c r="O45">
        <v>568.94349878913533</v>
      </c>
      <c r="P45">
        <v>0.67068485430192315</v>
      </c>
      <c r="Q45">
        <v>16.872261002307411</v>
      </c>
      <c r="R45" t="b">
        <f t="shared" si="28"/>
        <v>0</v>
      </c>
      <c r="S45">
        <v>1536.42</v>
      </c>
      <c r="T45" t="s">
        <v>26</v>
      </c>
      <c r="U45">
        <v>465056</v>
      </c>
      <c r="V45">
        <v>17.601753337232505</v>
      </c>
      <c r="W45">
        <v>302.68806706499521</v>
      </c>
      <c r="X45">
        <v>0.57266946781165173</v>
      </c>
      <c r="Y45">
        <v>18.977772569324983</v>
      </c>
      <c r="Z45" t="b">
        <f t="shared" si="29"/>
        <v>0</v>
      </c>
      <c r="AA45">
        <v>1314.42</v>
      </c>
      <c r="AB45" t="s">
        <v>26</v>
      </c>
      <c r="AC45">
        <v>415191</v>
      </c>
      <c r="AD45">
        <v>18.948785017016263</v>
      </c>
      <c r="AE45">
        <v>315.8739215775779</v>
      </c>
      <c r="AF45">
        <v>0.77133587970645734</v>
      </c>
      <c r="AG45">
        <v>27.265417602982723</v>
      </c>
      <c r="AH45" t="b">
        <f t="shared" si="30"/>
        <v>0</v>
      </c>
      <c r="AI45">
        <v>880.59</v>
      </c>
      <c r="AJ45" t="s">
        <v>26</v>
      </c>
      <c r="AK45">
        <v>265298</v>
      </c>
      <c r="AL45">
        <v>24.495503170020129</v>
      </c>
      <c r="AM45">
        <v>301.27301014092825</v>
      </c>
      <c r="AN45">
        <v>0.71500612400764685</v>
      </c>
      <c r="AO45">
        <v>28.233880391107359</v>
      </c>
      <c r="AP45" t="b">
        <f t="shared" si="31"/>
        <v>0</v>
      </c>
      <c r="AQ45">
        <v>1223.4100000000001</v>
      </c>
      <c r="AR45" t="s">
        <v>26</v>
      </c>
      <c r="AS45">
        <v>169217</v>
      </c>
      <c r="AT45">
        <v>43.100775926768584</v>
      </c>
      <c r="AU45" t="b">
        <f t="shared" si="32"/>
        <v>0</v>
      </c>
      <c r="AV45">
        <v>1108.4100000000001</v>
      </c>
      <c r="AW45" t="s">
        <v>26</v>
      </c>
      <c r="AX45">
        <v>99956</v>
      </c>
      <c r="AY45">
        <v>82.291248149185648</v>
      </c>
      <c r="AZ45" t="b">
        <f t="shared" si="8"/>
        <v>0</v>
      </c>
      <c r="BA45">
        <v>1077.23</v>
      </c>
      <c r="BB45" t="s">
        <v>26</v>
      </c>
      <c r="BC45">
        <v>51266</v>
      </c>
      <c r="BD45">
        <v>162.22430070612103</v>
      </c>
      <c r="BE45" t="b">
        <f t="shared" si="9"/>
        <v>0</v>
      </c>
      <c r="BF45">
        <v>941.2</v>
      </c>
      <c r="BG45" t="s">
        <v>26</v>
      </c>
      <c r="BH45">
        <v>24238</v>
      </c>
      <c r="BI45">
        <v>322.28735869296145</v>
      </c>
      <c r="BJ45" t="b">
        <f t="shared" si="10"/>
        <v>0</v>
      </c>
      <c r="BK45" s="1">
        <v>834.09</v>
      </c>
      <c r="BL45" t="s">
        <v>26</v>
      </c>
      <c r="BM45">
        <v>11062</v>
      </c>
      <c r="BN45">
        <v>642.25881395769295</v>
      </c>
      <c r="BO45" t="b">
        <f t="shared" si="11"/>
        <v>1</v>
      </c>
      <c r="BP45">
        <v>1108.25</v>
      </c>
      <c r="BQ45" t="s">
        <v>26</v>
      </c>
      <c r="BR45">
        <v>6533</v>
      </c>
      <c r="BS45">
        <v>1282.324506352365</v>
      </c>
      <c r="BT45" t="b">
        <f t="shared" si="12"/>
        <v>0</v>
      </c>
      <c r="BU45" s="1">
        <v>657.2</v>
      </c>
      <c r="BV45" t="s">
        <v>26</v>
      </c>
      <c r="BW45">
        <v>180112</v>
      </c>
      <c r="BX45">
        <v>30.417451363595983</v>
      </c>
      <c r="BY45" t="b">
        <f t="shared" si="13"/>
        <v>1</v>
      </c>
      <c r="BZ45" s="1">
        <v>703.69</v>
      </c>
      <c r="CA45" t="s">
        <v>26</v>
      </c>
      <c r="CB45">
        <v>185083</v>
      </c>
      <c r="CC45">
        <v>31.714409211002632</v>
      </c>
      <c r="CD45" t="b">
        <f t="shared" si="14"/>
        <v>1</v>
      </c>
      <c r="CE45">
        <v>1183.98</v>
      </c>
      <c r="CF45" t="s">
        <v>26</v>
      </c>
      <c r="CG45">
        <v>292067</v>
      </c>
      <c r="CH45">
        <v>27.391338288817291</v>
      </c>
      <c r="CI45" t="b">
        <f t="shared" si="15"/>
        <v>0</v>
      </c>
      <c r="CJ45" s="1">
        <v>825.73</v>
      </c>
      <c r="CK45" t="s">
        <v>26</v>
      </c>
      <c r="CL45">
        <v>365975</v>
      </c>
      <c r="CM45">
        <v>17.098769041601201</v>
      </c>
      <c r="CN45" t="b">
        <f t="shared" si="16"/>
        <v>1</v>
      </c>
      <c r="CO45">
        <v>1235.8900000000001</v>
      </c>
      <c r="CP45" t="s">
        <v>26</v>
      </c>
      <c r="CQ45">
        <v>524199</v>
      </c>
      <c r="CR45">
        <v>15.510069649121803</v>
      </c>
      <c r="CS45" t="b">
        <f t="shared" si="17"/>
        <v>0</v>
      </c>
      <c r="CT45">
        <v>1076.52</v>
      </c>
      <c r="CU45" t="s">
        <v>26</v>
      </c>
      <c r="CV45">
        <v>446524</v>
      </c>
      <c r="CW45">
        <v>16.579039424532613</v>
      </c>
      <c r="CX45" t="b">
        <f t="shared" si="18"/>
        <v>0</v>
      </c>
      <c r="CY45">
        <v>905.34</v>
      </c>
      <c r="CZ45" t="s">
        <v>26</v>
      </c>
      <c r="DA45">
        <v>202189</v>
      </c>
      <c r="DB45">
        <v>33.817255142465712</v>
      </c>
      <c r="DC45" t="b">
        <f t="shared" si="19"/>
        <v>0</v>
      </c>
      <c r="DD45" s="1">
        <v>772.08</v>
      </c>
      <c r="DE45" t="s">
        <v>26</v>
      </c>
      <c r="DF45">
        <v>150214</v>
      </c>
      <c r="DG45">
        <v>39.898378313605924</v>
      </c>
      <c r="DH45" t="b">
        <f t="shared" si="20"/>
        <v>1</v>
      </c>
      <c r="DI45">
        <v>909.84</v>
      </c>
      <c r="DJ45" t="s">
        <v>26</v>
      </c>
      <c r="DK45">
        <v>172823</v>
      </c>
      <c r="DL45">
        <v>38.999866915861894</v>
      </c>
      <c r="DM45" t="b">
        <f t="shared" si="21"/>
        <v>0</v>
      </c>
      <c r="DN45">
        <v>977.33</v>
      </c>
      <c r="DO45" t="s">
        <v>26</v>
      </c>
      <c r="DP45">
        <v>252155</v>
      </c>
      <c r="DQ45">
        <v>24.168638337530489</v>
      </c>
      <c r="DR45" t="b">
        <f t="shared" si="22"/>
        <v>0</v>
      </c>
      <c r="DS45" s="1">
        <v>491.34</v>
      </c>
      <c r="DT45" t="s">
        <v>26</v>
      </c>
      <c r="DU45">
        <v>137326</v>
      </c>
      <c r="DV45">
        <v>33.225092116569328</v>
      </c>
      <c r="DW45" t="b">
        <f t="shared" si="23"/>
        <v>1</v>
      </c>
      <c r="DX45">
        <v>905.48</v>
      </c>
      <c r="DY45" t="s">
        <v>26</v>
      </c>
      <c r="DZ45">
        <v>290785</v>
      </c>
      <c r="EA45">
        <v>24.174028921711919</v>
      </c>
      <c r="EB45" t="b">
        <f t="shared" si="24"/>
        <v>0</v>
      </c>
      <c r="EC45" s="37">
        <v>684.38</v>
      </c>
      <c r="ED45" t="s">
        <v>26</v>
      </c>
      <c r="EE45">
        <v>206245</v>
      </c>
      <c r="EF45">
        <v>27.372489030037091</v>
      </c>
      <c r="EG45" t="b">
        <f t="shared" si="25"/>
        <v>1</v>
      </c>
      <c r="EH45" s="37">
        <v>745.7</v>
      </c>
      <c r="EI45" t="s">
        <v>26</v>
      </c>
      <c r="EJ45">
        <v>237589</v>
      </c>
      <c r="EK45">
        <v>26.132813387825195</v>
      </c>
      <c r="EL45" t="b">
        <f t="shared" si="26"/>
        <v>1</v>
      </c>
      <c r="EM45" s="7">
        <v>850</v>
      </c>
      <c r="EN45" t="s">
        <v>26</v>
      </c>
      <c r="EO45">
        <v>250935</v>
      </c>
      <c r="EP45">
        <v>24.645501823181302</v>
      </c>
      <c r="EQ45" t="b">
        <f t="shared" si="27"/>
        <v>0</v>
      </c>
    </row>
    <row r="46" spans="1:147" x14ac:dyDescent="0.3">
      <c r="A46" t="b">
        <f t="shared" si="5"/>
        <v>1</v>
      </c>
      <c r="B46">
        <f t="shared" si="6"/>
        <v>1185.6400000000001</v>
      </c>
      <c r="C46">
        <v>44</v>
      </c>
      <c r="D46" t="s">
        <v>227</v>
      </c>
      <c r="E46" t="s">
        <v>26</v>
      </c>
      <c r="F46" s="7">
        <v>1386.59</v>
      </c>
      <c r="G46" t="s">
        <v>26</v>
      </c>
      <c r="H46">
        <v>8685740</v>
      </c>
      <c r="I46">
        <v>375490</v>
      </c>
      <c r="J46">
        <f t="shared" si="7"/>
        <v>23.131747849476685</v>
      </c>
      <c r="K46">
        <v>2834.44</v>
      </c>
      <c r="L46" t="s">
        <v>26</v>
      </c>
      <c r="M46">
        <v>1082018</v>
      </c>
      <c r="N46">
        <v>10.479374649959613</v>
      </c>
      <c r="O46">
        <v>381.73960288452037</v>
      </c>
      <c r="P46">
        <v>0.67025800462694207</v>
      </c>
      <c r="Q46">
        <v>14.854980231382472</v>
      </c>
      <c r="R46" t="b">
        <f t="shared" si="28"/>
        <v>0</v>
      </c>
      <c r="S46">
        <v>3346.23</v>
      </c>
      <c r="T46" t="s">
        <v>26</v>
      </c>
      <c r="U46">
        <v>722001</v>
      </c>
      <c r="V46">
        <v>17.347482898223134</v>
      </c>
      <c r="W46">
        <v>215.76550326785667</v>
      </c>
      <c r="X46">
        <v>0.57640590248407053</v>
      </c>
      <c r="Y46">
        <v>17.702058584406394</v>
      </c>
      <c r="Z46" t="b">
        <f t="shared" si="29"/>
        <v>0</v>
      </c>
      <c r="AA46">
        <v>3574.75</v>
      </c>
      <c r="AB46" t="s">
        <v>26</v>
      </c>
      <c r="AC46">
        <v>854136</v>
      </c>
      <c r="AD46">
        <v>18.494447020146673</v>
      </c>
      <c r="AE46">
        <v>238.93586964123367</v>
      </c>
      <c r="AF46">
        <v>0.78287598435828432</v>
      </c>
      <c r="AG46">
        <v>23.691338381709706</v>
      </c>
      <c r="AH46" t="b">
        <f t="shared" si="30"/>
        <v>0</v>
      </c>
      <c r="AI46">
        <v>3209.5</v>
      </c>
      <c r="AJ46" t="s">
        <v>26</v>
      </c>
      <c r="AK46">
        <v>631023</v>
      </c>
      <c r="AL46">
        <v>24.053714365403479</v>
      </c>
      <c r="AM46">
        <v>196.61099859791244</v>
      </c>
      <c r="AN46">
        <v>0.73728883137224577</v>
      </c>
      <c r="AO46">
        <v>26.654890550740621</v>
      </c>
      <c r="AP46" t="b">
        <f t="shared" si="31"/>
        <v>0</v>
      </c>
      <c r="AQ46">
        <v>2556.17</v>
      </c>
      <c r="AR46" t="s">
        <v>26</v>
      </c>
      <c r="AS46">
        <v>288455</v>
      </c>
      <c r="AT46">
        <v>42.640626787540519</v>
      </c>
      <c r="AU46" t="b">
        <f t="shared" si="32"/>
        <v>0</v>
      </c>
      <c r="AV46">
        <v>1696.36</v>
      </c>
      <c r="AW46" t="s">
        <v>26</v>
      </c>
      <c r="AX46">
        <v>146899</v>
      </c>
      <c r="AY46">
        <v>82.177251036426384</v>
      </c>
      <c r="AZ46" t="b">
        <f t="shared" si="8"/>
        <v>0</v>
      </c>
      <c r="BA46">
        <v>1729.77</v>
      </c>
      <c r="BB46" t="s">
        <v>26</v>
      </c>
      <c r="BC46">
        <v>70932</v>
      </c>
      <c r="BD46">
        <v>162.17095246151243</v>
      </c>
      <c r="BE46" t="b">
        <f t="shared" si="9"/>
        <v>0</v>
      </c>
      <c r="BF46">
        <v>2004.08</v>
      </c>
      <c r="BG46" t="s">
        <v>26</v>
      </c>
      <c r="BH46">
        <v>42924</v>
      </c>
      <c r="BI46">
        <v>322.17009132420094</v>
      </c>
      <c r="BJ46" t="b">
        <f t="shared" si="10"/>
        <v>0</v>
      </c>
      <c r="BK46">
        <v>1526.05</v>
      </c>
      <c r="BL46" t="s">
        <v>26</v>
      </c>
      <c r="BM46">
        <v>16987</v>
      </c>
      <c r="BN46">
        <v>642.21757814799548</v>
      </c>
      <c r="BO46" t="b">
        <f t="shared" si="11"/>
        <v>0</v>
      </c>
      <c r="BP46">
        <v>1642.31</v>
      </c>
      <c r="BQ46" t="s">
        <v>26</v>
      </c>
      <c r="BR46">
        <v>9103</v>
      </c>
      <c r="BS46">
        <v>1282.3193452707899</v>
      </c>
      <c r="BT46" t="b">
        <f t="shared" si="12"/>
        <v>0</v>
      </c>
      <c r="BU46">
        <v>2558.39</v>
      </c>
      <c r="BV46" t="s">
        <v>26</v>
      </c>
      <c r="BW46">
        <v>403381</v>
      </c>
      <c r="BX46">
        <v>34.779508702690507</v>
      </c>
      <c r="BY46" t="b">
        <f t="shared" si="13"/>
        <v>0</v>
      </c>
      <c r="BZ46">
        <v>1586.44</v>
      </c>
      <c r="CA46" t="s">
        <v>26</v>
      </c>
      <c r="CB46">
        <v>318587</v>
      </c>
      <c r="CC46">
        <v>28.759833263755269</v>
      </c>
      <c r="CD46" t="b">
        <f t="shared" si="14"/>
        <v>0</v>
      </c>
      <c r="CE46">
        <v>1786.55</v>
      </c>
      <c r="CF46" t="s">
        <v>26</v>
      </c>
      <c r="CG46">
        <v>312860</v>
      </c>
      <c r="CH46">
        <v>33.450457073451382</v>
      </c>
      <c r="CI46" t="b">
        <f t="shared" si="15"/>
        <v>0</v>
      </c>
      <c r="CJ46">
        <v>2078.1999999999998</v>
      </c>
      <c r="CK46" t="s">
        <v>26</v>
      </c>
      <c r="CL46">
        <v>593535</v>
      </c>
      <c r="CM46">
        <v>18.885642801182744</v>
      </c>
      <c r="CN46" t="b">
        <f t="shared" si="16"/>
        <v>0</v>
      </c>
      <c r="CO46">
        <v>1676.19</v>
      </c>
      <c r="CP46" t="s">
        <v>26</v>
      </c>
      <c r="CQ46">
        <v>551577</v>
      </c>
      <c r="CR46">
        <v>17.560949785795998</v>
      </c>
      <c r="CS46" t="b">
        <f t="shared" si="17"/>
        <v>0</v>
      </c>
      <c r="CT46">
        <v>1932.39</v>
      </c>
      <c r="CU46" t="s">
        <v>26</v>
      </c>
      <c r="CV46">
        <v>542670</v>
      </c>
      <c r="CW46">
        <v>19.425240016953214</v>
      </c>
      <c r="CX46" t="b">
        <f t="shared" si="18"/>
        <v>0</v>
      </c>
      <c r="CY46" s="1">
        <v>1296.06</v>
      </c>
      <c r="CZ46" t="s">
        <v>26</v>
      </c>
      <c r="DA46">
        <v>267735</v>
      </c>
      <c r="DB46">
        <v>32.572543746615125</v>
      </c>
      <c r="DC46" t="b">
        <f t="shared" si="19"/>
        <v>1</v>
      </c>
      <c r="DD46" s="1">
        <v>1345.42</v>
      </c>
      <c r="DE46" t="s">
        <v>26</v>
      </c>
      <c r="DF46">
        <v>254370</v>
      </c>
      <c r="DG46">
        <v>37.44605495931124</v>
      </c>
      <c r="DH46" t="b">
        <f t="shared" si="20"/>
        <v>1</v>
      </c>
      <c r="DI46">
        <v>1544.84</v>
      </c>
      <c r="DJ46" t="s">
        <v>26</v>
      </c>
      <c r="DK46">
        <v>244375</v>
      </c>
      <c r="DL46">
        <v>42.951062915601021</v>
      </c>
      <c r="DM46" t="b">
        <f t="shared" si="21"/>
        <v>0</v>
      </c>
      <c r="DN46" s="1">
        <v>1185.6400000000001</v>
      </c>
      <c r="DO46" t="s">
        <v>26</v>
      </c>
      <c r="DP46">
        <v>345092</v>
      </c>
      <c r="DQ46">
        <v>21.289189549453479</v>
      </c>
      <c r="DR46" t="b">
        <f t="shared" si="22"/>
        <v>1</v>
      </c>
      <c r="DS46" s="1">
        <v>1239.02</v>
      </c>
      <c r="DT46" t="s">
        <v>26</v>
      </c>
      <c r="DU46">
        <v>378059</v>
      </c>
      <c r="DV46">
        <v>21.640159340208804</v>
      </c>
      <c r="DW46" t="b">
        <f t="shared" si="23"/>
        <v>1</v>
      </c>
      <c r="DX46">
        <v>1439.98</v>
      </c>
      <c r="DY46" t="s">
        <v>26</v>
      </c>
      <c r="DZ46">
        <v>380588</v>
      </c>
      <c r="EA46">
        <v>22.598019380537483</v>
      </c>
      <c r="EB46" t="b">
        <f t="shared" si="24"/>
        <v>0</v>
      </c>
      <c r="EC46" s="7">
        <v>1780.11</v>
      </c>
      <c r="ED46" t="s">
        <v>26</v>
      </c>
      <c r="EE46">
        <v>404223</v>
      </c>
      <c r="EF46">
        <v>27.815161433169315</v>
      </c>
      <c r="EG46" t="b">
        <f t="shared" si="25"/>
        <v>0</v>
      </c>
      <c r="EH46" s="37">
        <v>1250.7</v>
      </c>
      <c r="EI46" t="s">
        <v>26</v>
      </c>
      <c r="EJ46">
        <v>388023</v>
      </c>
      <c r="EK46">
        <v>21.425621677065536</v>
      </c>
      <c r="EL46" t="b">
        <f t="shared" si="26"/>
        <v>1</v>
      </c>
      <c r="EM46" s="37">
        <v>1140.19</v>
      </c>
      <c r="EN46" t="s">
        <v>26</v>
      </c>
      <c r="EO46">
        <v>368028</v>
      </c>
      <c r="EP46">
        <v>21.306492984229461</v>
      </c>
      <c r="EQ46" t="b">
        <f t="shared" si="27"/>
        <v>1</v>
      </c>
    </row>
    <row r="47" spans="1:147" x14ac:dyDescent="0.3">
      <c r="A47" t="b">
        <f t="shared" si="5"/>
        <v>1</v>
      </c>
      <c r="B47">
        <f t="shared" si="6"/>
        <v>1863.17</v>
      </c>
      <c r="C47">
        <v>45</v>
      </c>
      <c r="D47" t="s">
        <v>228</v>
      </c>
      <c r="E47" t="s">
        <v>26</v>
      </c>
      <c r="F47" s="7">
        <v>2455.58</v>
      </c>
      <c r="G47" t="s">
        <v>26</v>
      </c>
      <c r="H47">
        <v>2909879</v>
      </c>
      <c r="I47">
        <v>145907</v>
      </c>
      <c r="J47">
        <f t="shared" si="7"/>
        <v>19.943381743165165</v>
      </c>
      <c r="K47">
        <v>3751.73</v>
      </c>
      <c r="L47" t="s">
        <v>26</v>
      </c>
      <c r="M47">
        <v>517830</v>
      </c>
      <c r="N47">
        <v>9.8482880482011463</v>
      </c>
      <c r="O47">
        <v>138.02432477816902</v>
      </c>
      <c r="P47">
        <v>0.71752720982334384</v>
      </c>
      <c r="Q47">
        <v>19.314076048123901</v>
      </c>
      <c r="R47" t="b">
        <f t="shared" si="28"/>
        <v>0</v>
      </c>
      <c r="S47">
        <v>4933.2299999999996</v>
      </c>
      <c r="T47" t="s">
        <v>26</v>
      </c>
      <c r="U47">
        <v>350849</v>
      </c>
      <c r="V47">
        <v>16.272735564302593</v>
      </c>
      <c r="W47">
        <v>71.119530206375956</v>
      </c>
      <c r="X47">
        <v>0.62361965794419671</v>
      </c>
      <c r="Y47">
        <v>21.082938814133716</v>
      </c>
      <c r="Z47" t="b">
        <f t="shared" si="29"/>
        <v>0</v>
      </c>
      <c r="AA47">
        <v>4077.19</v>
      </c>
      <c r="AB47" t="s">
        <v>26</v>
      </c>
      <c r="AC47">
        <v>315459</v>
      </c>
      <c r="AD47">
        <v>18.311317794071496</v>
      </c>
      <c r="AE47">
        <v>77.371670194423118</v>
      </c>
      <c r="AF47">
        <v>0.7928655849905123</v>
      </c>
      <c r="AG47">
        <v>28.531974044170557</v>
      </c>
      <c r="AH47" t="b">
        <f t="shared" si="30"/>
        <v>0</v>
      </c>
      <c r="AI47">
        <v>3716.09</v>
      </c>
      <c r="AJ47" t="s">
        <v>26</v>
      </c>
      <c r="AK47">
        <v>239569</v>
      </c>
      <c r="AL47">
        <v>23.783523744724903</v>
      </c>
      <c r="AM47">
        <v>64.468029568713348</v>
      </c>
      <c r="AN47">
        <v>0.74619604681007035</v>
      </c>
      <c r="AO47">
        <v>31.026021730691365</v>
      </c>
      <c r="AP47" t="b">
        <f t="shared" si="31"/>
        <v>0</v>
      </c>
      <c r="AQ47">
        <v>5000</v>
      </c>
      <c r="AR47" t="s">
        <v>31</v>
      </c>
      <c r="AS47">
        <v>148152</v>
      </c>
      <c r="AT47">
        <v>42.51091446622388</v>
      </c>
      <c r="AU47" t="b">
        <f t="shared" si="32"/>
        <v>0</v>
      </c>
      <c r="AV47">
        <v>4962.47</v>
      </c>
      <c r="AW47" t="s">
        <v>26</v>
      </c>
      <c r="AX47">
        <v>88426</v>
      </c>
      <c r="AY47">
        <v>82.00099518241241</v>
      </c>
      <c r="AZ47" t="b">
        <f t="shared" si="8"/>
        <v>0</v>
      </c>
      <c r="BA47">
        <v>4469.1899999999996</v>
      </c>
      <c r="BB47" t="s">
        <v>26</v>
      </c>
      <c r="BC47">
        <v>41441</v>
      </c>
      <c r="BD47">
        <v>161.9888033589923</v>
      </c>
      <c r="BE47" t="b">
        <f t="shared" si="9"/>
        <v>0</v>
      </c>
      <c r="BF47">
        <v>3917.08</v>
      </c>
      <c r="BG47" t="s">
        <v>26</v>
      </c>
      <c r="BH47">
        <v>21326</v>
      </c>
      <c r="BI47">
        <v>322.00361061614927</v>
      </c>
      <c r="BJ47" t="b">
        <f t="shared" si="10"/>
        <v>0</v>
      </c>
      <c r="BK47">
        <v>3632.98</v>
      </c>
      <c r="BL47" t="s">
        <v>26</v>
      </c>
      <c r="BM47">
        <v>9876</v>
      </c>
      <c r="BN47">
        <v>642.04283110571077</v>
      </c>
      <c r="BO47" t="b">
        <f t="shared" si="11"/>
        <v>0</v>
      </c>
      <c r="BP47">
        <v>3089.55</v>
      </c>
      <c r="BQ47" t="s">
        <v>26</v>
      </c>
      <c r="BR47">
        <v>4965</v>
      </c>
      <c r="BS47">
        <v>1282.2219536757302</v>
      </c>
      <c r="BT47" t="b">
        <f t="shared" si="12"/>
        <v>0</v>
      </c>
      <c r="BU47" s="1">
        <v>1957.58</v>
      </c>
      <c r="BV47" t="s">
        <v>26</v>
      </c>
      <c r="BW47">
        <v>110207</v>
      </c>
      <c r="BX47">
        <v>37.639306033192085</v>
      </c>
      <c r="BY47" t="b">
        <f t="shared" si="13"/>
        <v>1</v>
      </c>
      <c r="BZ47" s="1">
        <v>2304.7199999999998</v>
      </c>
      <c r="CA47" t="s">
        <v>26</v>
      </c>
      <c r="CB47">
        <v>115902</v>
      </c>
      <c r="CC47">
        <v>39.345981950268332</v>
      </c>
      <c r="CD47" t="b">
        <f t="shared" si="14"/>
        <v>1</v>
      </c>
      <c r="CE47" s="1">
        <v>1976.11</v>
      </c>
      <c r="CF47" t="s">
        <v>26</v>
      </c>
      <c r="CG47">
        <v>82165</v>
      </c>
      <c r="CH47">
        <v>48.948055741495772</v>
      </c>
      <c r="CI47" t="b">
        <f t="shared" si="15"/>
        <v>1</v>
      </c>
      <c r="CJ47" s="1">
        <v>2156.0100000000002</v>
      </c>
      <c r="CK47" t="s">
        <v>26</v>
      </c>
      <c r="CL47">
        <v>172964</v>
      </c>
      <c r="CM47">
        <v>22.680378575888625</v>
      </c>
      <c r="CN47" t="b">
        <f t="shared" si="16"/>
        <v>1</v>
      </c>
      <c r="CO47" s="1">
        <v>1902.77</v>
      </c>
      <c r="CP47" t="s">
        <v>26</v>
      </c>
      <c r="CQ47">
        <v>156290</v>
      </c>
      <c r="CR47">
        <v>24.310570094055922</v>
      </c>
      <c r="CS47" t="b">
        <f t="shared" si="17"/>
        <v>1</v>
      </c>
      <c r="CT47" s="1">
        <v>1959.22</v>
      </c>
      <c r="CU47" t="s">
        <v>26</v>
      </c>
      <c r="CV47">
        <v>149395</v>
      </c>
      <c r="CW47">
        <v>25.36726798085612</v>
      </c>
      <c r="CX47" t="b">
        <f t="shared" si="18"/>
        <v>1</v>
      </c>
      <c r="CY47">
        <v>2714.84</v>
      </c>
      <c r="CZ47" t="s">
        <v>26</v>
      </c>
      <c r="DA47">
        <v>135253</v>
      </c>
      <c r="DB47">
        <v>38.141246404885656</v>
      </c>
      <c r="DC47" t="b">
        <f t="shared" si="19"/>
        <v>0</v>
      </c>
      <c r="DD47" s="1">
        <v>2244.86</v>
      </c>
      <c r="DE47" t="s">
        <v>26</v>
      </c>
      <c r="DF47">
        <v>91372</v>
      </c>
      <c r="DG47">
        <v>49.411263844503786</v>
      </c>
      <c r="DH47" t="b">
        <f t="shared" si="20"/>
        <v>1</v>
      </c>
      <c r="DI47" s="1">
        <v>1863.17</v>
      </c>
      <c r="DJ47" t="s">
        <v>26</v>
      </c>
      <c r="DK47">
        <v>64406</v>
      </c>
      <c r="DL47">
        <v>60.851380306182655</v>
      </c>
      <c r="DM47" t="b">
        <f t="shared" si="21"/>
        <v>1</v>
      </c>
      <c r="DN47">
        <v>2826</v>
      </c>
      <c r="DO47" t="s">
        <v>26</v>
      </c>
      <c r="DP47">
        <v>167049</v>
      </c>
      <c r="DQ47">
        <v>17.888577602978767</v>
      </c>
      <c r="DR47" t="b">
        <f t="shared" si="22"/>
        <v>0</v>
      </c>
      <c r="DS47" s="1">
        <v>2111.4499999999998</v>
      </c>
      <c r="DT47" t="s">
        <v>26</v>
      </c>
      <c r="DU47">
        <v>158433</v>
      </c>
      <c r="DV47">
        <v>18.256739441909197</v>
      </c>
      <c r="DW47" t="b">
        <f t="shared" si="23"/>
        <v>1</v>
      </c>
      <c r="DX47">
        <v>2511.77</v>
      </c>
      <c r="DY47" t="s">
        <v>26</v>
      </c>
      <c r="DZ47">
        <v>152834</v>
      </c>
      <c r="EA47">
        <v>19.788653048405461</v>
      </c>
      <c r="EB47" t="b">
        <f t="shared" si="24"/>
        <v>0</v>
      </c>
      <c r="EC47" s="37">
        <v>2050.5500000000002</v>
      </c>
      <c r="ED47" t="s">
        <v>26</v>
      </c>
      <c r="EE47">
        <v>152593</v>
      </c>
      <c r="EF47">
        <v>19.028533418964173</v>
      </c>
      <c r="EG47" t="b">
        <f t="shared" si="25"/>
        <v>1</v>
      </c>
      <c r="EH47" s="37">
        <v>1971.44</v>
      </c>
      <c r="EI47" t="s">
        <v>26</v>
      </c>
      <c r="EJ47">
        <v>149250</v>
      </c>
      <c r="EK47">
        <v>18.86326298157454</v>
      </c>
      <c r="EL47" t="b">
        <f t="shared" si="26"/>
        <v>1</v>
      </c>
      <c r="EM47" s="7">
        <v>2499.91</v>
      </c>
      <c r="EN47" t="s">
        <v>26</v>
      </c>
      <c r="EO47">
        <v>171218</v>
      </c>
      <c r="EP47">
        <v>18.737749535679662</v>
      </c>
      <c r="EQ47" t="b">
        <f t="shared" si="27"/>
        <v>0</v>
      </c>
    </row>
    <row r="48" spans="1:147" x14ac:dyDescent="0.3">
      <c r="A48" t="b">
        <f t="shared" si="5"/>
        <v>1</v>
      </c>
      <c r="B48">
        <f t="shared" si="6"/>
        <v>548.22</v>
      </c>
      <c r="C48">
        <v>46</v>
      </c>
      <c r="D48" t="s">
        <v>229</v>
      </c>
      <c r="E48" t="s">
        <v>21</v>
      </c>
      <c r="F48" s="7">
        <v>5000</v>
      </c>
      <c r="G48" t="s">
        <v>31</v>
      </c>
      <c r="H48">
        <v>9325475</v>
      </c>
      <c r="I48">
        <v>293909</v>
      </c>
      <c r="J48">
        <f t="shared" si="7"/>
        <v>31.729123640310437</v>
      </c>
      <c r="K48">
        <v>5000</v>
      </c>
      <c r="L48" t="s">
        <v>31</v>
      </c>
      <c r="M48">
        <v>736884</v>
      </c>
      <c r="N48">
        <v>13.404799127135343</v>
      </c>
      <c r="O48">
        <v>147.42250097530234</v>
      </c>
      <c r="P48">
        <v>0.54069789893616071</v>
      </c>
      <c r="Q48">
        <v>24.625315517774848</v>
      </c>
      <c r="R48" t="b">
        <f t="shared" si="28"/>
        <v>0</v>
      </c>
      <c r="S48" s="1">
        <v>982.83</v>
      </c>
      <c r="T48" t="s">
        <v>21</v>
      </c>
      <c r="U48">
        <v>155067</v>
      </c>
      <c r="V48">
        <v>22.2376714581439</v>
      </c>
      <c r="W48">
        <v>157.77601416318183</v>
      </c>
      <c r="X48">
        <v>0.44206559680481872</v>
      </c>
      <c r="Y48">
        <v>29.370446323202227</v>
      </c>
      <c r="Z48" t="b">
        <f t="shared" si="29"/>
        <v>1</v>
      </c>
      <c r="AA48">
        <v>5000</v>
      </c>
      <c r="AB48" t="s">
        <v>31</v>
      </c>
      <c r="AC48">
        <v>467803</v>
      </c>
      <c r="AD48">
        <v>21.7313484522331</v>
      </c>
      <c r="AE48">
        <v>95.788055441230384</v>
      </c>
      <c r="AF48">
        <v>0.66408583537071075</v>
      </c>
      <c r="AG48">
        <v>37.050769234057924</v>
      </c>
      <c r="AH48" t="b">
        <f t="shared" si="30"/>
        <v>0</v>
      </c>
      <c r="AI48">
        <v>5000</v>
      </c>
      <c r="AJ48" t="s">
        <v>31</v>
      </c>
      <c r="AK48">
        <v>394463</v>
      </c>
      <c r="AL48">
        <v>28.165795017530161</v>
      </c>
      <c r="AM48">
        <v>78.901279140705483</v>
      </c>
      <c r="AN48">
        <v>0.6153151488232681</v>
      </c>
      <c r="AO48">
        <v>41.367527499410592</v>
      </c>
      <c r="AP48" t="b">
        <f t="shared" si="31"/>
        <v>0</v>
      </c>
      <c r="AQ48">
        <v>5000</v>
      </c>
      <c r="AR48" t="s">
        <v>31</v>
      </c>
      <c r="AS48">
        <v>215744</v>
      </c>
      <c r="AT48">
        <v>46.081272248590921</v>
      </c>
      <c r="AU48" t="b">
        <f t="shared" si="32"/>
        <v>0</v>
      </c>
      <c r="AV48">
        <v>5000</v>
      </c>
      <c r="AW48" t="s">
        <v>31</v>
      </c>
      <c r="AX48">
        <v>140321</v>
      </c>
      <c r="AY48">
        <v>84.012464278333255</v>
      </c>
      <c r="AZ48" t="b">
        <f t="shared" si="8"/>
        <v>0</v>
      </c>
      <c r="BA48">
        <v>5000</v>
      </c>
      <c r="BB48" t="s">
        <v>31</v>
      </c>
      <c r="BC48">
        <v>72528</v>
      </c>
      <c r="BD48">
        <v>163.2365707037282</v>
      </c>
      <c r="BE48" t="b">
        <f t="shared" si="9"/>
        <v>0</v>
      </c>
      <c r="BF48">
        <v>5000</v>
      </c>
      <c r="BG48" t="s">
        <v>31</v>
      </c>
      <c r="BH48">
        <v>40801</v>
      </c>
      <c r="BI48">
        <v>323.12355089336046</v>
      </c>
      <c r="BJ48" t="b">
        <f t="shared" si="10"/>
        <v>0</v>
      </c>
      <c r="BK48">
        <v>5000</v>
      </c>
      <c r="BL48" t="s">
        <v>31</v>
      </c>
      <c r="BM48">
        <v>21681</v>
      </c>
      <c r="BN48">
        <v>643.04377104377102</v>
      </c>
      <c r="BO48" t="b">
        <f t="shared" si="11"/>
        <v>0</v>
      </c>
      <c r="BP48">
        <v>5000</v>
      </c>
      <c r="BQ48" t="s">
        <v>31</v>
      </c>
      <c r="BR48">
        <v>11488</v>
      </c>
      <c r="BS48">
        <v>1283.0039171309193</v>
      </c>
      <c r="BT48" t="b">
        <f t="shared" si="12"/>
        <v>0</v>
      </c>
      <c r="BU48">
        <v>5000</v>
      </c>
      <c r="BV48" t="s">
        <v>31</v>
      </c>
      <c r="BW48">
        <v>324449</v>
      </c>
      <c r="BX48">
        <v>34.373537905803374</v>
      </c>
      <c r="BY48" t="b">
        <f t="shared" si="13"/>
        <v>0</v>
      </c>
      <c r="BZ48">
        <v>5000</v>
      </c>
      <c r="CA48" t="s">
        <v>31</v>
      </c>
      <c r="CB48">
        <v>291977</v>
      </c>
      <c r="CC48">
        <v>38.845635101394976</v>
      </c>
      <c r="CD48" t="b">
        <f t="shared" si="14"/>
        <v>0</v>
      </c>
      <c r="CE48" s="1">
        <v>953.41</v>
      </c>
      <c r="CF48" t="s">
        <v>21</v>
      </c>
      <c r="CG48">
        <v>71595</v>
      </c>
      <c r="CH48">
        <v>54.447014456316779</v>
      </c>
      <c r="CI48" t="b">
        <f t="shared" si="15"/>
        <v>1</v>
      </c>
      <c r="CJ48">
        <v>5000</v>
      </c>
      <c r="CK48" t="s">
        <v>31</v>
      </c>
      <c r="CL48">
        <v>481926</v>
      </c>
      <c r="CM48">
        <v>21.365141121250982</v>
      </c>
      <c r="CN48" t="b">
        <f t="shared" si="16"/>
        <v>0</v>
      </c>
      <c r="CO48" s="1">
        <v>548.22</v>
      </c>
      <c r="CP48" t="s">
        <v>21</v>
      </c>
      <c r="CQ48">
        <v>114456</v>
      </c>
      <c r="CR48">
        <v>21.589152163276719</v>
      </c>
      <c r="CS48" t="b">
        <f t="shared" si="17"/>
        <v>1</v>
      </c>
      <c r="CT48">
        <v>5000</v>
      </c>
      <c r="CU48" t="s">
        <v>31</v>
      </c>
      <c r="CV48">
        <v>439925</v>
      </c>
      <c r="CW48">
        <v>24.592789680059102</v>
      </c>
      <c r="CX48" t="b">
        <f t="shared" si="18"/>
        <v>0</v>
      </c>
      <c r="CY48">
        <v>5000</v>
      </c>
      <c r="CZ48" t="s">
        <v>31</v>
      </c>
      <c r="DA48">
        <v>269936</v>
      </c>
      <c r="DB48">
        <v>42.789961324165731</v>
      </c>
      <c r="DC48" t="b">
        <f t="shared" si="19"/>
        <v>0</v>
      </c>
      <c r="DD48">
        <v>5000</v>
      </c>
      <c r="DE48" t="s">
        <v>31</v>
      </c>
      <c r="DF48">
        <v>234435</v>
      </c>
      <c r="DG48">
        <v>49.525454816900208</v>
      </c>
      <c r="DH48" t="b">
        <f t="shared" si="20"/>
        <v>0</v>
      </c>
      <c r="DI48" s="1">
        <v>1273.92</v>
      </c>
      <c r="DJ48" t="s">
        <v>21</v>
      </c>
      <c r="DK48">
        <v>87533</v>
      </c>
      <c r="DL48">
        <v>56.469697142791858</v>
      </c>
      <c r="DM48" t="b">
        <f t="shared" si="21"/>
        <v>1</v>
      </c>
      <c r="DN48">
        <v>5000</v>
      </c>
      <c r="DO48" t="s">
        <v>31</v>
      </c>
      <c r="DP48">
        <v>341606</v>
      </c>
      <c r="DQ48">
        <v>27.75783212238661</v>
      </c>
      <c r="DR48" t="b">
        <f t="shared" si="22"/>
        <v>0</v>
      </c>
      <c r="DS48" s="26">
        <v>5000</v>
      </c>
      <c r="DT48" t="s">
        <v>31</v>
      </c>
      <c r="DU48">
        <v>326391</v>
      </c>
      <c r="DV48">
        <v>32.730473573107105</v>
      </c>
      <c r="DW48" t="b">
        <f t="shared" si="23"/>
        <v>0</v>
      </c>
      <c r="DX48" s="1">
        <v>4059.48</v>
      </c>
      <c r="DY48" t="s">
        <v>21</v>
      </c>
      <c r="DZ48">
        <v>304872</v>
      </c>
      <c r="EA48">
        <v>30.594747959799523</v>
      </c>
      <c r="EB48" t="b">
        <f t="shared" si="24"/>
        <v>1</v>
      </c>
      <c r="EC48" s="37">
        <v>2433.48</v>
      </c>
      <c r="ED48" t="s">
        <v>21</v>
      </c>
      <c r="EE48">
        <v>267155</v>
      </c>
      <c r="EF48">
        <v>27.897845819842413</v>
      </c>
      <c r="EG48" t="b">
        <f t="shared" si="25"/>
        <v>1</v>
      </c>
      <c r="EH48" s="7">
        <v>5000</v>
      </c>
      <c r="EI48" t="s">
        <v>31</v>
      </c>
      <c r="EJ48">
        <v>322972</v>
      </c>
      <c r="EK48">
        <v>36.493392616078175</v>
      </c>
      <c r="EL48" t="b">
        <f t="shared" si="26"/>
        <v>0</v>
      </c>
      <c r="EM48" s="7">
        <v>5000</v>
      </c>
      <c r="EN48" t="s">
        <v>31</v>
      </c>
      <c r="EO48">
        <v>344275</v>
      </c>
      <c r="EP48">
        <v>31.687165783167526</v>
      </c>
      <c r="EQ48" t="b">
        <f t="shared" si="27"/>
        <v>0</v>
      </c>
    </row>
    <row r="49" spans="1:147" x14ac:dyDescent="0.3">
      <c r="A49" t="b">
        <f t="shared" si="5"/>
        <v>1</v>
      </c>
      <c r="B49">
        <f t="shared" si="6"/>
        <v>13.08</v>
      </c>
      <c r="C49">
        <v>47</v>
      </c>
      <c r="D49" t="s">
        <v>230</v>
      </c>
      <c r="E49" t="s">
        <v>26</v>
      </c>
      <c r="F49" s="7">
        <v>39.08</v>
      </c>
      <c r="G49" t="s">
        <v>26</v>
      </c>
      <c r="H49">
        <v>4863</v>
      </c>
      <c r="I49">
        <v>28</v>
      </c>
      <c r="J49">
        <f t="shared" si="7"/>
        <v>173.67857142857142</v>
      </c>
      <c r="K49">
        <v>59.84</v>
      </c>
      <c r="L49" t="s">
        <v>26</v>
      </c>
      <c r="M49">
        <v>462</v>
      </c>
      <c r="N49">
        <v>15.19047619047619</v>
      </c>
      <c r="O49">
        <v>7.7205882352941169</v>
      </c>
      <c r="P49">
        <v>0.15609895376583119</v>
      </c>
      <c r="Q49">
        <v>66.268398268398272</v>
      </c>
      <c r="R49" t="b">
        <f t="shared" si="28"/>
        <v>0</v>
      </c>
      <c r="S49">
        <v>82.31</v>
      </c>
      <c r="T49" t="s">
        <v>26</v>
      </c>
      <c r="U49">
        <v>329</v>
      </c>
      <c r="V49">
        <v>34.185410334346507</v>
      </c>
      <c r="W49">
        <v>3.9970841939011055</v>
      </c>
      <c r="X49">
        <v>6.5159722856244356E-2</v>
      </c>
      <c r="Y49">
        <v>78.094224924012153</v>
      </c>
      <c r="Z49" t="b">
        <f t="shared" si="29"/>
        <v>0</v>
      </c>
      <c r="AA49">
        <v>73.31</v>
      </c>
      <c r="AB49" t="s">
        <v>26</v>
      </c>
      <c r="AC49">
        <v>186</v>
      </c>
      <c r="AD49">
        <v>36.037634408602152</v>
      </c>
      <c r="AE49">
        <v>2.5371709180193696</v>
      </c>
      <c r="AF49">
        <v>0.15689845665158997</v>
      </c>
      <c r="AG49">
        <v>97.725806451612897</v>
      </c>
      <c r="AH49" t="b">
        <f t="shared" si="30"/>
        <v>0</v>
      </c>
      <c r="AI49">
        <v>56.94</v>
      </c>
      <c r="AJ49" t="s">
        <v>26</v>
      </c>
      <c r="AK49">
        <v>124</v>
      </c>
      <c r="AL49">
        <v>57.08064516129032</v>
      </c>
      <c r="AM49">
        <v>2.1777309448542326</v>
      </c>
      <c r="AN49">
        <v>8.9935681750555066E-2</v>
      </c>
      <c r="AO49">
        <v>158.43548387096774</v>
      </c>
      <c r="AP49" t="b">
        <f t="shared" si="31"/>
        <v>0</v>
      </c>
      <c r="AQ49">
        <v>73.09</v>
      </c>
      <c r="AR49" t="s">
        <v>26</v>
      </c>
      <c r="AS49">
        <v>76</v>
      </c>
      <c r="AT49">
        <v>79.065789473684205</v>
      </c>
      <c r="AU49" t="b">
        <f t="shared" si="32"/>
        <v>0</v>
      </c>
      <c r="AV49">
        <v>53.73</v>
      </c>
      <c r="AW49" t="s">
        <v>26</v>
      </c>
      <c r="AX49">
        <v>31</v>
      </c>
      <c r="AY49">
        <v>137.80645161290323</v>
      </c>
      <c r="AZ49" t="b">
        <f t="shared" si="8"/>
        <v>0</v>
      </c>
      <c r="BA49">
        <v>61.59</v>
      </c>
      <c r="BB49" t="s">
        <v>26</v>
      </c>
      <c r="BC49">
        <v>23</v>
      </c>
      <c r="BD49">
        <v>256.26086956521738</v>
      </c>
      <c r="BE49" t="b">
        <f t="shared" si="9"/>
        <v>0</v>
      </c>
      <c r="BF49">
        <v>49.66</v>
      </c>
      <c r="BG49" t="s">
        <v>26</v>
      </c>
      <c r="BH49">
        <v>9</v>
      </c>
      <c r="BI49">
        <v>509.44444444444446</v>
      </c>
      <c r="BJ49" t="b">
        <f t="shared" si="10"/>
        <v>0</v>
      </c>
      <c r="BK49" s="1">
        <v>15.58</v>
      </c>
      <c r="BL49" t="s">
        <v>26</v>
      </c>
      <c r="BM49">
        <v>4</v>
      </c>
      <c r="BN49">
        <v>1060.5</v>
      </c>
      <c r="BO49" t="b">
        <f t="shared" si="11"/>
        <v>1</v>
      </c>
      <c r="BP49" s="1">
        <v>13.08</v>
      </c>
      <c r="BQ49" t="s">
        <v>26</v>
      </c>
      <c r="BR49">
        <v>2</v>
      </c>
      <c r="BS49">
        <v>2031.5</v>
      </c>
      <c r="BT49" t="b">
        <f t="shared" si="12"/>
        <v>1</v>
      </c>
      <c r="BU49">
        <v>44.89</v>
      </c>
      <c r="BV49" t="s">
        <v>26</v>
      </c>
      <c r="BW49">
        <v>149</v>
      </c>
      <c r="BX49">
        <v>39.563758389261743</v>
      </c>
      <c r="BY49" t="b">
        <f t="shared" si="13"/>
        <v>0</v>
      </c>
      <c r="BZ49">
        <v>42.27</v>
      </c>
      <c r="CA49" t="s">
        <v>26</v>
      </c>
      <c r="CB49">
        <v>136</v>
      </c>
      <c r="CC49">
        <v>42.676470588235297</v>
      </c>
      <c r="CD49" t="b">
        <f t="shared" si="14"/>
        <v>0</v>
      </c>
      <c r="CE49">
        <v>42.64</v>
      </c>
      <c r="CF49" t="s">
        <v>26</v>
      </c>
      <c r="CG49">
        <v>154</v>
      </c>
      <c r="CH49">
        <v>41.357142857142854</v>
      </c>
      <c r="CI49" t="b">
        <f t="shared" si="15"/>
        <v>0</v>
      </c>
      <c r="CJ49">
        <v>40.17</v>
      </c>
      <c r="CK49" t="s">
        <v>26</v>
      </c>
      <c r="CL49">
        <v>224</v>
      </c>
      <c r="CM49">
        <v>22.066964285714285</v>
      </c>
      <c r="CN49" t="b">
        <f t="shared" si="16"/>
        <v>0</v>
      </c>
      <c r="CO49">
        <v>42.61</v>
      </c>
      <c r="CP49" t="s">
        <v>26</v>
      </c>
      <c r="CQ49">
        <v>208</v>
      </c>
      <c r="CR49">
        <v>25.317307692307693</v>
      </c>
      <c r="CS49" t="b">
        <f t="shared" si="17"/>
        <v>0</v>
      </c>
      <c r="CT49" s="1">
        <v>37.64</v>
      </c>
      <c r="CU49" t="s">
        <v>26</v>
      </c>
      <c r="CV49">
        <v>210</v>
      </c>
      <c r="CW49">
        <v>23.614285714285714</v>
      </c>
      <c r="CX49" t="b">
        <f t="shared" si="18"/>
        <v>1</v>
      </c>
      <c r="CY49">
        <v>46.09</v>
      </c>
      <c r="CZ49" t="s">
        <v>26</v>
      </c>
      <c r="DA49">
        <v>77</v>
      </c>
      <c r="DB49">
        <v>66.272727272727266</v>
      </c>
      <c r="DC49" t="b">
        <f t="shared" si="19"/>
        <v>0</v>
      </c>
      <c r="DD49">
        <v>42</v>
      </c>
      <c r="DE49" t="s">
        <v>26</v>
      </c>
      <c r="DF49">
        <v>71</v>
      </c>
      <c r="DG49">
        <v>71.690140845070417</v>
      </c>
      <c r="DH49" t="b">
        <f t="shared" si="20"/>
        <v>0</v>
      </c>
      <c r="DI49">
        <v>42.61</v>
      </c>
      <c r="DJ49" t="s">
        <v>26</v>
      </c>
      <c r="DK49">
        <v>76</v>
      </c>
      <c r="DL49">
        <v>70.75</v>
      </c>
      <c r="DM49" t="b">
        <f t="shared" si="21"/>
        <v>0</v>
      </c>
      <c r="DN49">
        <v>44.41</v>
      </c>
      <c r="DO49" t="s">
        <v>26</v>
      </c>
      <c r="DP49">
        <v>54</v>
      </c>
      <c r="DQ49">
        <v>93.129629629629633</v>
      </c>
      <c r="DR49" t="b">
        <f t="shared" si="22"/>
        <v>0</v>
      </c>
      <c r="DS49">
        <v>43.27</v>
      </c>
      <c r="DT49" t="s">
        <v>26</v>
      </c>
      <c r="DU49">
        <v>46</v>
      </c>
      <c r="DV49">
        <v>108.89130434782609</v>
      </c>
      <c r="DW49" t="b">
        <f t="shared" si="23"/>
        <v>0</v>
      </c>
      <c r="DX49">
        <v>45.38</v>
      </c>
      <c r="DY49" t="s">
        <v>26</v>
      </c>
      <c r="DZ49">
        <v>41</v>
      </c>
      <c r="EA49">
        <v>122.19512195121951</v>
      </c>
      <c r="EB49" t="b">
        <f t="shared" si="24"/>
        <v>0</v>
      </c>
      <c r="EC49" s="7">
        <v>41.58</v>
      </c>
      <c r="ED49" t="s">
        <v>26</v>
      </c>
      <c r="EE49">
        <v>43</v>
      </c>
      <c r="EF49">
        <v>116.48837209302326</v>
      </c>
      <c r="EG49" t="b">
        <f t="shared" si="25"/>
        <v>0</v>
      </c>
      <c r="EH49" s="37">
        <v>37.5</v>
      </c>
      <c r="EI49" t="s">
        <v>26</v>
      </c>
      <c r="EJ49">
        <v>27</v>
      </c>
      <c r="EK49">
        <v>178.92592592592592</v>
      </c>
      <c r="EL49" t="b">
        <f t="shared" si="26"/>
        <v>1</v>
      </c>
      <c r="EM49" s="7">
        <v>42.34</v>
      </c>
      <c r="EN49" t="s">
        <v>26</v>
      </c>
      <c r="EO49">
        <v>41</v>
      </c>
      <c r="EP49">
        <v>122.14634146341463</v>
      </c>
      <c r="EQ49" t="b">
        <f t="shared" si="27"/>
        <v>0</v>
      </c>
    </row>
    <row r="50" spans="1:147" x14ac:dyDescent="0.3">
      <c r="A50" t="b">
        <f t="shared" si="5"/>
        <v>1</v>
      </c>
      <c r="B50">
        <f t="shared" si="6"/>
        <v>24.05</v>
      </c>
      <c r="C50">
        <v>48</v>
      </c>
      <c r="D50" t="s">
        <v>231</v>
      </c>
      <c r="E50" t="s">
        <v>21</v>
      </c>
      <c r="F50" s="7">
        <v>916.91</v>
      </c>
      <c r="G50" t="s">
        <v>21</v>
      </c>
      <c r="H50">
        <v>536093</v>
      </c>
      <c r="I50">
        <v>12097</v>
      </c>
      <c r="J50">
        <f t="shared" si="7"/>
        <v>44.316194097710174</v>
      </c>
      <c r="K50" s="1">
        <v>515.72</v>
      </c>
      <c r="L50" t="s">
        <v>21</v>
      </c>
      <c r="M50">
        <v>52354</v>
      </c>
      <c r="N50">
        <v>9.3858730947014557</v>
      </c>
      <c r="O50">
        <v>101.51632668890095</v>
      </c>
      <c r="P50">
        <v>0.44844956805797703</v>
      </c>
      <c r="Q50">
        <v>5.0161783244833247</v>
      </c>
      <c r="R50" t="b">
        <f t="shared" si="28"/>
        <v>1</v>
      </c>
      <c r="S50" s="1">
        <v>313.45</v>
      </c>
      <c r="T50" t="s">
        <v>21</v>
      </c>
      <c r="U50">
        <v>16394</v>
      </c>
      <c r="V50">
        <v>14.789801146761009</v>
      </c>
      <c r="W50">
        <v>52.301802520338171</v>
      </c>
      <c r="X50">
        <v>0.43912436895019202</v>
      </c>
      <c r="Y50">
        <v>7.4493107234354028</v>
      </c>
      <c r="Z50" t="b">
        <f t="shared" si="29"/>
        <v>1</v>
      </c>
      <c r="AA50" s="1">
        <v>113.58</v>
      </c>
      <c r="AB50" t="s">
        <v>21</v>
      </c>
      <c r="AC50">
        <v>5211</v>
      </c>
      <c r="AD50">
        <v>16.193245058530032</v>
      </c>
      <c r="AE50">
        <v>45.879556259904916</v>
      </c>
      <c r="AF50">
        <v>0.81092491415984624</v>
      </c>
      <c r="AG50">
        <v>14.41239685281136</v>
      </c>
      <c r="AH50" t="b">
        <f t="shared" si="30"/>
        <v>1</v>
      </c>
      <c r="AI50" s="1">
        <v>128.83000000000001</v>
      </c>
      <c r="AJ50" t="s">
        <v>21</v>
      </c>
      <c r="AK50">
        <v>4274</v>
      </c>
      <c r="AL50">
        <v>22.202386523163312</v>
      </c>
      <c r="AM50">
        <v>33.175502600326006</v>
      </c>
      <c r="AN50">
        <v>0.88265841065105144</v>
      </c>
      <c r="AO50">
        <v>20.87856808610201</v>
      </c>
      <c r="AP50" t="b">
        <f t="shared" si="31"/>
        <v>1</v>
      </c>
      <c r="AQ50" s="1">
        <v>297.97000000000003</v>
      </c>
      <c r="AR50" t="s">
        <v>21</v>
      </c>
      <c r="AS50">
        <v>5295</v>
      </c>
      <c r="AT50">
        <v>42.005099150141646</v>
      </c>
      <c r="AU50" t="b">
        <f t="shared" si="32"/>
        <v>1</v>
      </c>
      <c r="AV50" s="1">
        <v>24.05</v>
      </c>
      <c r="AW50" t="s">
        <v>21</v>
      </c>
      <c r="AX50">
        <v>125</v>
      </c>
      <c r="AY50">
        <v>82.432000000000002</v>
      </c>
      <c r="AZ50" t="b">
        <f t="shared" si="8"/>
        <v>1</v>
      </c>
      <c r="BA50" s="1">
        <v>276.36</v>
      </c>
      <c r="BB50" t="s">
        <v>21</v>
      </c>
      <c r="BC50">
        <v>1406</v>
      </c>
      <c r="BD50">
        <v>162.03058321479375</v>
      </c>
      <c r="BE50" t="b">
        <f t="shared" si="9"/>
        <v>1</v>
      </c>
      <c r="BF50" s="1">
        <v>519.38</v>
      </c>
      <c r="BG50" t="s">
        <v>21</v>
      </c>
      <c r="BH50">
        <v>1484</v>
      </c>
      <c r="BI50">
        <v>321.95619946091642</v>
      </c>
      <c r="BJ50" t="b">
        <f t="shared" si="10"/>
        <v>1</v>
      </c>
      <c r="BK50" s="1">
        <v>416.94</v>
      </c>
      <c r="BL50" t="s">
        <v>21</v>
      </c>
      <c r="BM50">
        <v>567</v>
      </c>
      <c r="BN50">
        <v>642.34215167548496</v>
      </c>
      <c r="BO50" t="b">
        <f t="shared" si="11"/>
        <v>1</v>
      </c>
      <c r="BP50" s="1">
        <v>36.47</v>
      </c>
      <c r="BQ50" t="s">
        <v>21</v>
      </c>
      <c r="BR50">
        <v>14</v>
      </c>
      <c r="BS50">
        <v>1284.6428571428571</v>
      </c>
      <c r="BT50" t="b">
        <f t="shared" si="12"/>
        <v>1</v>
      </c>
      <c r="BU50" s="1">
        <v>512.62</v>
      </c>
      <c r="BV50" t="s">
        <v>21</v>
      </c>
      <c r="BW50">
        <v>21935</v>
      </c>
      <c r="BX50">
        <v>22.698700706633236</v>
      </c>
      <c r="BY50" t="b">
        <f t="shared" si="13"/>
        <v>1</v>
      </c>
      <c r="BZ50" s="1">
        <v>575.22</v>
      </c>
      <c r="CA50" t="s">
        <v>21</v>
      </c>
      <c r="CB50">
        <v>21947</v>
      </c>
      <c r="CC50">
        <v>25.594705426709801</v>
      </c>
      <c r="CD50" t="b">
        <f t="shared" si="14"/>
        <v>1</v>
      </c>
      <c r="CE50" s="1">
        <v>436.53</v>
      </c>
      <c r="CF50" t="s">
        <v>21</v>
      </c>
      <c r="CG50">
        <v>14754</v>
      </c>
      <c r="CH50">
        <v>27.436152907686051</v>
      </c>
      <c r="CI50" t="b">
        <f t="shared" si="15"/>
        <v>1</v>
      </c>
      <c r="CJ50" s="1">
        <v>210.23</v>
      </c>
      <c r="CK50" t="s">
        <v>21</v>
      </c>
      <c r="CL50">
        <v>9700</v>
      </c>
      <c r="CM50">
        <v>17.557422680412373</v>
      </c>
      <c r="CN50" t="b">
        <f t="shared" si="16"/>
        <v>1</v>
      </c>
      <c r="CO50" s="1">
        <v>584.19000000000005</v>
      </c>
      <c r="CP50" t="s">
        <v>21</v>
      </c>
      <c r="CQ50">
        <v>36294</v>
      </c>
      <c r="CR50">
        <v>15.564170386289744</v>
      </c>
      <c r="CS50" t="b">
        <f t="shared" si="17"/>
        <v>1</v>
      </c>
      <c r="CT50" s="1">
        <v>397.97</v>
      </c>
      <c r="CU50" t="s">
        <v>21</v>
      </c>
      <c r="CV50">
        <v>19994</v>
      </c>
      <c r="CW50">
        <v>18.115184555366611</v>
      </c>
      <c r="CX50" t="b">
        <f t="shared" si="18"/>
        <v>1</v>
      </c>
      <c r="CY50" s="1">
        <v>214.64</v>
      </c>
      <c r="CZ50" t="s">
        <v>21</v>
      </c>
      <c r="DA50">
        <v>5022</v>
      </c>
      <c r="DB50">
        <v>36.243130227001195</v>
      </c>
      <c r="DC50" t="b">
        <f t="shared" si="19"/>
        <v>1</v>
      </c>
      <c r="DD50" s="1">
        <v>512.86</v>
      </c>
      <c r="DE50" t="s">
        <v>21</v>
      </c>
      <c r="DF50">
        <v>15494</v>
      </c>
      <c r="DG50">
        <v>31.596940751258551</v>
      </c>
      <c r="DH50" t="b">
        <f t="shared" si="20"/>
        <v>1</v>
      </c>
      <c r="DI50" s="1">
        <v>454.94</v>
      </c>
      <c r="DJ50" t="s">
        <v>21</v>
      </c>
      <c r="DK50">
        <v>12368</v>
      </c>
      <c r="DL50">
        <v>34.90717981888745</v>
      </c>
      <c r="DM50" t="b">
        <f t="shared" si="21"/>
        <v>1</v>
      </c>
      <c r="DN50" s="1">
        <v>472.06</v>
      </c>
      <c r="DO50" t="s">
        <v>21</v>
      </c>
      <c r="DP50">
        <v>16109</v>
      </c>
      <c r="DQ50">
        <v>27.496306412564405</v>
      </c>
      <c r="DR50" t="b">
        <f t="shared" si="22"/>
        <v>1</v>
      </c>
      <c r="DS50" s="1">
        <v>503.5</v>
      </c>
      <c r="DT50" t="s">
        <v>21</v>
      </c>
      <c r="DU50">
        <v>16388</v>
      </c>
      <c r="DV50">
        <v>28.652672687332196</v>
      </c>
      <c r="DW50" t="b">
        <f t="shared" si="23"/>
        <v>1</v>
      </c>
      <c r="DX50" s="1">
        <v>476.45</v>
      </c>
      <c r="DY50" t="s">
        <v>21</v>
      </c>
      <c r="DZ50">
        <v>13768</v>
      </c>
      <c r="EA50">
        <v>32.099869262056941</v>
      </c>
      <c r="EB50" t="b">
        <f t="shared" si="24"/>
        <v>1</v>
      </c>
      <c r="EC50" s="37">
        <v>95.17</v>
      </c>
      <c r="ED50" t="s">
        <v>21</v>
      </c>
      <c r="EE50">
        <v>2411</v>
      </c>
      <c r="EF50">
        <v>32.557030277892991</v>
      </c>
      <c r="EG50" t="b">
        <f t="shared" si="25"/>
        <v>1</v>
      </c>
      <c r="EH50" s="37">
        <v>134.30000000000001</v>
      </c>
      <c r="EI50" t="s">
        <v>21</v>
      </c>
      <c r="EJ50">
        <v>3039</v>
      </c>
      <c r="EK50">
        <v>36.596906877262256</v>
      </c>
      <c r="EL50" t="b">
        <f t="shared" si="26"/>
        <v>1</v>
      </c>
      <c r="EM50" s="37">
        <v>21.83</v>
      </c>
      <c r="EN50" t="s">
        <v>21</v>
      </c>
      <c r="EO50">
        <v>298</v>
      </c>
      <c r="EP50">
        <v>49.385906040268459</v>
      </c>
      <c r="EQ50" t="b">
        <f t="shared" si="27"/>
        <v>1</v>
      </c>
    </row>
    <row r="51" spans="1:147" x14ac:dyDescent="0.3">
      <c r="A51" t="b">
        <f t="shared" si="5"/>
        <v>1</v>
      </c>
      <c r="B51">
        <f t="shared" si="6"/>
        <v>2762.17</v>
      </c>
      <c r="C51">
        <v>49</v>
      </c>
      <c r="D51" t="s">
        <v>232</v>
      </c>
      <c r="E51" t="s">
        <v>26</v>
      </c>
      <c r="F51" s="7">
        <v>5000</v>
      </c>
      <c r="G51" t="s">
        <v>31</v>
      </c>
      <c r="H51">
        <v>9037341</v>
      </c>
      <c r="I51">
        <v>412134</v>
      </c>
      <c r="J51">
        <f t="shared" si="7"/>
        <v>21.928161714393863</v>
      </c>
      <c r="K51">
        <v>5000</v>
      </c>
      <c r="L51" t="s">
        <v>31</v>
      </c>
      <c r="M51">
        <v>1104963</v>
      </c>
      <c r="N51">
        <v>9.2122586910149931</v>
      </c>
      <c r="O51">
        <v>221.0721859869553</v>
      </c>
      <c r="P51">
        <v>0.73063613889710577</v>
      </c>
      <c r="Q51">
        <v>14.203411335945185</v>
      </c>
      <c r="R51" t="b">
        <f t="shared" si="28"/>
        <v>0</v>
      </c>
      <c r="S51">
        <v>5000</v>
      </c>
      <c r="T51" t="s">
        <v>31</v>
      </c>
      <c r="U51">
        <v>629195</v>
      </c>
      <c r="V51">
        <v>15.04015289377697</v>
      </c>
      <c r="W51">
        <v>126.12909692292273</v>
      </c>
      <c r="X51">
        <v>0.64475650680405316</v>
      </c>
      <c r="Y51">
        <v>16.817212469902017</v>
      </c>
      <c r="Z51" t="b">
        <f t="shared" si="29"/>
        <v>0</v>
      </c>
      <c r="AA51">
        <v>5000</v>
      </c>
      <c r="AB51" t="s">
        <v>31</v>
      </c>
      <c r="AC51">
        <v>609307</v>
      </c>
      <c r="AD51">
        <v>17.353719881767319</v>
      </c>
      <c r="AE51">
        <v>122.00194624207087</v>
      </c>
      <c r="AF51">
        <v>0.84874439892687115</v>
      </c>
      <c r="AG51">
        <v>23.489375634942647</v>
      </c>
      <c r="AH51" t="b">
        <f t="shared" si="30"/>
        <v>0</v>
      </c>
      <c r="AI51">
        <v>5000</v>
      </c>
      <c r="AJ51" t="s">
        <v>31</v>
      </c>
      <c r="AK51">
        <v>523677</v>
      </c>
      <c r="AL51">
        <v>22.553318171315524</v>
      </c>
      <c r="AM51">
        <v>104.7448270344331</v>
      </c>
      <c r="AN51">
        <v>0.8089742459763809</v>
      </c>
      <c r="AO51">
        <v>26.237818349860696</v>
      </c>
      <c r="AP51" t="b">
        <f t="shared" si="31"/>
        <v>0</v>
      </c>
      <c r="AQ51">
        <v>5000</v>
      </c>
      <c r="AR51" t="s">
        <v>31</v>
      </c>
      <c r="AS51">
        <v>272110</v>
      </c>
      <c r="AT51">
        <v>41.867597662709933</v>
      </c>
      <c r="AU51" t="b">
        <f t="shared" si="32"/>
        <v>0</v>
      </c>
      <c r="AV51">
        <v>5000</v>
      </c>
      <c r="AW51" t="s">
        <v>31</v>
      </c>
      <c r="AX51">
        <v>179834</v>
      </c>
      <c r="AY51">
        <v>81.80264021264054</v>
      </c>
      <c r="AZ51" t="b">
        <f t="shared" si="8"/>
        <v>0</v>
      </c>
      <c r="BA51">
        <v>5000</v>
      </c>
      <c r="BB51" t="s">
        <v>31</v>
      </c>
      <c r="BC51">
        <v>88783</v>
      </c>
      <c r="BD51">
        <v>161.8023157586475</v>
      </c>
      <c r="BE51" t="b">
        <f t="shared" si="9"/>
        <v>0</v>
      </c>
      <c r="BF51">
        <v>5000</v>
      </c>
      <c r="BG51" t="s">
        <v>31</v>
      </c>
      <c r="BH51">
        <v>47148</v>
      </c>
      <c r="BI51">
        <v>321.80595147196061</v>
      </c>
      <c r="BJ51" t="b">
        <f t="shared" si="10"/>
        <v>0</v>
      </c>
      <c r="BK51" s="1">
        <v>4138.84</v>
      </c>
      <c r="BL51" t="s">
        <v>26</v>
      </c>
      <c r="BM51">
        <v>21083</v>
      </c>
      <c r="BN51">
        <v>641.80956220651706</v>
      </c>
      <c r="BO51" t="b">
        <f t="shared" si="11"/>
        <v>1</v>
      </c>
      <c r="BP51" s="1">
        <v>2945.42</v>
      </c>
      <c r="BQ51" t="s">
        <v>26</v>
      </c>
      <c r="BR51">
        <v>8831</v>
      </c>
      <c r="BS51">
        <v>1281.8101007813384</v>
      </c>
      <c r="BT51" t="b">
        <f t="shared" si="12"/>
        <v>1</v>
      </c>
      <c r="BU51">
        <v>5000</v>
      </c>
      <c r="BV51" t="s">
        <v>31</v>
      </c>
      <c r="BW51">
        <v>412184</v>
      </c>
      <c r="BX51">
        <v>32.596000815169923</v>
      </c>
      <c r="BY51" t="b">
        <f t="shared" si="13"/>
        <v>0</v>
      </c>
      <c r="BZ51">
        <v>5000</v>
      </c>
      <c r="CA51" t="s">
        <v>31</v>
      </c>
      <c r="CB51">
        <v>364734</v>
      </c>
      <c r="CC51">
        <v>37.150737249612042</v>
      </c>
      <c r="CD51" t="b">
        <f t="shared" si="14"/>
        <v>0</v>
      </c>
      <c r="CE51">
        <v>5000</v>
      </c>
      <c r="CF51" t="s">
        <v>31</v>
      </c>
      <c r="CG51">
        <v>340857</v>
      </c>
      <c r="CH51">
        <v>40.775424884922415</v>
      </c>
      <c r="CI51" t="b">
        <f t="shared" si="15"/>
        <v>0</v>
      </c>
      <c r="CJ51">
        <v>5000</v>
      </c>
      <c r="CK51" t="s">
        <v>31</v>
      </c>
      <c r="CL51">
        <v>669562</v>
      </c>
      <c r="CM51">
        <v>17.664389556157609</v>
      </c>
      <c r="CN51" t="b">
        <f t="shared" si="16"/>
        <v>0</v>
      </c>
      <c r="CO51">
        <v>5000</v>
      </c>
      <c r="CP51" t="s">
        <v>31</v>
      </c>
      <c r="CQ51">
        <v>635432</v>
      </c>
      <c r="CR51">
        <v>20.23263228795528</v>
      </c>
      <c r="CS51" t="b">
        <f t="shared" si="17"/>
        <v>0</v>
      </c>
      <c r="CT51">
        <v>5000</v>
      </c>
      <c r="CU51" t="s">
        <v>31</v>
      </c>
      <c r="CV51">
        <v>611514</v>
      </c>
      <c r="CW51">
        <v>20.986626634876714</v>
      </c>
      <c r="CX51" t="b">
        <f t="shared" si="18"/>
        <v>0</v>
      </c>
      <c r="CY51">
        <v>5000</v>
      </c>
      <c r="CZ51" t="s">
        <v>31</v>
      </c>
      <c r="DA51">
        <v>347611</v>
      </c>
      <c r="DB51">
        <v>40.522584152975597</v>
      </c>
      <c r="DC51" t="b">
        <f t="shared" si="19"/>
        <v>0</v>
      </c>
      <c r="DD51">
        <v>5000</v>
      </c>
      <c r="DE51" t="s">
        <v>31</v>
      </c>
      <c r="DF51">
        <v>295724</v>
      </c>
      <c r="DG51">
        <v>47.827528371048679</v>
      </c>
      <c r="DH51" t="b">
        <f t="shared" si="20"/>
        <v>0</v>
      </c>
      <c r="DI51">
        <v>5000</v>
      </c>
      <c r="DJ51" t="s">
        <v>31</v>
      </c>
      <c r="DK51">
        <v>269627</v>
      </c>
      <c r="DL51">
        <v>53.117113642179753</v>
      </c>
      <c r="DM51" t="b">
        <f t="shared" si="21"/>
        <v>0</v>
      </c>
      <c r="DN51" s="1">
        <v>3392.06</v>
      </c>
      <c r="DO51" t="s">
        <v>26</v>
      </c>
      <c r="DP51">
        <v>485196</v>
      </c>
      <c r="DQ51">
        <v>22.196079522502245</v>
      </c>
      <c r="DR51" t="b">
        <f t="shared" si="22"/>
        <v>1</v>
      </c>
      <c r="DS51" s="1">
        <v>3217.55</v>
      </c>
      <c r="DT51" t="s">
        <v>26</v>
      </c>
      <c r="DU51">
        <v>453699</v>
      </c>
      <c r="DV51">
        <v>22.726508103390135</v>
      </c>
      <c r="DW51" t="b">
        <f t="shared" si="23"/>
        <v>1</v>
      </c>
      <c r="DX51" s="1">
        <v>3058.56</v>
      </c>
      <c r="DY51" t="s">
        <v>26</v>
      </c>
      <c r="DZ51">
        <v>437888</v>
      </c>
      <c r="EA51">
        <v>22.331203412744813</v>
      </c>
      <c r="EB51" t="b">
        <f t="shared" si="24"/>
        <v>1</v>
      </c>
      <c r="EC51" s="37">
        <v>2762.17</v>
      </c>
      <c r="ED51" t="s">
        <v>26</v>
      </c>
      <c r="EE51">
        <v>440892</v>
      </c>
      <c r="EF51">
        <v>22.260508242381356</v>
      </c>
      <c r="EG51" t="b">
        <f t="shared" si="25"/>
        <v>1</v>
      </c>
      <c r="EH51" s="37">
        <v>2766.84</v>
      </c>
      <c r="EI51" t="s">
        <v>26</v>
      </c>
      <c r="EJ51">
        <v>439955</v>
      </c>
      <c r="EK51">
        <v>22.300523917218808</v>
      </c>
      <c r="EL51" t="b">
        <f t="shared" si="26"/>
        <v>1</v>
      </c>
      <c r="EM51" s="37">
        <v>3094.47</v>
      </c>
      <c r="EN51" t="s">
        <v>26</v>
      </c>
      <c r="EO51">
        <v>465552</v>
      </c>
      <c r="EP51">
        <v>21.91851393614462</v>
      </c>
      <c r="EQ51" t="b">
        <f t="shared" si="27"/>
        <v>1</v>
      </c>
    </row>
    <row r="52" spans="1:147" x14ac:dyDescent="0.3">
      <c r="A52" t="b">
        <f t="shared" si="5"/>
        <v>0</v>
      </c>
      <c r="B52">
        <f t="shared" si="6"/>
        <v>4046.67</v>
      </c>
      <c r="C52">
        <v>50</v>
      </c>
      <c r="D52" t="s">
        <v>233</v>
      </c>
      <c r="E52" t="s">
        <v>26</v>
      </c>
      <c r="F52" s="7">
        <v>3450.72</v>
      </c>
      <c r="G52" t="s">
        <v>26</v>
      </c>
      <c r="H52">
        <v>12380416</v>
      </c>
      <c r="I52">
        <v>414194</v>
      </c>
      <c r="J52">
        <f t="shared" si="7"/>
        <v>29.890379870302322</v>
      </c>
      <c r="K52">
        <v>5000</v>
      </c>
      <c r="L52" t="s">
        <v>31</v>
      </c>
      <c r="M52">
        <v>1189999</v>
      </c>
      <c r="N52">
        <v>9.2057321056572317</v>
      </c>
      <c r="O52">
        <v>238.11218895318589</v>
      </c>
      <c r="P52">
        <v>0.72202708699211893</v>
      </c>
      <c r="Q52">
        <v>13.591364362491062</v>
      </c>
      <c r="R52" t="b">
        <f t="shared" si="28"/>
        <v>0</v>
      </c>
      <c r="S52">
        <v>5000</v>
      </c>
      <c r="T52" t="s">
        <v>31</v>
      </c>
      <c r="U52">
        <v>674262</v>
      </c>
      <c r="V52">
        <v>14.978561746027509</v>
      </c>
      <c r="W52">
        <v>135.27717031478844</v>
      </c>
      <c r="X52">
        <v>0.64042093833600866</v>
      </c>
      <c r="Y52">
        <v>16.389311573246008</v>
      </c>
      <c r="Z52" t="b">
        <f t="shared" si="29"/>
        <v>0</v>
      </c>
      <c r="AA52">
        <v>5000</v>
      </c>
      <c r="AB52" t="s">
        <v>31</v>
      </c>
      <c r="AC52">
        <v>652795</v>
      </c>
      <c r="AD52">
        <v>17.321010424405824</v>
      </c>
      <c r="AE52">
        <v>131.44096890132792</v>
      </c>
      <c r="AF52">
        <v>0.85001962936326725</v>
      </c>
      <c r="AG52">
        <v>23.044948260939499</v>
      </c>
      <c r="AH52" t="b">
        <f t="shared" si="30"/>
        <v>0</v>
      </c>
      <c r="AI52">
        <v>5000</v>
      </c>
      <c r="AJ52" t="s">
        <v>31</v>
      </c>
      <c r="AK52">
        <v>557370</v>
      </c>
      <c r="AL52">
        <v>22.500107648420258</v>
      </c>
      <c r="AM52">
        <v>111.48827049862383</v>
      </c>
      <c r="AN52">
        <v>0.81231949613448273</v>
      </c>
      <c r="AO52">
        <v>25.888750740082891</v>
      </c>
      <c r="AP52" t="b">
        <f t="shared" si="31"/>
        <v>0</v>
      </c>
      <c r="AQ52">
        <v>5000</v>
      </c>
      <c r="AR52" t="s">
        <v>31</v>
      </c>
      <c r="AS52">
        <v>288716</v>
      </c>
      <c r="AT52">
        <v>41.850458582136078</v>
      </c>
      <c r="AU52" t="b">
        <f t="shared" si="32"/>
        <v>0</v>
      </c>
      <c r="AV52">
        <v>5000</v>
      </c>
      <c r="AW52" t="s">
        <v>31</v>
      </c>
      <c r="AX52">
        <v>189553</v>
      </c>
      <c r="AY52">
        <v>81.795249877343011</v>
      </c>
      <c r="AZ52" t="b">
        <f t="shared" si="8"/>
        <v>0</v>
      </c>
      <c r="BA52">
        <v>5000</v>
      </c>
      <c r="BB52" t="s">
        <v>31</v>
      </c>
      <c r="BC52">
        <v>97770</v>
      </c>
      <c r="BD52">
        <v>161.79845555896492</v>
      </c>
      <c r="BE52" t="b">
        <f t="shared" si="9"/>
        <v>0</v>
      </c>
      <c r="BF52">
        <v>5000</v>
      </c>
      <c r="BG52" t="s">
        <v>31</v>
      </c>
      <c r="BH52">
        <v>51699</v>
      </c>
      <c r="BI52">
        <v>321.80637923364088</v>
      </c>
      <c r="BJ52" t="b">
        <f t="shared" si="10"/>
        <v>0</v>
      </c>
      <c r="BK52">
        <v>5000</v>
      </c>
      <c r="BL52" t="s">
        <v>31</v>
      </c>
      <c r="BM52">
        <v>26835</v>
      </c>
      <c r="BN52">
        <v>641.80007452953237</v>
      </c>
      <c r="BO52" t="b">
        <f t="shared" si="11"/>
        <v>0</v>
      </c>
      <c r="BP52">
        <v>5000</v>
      </c>
      <c r="BQ52" t="s">
        <v>31</v>
      </c>
      <c r="BR52">
        <v>12943</v>
      </c>
      <c r="BS52">
        <v>1281.8980916325427</v>
      </c>
      <c r="BT52" t="b">
        <f t="shared" si="12"/>
        <v>0</v>
      </c>
      <c r="BU52">
        <v>5000</v>
      </c>
      <c r="BV52" t="s">
        <v>31</v>
      </c>
      <c r="BW52">
        <v>434960</v>
      </c>
      <c r="BX52">
        <v>35.030575225308077</v>
      </c>
      <c r="BY52" t="b">
        <f t="shared" si="13"/>
        <v>0</v>
      </c>
      <c r="BZ52">
        <v>5000</v>
      </c>
      <c r="CA52" t="s">
        <v>31</v>
      </c>
      <c r="CB52">
        <v>378074</v>
      </c>
      <c r="CC52">
        <v>41.273914630469164</v>
      </c>
      <c r="CD52" t="b">
        <f t="shared" si="14"/>
        <v>0</v>
      </c>
      <c r="CE52">
        <v>5000</v>
      </c>
      <c r="CF52" t="s">
        <v>31</v>
      </c>
      <c r="CG52">
        <v>346988</v>
      </c>
      <c r="CH52">
        <v>45.078988322362733</v>
      </c>
      <c r="CI52" t="b">
        <f t="shared" si="15"/>
        <v>0</v>
      </c>
      <c r="CJ52">
        <v>5000</v>
      </c>
      <c r="CK52" t="s">
        <v>31</v>
      </c>
      <c r="CL52">
        <v>690860</v>
      </c>
      <c r="CM52">
        <v>19.561704252670584</v>
      </c>
      <c r="CN52" t="b">
        <f t="shared" si="16"/>
        <v>0</v>
      </c>
      <c r="CO52">
        <v>5000</v>
      </c>
      <c r="CP52" t="s">
        <v>31</v>
      </c>
      <c r="CQ52">
        <v>648529</v>
      </c>
      <c r="CR52">
        <v>22.276547386469996</v>
      </c>
      <c r="CS52" t="b">
        <f t="shared" si="17"/>
        <v>0</v>
      </c>
      <c r="CT52">
        <v>5000</v>
      </c>
      <c r="CU52" t="s">
        <v>31</v>
      </c>
      <c r="CV52">
        <v>623215</v>
      </c>
      <c r="CW52">
        <v>24.346913986345001</v>
      </c>
      <c r="CX52" t="b">
        <f t="shared" si="18"/>
        <v>0</v>
      </c>
      <c r="CY52">
        <v>5000</v>
      </c>
      <c r="CZ52" t="s">
        <v>31</v>
      </c>
      <c r="DA52">
        <v>367265</v>
      </c>
      <c r="DB52">
        <v>42.601688154329977</v>
      </c>
      <c r="DC52" t="b">
        <f t="shared" si="19"/>
        <v>0</v>
      </c>
      <c r="DD52">
        <v>5000</v>
      </c>
      <c r="DE52" t="s">
        <v>31</v>
      </c>
      <c r="DF52">
        <v>307640</v>
      </c>
      <c r="DG52">
        <v>51.877385905603951</v>
      </c>
      <c r="DH52" t="b">
        <f t="shared" si="20"/>
        <v>0</v>
      </c>
      <c r="DI52">
        <v>5000</v>
      </c>
      <c r="DJ52" t="s">
        <v>31</v>
      </c>
      <c r="DK52">
        <v>275854</v>
      </c>
      <c r="DL52">
        <v>58.495403365548441</v>
      </c>
      <c r="DM52" t="b">
        <f t="shared" si="21"/>
        <v>0</v>
      </c>
      <c r="DN52">
        <v>5000</v>
      </c>
      <c r="DO52" t="s">
        <v>31</v>
      </c>
      <c r="DP52">
        <v>555146</v>
      </c>
      <c r="DQ52">
        <v>29.132640782785071</v>
      </c>
      <c r="DR52" t="b">
        <f t="shared" si="22"/>
        <v>0</v>
      </c>
      <c r="DS52" s="26">
        <v>5000</v>
      </c>
      <c r="DT52" t="s">
        <v>31</v>
      </c>
      <c r="DU52">
        <v>461763</v>
      </c>
      <c r="DV52">
        <v>32.559566271009153</v>
      </c>
      <c r="DW52" t="b">
        <f t="shared" si="23"/>
        <v>0</v>
      </c>
      <c r="DX52">
        <v>4546.34</v>
      </c>
      <c r="DY52" t="s">
        <v>26</v>
      </c>
      <c r="DZ52">
        <v>451227</v>
      </c>
      <c r="EA52">
        <v>32.046061073472998</v>
      </c>
      <c r="EB52" t="b">
        <f t="shared" si="24"/>
        <v>0</v>
      </c>
      <c r="EC52" s="7">
        <v>4046.67</v>
      </c>
      <c r="ED52" t="s">
        <v>26</v>
      </c>
      <c r="EE52">
        <v>455843</v>
      </c>
      <c r="EF52">
        <v>32.222899112194327</v>
      </c>
      <c r="EG52" t="b">
        <f t="shared" si="25"/>
        <v>0</v>
      </c>
      <c r="EH52" s="7">
        <v>4153.2299999999996</v>
      </c>
      <c r="EI52" t="s">
        <v>26</v>
      </c>
      <c r="EJ52">
        <v>444179</v>
      </c>
      <c r="EK52">
        <v>33.519887252661654</v>
      </c>
      <c r="EL52" t="b">
        <f t="shared" si="26"/>
        <v>0</v>
      </c>
      <c r="EM52" s="7">
        <v>5000</v>
      </c>
      <c r="EN52" t="s">
        <v>31</v>
      </c>
      <c r="EO52">
        <v>523371</v>
      </c>
      <c r="EP52">
        <v>29.917882343500118</v>
      </c>
      <c r="EQ52" t="b">
        <f t="shared" si="27"/>
        <v>0</v>
      </c>
    </row>
    <row r="53" spans="1:147" x14ac:dyDescent="0.3">
      <c r="A53" t="b">
        <f t="shared" si="5"/>
        <v>1</v>
      </c>
      <c r="B53">
        <f t="shared" si="6"/>
        <v>469.11</v>
      </c>
      <c r="C53">
        <v>51</v>
      </c>
      <c r="D53" t="s">
        <v>234</v>
      </c>
      <c r="E53" t="s">
        <v>26</v>
      </c>
      <c r="F53" s="7">
        <v>1426.61</v>
      </c>
      <c r="G53" t="s">
        <v>26</v>
      </c>
      <c r="H53">
        <v>4922052</v>
      </c>
      <c r="I53">
        <v>205177</v>
      </c>
      <c r="J53">
        <f t="shared" si="7"/>
        <v>23.989297045965191</v>
      </c>
      <c r="K53">
        <v>5000</v>
      </c>
      <c r="L53" t="s">
        <v>31</v>
      </c>
      <c r="M53">
        <v>640489</v>
      </c>
      <c r="N53">
        <v>12.058289837920714</v>
      </c>
      <c r="O53">
        <v>128.21036870372188</v>
      </c>
      <c r="P53">
        <v>0.57320348380247754</v>
      </c>
      <c r="Q53">
        <v>36.278426327384231</v>
      </c>
      <c r="R53" t="b">
        <f t="shared" si="28"/>
        <v>0</v>
      </c>
      <c r="S53">
        <v>5000</v>
      </c>
      <c r="T53" t="s">
        <v>31</v>
      </c>
      <c r="U53">
        <v>382511</v>
      </c>
      <c r="V53">
        <v>21.536904821037826</v>
      </c>
      <c r="W53">
        <v>76.718392429867365</v>
      </c>
      <c r="X53">
        <v>0.47693758572305323</v>
      </c>
      <c r="Y53">
        <v>39.486608228260103</v>
      </c>
      <c r="Z53" t="b">
        <f t="shared" si="29"/>
        <v>0</v>
      </c>
      <c r="AA53">
        <v>5000</v>
      </c>
      <c r="AB53" t="s">
        <v>31</v>
      </c>
      <c r="AC53">
        <v>420267</v>
      </c>
      <c r="AD53">
        <v>22.750944042715702</v>
      </c>
      <c r="AE53">
        <v>84.164160034605544</v>
      </c>
      <c r="AF53">
        <v>0.58595166450679248</v>
      </c>
      <c r="AG53">
        <v>44.167386447187148</v>
      </c>
      <c r="AH53" t="b">
        <f t="shared" si="30"/>
        <v>0</v>
      </c>
      <c r="AI53">
        <v>5000</v>
      </c>
      <c r="AJ53" t="s">
        <v>31</v>
      </c>
      <c r="AK53">
        <v>346098</v>
      </c>
      <c r="AL53">
        <v>30.714424816092553</v>
      </c>
      <c r="AM53">
        <v>69.239679507057048</v>
      </c>
      <c r="AN53">
        <v>0.52034663949815629</v>
      </c>
      <c r="AO53">
        <v>47.414076359874947</v>
      </c>
      <c r="AP53" t="b">
        <f t="shared" si="31"/>
        <v>0</v>
      </c>
      <c r="AQ53">
        <v>5000</v>
      </c>
      <c r="AR53" t="s">
        <v>31</v>
      </c>
      <c r="AS53">
        <v>203120</v>
      </c>
      <c r="AT53">
        <v>50.472016541945649</v>
      </c>
      <c r="AU53" t="b">
        <f t="shared" si="32"/>
        <v>0</v>
      </c>
      <c r="AV53">
        <v>5000</v>
      </c>
      <c r="AW53" t="s">
        <v>31</v>
      </c>
      <c r="AX53">
        <v>156187</v>
      </c>
      <c r="AY53">
        <v>86.973493312503606</v>
      </c>
      <c r="AZ53" t="b">
        <f t="shared" si="8"/>
        <v>0</v>
      </c>
      <c r="BA53">
        <v>5000</v>
      </c>
      <c r="BB53" t="s">
        <v>31</v>
      </c>
      <c r="BC53">
        <v>90218</v>
      </c>
      <c r="BD53">
        <v>164.32888115453679</v>
      </c>
      <c r="BE53" t="b">
        <f t="shared" si="9"/>
        <v>0</v>
      </c>
      <c r="BF53">
        <v>5000</v>
      </c>
      <c r="BG53" t="s">
        <v>31</v>
      </c>
      <c r="BH53">
        <v>47893</v>
      </c>
      <c r="BI53">
        <v>323.18157141962291</v>
      </c>
      <c r="BJ53" t="b">
        <f t="shared" si="10"/>
        <v>0</v>
      </c>
      <c r="BK53">
        <v>5000</v>
      </c>
      <c r="BL53" t="s">
        <v>31</v>
      </c>
      <c r="BM53">
        <v>26464</v>
      </c>
      <c r="BN53">
        <v>642.93621523579202</v>
      </c>
      <c r="BO53" t="b">
        <f t="shared" si="11"/>
        <v>0</v>
      </c>
      <c r="BP53">
        <v>5000</v>
      </c>
      <c r="BQ53" t="s">
        <v>31</v>
      </c>
      <c r="BR53">
        <v>13163</v>
      </c>
      <c r="BS53">
        <v>1283.3662538934893</v>
      </c>
      <c r="BT53" t="b">
        <f t="shared" si="12"/>
        <v>0</v>
      </c>
      <c r="BU53">
        <v>2934.59</v>
      </c>
      <c r="BV53" t="s">
        <v>26</v>
      </c>
      <c r="BW53">
        <v>251522</v>
      </c>
      <c r="BX53">
        <v>30.294065727848857</v>
      </c>
      <c r="BY53" t="b">
        <f t="shared" si="13"/>
        <v>0</v>
      </c>
      <c r="BZ53">
        <v>3071.91</v>
      </c>
      <c r="CA53" t="s">
        <v>26</v>
      </c>
      <c r="CB53">
        <v>255031</v>
      </c>
      <c r="CC53">
        <v>31.497092510322275</v>
      </c>
      <c r="CD53" t="b">
        <f t="shared" si="14"/>
        <v>0</v>
      </c>
      <c r="CE53">
        <v>2188.17</v>
      </c>
      <c r="CF53" t="s">
        <v>26</v>
      </c>
      <c r="CG53">
        <v>172710</v>
      </c>
      <c r="CH53">
        <v>37.380122749117014</v>
      </c>
      <c r="CI53" t="b">
        <f t="shared" si="15"/>
        <v>0</v>
      </c>
      <c r="CJ53">
        <v>2587.14</v>
      </c>
      <c r="CK53" t="s">
        <v>26</v>
      </c>
      <c r="CL53">
        <v>324839</v>
      </c>
      <c r="CM53">
        <v>19.135956581568099</v>
      </c>
      <c r="CN53" t="b">
        <f t="shared" si="16"/>
        <v>0</v>
      </c>
      <c r="CO53">
        <v>1953.94</v>
      </c>
      <c r="CP53" t="s">
        <v>26</v>
      </c>
      <c r="CQ53">
        <v>257976</v>
      </c>
      <c r="CR53">
        <v>21.761698762675596</v>
      </c>
      <c r="CS53" t="b">
        <f t="shared" si="17"/>
        <v>0</v>
      </c>
      <c r="CT53">
        <v>2621.12</v>
      </c>
      <c r="CU53" t="s">
        <v>26</v>
      </c>
      <c r="CV53">
        <v>326310</v>
      </c>
      <c r="CW53">
        <v>19.897254144831603</v>
      </c>
      <c r="CX53" t="b">
        <f t="shared" si="18"/>
        <v>0</v>
      </c>
      <c r="CY53">
        <v>5000</v>
      </c>
      <c r="CZ53" t="s">
        <v>31</v>
      </c>
      <c r="DA53">
        <v>274542</v>
      </c>
      <c r="DB53">
        <v>46.818089764043386</v>
      </c>
      <c r="DC53" t="b">
        <f t="shared" si="19"/>
        <v>0</v>
      </c>
      <c r="DD53">
        <v>5000</v>
      </c>
      <c r="DE53" t="s">
        <v>31</v>
      </c>
      <c r="DF53">
        <v>230025</v>
      </c>
      <c r="DG53">
        <v>56.288742527986088</v>
      </c>
      <c r="DH53" t="b">
        <f t="shared" si="20"/>
        <v>0</v>
      </c>
      <c r="DI53">
        <v>2504.94</v>
      </c>
      <c r="DJ53" t="s">
        <v>26</v>
      </c>
      <c r="DK53">
        <v>163179</v>
      </c>
      <c r="DL53">
        <v>44.825596430913293</v>
      </c>
      <c r="DM53" t="b">
        <f t="shared" si="21"/>
        <v>0</v>
      </c>
      <c r="DN53">
        <v>1445.84</v>
      </c>
      <c r="DO53" t="s">
        <v>26</v>
      </c>
      <c r="DP53">
        <v>206162</v>
      </c>
      <c r="DQ53">
        <v>21.862986389344304</v>
      </c>
      <c r="DR53" t="b">
        <f t="shared" si="22"/>
        <v>0</v>
      </c>
      <c r="DS53" s="1">
        <v>1388.89</v>
      </c>
      <c r="DT53" t="s">
        <v>26</v>
      </c>
      <c r="DU53">
        <v>175704</v>
      </c>
      <c r="DV53">
        <v>24.835712334380549</v>
      </c>
      <c r="DW53" t="b">
        <f t="shared" si="23"/>
        <v>1</v>
      </c>
      <c r="DX53" s="1">
        <v>1420.86</v>
      </c>
      <c r="DY53" t="s">
        <v>26</v>
      </c>
      <c r="DZ53">
        <v>194325</v>
      </c>
      <c r="EA53">
        <v>24.072481667309919</v>
      </c>
      <c r="EB53" t="b">
        <f t="shared" si="24"/>
        <v>1</v>
      </c>
      <c r="EC53" s="37">
        <v>469.11</v>
      </c>
      <c r="ED53" t="s">
        <v>26</v>
      </c>
      <c r="EE53">
        <v>122066</v>
      </c>
      <c r="EF53">
        <v>14.529787164320942</v>
      </c>
      <c r="EG53" t="b">
        <f t="shared" si="25"/>
        <v>1</v>
      </c>
      <c r="EH53" s="37">
        <v>1218.08</v>
      </c>
      <c r="EI53" t="s">
        <v>26</v>
      </c>
      <c r="EJ53">
        <v>173528</v>
      </c>
      <c r="EK53">
        <v>25.010666866442303</v>
      </c>
      <c r="EL53" t="b">
        <f t="shared" si="26"/>
        <v>1</v>
      </c>
      <c r="EM53" s="7">
        <v>1441.84</v>
      </c>
      <c r="EN53" t="s">
        <v>26</v>
      </c>
      <c r="EO53">
        <v>190098</v>
      </c>
      <c r="EP53">
        <v>23.632684194468116</v>
      </c>
      <c r="EQ53" t="b">
        <f t="shared" si="27"/>
        <v>0</v>
      </c>
    </row>
    <row r="54" spans="1:147" x14ac:dyDescent="0.3">
      <c r="A54" t="b">
        <f t="shared" si="5"/>
        <v>1</v>
      </c>
      <c r="B54">
        <f t="shared" si="6"/>
        <v>1179.48</v>
      </c>
      <c r="C54">
        <v>52</v>
      </c>
      <c r="D54" t="s">
        <v>235</v>
      </c>
      <c r="E54" t="s">
        <v>26</v>
      </c>
      <c r="F54" s="7">
        <v>2198.34</v>
      </c>
      <c r="G54" t="s">
        <v>26</v>
      </c>
      <c r="H54">
        <v>5921927</v>
      </c>
      <c r="I54">
        <v>287708</v>
      </c>
      <c r="J54">
        <f t="shared" si="7"/>
        <v>20.583115519902123</v>
      </c>
      <c r="K54">
        <v>5000</v>
      </c>
      <c r="L54" t="s">
        <v>31</v>
      </c>
      <c r="M54">
        <v>590399</v>
      </c>
      <c r="N54">
        <v>12.43931138094746</v>
      </c>
      <c r="O54">
        <v>118.26168647379669</v>
      </c>
      <c r="P54">
        <v>0.55354831130663928</v>
      </c>
      <c r="Q54">
        <v>41.980855319876895</v>
      </c>
      <c r="R54" t="b">
        <f t="shared" si="28"/>
        <v>0</v>
      </c>
      <c r="S54">
        <v>5000</v>
      </c>
      <c r="T54" t="s">
        <v>31</v>
      </c>
      <c r="U54">
        <v>360597</v>
      </c>
      <c r="V54">
        <v>22.31280626294728</v>
      </c>
      <c r="W54">
        <v>72.339746868962848</v>
      </c>
      <c r="X54">
        <v>0.45981205744414627</v>
      </c>
      <c r="Y54">
        <v>45.713261618926389</v>
      </c>
      <c r="Z54" t="b">
        <f t="shared" si="29"/>
        <v>0</v>
      </c>
      <c r="AA54">
        <v>5000</v>
      </c>
      <c r="AB54" t="s">
        <v>31</v>
      </c>
      <c r="AC54">
        <v>394989</v>
      </c>
      <c r="AD54">
        <v>23.862586046700034</v>
      </c>
      <c r="AE54">
        <v>79.136288504883552</v>
      </c>
      <c r="AF54">
        <v>0.54794896752728084</v>
      </c>
      <c r="AG54">
        <v>51.594545670892103</v>
      </c>
      <c r="AH54" t="b">
        <f t="shared" si="30"/>
        <v>0</v>
      </c>
      <c r="AI54">
        <v>5000</v>
      </c>
      <c r="AJ54" t="s">
        <v>31</v>
      </c>
      <c r="AK54">
        <v>316784</v>
      </c>
      <c r="AL54">
        <v>31.949568160008081</v>
      </c>
      <c r="AM54">
        <v>63.379363053246955</v>
      </c>
      <c r="AN54">
        <v>0.49421792070456971</v>
      </c>
      <c r="AO54">
        <v>54.064412975402796</v>
      </c>
      <c r="AP54" t="b">
        <f t="shared" si="31"/>
        <v>0</v>
      </c>
      <c r="AQ54">
        <v>5000</v>
      </c>
      <c r="AR54" t="s">
        <v>31</v>
      </c>
      <c r="AS54">
        <v>198919</v>
      </c>
      <c r="AT54">
        <v>51.937597715653105</v>
      </c>
      <c r="AU54" t="b">
        <f t="shared" si="32"/>
        <v>0</v>
      </c>
      <c r="AV54">
        <v>5000</v>
      </c>
      <c r="AW54" t="s">
        <v>31</v>
      </c>
      <c r="AX54">
        <v>150221</v>
      </c>
      <c r="AY54">
        <v>89.104399518043422</v>
      </c>
      <c r="AZ54" t="b">
        <f t="shared" si="8"/>
        <v>0</v>
      </c>
      <c r="BA54">
        <v>5000</v>
      </c>
      <c r="BB54" t="s">
        <v>31</v>
      </c>
      <c r="BC54">
        <v>91934</v>
      </c>
      <c r="BD54">
        <v>165.67662671046619</v>
      </c>
      <c r="BE54" t="b">
        <f t="shared" si="9"/>
        <v>0</v>
      </c>
      <c r="BF54">
        <v>5000</v>
      </c>
      <c r="BG54" t="s">
        <v>31</v>
      </c>
      <c r="BH54">
        <v>50066</v>
      </c>
      <c r="BI54">
        <v>323.57458155235088</v>
      </c>
      <c r="BJ54" t="b">
        <f t="shared" si="10"/>
        <v>0</v>
      </c>
      <c r="BK54">
        <v>5000</v>
      </c>
      <c r="BL54" t="s">
        <v>31</v>
      </c>
      <c r="BM54">
        <v>18070</v>
      </c>
      <c r="BN54">
        <v>643.7897066961815</v>
      </c>
      <c r="BO54" t="b">
        <f t="shared" si="11"/>
        <v>0</v>
      </c>
      <c r="BP54">
        <v>5000</v>
      </c>
      <c r="BQ54" t="s">
        <v>31</v>
      </c>
      <c r="BR54">
        <v>14331</v>
      </c>
      <c r="BS54">
        <v>1283.7360965738608</v>
      </c>
      <c r="BT54" t="b">
        <f t="shared" si="12"/>
        <v>0</v>
      </c>
      <c r="BU54">
        <v>2882.55</v>
      </c>
      <c r="BV54" t="s">
        <v>26</v>
      </c>
      <c r="BW54">
        <v>236730</v>
      </c>
      <c r="BX54">
        <v>31.39637984201411</v>
      </c>
      <c r="BY54" t="b">
        <f t="shared" si="13"/>
        <v>0</v>
      </c>
      <c r="BZ54">
        <v>5000</v>
      </c>
      <c r="CA54" t="s">
        <v>31</v>
      </c>
      <c r="CB54">
        <v>278592</v>
      </c>
      <c r="CC54">
        <v>43.343078767516658</v>
      </c>
      <c r="CD54" t="b">
        <f t="shared" si="14"/>
        <v>0</v>
      </c>
      <c r="CE54">
        <v>5000</v>
      </c>
      <c r="CF54" t="s">
        <v>31</v>
      </c>
      <c r="CG54">
        <v>258201</v>
      </c>
      <c r="CH54">
        <v>49.560660105886498</v>
      </c>
      <c r="CI54" t="b">
        <f t="shared" si="15"/>
        <v>0</v>
      </c>
      <c r="CJ54">
        <v>2988.67</v>
      </c>
      <c r="CK54" t="s">
        <v>26</v>
      </c>
      <c r="CL54">
        <v>342855</v>
      </c>
      <c r="CM54">
        <v>18.924242026512665</v>
      </c>
      <c r="CN54" t="b">
        <f t="shared" si="16"/>
        <v>0</v>
      </c>
      <c r="CO54">
        <v>5000</v>
      </c>
      <c r="CP54" t="s">
        <v>31</v>
      </c>
      <c r="CQ54">
        <v>486187</v>
      </c>
      <c r="CR54">
        <v>21.493663960574839</v>
      </c>
      <c r="CS54" t="b">
        <f t="shared" si="17"/>
        <v>0</v>
      </c>
      <c r="CT54" s="1">
        <v>1709.09</v>
      </c>
      <c r="CU54" t="s">
        <v>26</v>
      </c>
      <c r="CV54">
        <v>195279</v>
      </c>
      <c r="CW54">
        <v>26.029245336160059</v>
      </c>
      <c r="CX54" t="b">
        <f t="shared" si="18"/>
        <v>1</v>
      </c>
      <c r="CY54">
        <v>5000</v>
      </c>
      <c r="CZ54" t="s">
        <v>31</v>
      </c>
      <c r="DA54">
        <v>257528</v>
      </c>
      <c r="DB54">
        <v>46.442507222515609</v>
      </c>
      <c r="DC54" t="b">
        <f t="shared" si="19"/>
        <v>0</v>
      </c>
      <c r="DD54">
        <v>5000</v>
      </c>
      <c r="DE54" t="s">
        <v>31</v>
      </c>
      <c r="DF54">
        <v>225351</v>
      </c>
      <c r="DG54">
        <v>59.047414921611178</v>
      </c>
      <c r="DH54" t="b">
        <f t="shared" si="20"/>
        <v>0</v>
      </c>
      <c r="DI54">
        <v>5000</v>
      </c>
      <c r="DJ54" t="s">
        <v>31</v>
      </c>
      <c r="DK54">
        <v>199697</v>
      </c>
      <c r="DL54">
        <v>66.099435645002174</v>
      </c>
      <c r="DM54" t="b">
        <f t="shared" si="21"/>
        <v>0</v>
      </c>
      <c r="DN54" s="1">
        <v>1425.91</v>
      </c>
      <c r="DO54" t="s">
        <v>26</v>
      </c>
      <c r="DP54">
        <v>198749</v>
      </c>
      <c r="DQ54">
        <v>21.972996090546367</v>
      </c>
      <c r="DR54" t="b">
        <f t="shared" si="22"/>
        <v>1</v>
      </c>
      <c r="DS54" s="1">
        <v>1589.67</v>
      </c>
      <c r="DT54" t="s">
        <v>26</v>
      </c>
      <c r="DU54">
        <v>219613</v>
      </c>
      <c r="DV54">
        <v>22.347055957525281</v>
      </c>
      <c r="DW54" t="b">
        <f t="shared" si="23"/>
        <v>1</v>
      </c>
      <c r="DX54" s="1">
        <v>1479.67</v>
      </c>
      <c r="DY54" t="s">
        <v>26</v>
      </c>
      <c r="DZ54">
        <v>159584</v>
      </c>
      <c r="EA54">
        <v>26.258139913775818</v>
      </c>
      <c r="EB54" t="b">
        <f t="shared" si="24"/>
        <v>1</v>
      </c>
      <c r="EC54" s="37">
        <v>1264.83</v>
      </c>
      <c r="ED54" t="s">
        <v>26</v>
      </c>
      <c r="EE54">
        <v>190711</v>
      </c>
      <c r="EF54">
        <v>23.509404281871522</v>
      </c>
      <c r="EG54" t="b">
        <f t="shared" si="25"/>
        <v>1</v>
      </c>
      <c r="EH54" s="37">
        <v>1179.48</v>
      </c>
      <c r="EI54" t="s">
        <v>26</v>
      </c>
      <c r="EJ54">
        <v>163666</v>
      </c>
      <c r="EK54">
        <v>25.912956875588087</v>
      </c>
      <c r="EL54" t="b">
        <f t="shared" si="26"/>
        <v>1</v>
      </c>
      <c r="EM54" s="37">
        <v>1291.1099999999999</v>
      </c>
      <c r="EN54" t="s">
        <v>26</v>
      </c>
      <c r="EO54">
        <v>185961</v>
      </c>
      <c r="EP54">
        <v>23.944058162733047</v>
      </c>
      <c r="EQ54" t="b">
        <f t="shared" si="27"/>
        <v>1</v>
      </c>
    </row>
    <row r="55" spans="1:147" x14ac:dyDescent="0.3">
      <c r="A55" t="b">
        <f t="shared" si="5"/>
        <v>1</v>
      </c>
      <c r="B55">
        <f t="shared" si="6"/>
        <v>0.88</v>
      </c>
      <c r="C55">
        <v>53</v>
      </c>
      <c r="D55" t="s">
        <v>236</v>
      </c>
      <c r="E55" t="s">
        <v>21</v>
      </c>
      <c r="F55" s="7">
        <v>1.3</v>
      </c>
      <c r="G55" t="s">
        <v>21</v>
      </c>
      <c r="H55">
        <v>1181</v>
      </c>
      <c r="I55">
        <v>24</v>
      </c>
      <c r="J55">
        <f t="shared" si="7"/>
        <v>49.208333333333336</v>
      </c>
      <c r="K55" s="1">
        <v>0.98</v>
      </c>
      <c r="L55" t="s">
        <v>21</v>
      </c>
      <c r="M55">
        <v>17</v>
      </c>
      <c r="N55">
        <v>34.058823529411768</v>
      </c>
      <c r="O55">
        <v>17.346938775510203</v>
      </c>
      <c r="P55">
        <v>0.62399784244980017</v>
      </c>
      <c r="Q55">
        <v>1497.1176470588234</v>
      </c>
      <c r="R55" t="b">
        <f t="shared" si="28"/>
        <v>1</v>
      </c>
      <c r="S55" s="1">
        <v>1.08</v>
      </c>
      <c r="T55" t="s">
        <v>21</v>
      </c>
      <c r="U55">
        <v>12</v>
      </c>
      <c r="V55">
        <v>48.5</v>
      </c>
      <c r="W55">
        <v>11.111111111111111</v>
      </c>
      <c r="X55">
        <v>0.59769210595331757</v>
      </c>
      <c r="Y55">
        <v>1899.1666666666667</v>
      </c>
      <c r="Z55" t="b">
        <f t="shared" si="29"/>
        <v>1</v>
      </c>
      <c r="AA55" s="1">
        <v>0.98</v>
      </c>
      <c r="AB55" t="s">
        <v>21</v>
      </c>
      <c r="AC55">
        <v>8</v>
      </c>
      <c r="AD55">
        <v>48.875</v>
      </c>
      <c r="AE55">
        <v>8.1632653061224492</v>
      </c>
      <c r="AF55">
        <v>0.40475840798942575</v>
      </c>
      <c r="AG55">
        <v>1378</v>
      </c>
      <c r="AH55" t="b">
        <f t="shared" si="30"/>
        <v>1</v>
      </c>
      <c r="AI55" s="1">
        <v>1.03</v>
      </c>
      <c r="AJ55" t="s">
        <v>21</v>
      </c>
      <c r="AK55">
        <v>6</v>
      </c>
      <c r="AL55">
        <v>62.833333333333336</v>
      </c>
      <c r="AM55">
        <v>5.825242718446602</v>
      </c>
      <c r="AN55">
        <v>0.38336695941134585</v>
      </c>
      <c r="AO55">
        <v>2153.5</v>
      </c>
      <c r="AP55" t="b">
        <f t="shared" si="31"/>
        <v>1</v>
      </c>
      <c r="AQ55" s="1">
        <v>1.1200000000000001</v>
      </c>
      <c r="AR55" t="s">
        <v>21</v>
      </c>
      <c r="AS55">
        <v>8</v>
      </c>
      <c r="AT55">
        <v>80.375</v>
      </c>
      <c r="AU55" t="b">
        <f t="shared" si="32"/>
        <v>1</v>
      </c>
      <c r="AV55" s="1">
        <v>0.88</v>
      </c>
      <c r="AW55" t="s">
        <v>21</v>
      </c>
      <c r="AX55">
        <v>0</v>
      </c>
      <c r="AY55">
        <v>0</v>
      </c>
      <c r="AZ55" t="b">
        <f t="shared" si="8"/>
        <v>1</v>
      </c>
      <c r="BA55" s="1">
        <v>1.03</v>
      </c>
      <c r="BB55" t="s">
        <v>21</v>
      </c>
      <c r="BC55">
        <v>2</v>
      </c>
      <c r="BD55">
        <v>361.5</v>
      </c>
      <c r="BE55" t="b">
        <f t="shared" si="9"/>
        <v>1</v>
      </c>
      <c r="BF55" s="1">
        <v>0.98</v>
      </c>
      <c r="BG55" t="s">
        <v>21</v>
      </c>
      <c r="BH55">
        <v>0</v>
      </c>
      <c r="BI55">
        <v>0</v>
      </c>
      <c r="BJ55" t="b">
        <f t="shared" si="10"/>
        <v>1</v>
      </c>
      <c r="BK55">
        <v>1.66</v>
      </c>
      <c r="BL55" t="s">
        <v>21</v>
      </c>
      <c r="BM55">
        <v>0</v>
      </c>
      <c r="BN55">
        <v>0</v>
      </c>
      <c r="BO55" t="b">
        <f t="shared" si="11"/>
        <v>0</v>
      </c>
      <c r="BP55">
        <v>1.75</v>
      </c>
      <c r="BQ55" t="s">
        <v>21</v>
      </c>
      <c r="BR55">
        <v>0</v>
      </c>
      <c r="BS55">
        <v>0</v>
      </c>
      <c r="BT55" t="b">
        <f t="shared" si="12"/>
        <v>0</v>
      </c>
      <c r="BU55" s="1">
        <v>1.19</v>
      </c>
      <c r="BV55" t="s">
        <v>21</v>
      </c>
      <c r="BW55">
        <v>19</v>
      </c>
      <c r="BX55">
        <v>53.263157894736842</v>
      </c>
      <c r="BY55" t="b">
        <f t="shared" si="13"/>
        <v>1</v>
      </c>
      <c r="BZ55" s="1">
        <v>1.19</v>
      </c>
      <c r="CA55" t="s">
        <v>21</v>
      </c>
      <c r="CB55">
        <v>19</v>
      </c>
      <c r="CC55">
        <v>53.263157894736842</v>
      </c>
      <c r="CD55" t="b">
        <f t="shared" si="14"/>
        <v>1</v>
      </c>
      <c r="CE55" s="1">
        <v>1.19</v>
      </c>
      <c r="CF55" t="s">
        <v>21</v>
      </c>
      <c r="CG55">
        <v>19</v>
      </c>
      <c r="CH55">
        <v>53.263157894736842</v>
      </c>
      <c r="CI55" t="b">
        <f t="shared" si="15"/>
        <v>1</v>
      </c>
      <c r="CJ55">
        <v>1.48</v>
      </c>
      <c r="CK55" t="s">
        <v>21</v>
      </c>
      <c r="CL55">
        <v>44</v>
      </c>
      <c r="CM55">
        <v>26.727272727272727</v>
      </c>
      <c r="CN55" t="b">
        <f t="shared" si="16"/>
        <v>0</v>
      </c>
      <c r="CO55">
        <v>1.42</v>
      </c>
      <c r="CP55" t="s">
        <v>21</v>
      </c>
      <c r="CQ55">
        <v>42</v>
      </c>
      <c r="CR55">
        <v>28.5</v>
      </c>
      <c r="CS55" t="b">
        <f t="shared" si="17"/>
        <v>0</v>
      </c>
      <c r="CT55">
        <v>1.41</v>
      </c>
      <c r="CU55" t="s">
        <v>21</v>
      </c>
      <c r="CV55">
        <v>42</v>
      </c>
      <c r="CW55">
        <v>28.5</v>
      </c>
      <c r="CX55" t="b">
        <f t="shared" si="18"/>
        <v>0</v>
      </c>
      <c r="CY55">
        <v>1.55</v>
      </c>
      <c r="CZ55" t="s">
        <v>21</v>
      </c>
      <c r="DA55">
        <v>16</v>
      </c>
      <c r="DB55">
        <v>80.375</v>
      </c>
      <c r="DC55" t="b">
        <f t="shared" si="19"/>
        <v>0</v>
      </c>
      <c r="DD55">
        <v>1.55</v>
      </c>
      <c r="DE55" t="s">
        <v>21</v>
      </c>
      <c r="DF55">
        <v>14</v>
      </c>
      <c r="DG55">
        <v>90.857142857142861</v>
      </c>
      <c r="DH55" t="b">
        <f t="shared" si="20"/>
        <v>0</v>
      </c>
      <c r="DI55">
        <v>1.5</v>
      </c>
      <c r="DJ55" t="s">
        <v>21</v>
      </c>
      <c r="DK55">
        <v>13</v>
      </c>
      <c r="DL55">
        <v>99.384615384615387</v>
      </c>
      <c r="DM55" t="b">
        <f t="shared" si="21"/>
        <v>0</v>
      </c>
      <c r="DN55">
        <v>1.34</v>
      </c>
      <c r="DO55" t="s">
        <v>21</v>
      </c>
      <c r="DP55">
        <v>25</v>
      </c>
      <c r="DQ55">
        <v>46.44</v>
      </c>
      <c r="DR55" t="b">
        <f t="shared" si="22"/>
        <v>0</v>
      </c>
      <c r="DS55">
        <v>1.31</v>
      </c>
      <c r="DT55" t="s">
        <v>21</v>
      </c>
      <c r="DU55">
        <v>24</v>
      </c>
      <c r="DV55">
        <v>49.208333333333336</v>
      </c>
      <c r="DW55" t="b">
        <f t="shared" si="23"/>
        <v>0</v>
      </c>
      <c r="DX55">
        <v>1.33</v>
      </c>
      <c r="DY55" t="s">
        <v>21</v>
      </c>
      <c r="DZ55">
        <v>24</v>
      </c>
      <c r="EA55">
        <v>49.208333333333336</v>
      </c>
      <c r="EB55" t="b">
        <f t="shared" si="24"/>
        <v>0</v>
      </c>
      <c r="EC55" s="37">
        <v>1.28</v>
      </c>
      <c r="ED55" t="s">
        <v>21</v>
      </c>
      <c r="EE55">
        <v>24</v>
      </c>
      <c r="EF55">
        <v>49.208333333333336</v>
      </c>
      <c r="EG55" t="b">
        <f t="shared" si="25"/>
        <v>1</v>
      </c>
      <c r="EH55" s="7">
        <v>1.31</v>
      </c>
      <c r="EI55" t="s">
        <v>21</v>
      </c>
      <c r="EJ55">
        <v>24</v>
      </c>
      <c r="EK55">
        <v>49.208333333333336</v>
      </c>
      <c r="EL55" t="b">
        <f t="shared" si="26"/>
        <v>0</v>
      </c>
      <c r="EM55" s="7">
        <v>1.34</v>
      </c>
      <c r="EN55" t="s">
        <v>21</v>
      </c>
      <c r="EO55">
        <v>24</v>
      </c>
      <c r="EP55">
        <v>49.208333333333336</v>
      </c>
      <c r="EQ55" t="b">
        <f t="shared" si="27"/>
        <v>0</v>
      </c>
    </row>
    <row r="56" spans="1:147" x14ac:dyDescent="0.3">
      <c r="A56" t="b">
        <f t="shared" si="5"/>
        <v>1</v>
      </c>
      <c r="B56">
        <f t="shared" si="6"/>
        <v>15.59</v>
      </c>
      <c r="C56">
        <v>54</v>
      </c>
      <c r="D56" t="s">
        <v>237</v>
      </c>
      <c r="E56" t="s">
        <v>21</v>
      </c>
      <c r="F56" s="7">
        <v>560.12</v>
      </c>
      <c r="G56" t="s">
        <v>21</v>
      </c>
      <c r="H56">
        <v>2493192</v>
      </c>
      <c r="I56">
        <v>117400</v>
      </c>
      <c r="J56">
        <f t="shared" si="7"/>
        <v>21.236729131175469</v>
      </c>
      <c r="K56">
        <v>2778.69</v>
      </c>
      <c r="L56" t="s">
        <v>21</v>
      </c>
      <c r="M56">
        <v>516231</v>
      </c>
      <c r="N56">
        <v>10.375608981250641</v>
      </c>
      <c r="O56">
        <v>185.7821491422217</v>
      </c>
      <c r="P56">
        <v>0.77001526909551121</v>
      </c>
      <c r="Q56">
        <v>26.758741726087738</v>
      </c>
      <c r="R56" t="b">
        <f t="shared" si="28"/>
        <v>0</v>
      </c>
      <c r="S56">
        <v>3284.45</v>
      </c>
      <c r="T56" t="s">
        <v>21</v>
      </c>
      <c r="U56">
        <v>328111</v>
      </c>
      <c r="V56">
        <v>17.939724666347669</v>
      </c>
      <c r="W56">
        <v>99.898308697042125</v>
      </c>
      <c r="X56">
        <v>0.66479255998633069</v>
      </c>
      <c r="Y56">
        <v>29.134911660992774</v>
      </c>
      <c r="Z56" t="b">
        <f t="shared" si="29"/>
        <v>0</v>
      </c>
      <c r="AA56">
        <v>5000</v>
      </c>
      <c r="AB56" t="s">
        <v>31</v>
      </c>
      <c r="AC56">
        <v>464391</v>
      </c>
      <c r="AD56">
        <v>19.152061517126732</v>
      </c>
      <c r="AE56">
        <v>92.934518318100771</v>
      </c>
      <c r="AF56">
        <v>0.79411468861724221</v>
      </c>
      <c r="AG56">
        <v>32.929651952772559</v>
      </c>
      <c r="AH56" t="b">
        <f t="shared" si="30"/>
        <v>0</v>
      </c>
      <c r="AI56">
        <v>5000</v>
      </c>
      <c r="AJ56" t="s">
        <v>31</v>
      </c>
      <c r="AK56">
        <v>348518</v>
      </c>
      <c r="AL56">
        <v>25.311338295296082</v>
      </c>
      <c r="AM56">
        <v>70.501821624431813</v>
      </c>
      <c r="AN56">
        <v>0.7335715173713504</v>
      </c>
      <c r="AO56">
        <v>35.537679545963194</v>
      </c>
      <c r="AP56" t="b">
        <f t="shared" si="31"/>
        <v>0</v>
      </c>
      <c r="AQ56">
        <v>5000</v>
      </c>
      <c r="AR56" t="s">
        <v>31</v>
      </c>
      <c r="AS56">
        <v>217372</v>
      </c>
      <c r="AT56">
        <v>43.515668991406436</v>
      </c>
      <c r="AU56" t="b">
        <f t="shared" si="32"/>
        <v>0</v>
      </c>
      <c r="AV56">
        <v>2105.6999999999998</v>
      </c>
      <c r="AW56" t="s">
        <v>21</v>
      </c>
      <c r="AX56">
        <v>71916</v>
      </c>
      <c r="AY56">
        <v>82.385241114633743</v>
      </c>
      <c r="AZ56" t="b">
        <f t="shared" si="8"/>
        <v>0</v>
      </c>
      <c r="BA56">
        <v>5000</v>
      </c>
      <c r="BB56" t="s">
        <v>31</v>
      </c>
      <c r="BC56">
        <v>68111</v>
      </c>
      <c r="BD56">
        <v>162.13046350809708</v>
      </c>
      <c r="BE56" t="b">
        <f t="shared" si="9"/>
        <v>0</v>
      </c>
      <c r="BF56">
        <v>773.11</v>
      </c>
      <c r="BG56" t="s">
        <v>21</v>
      </c>
      <c r="BH56">
        <v>10555</v>
      </c>
      <c r="BI56">
        <v>322.42254855518712</v>
      </c>
      <c r="BJ56" t="b">
        <f t="shared" si="10"/>
        <v>0</v>
      </c>
      <c r="BK56" s="1">
        <v>528.28</v>
      </c>
      <c r="BL56" t="s">
        <v>21</v>
      </c>
      <c r="BM56">
        <v>3997</v>
      </c>
      <c r="BN56">
        <v>642.54140605454086</v>
      </c>
      <c r="BO56" t="b">
        <f t="shared" si="11"/>
        <v>1</v>
      </c>
      <c r="BP56">
        <v>3482.44</v>
      </c>
      <c r="BQ56" t="s">
        <v>21</v>
      </c>
      <c r="BR56">
        <v>7591</v>
      </c>
      <c r="BS56">
        <v>1282.2917929126597</v>
      </c>
      <c r="BT56" t="b">
        <f t="shared" si="12"/>
        <v>0</v>
      </c>
      <c r="BU56" s="1">
        <v>96.67</v>
      </c>
      <c r="BV56" t="s">
        <v>21</v>
      </c>
      <c r="BW56">
        <v>21634</v>
      </c>
      <c r="BX56">
        <v>32.564065822316721</v>
      </c>
      <c r="BY56" t="b">
        <f t="shared" si="13"/>
        <v>1</v>
      </c>
      <c r="BZ56">
        <v>729.8</v>
      </c>
      <c r="CA56" t="s">
        <v>21</v>
      </c>
      <c r="CB56">
        <v>81887</v>
      </c>
      <c r="CC56">
        <v>37.610756286101577</v>
      </c>
      <c r="CD56" t="b">
        <f t="shared" si="14"/>
        <v>0</v>
      </c>
      <c r="CE56" s="1">
        <v>113.53</v>
      </c>
      <c r="CF56" t="s">
        <v>21</v>
      </c>
      <c r="CG56">
        <v>18758</v>
      </c>
      <c r="CH56">
        <v>46.034172086576397</v>
      </c>
      <c r="CI56" t="b">
        <f t="shared" si="15"/>
        <v>1</v>
      </c>
      <c r="CJ56" s="1">
        <v>88.25</v>
      </c>
      <c r="CK56" t="s">
        <v>21</v>
      </c>
      <c r="CL56">
        <v>35267</v>
      </c>
      <c r="CM56">
        <v>16.741458020245556</v>
      </c>
      <c r="CN56" t="b">
        <f t="shared" si="16"/>
        <v>1</v>
      </c>
      <c r="CO56" s="1">
        <v>115.5</v>
      </c>
      <c r="CP56" t="s">
        <v>21</v>
      </c>
      <c r="CQ56">
        <v>34754</v>
      </c>
      <c r="CR56">
        <v>22.155435345571732</v>
      </c>
      <c r="CS56" t="b">
        <f t="shared" si="17"/>
        <v>1</v>
      </c>
      <c r="CT56">
        <v>593.44000000000005</v>
      </c>
      <c r="CU56" t="s">
        <v>21</v>
      </c>
      <c r="CV56">
        <v>137196</v>
      </c>
      <c r="CW56">
        <v>17.64233651126855</v>
      </c>
      <c r="CX56" t="b">
        <f t="shared" si="18"/>
        <v>0</v>
      </c>
      <c r="CY56" s="1">
        <v>92.91</v>
      </c>
      <c r="CZ56" t="s">
        <v>21</v>
      </c>
      <c r="DA56">
        <v>17784</v>
      </c>
      <c r="DB56">
        <v>41.609086819613132</v>
      </c>
      <c r="DC56" t="b">
        <f t="shared" si="19"/>
        <v>1</v>
      </c>
      <c r="DD56" s="1">
        <v>84.27</v>
      </c>
      <c r="DE56" t="s">
        <v>21</v>
      </c>
      <c r="DF56">
        <v>14764</v>
      </c>
      <c r="DG56">
        <v>43.177187753996208</v>
      </c>
      <c r="DH56" t="b">
        <f t="shared" si="20"/>
        <v>1</v>
      </c>
      <c r="DI56">
        <v>795.7</v>
      </c>
      <c r="DJ56" t="s">
        <v>21</v>
      </c>
      <c r="DK56">
        <v>60498</v>
      </c>
      <c r="DL56">
        <v>56.532182882078743</v>
      </c>
      <c r="DM56" t="b">
        <f t="shared" si="21"/>
        <v>0</v>
      </c>
      <c r="DN56" s="1">
        <v>136.25</v>
      </c>
      <c r="DO56" t="s">
        <v>21</v>
      </c>
      <c r="DP56">
        <v>45109</v>
      </c>
      <c r="DQ56">
        <v>21.170653306435522</v>
      </c>
      <c r="DR56" t="b">
        <f t="shared" si="22"/>
        <v>1</v>
      </c>
      <c r="DS56" s="1">
        <v>86.06</v>
      </c>
      <c r="DT56" t="s">
        <v>21</v>
      </c>
      <c r="DU56">
        <v>40439</v>
      </c>
      <c r="DV56">
        <v>15.098988600113751</v>
      </c>
      <c r="DW56" t="b">
        <f t="shared" si="23"/>
        <v>1</v>
      </c>
      <c r="DX56" s="1">
        <v>133</v>
      </c>
      <c r="DY56" t="s">
        <v>21</v>
      </c>
      <c r="DZ56">
        <v>40986</v>
      </c>
      <c r="EA56">
        <v>21.593666129898015</v>
      </c>
      <c r="EB56" t="b">
        <f t="shared" si="24"/>
        <v>1</v>
      </c>
      <c r="EC56" s="37">
        <v>452.83</v>
      </c>
      <c r="ED56" t="s">
        <v>21</v>
      </c>
      <c r="EE56">
        <v>122034</v>
      </c>
      <c r="EF56">
        <v>18.126022256092565</v>
      </c>
      <c r="EG56" t="b">
        <f t="shared" si="25"/>
        <v>1</v>
      </c>
      <c r="EH56" s="37">
        <v>15.59</v>
      </c>
      <c r="EI56" t="s">
        <v>21</v>
      </c>
      <c r="EJ56">
        <v>15267</v>
      </c>
      <c r="EK56">
        <v>10.693652977009236</v>
      </c>
      <c r="EL56" t="b">
        <f t="shared" si="26"/>
        <v>1</v>
      </c>
      <c r="EM56" s="37">
        <v>118.45</v>
      </c>
      <c r="EN56" t="s">
        <v>21</v>
      </c>
      <c r="EO56">
        <v>44075</v>
      </c>
      <c r="EP56">
        <v>18.773703913783322</v>
      </c>
      <c r="EQ56" t="b">
        <f t="shared" si="27"/>
        <v>1</v>
      </c>
    </row>
    <row r="57" spans="1:147" x14ac:dyDescent="0.3">
      <c r="A57" t="b">
        <f t="shared" si="5"/>
        <v>1</v>
      </c>
      <c r="B57">
        <f t="shared" si="6"/>
        <v>15.81</v>
      </c>
      <c r="C57">
        <v>55</v>
      </c>
      <c r="D57" t="s">
        <v>238</v>
      </c>
      <c r="E57" t="s">
        <v>21</v>
      </c>
      <c r="F57" s="7">
        <v>24.47</v>
      </c>
      <c r="G57" t="s">
        <v>21</v>
      </c>
      <c r="H57">
        <v>228164</v>
      </c>
      <c r="I57">
        <v>15405</v>
      </c>
      <c r="J57">
        <f t="shared" si="7"/>
        <v>14.811035378123986</v>
      </c>
      <c r="K57">
        <v>5000</v>
      </c>
      <c r="L57" t="s">
        <v>31</v>
      </c>
      <c r="M57">
        <v>762742</v>
      </c>
      <c r="N57">
        <v>10.119618429298505</v>
      </c>
      <c r="O57">
        <v>152.63906760615808</v>
      </c>
      <c r="P57">
        <v>0.79106959762207507</v>
      </c>
      <c r="Q57">
        <v>27.31294985722564</v>
      </c>
      <c r="R57" t="b">
        <f t="shared" si="28"/>
        <v>0</v>
      </c>
      <c r="S57">
        <v>5000</v>
      </c>
      <c r="T57" t="s">
        <v>31</v>
      </c>
      <c r="U57">
        <v>436355</v>
      </c>
      <c r="V57">
        <v>17.404047163433443</v>
      </c>
      <c r="W57">
        <v>87.533951991783326</v>
      </c>
      <c r="X57">
        <v>0.69113102546521454</v>
      </c>
      <c r="Y57">
        <v>29.798833518580054</v>
      </c>
      <c r="Z57" t="b">
        <f t="shared" si="29"/>
        <v>0</v>
      </c>
      <c r="AA57">
        <v>475.02</v>
      </c>
      <c r="AB57" t="s">
        <v>21</v>
      </c>
      <c r="AC57">
        <v>98017</v>
      </c>
      <c r="AD57">
        <v>19.293877592662497</v>
      </c>
      <c r="AE57">
        <v>206.34289082564945</v>
      </c>
      <c r="AF57">
        <v>0.80451796668564446</v>
      </c>
      <c r="AG57">
        <v>38.651376801983332</v>
      </c>
      <c r="AH57" t="b">
        <f t="shared" si="30"/>
        <v>0</v>
      </c>
      <c r="AI57">
        <v>5000</v>
      </c>
      <c r="AJ57" t="s">
        <v>31</v>
      </c>
      <c r="AK57">
        <v>362473</v>
      </c>
      <c r="AL57">
        <v>24.957232676640743</v>
      </c>
      <c r="AM57">
        <v>72.571525817366407</v>
      </c>
      <c r="AN57">
        <v>0.75409134051270221</v>
      </c>
      <c r="AO57">
        <v>37.019237294915762</v>
      </c>
      <c r="AP57" t="b">
        <f t="shared" si="31"/>
        <v>0</v>
      </c>
      <c r="AQ57">
        <v>4804.92</v>
      </c>
      <c r="AR57" t="s">
        <v>21</v>
      </c>
      <c r="AS57">
        <v>228094</v>
      </c>
      <c r="AT57">
        <v>43.250686120634477</v>
      </c>
      <c r="AU57" t="b">
        <f t="shared" si="32"/>
        <v>0</v>
      </c>
      <c r="AV57">
        <v>5000</v>
      </c>
      <c r="AW57" t="s">
        <v>31</v>
      </c>
      <c r="AX57">
        <v>125001</v>
      </c>
      <c r="AY57">
        <v>82.230870153038779</v>
      </c>
      <c r="AZ57" t="b">
        <f t="shared" si="8"/>
        <v>0</v>
      </c>
      <c r="BA57">
        <v>5000</v>
      </c>
      <c r="BB57" t="s">
        <v>31</v>
      </c>
      <c r="BC57">
        <v>57328</v>
      </c>
      <c r="BD57">
        <v>162.11491766675971</v>
      </c>
      <c r="BE57" t="b">
        <f t="shared" si="9"/>
        <v>0</v>
      </c>
      <c r="BF57">
        <v>1121.92</v>
      </c>
      <c r="BG57" t="s">
        <v>21</v>
      </c>
      <c r="BH57">
        <v>13991</v>
      </c>
      <c r="BI57">
        <v>322.27875062540204</v>
      </c>
      <c r="BJ57" t="b">
        <f t="shared" si="10"/>
        <v>0</v>
      </c>
      <c r="BK57">
        <v>134.05000000000001</v>
      </c>
      <c r="BL57" t="s">
        <v>21</v>
      </c>
      <c r="BM57">
        <v>1609</v>
      </c>
      <c r="BN57">
        <v>643.49160969546301</v>
      </c>
      <c r="BO57" t="b">
        <f t="shared" si="11"/>
        <v>0</v>
      </c>
      <c r="BP57">
        <v>613.26</v>
      </c>
      <c r="BQ57" t="s">
        <v>21</v>
      </c>
      <c r="BR57">
        <v>2401</v>
      </c>
      <c r="BS57">
        <v>1283.2827988338192</v>
      </c>
      <c r="BT57" t="b">
        <f t="shared" si="12"/>
        <v>0</v>
      </c>
      <c r="BU57">
        <v>534.97</v>
      </c>
      <c r="BV57" t="s">
        <v>21</v>
      </c>
      <c r="BW57">
        <v>82329</v>
      </c>
      <c r="BX57">
        <v>26.898917756805012</v>
      </c>
      <c r="BY57" t="b">
        <f t="shared" si="13"/>
        <v>0</v>
      </c>
      <c r="BZ57">
        <v>724.09</v>
      </c>
      <c r="CA57" t="s">
        <v>21</v>
      </c>
      <c r="CB57">
        <v>82035</v>
      </c>
      <c r="CC57">
        <v>36.553190711281772</v>
      </c>
      <c r="CD57" t="b">
        <f t="shared" si="14"/>
        <v>0</v>
      </c>
      <c r="CE57">
        <v>126.86</v>
      </c>
      <c r="CF57" t="s">
        <v>21</v>
      </c>
      <c r="CG57">
        <v>19237</v>
      </c>
      <c r="CH57">
        <v>49.908665592348079</v>
      </c>
      <c r="CI57" t="b">
        <f t="shared" si="15"/>
        <v>0</v>
      </c>
      <c r="CJ57">
        <v>806.61</v>
      </c>
      <c r="CK57" t="s">
        <v>21</v>
      </c>
      <c r="CL57">
        <v>152743</v>
      </c>
      <c r="CM57">
        <v>18.181743189540601</v>
      </c>
      <c r="CN57" t="b">
        <f t="shared" si="16"/>
        <v>0</v>
      </c>
      <c r="CO57">
        <v>103.72</v>
      </c>
      <c r="CP57" t="s">
        <v>21</v>
      </c>
      <c r="CQ57">
        <v>34962</v>
      </c>
      <c r="CR57">
        <v>20.681625765116411</v>
      </c>
      <c r="CS57" t="b">
        <f t="shared" si="17"/>
        <v>0</v>
      </c>
      <c r="CT57" s="1">
        <v>15.81</v>
      </c>
      <c r="CU57" t="s">
        <v>21</v>
      </c>
      <c r="CV57">
        <v>7843</v>
      </c>
      <c r="CW57">
        <v>21.426239959199286</v>
      </c>
      <c r="CX57" t="b">
        <f t="shared" si="18"/>
        <v>1</v>
      </c>
      <c r="CY57">
        <v>93.34</v>
      </c>
      <c r="CZ57" t="s">
        <v>21</v>
      </c>
      <c r="DA57">
        <v>17681</v>
      </c>
      <c r="DB57">
        <v>40.76664215824897</v>
      </c>
      <c r="DC57" t="b">
        <f t="shared" si="19"/>
        <v>0</v>
      </c>
      <c r="DD57">
        <v>4294.1899999999996</v>
      </c>
      <c r="DE57" t="s">
        <v>21</v>
      </c>
      <c r="DF57">
        <v>246128</v>
      </c>
      <c r="DG57">
        <v>37.809684391861147</v>
      </c>
      <c r="DH57" t="b">
        <f t="shared" si="20"/>
        <v>0</v>
      </c>
      <c r="DI57">
        <v>97.36</v>
      </c>
      <c r="DJ57" t="s">
        <v>21</v>
      </c>
      <c r="DK57">
        <v>14251</v>
      </c>
      <c r="DL57">
        <v>52.468668865342785</v>
      </c>
      <c r="DM57" t="b">
        <f t="shared" si="21"/>
        <v>0</v>
      </c>
      <c r="DN57">
        <v>142.91</v>
      </c>
      <c r="DO57" t="s">
        <v>21</v>
      </c>
      <c r="DP57">
        <v>47051</v>
      </c>
      <c r="DQ57">
        <v>21.186669783851567</v>
      </c>
      <c r="DR57" t="b">
        <f t="shared" si="22"/>
        <v>0</v>
      </c>
      <c r="DS57">
        <v>74.91</v>
      </c>
      <c r="DT57" t="s">
        <v>21</v>
      </c>
      <c r="DU57">
        <v>41587</v>
      </c>
      <c r="DV57">
        <v>12.537643975280737</v>
      </c>
      <c r="DW57" t="b">
        <f t="shared" si="23"/>
        <v>0</v>
      </c>
      <c r="DX57">
        <v>589.94000000000005</v>
      </c>
      <c r="DY57" t="s">
        <v>21</v>
      </c>
      <c r="DZ57">
        <v>121553</v>
      </c>
      <c r="EA57">
        <v>19.301646195486743</v>
      </c>
      <c r="EB57" t="b">
        <f t="shared" si="24"/>
        <v>0</v>
      </c>
      <c r="EC57" s="7">
        <v>691.91</v>
      </c>
      <c r="ED57" t="s">
        <v>21</v>
      </c>
      <c r="EE57">
        <v>127394</v>
      </c>
      <c r="EF57">
        <v>25.143939275005103</v>
      </c>
      <c r="EG57" t="b">
        <f t="shared" si="25"/>
        <v>0</v>
      </c>
      <c r="EH57" s="7">
        <v>459.92</v>
      </c>
      <c r="EI57" t="s">
        <v>21</v>
      </c>
      <c r="EJ57">
        <v>121869</v>
      </c>
      <c r="EK57">
        <v>17.65872371152631</v>
      </c>
      <c r="EL57" t="b">
        <f t="shared" si="26"/>
        <v>0</v>
      </c>
      <c r="EM57" s="7">
        <v>102.66</v>
      </c>
      <c r="EN57" t="s">
        <v>21</v>
      </c>
      <c r="EO57">
        <v>41948</v>
      </c>
      <c r="EP57">
        <v>16.922928387527413</v>
      </c>
      <c r="EQ57" t="b">
        <f t="shared" si="27"/>
        <v>0</v>
      </c>
    </row>
    <row r="58" spans="1:147" x14ac:dyDescent="0.3">
      <c r="A58" t="b">
        <f t="shared" si="5"/>
        <v>1</v>
      </c>
      <c r="B58">
        <f t="shared" si="6"/>
        <v>65.25</v>
      </c>
      <c r="C58">
        <v>56</v>
      </c>
      <c r="D58" t="s">
        <v>239</v>
      </c>
      <c r="E58" t="s">
        <v>21</v>
      </c>
      <c r="F58" s="7">
        <v>66.87</v>
      </c>
      <c r="G58" t="s">
        <v>21</v>
      </c>
      <c r="H58">
        <v>496062</v>
      </c>
      <c r="I58">
        <v>39296</v>
      </c>
      <c r="J58">
        <f t="shared" si="7"/>
        <v>12.623727605863191</v>
      </c>
      <c r="K58">
        <v>1062.92</v>
      </c>
      <c r="L58" t="s">
        <v>21</v>
      </c>
      <c r="M58">
        <v>282935</v>
      </c>
      <c r="N58">
        <v>10.342103309947515</v>
      </c>
      <c r="O58">
        <v>266.18654273134382</v>
      </c>
      <c r="P58">
        <v>0.79059279579627606</v>
      </c>
      <c r="Q58">
        <v>30.468164065951544</v>
      </c>
      <c r="R58" t="b">
        <f t="shared" si="28"/>
        <v>0</v>
      </c>
      <c r="S58">
        <v>5000</v>
      </c>
      <c r="T58" t="s">
        <v>31</v>
      </c>
      <c r="U58">
        <v>451217</v>
      </c>
      <c r="V58">
        <v>17.613203846486279</v>
      </c>
      <c r="W58">
        <v>90.521481992681515</v>
      </c>
      <c r="X58">
        <v>0.68884313212420067</v>
      </c>
      <c r="Y58">
        <v>30.513333939102473</v>
      </c>
      <c r="Z58" t="b">
        <f t="shared" si="29"/>
        <v>0</v>
      </c>
      <c r="AA58">
        <v>2596.75</v>
      </c>
      <c r="AB58" t="s">
        <v>21</v>
      </c>
      <c r="AC58">
        <v>313629</v>
      </c>
      <c r="AD58">
        <v>19.115652570393681</v>
      </c>
      <c r="AE58">
        <v>120.77751034947531</v>
      </c>
      <c r="AF58">
        <v>0.8092492075080101</v>
      </c>
      <c r="AG58">
        <v>36.361902120020787</v>
      </c>
      <c r="AH58" t="b">
        <f t="shared" si="30"/>
        <v>0</v>
      </c>
      <c r="AI58">
        <v>2447.31</v>
      </c>
      <c r="AJ58" t="s">
        <v>21</v>
      </c>
      <c r="AK58">
        <v>228289</v>
      </c>
      <c r="AL58">
        <v>25.31101367126756</v>
      </c>
      <c r="AM58">
        <v>93.281603066223738</v>
      </c>
      <c r="AN58">
        <v>0.74684151739473581</v>
      </c>
      <c r="AO58">
        <v>38.374906368681799</v>
      </c>
      <c r="AP58" t="b">
        <f t="shared" si="31"/>
        <v>0</v>
      </c>
      <c r="AQ58">
        <v>243.45</v>
      </c>
      <c r="AR58" t="s">
        <v>21</v>
      </c>
      <c r="AS58">
        <v>32273</v>
      </c>
      <c r="AT58">
        <v>44.344808353732219</v>
      </c>
      <c r="AU58" t="b">
        <f t="shared" si="32"/>
        <v>0</v>
      </c>
      <c r="AV58">
        <v>507.64</v>
      </c>
      <c r="AW58" t="s">
        <v>21</v>
      </c>
      <c r="AX58">
        <v>29217</v>
      </c>
      <c r="AY58">
        <v>82.665366054009652</v>
      </c>
      <c r="AZ58" t="b">
        <f t="shared" si="8"/>
        <v>0</v>
      </c>
      <c r="BA58">
        <v>337.25</v>
      </c>
      <c r="BB58" t="s">
        <v>21</v>
      </c>
      <c r="BC58">
        <v>12015</v>
      </c>
      <c r="BD58">
        <v>162.55880149812734</v>
      </c>
      <c r="BE58" t="b">
        <f t="shared" si="9"/>
        <v>0</v>
      </c>
      <c r="BF58">
        <v>145.44999999999999</v>
      </c>
      <c r="BG58" t="s">
        <v>21</v>
      </c>
      <c r="BH58">
        <v>3346</v>
      </c>
      <c r="BI58">
        <v>323.10280932456664</v>
      </c>
      <c r="BJ58" t="b">
        <f t="shared" si="10"/>
        <v>0</v>
      </c>
      <c r="BK58">
        <v>1456.97</v>
      </c>
      <c r="BL58" t="s">
        <v>21</v>
      </c>
      <c r="BM58">
        <v>8997</v>
      </c>
      <c r="BN58">
        <v>642.23741247082364</v>
      </c>
      <c r="BO58" t="b">
        <f t="shared" si="11"/>
        <v>0</v>
      </c>
      <c r="BP58">
        <v>337.31</v>
      </c>
      <c r="BQ58" t="s">
        <v>21</v>
      </c>
      <c r="BR58">
        <v>1622</v>
      </c>
      <c r="BS58">
        <v>1282.9531442663379</v>
      </c>
      <c r="BT58" t="b">
        <f t="shared" si="12"/>
        <v>0</v>
      </c>
      <c r="BU58">
        <v>116.09</v>
      </c>
      <c r="BV58" t="s">
        <v>21</v>
      </c>
      <c r="BW58">
        <v>23467</v>
      </c>
      <c r="BX58">
        <v>36.696083862445136</v>
      </c>
      <c r="BY58" t="b">
        <f t="shared" si="13"/>
        <v>0</v>
      </c>
      <c r="BZ58">
        <v>100.17</v>
      </c>
      <c r="CA58" t="s">
        <v>21</v>
      </c>
      <c r="CB58">
        <v>19766</v>
      </c>
      <c r="CC58">
        <v>38.008802995041989</v>
      </c>
      <c r="CD58" t="b">
        <f t="shared" si="14"/>
        <v>0</v>
      </c>
      <c r="CE58">
        <v>583.59</v>
      </c>
      <c r="CF58" t="s">
        <v>21</v>
      </c>
      <c r="CG58">
        <v>75405</v>
      </c>
      <c r="CH58">
        <v>34.218712286983624</v>
      </c>
      <c r="CI58" t="b">
        <f t="shared" si="15"/>
        <v>0</v>
      </c>
      <c r="CJ58">
        <v>615.49</v>
      </c>
      <c r="CK58" t="s">
        <v>21</v>
      </c>
      <c r="CL58">
        <v>144604</v>
      </c>
      <c r="CM58">
        <v>15.00517966307986</v>
      </c>
      <c r="CN58" t="b">
        <f t="shared" si="16"/>
        <v>0</v>
      </c>
      <c r="CO58">
        <v>226.64</v>
      </c>
      <c r="CP58" t="s">
        <v>21</v>
      </c>
      <c r="CQ58">
        <v>61713</v>
      </c>
      <c r="CR58">
        <v>20.66164341386742</v>
      </c>
      <c r="CS58" t="b">
        <f t="shared" si="17"/>
        <v>0</v>
      </c>
      <c r="CT58" s="1">
        <v>66.64</v>
      </c>
      <c r="CU58" t="s">
        <v>21</v>
      </c>
      <c r="CV58">
        <v>31469</v>
      </c>
      <c r="CW58">
        <v>15.763735739934539</v>
      </c>
      <c r="CX58" t="b">
        <f t="shared" si="18"/>
        <v>1</v>
      </c>
      <c r="CY58">
        <v>80.5</v>
      </c>
      <c r="CZ58" t="s">
        <v>21</v>
      </c>
      <c r="DA58">
        <v>16652</v>
      </c>
      <c r="DB58">
        <v>38.903735287052605</v>
      </c>
      <c r="DC58" t="b">
        <f t="shared" si="19"/>
        <v>0</v>
      </c>
      <c r="DD58" s="1">
        <v>65.25</v>
      </c>
      <c r="DE58" t="s">
        <v>21</v>
      </c>
      <c r="DF58">
        <v>14111</v>
      </c>
      <c r="DG58">
        <v>37.439515271773793</v>
      </c>
      <c r="DH58" t="b">
        <f t="shared" si="20"/>
        <v>1</v>
      </c>
      <c r="DI58">
        <v>134.22</v>
      </c>
      <c r="DJ58" t="s">
        <v>21</v>
      </c>
      <c r="DK58">
        <v>14929</v>
      </c>
      <c r="DL58">
        <v>66.322191707415101</v>
      </c>
      <c r="DM58" t="b">
        <f t="shared" si="21"/>
        <v>0</v>
      </c>
      <c r="DN58">
        <v>101.55</v>
      </c>
      <c r="DO58" t="s">
        <v>21</v>
      </c>
      <c r="DP58">
        <v>42787</v>
      </c>
      <c r="DQ58">
        <v>17.410615373828499</v>
      </c>
      <c r="DR58" t="b">
        <f t="shared" si="22"/>
        <v>0</v>
      </c>
      <c r="DS58">
        <v>109.36</v>
      </c>
      <c r="DT58" t="s">
        <v>21</v>
      </c>
      <c r="DU58">
        <v>41180</v>
      </c>
      <c r="DV58">
        <v>18.745118989800876</v>
      </c>
      <c r="DW58" t="b">
        <f t="shared" si="23"/>
        <v>0</v>
      </c>
      <c r="DX58">
        <v>127.47</v>
      </c>
      <c r="DY58" t="s">
        <v>21</v>
      </c>
      <c r="DZ58">
        <v>41018</v>
      </c>
      <c r="EA58">
        <v>20.89565556584914</v>
      </c>
      <c r="EB58" t="b">
        <f t="shared" si="24"/>
        <v>0</v>
      </c>
      <c r="EC58" s="7">
        <v>95.47</v>
      </c>
      <c r="ED58" t="s">
        <v>21</v>
      </c>
      <c r="EE58">
        <v>41489</v>
      </c>
      <c r="EF58">
        <v>17.908433560702836</v>
      </c>
      <c r="EG58" t="b">
        <f t="shared" si="25"/>
        <v>0</v>
      </c>
      <c r="EH58" s="7">
        <v>493.11</v>
      </c>
      <c r="EI58" t="s">
        <v>21</v>
      </c>
      <c r="EJ58">
        <v>120599</v>
      </c>
      <c r="EK58">
        <v>20.426869211187491</v>
      </c>
      <c r="EL58" t="b">
        <f t="shared" si="26"/>
        <v>0</v>
      </c>
      <c r="EM58" s="37">
        <v>16</v>
      </c>
      <c r="EN58" t="s">
        <v>21</v>
      </c>
      <c r="EO58">
        <v>15585</v>
      </c>
      <c r="EP58">
        <v>10.284504331087584</v>
      </c>
      <c r="EQ58" t="b">
        <f t="shared" si="27"/>
        <v>1</v>
      </c>
    </row>
    <row r="59" spans="1:147" x14ac:dyDescent="0.3">
      <c r="A59" t="b">
        <f t="shared" si="5"/>
        <v>1</v>
      </c>
      <c r="B59">
        <f t="shared" si="6"/>
        <v>15.83</v>
      </c>
      <c r="C59">
        <v>57</v>
      </c>
      <c r="D59" t="s">
        <v>240</v>
      </c>
      <c r="E59" t="s">
        <v>21</v>
      </c>
      <c r="F59" s="7">
        <v>117.64</v>
      </c>
      <c r="G59" t="s">
        <v>21</v>
      </c>
      <c r="H59">
        <v>820851</v>
      </c>
      <c r="I59">
        <v>43684</v>
      </c>
      <c r="J59">
        <f t="shared" si="7"/>
        <v>18.790655617617436</v>
      </c>
      <c r="K59">
        <v>5000</v>
      </c>
      <c r="L59" t="s">
        <v>31</v>
      </c>
      <c r="M59">
        <v>701659</v>
      </c>
      <c r="N59">
        <v>10.258005669420616</v>
      </c>
      <c r="O59">
        <v>140.60654518929991</v>
      </c>
      <c r="P59">
        <v>0.79706421612991396</v>
      </c>
      <c r="Q59">
        <v>30.440689850767967</v>
      </c>
      <c r="R59" t="b">
        <f t="shared" si="28"/>
        <v>0</v>
      </c>
      <c r="S59">
        <v>5000</v>
      </c>
      <c r="T59" t="s">
        <v>31</v>
      </c>
      <c r="U59">
        <v>417709</v>
      </c>
      <c r="V59">
        <v>17.742713228587366</v>
      </c>
      <c r="W59">
        <v>83.811841754131805</v>
      </c>
      <c r="X59">
        <v>0.69822919918603776</v>
      </c>
      <c r="Y59">
        <v>33.009875295959624</v>
      </c>
      <c r="Z59" t="b">
        <f t="shared" si="29"/>
        <v>0</v>
      </c>
      <c r="AA59">
        <v>5000</v>
      </c>
      <c r="AB59" t="s">
        <v>31</v>
      </c>
      <c r="AC59">
        <v>429407</v>
      </c>
      <c r="AD59">
        <v>19.093312405247236</v>
      </c>
      <c r="AE59">
        <v>85.894799588735836</v>
      </c>
      <c r="AF59">
        <v>0.81610092606032569</v>
      </c>
      <c r="AG59">
        <v>37.866108377366928</v>
      </c>
      <c r="AH59" t="b">
        <f t="shared" si="30"/>
        <v>0</v>
      </c>
      <c r="AI59">
        <v>5000</v>
      </c>
      <c r="AJ59" t="s">
        <v>31</v>
      </c>
      <c r="AK59">
        <v>338339</v>
      </c>
      <c r="AL59">
        <v>25.306104232736988</v>
      </c>
      <c r="AM59">
        <v>67.775563145401179</v>
      </c>
      <c r="AN59">
        <v>0.75506264168794446</v>
      </c>
      <c r="AO59">
        <v>40.156239747708661</v>
      </c>
      <c r="AP59" t="b">
        <f t="shared" si="31"/>
        <v>0</v>
      </c>
      <c r="AQ59">
        <v>5000</v>
      </c>
      <c r="AR59" t="s">
        <v>31</v>
      </c>
      <c r="AS59">
        <v>230451</v>
      </c>
      <c r="AT59">
        <v>43.471566623707425</v>
      </c>
      <c r="AU59" t="b">
        <f t="shared" si="32"/>
        <v>0</v>
      </c>
      <c r="AV59">
        <v>4536.99</v>
      </c>
      <c r="AW59" t="s">
        <v>21</v>
      </c>
      <c r="AX59">
        <v>115099</v>
      </c>
      <c r="AY59">
        <v>82.302348413105236</v>
      </c>
      <c r="AZ59" t="b">
        <f t="shared" si="8"/>
        <v>0</v>
      </c>
      <c r="BA59">
        <v>5000</v>
      </c>
      <c r="BB59" t="s">
        <v>31</v>
      </c>
      <c r="BC59">
        <v>70948</v>
      </c>
      <c r="BD59">
        <v>162.13199808310313</v>
      </c>
      <c r="BE59" t="b">
        <f t="shared" si="9"/>
        <v>0</v>
      </c>
      <c r="BF59">
        <v>5000</v>
      </c>
      <c r="BG59" t="s">
        <v>31</v>
      </c>
      <c r="BH59">
        <v>36117</v>
      </c>
      <c r="BI59">
        <v>322.13528255392197</v>
      </c>
      <c r="BJ59" t="b">
        <f t="shared" si="10"/>
        <v>0</v>
      </c>
      <c r="BK59">
        <v>195.03</v>
      </c>
      <c r="BL59" t="s">
        <v>21</v>
      </c>
      <c r="BM59">
        <v>2144</v>
      </c>
      <c r="BN59">
        <v>642.99860074626861</v>
      </c>
      <c r="BO59" t="b">
        <f t="shared" si="11"/>
        <v>0</v>
      </c>
      <c r="BP59">
        <v>5000</v>
      </c>
      <c r="BQ59" t="s">
        <v>31</v>
      </c>
      <c r="BR59">
        <v>9852</v>
      </c>
      <c r="BS59">
        <v>1282.1549939098661</v>
      </c>
      <c r="BT59" t="b">
        <f t="shared" si="12"/>
        <v>0</v>
      </c>
      <c r="BU59">
        <v>624.99</v>
      </c>
      <c r="BV59" t="s">
        <v>21</v>
      </c>
      <c r="BW59">
        <v>86116</v>
      </c>
      <c r="BX59">
        <v>29.737841980584328</v>
      </c>
      <c r="BY59" t="b">
        <f t="shared" si="13"/>
        <v>0</v>
      </c>
      <c r="BZ59" s="1">
        <v>114.09</v>
      </c>
      <c r="CA59" t="s">
        <v>21</v>
      </c>
      <c r="CB59">
        <v>20216</v>
      </c>
      <c r="CC59">
        <v>41.087059754649779</v>
      </c>
      <c r="CD59" t="b">
        <f t="shared" si="14"/>
        <v>1</v>
      </c>
      <c r="CE59">
        <v>2547.5100000000002</v>
      </c>
      <c r="CF59" t="s">
        <v>21</v>
      </c>
      <c r="CG59">
        <v>196139</v>
      </c>
      <c r="CH59">
        <v>31.911521930875551</v>
      </c>
      <c r="CI59" t="b">
        <f t="shared" si="15"/>
        <v>0</v>
      </c>
      <c r="CJ59">
        <v>1213.5</v>
      </c>
      <c r="CK59" t="s">
        <v>21</v>
      </c>
      <c r="CL59">
        <v>167371</v>
      </c>
      <c r="CM59">
        <v>24.192948599219697</v>
      </c>
      <c r="CN59" t="b">
        <f t="shared" si="16"/>
        <v>0</v>
      </c>
      <c r="CO59">
        <v>1005.98</v>
      </c>
      <c r="CP59" t="s">
        <v>21</v>
      </c>
      <c r="CQ59">
        <v>149364</v>
      </c>
      <c r="CR59">
        <v>25.138165823089903</v>
      </c>
      <c r="CS59" t="b">
        <f t="shared" si="17"/>
        <v>0</v>
      </c>
      <c r="CT59">
        <v>724.16</v>
      </c>
      <c r="CU59" t="s">
        <v>21</v>
      </c>
      <c r="CV59">
        <v>139392</v>
      </c>
      <c r="CW59">
        <v>20.51670827594123</v>
      </c>
      <c r="CX59" t="b">
        <f t="shared" si="18"/>
        <v>0</v>
      </c>
      <c r="CY59" s="1">
        <v>94.62</v>
      </c>
      <c r="CZ59" t="s">
        <v>21</v>
      </c>
      <c r="DA59">
        <v>17383</v>
      </c>
      <c r="DB59">
        <v>40.770407869757811</v>
      </c>
      <c r="DC59" t="b">
        <f t="shared" si="19"/>
        <v>1</v>
      </c>
      <c r="DD59">
        <v>507.09</v>
      </c>
      <c r="DE59" t="s">
        <v>21</v>
      </c>
      <c r="DF59">
        <v>59357</v>
      </c>
      <c r="DG59">
        <v>37.181899354751756</v>
      </c>
      <c r="DH59" t="b">
        <f t="shared" si="20"/>
        <v>0</v>
      </c>
      <c r="DI59">
        <v>763.56</v>
      </c>
      <c r="DJ59" t="s">
        <v>21</v>
      </c>
      <c r="DK59">
        <v>60071</v>
      </c>
      <c r="DL59">
        <v>54.738159844184381</v>
      </c>
      <c r="DM59" t="b">
        <f t="shared" si="21"/>
        <v>0</v>
      </c>
      <c r="DN59">
        <v>580.41</v>
      </c>
      <c r="DO59" t="s">
        <v>21</v>
      </c>
      <c r="DP59">
        <v>132639</v>
      </c>
      <c r="DQ59">
        <v>19.377045966872487</v>
      </c>
      <c r="DR59" t="b">
        <f t="shared" si="22"/>
        <v>0</v>
      </c>
      <c r="DS59" s="1">
        <v>109.19</v>
      </c>
      <c r="DT59" t="s">
        <v>21</v>
      </c>
      <c r="DU59">
        <v>44113</v>
      </c>
      <c r="DV59">
        <v>16.059936980028564</v>
      </c>
      <c r="DW59" t="b">
        <f t="shared" si="23"/>
        <v>1</v>
      </c>
      <c r="DX59" s="1">
        <v>110.19</v>
      </c>
      <c r="DY59" t="s">
        <v>21</v>
      </c>
      <c r="DZ59">
        <v>43147</v>
      </c>
      <c r="EA59">
        <v>16.955037430180546</v>
      </c>
      <c r="EB59" t="b">
        <f t="shared" si="24"/>
        <v>1</v>
      </c>
      <c r="EC59" s="7">
        <v>889.8</v>
      </c>
      <c r="ED59" t="s">
        <v>21</v>
      </c>
      <c r="EE59">
        <v>129197</v>
      </c>
      <c r="EF59">
        <v>31.03210600865345</v>
      </c>
      <c r="EG59" t="b">
        <f t="shared" si="25"/>
        <v>0</v>
      </c>
      <c r="EH59" s="37">
        <v>15.83</v>
      </c>
      <c r="EI59" t="s">
        <v>21</v>
      </c>
      <c r="EJ59">
        <v>16080</v>
      </c>
      <c r="EK59">
        <v>10.140733830845772</v>
      </c>
      <c r="EL59" t="b">
        <f t="shared" si="26"/>
        <v>1</v>
      </c>
      <c r="EM59" s="37">
        <v>108.31</v>
      </c>
      <c r="EN59" t="s">
        <v>21</v>
      </c>
      <c r="EO59">
        <v>45107</v>
      </c>
      <c r="EP59">
        <v>16.283747533642227</v>
      </c>
      <c r="EQ59" t="b">
        <f t="shared" si="27"/>
        <v>1</v>
      </c>
    </row>
    <row r="60" spans="1:147" x14ac:dyDescent="0.3">
      <c r="A60" t="b">
        <f t="shared" si="5"/>
        <v>1</v>
      </c>
      <c r="B60">
        <f t="shared" si="6"/>
        <v>16.059999999999999</v>
      </c>
      <c r="C60">
        <v>58</v>
      </c>
      <c r="D60" t="s">
        <v>241</v>
      </c>
      <c r="E60" t="s">
        <v>26</v>
      </c>
      <c r="F60" s="7">
        <v>37.69</v>
      </c>
      <c r="G60" t="s">
        <v>26</v>
      </c>
      <c r="H60">
        <v>348901</v>
      </c>
      <c r="I60">
        <v>3960</v>
      </c>
      <c r="J60">
        <f t="shared" si="7"/>
        <v>88.106313131313129</v>
      </c>
      <c r="K60" s="1">
        <v>27.83</v>
      </c>
      <c r="L60" t="s">
        <v>26</v>
      </c>
      <c r="M60">
        <v>25075</v>
      </c>
      <c r="N60">
        <v>10.506839481555334</v>
      </c>
      <c r="O60">
        <v>901.00610851599004</v>
      </c>
      <c r="P60">
        <v>0.51750921288859497</v>
      </c>
      <c r="Q60">
        <v>8.7366699900299096</v>
      </c>
      <c r="R60" t="b">
        <f t="shared" si="28"/>
        <v>1</v>
      </c>
      <c r="S60" s="1">
        <v>27.8</v>
      </c>
      <c r="T60" t="s">
        <v>26</v>
      </c>
      <c r="U60">
        <v>13977</v>
      </c>
      <c r="V60">
        <v>16.701366530729054</v>
      </c>
      <c r="W60">
        <v>502.76978417266184</v>
      </c>
      <c r="X60">
        <v>0.43783637987053248</v>
      </c>
      <c r="Y60">
        <v>10.104099592187165</v>
      </c>
      <c r="Z60" t="b">
        <f t="shared" si="29"/>
        <v>1</v>
      </c>
      <c r="AA60" s="1">
        <v>33.83</v>
      </c>
      <c r="AB60" t="s">
        <v>26</v>
      </c>
      <c r="AC60">
        <v>18233</v>
      </c>
      <c r="AD60">
        <v>17.925519662151046</v>
      </c>
      <c r="AE60">
        <v>538.95950339934973</v>
      </c>
      <c r="AF60">
        <v>0.73808430067192043</v>
      </c>
      <c r="AG60">
        <v>17.007513848516425</v>
      </c>
      <c r="AH60" t="b">
        <f t="shared" si="30"/>
        <v>1</v>
      </c>
      <c r="AI60" s="1">
        <v>16.059999999999999</v>
      </c>
      <c r="AJ60" t="s">
        <v>26</v>
      </c>
      <c r="AK60">
        <v>6346</v>
      </c>
      <c r="AL60">
        <v>23.413961550583043</v>
      </c>
      <c r="AM60">
        <v>395.14321295143213</v>
      </c>
      <c r="AN60">
        <v>0.69654352616780835</v>
      </c>
      <c r="AO60">
        <v>20.221714465805231</v>
      </c>
      <c r="AP60" t="b">
        <f t="shared" si="31"/>
        <v>1</v>
      </c>
      <c r="AQ60" s="1">
        <v>25.55</v>
      </c>
      <c r="AR60" t="s">
        <v>26</v>
      </c>
      <c r="AS60">
        <v>5646</v>
      </c>
      <c r="AT60">
        <v>42.503365214311017</v>
      </c>
      <c r="AU60" t="b">
        <f t="shared" si="32"/>
        <v>1</v>
      </c>
      <c r="AV60" s="1">
        <v>37.19</v>
      </c>
      <c r="AW60" t="s">
        <v>26</v>
      </c>
      <c r="AX60">
        <v>3455</v>
      </c>
      <c r="AY60">
        <v>82.392474674384943</v>
      </c>
      <c r="AZ60" t="b">
        <f t="shared" si="8"/>
        <v>1</v>
      </c>
      <c r="BA60" s="1">
        <v>24.69</v>
      </c>
      <c r="BB60" t="s">
        <v>26</v>
      </c>
      <c r="BC60">
        <v>1622</v>
      </c>
      <c r="BD60">
        <v>161.97102342786684</v>
      </c>
      <c r="BE60" t="b">
        <f t="shared" si="9"/>
        <v>1</v>
      </c>
      <c r="BF60">
        <v>45.33</v>
      </c>
      <c r="BG60" t="s">
        <v>26</v>
      </c>
      <c r="BH60">
        <v>1045</v>
      </c>
      <c r="BI60">
        <v>321.94545454545454</v>
      </c>
      <c r="BJ60" t="b">
        <f t="shared" si="10"/>
        <v>0</v>
      </c>
      <c r="BK60">
        <v>64.91</v>
      </c>
      <c r="BL60" t="s">
        <v>26</v>
      </c>
      <c r="BM60">
        <v>624</v>
      </c>
      <c r="BN60">
        <v>642.83173076923072</v>
      </c>
      <c r="BO60" t="b">
        <f t="shared" si="11"/>
        <v>0</v>
      </c>
      <c r="BP60">
        <v>54.44</v>
      </c>
      <c r="BQ60" t="s">
        <v>26</v>
      </c>
      <c r="BR60">
        <v>295</v>
      </c>
      <c r="BS60">
        <v>1284.7728813559322</v>
      </c>
      <c r="BT60" t="b">
        <f t="shared" si="12"/>
        <v>0</v>
      </c>
      <c r="BU60" s="1">
        <v>28.33</v>
      </c>
      <c r="BV60" t="s">
        <v>26</v>
      </c>
      <c r="BW60">
        <v>7884</v>
      </c>
      <c r="BX60">
        <v>34.644089294774226</v>
      </c>
      <c r="BY60" t="b">
        <f t="shared" si="13"/>
        <v>1</v>
      </c>
      <c r="BZ60" s="1">
        <v>35.909999999999997</v>
      </c>
      <c r="CA60" t="s">
        <v>26</v>
      </c>
      <c r="CB60">
        <v>9193</v>
      </c>
      <c r="CC60">
        <v>34.252148373762644</v>
      </c>
      <c r="CD60" t="b">
        <f t="shared" si="14"/>
        <v>1</v>
      </c>
      <c r="CE60">
        <v>45.83</v>
      </c>
      <c r="CF60" t="s">
        <v>26</v>
      </c>
      <c r="CG60">
        <v>8385</v>
      </c>
      <c r="CH60">
        <v>37.357781753130588</v>
      </c>
      <c r="CI60" t="b">
        <f t="shared" si="15"/>
        <v>0</v>
      </c>
      <c r="CJ60" s="1">
        <v>32.47</v>
      </c>
      <c r="CK60" t="s">
        <v>26</v>
      </c>
      <c r="CL60">
        <v>13718</v>
      </c>
      <c r="CM60">
        <v>21.242965446858143</v>
      </c>
      <c r="CN60" t="b">
        <f t="shared" si="16"/>
        <v>1</v>
      </c>
      <c r="CO60" s="1">
        <v>28.38</v>
      </c>
      <c r="CP60" t="s">
        <v>26</v>
      </c>
      <c r="CQ60">
        <v>10252</v>
      </c>
      <c r="CR60">
        <v>25.882461958642217</v>
      </c>
      <c r="CS60" t="b">
        <f t="shared" si="17"/>
        <v>1</v>
      </c>
      <c r="CT60" s="1">
        <v>25.75</v>
      </c>
      <c r="CU60" t="s">
        <v>26</v>
      </c>
      <c r="CV60">
        <v>8609</v>
      </c>
      <c r="CW60">
        <v>27.300615634800788</v>
      </c>
      <c r="CX60" t="b">
        <f t="shared" si="18"/>
        <v>1</v>
      </c>
      <c r="CY60" s="1">
        <v>24.23</v>
      </c>
      <c r="CZ60" t="s">
        <v>26</v>
      </c>
      <c r="DA60">
        <v>5354</v>
      </c>
      <c r="DB60">
        <v>41.919872992155398</v>
      </c>
      <c r="DC60" t="b">
        <f t="shared" si="19"/>
        <v>1</v>
      </c>
      <c r="DD60" s="1">
        <v>29.14</v>
      </c>
      <c r="DE60" t="s">
        <v>26</v>
      </c>
      <c r="DF60">
        <v>4652</v>
      </c>
      <c r="DG60">
        <v>54.495700773860705</v>
      </c>
      <c r="DH60" t="b">
        <f t="shared" si="20"/>
        <v>1</v>
      </c>
      <c r="DI60" s="1">
        <v>31.41</v>
      </c>
      <c r="DJ60" t="s">
        <v>26</v>
      </c>
      <c r="DK60">
        <v>4013</v>
      </c>
      <c r="DL60">
        <v>53.88387739845502</v>
      </c>
      <c r="DM60" t="b">
        <f t="shared" si="21"/>
        <v>1</v>
      </c>
      <c r="DN60">
        <v>41.55</v>
      </c>
      <c r="DO60" t="s">
        <v>26</v>
      </c>
      <c r="DP60">
        <v>8979</v>
      </c>
      <c r="DQ60">
        <v>39.248468649070055</v>
      </c>
      <c r="DR60" t="b">
        <f t="shared" si="22"/>
        <v>0</v>
      </c>
      <c r="DS60" s="1">
        <v>30.7</v>
      </c>
      <c r="DT60" t="s">
        <v>26</v>
      </c>
      <c r="DU60">
        <v>2644</v>
      </c>
      <c r="DV60">
        <v>84.400151285930406</v>
      </c>
      <c r="DW60" t="b">
        <f t="shared" si="23"/>
        <v>1</v>
      </c>
      <c r="DX60" s="1">
        <v>37.22</v>
      </c>
      <c r="DY60" t="s">
        <v>26</v>
      </c>
      <c r="DZ60">
        <v>4489</v>
      </c>
      <c r="EA60">
        <v>67.124749387391404</v>
      </c>
      <c r="EB60" t="b">
        <f t="shared" si="24"/>
        <v>1</v>
      </c>
      <c r="EC60" s="7">
        <v>46.58</v>
      </c>
      <c r="ED60" t="s">
        <v>26</v>
      </c>
      <c r="EE60">
        <v>6514</v>
      </c>
      <c r="EF60">
        <v>59.694504144918639</v>
      </c>
      <c r="EG60" t="b">
        <f t="shared" si="25"/>
        <v>0</v>
      </c>
      <c r="EH60" s="37">
        <v>30.44</v>
      </c>
      <c r="EI60" t="s">
        <v>26</v>
      </c>
      <c r="EJ60">
        <v>2940</v>
      </c>
      <c r="EK60">
        <v>85.753061224489798</v>
      </c>
      <c r="EL60" t="b">
        <f t="shared" si="26"/>
        <v>1</v>
      </c>
      <c r="EM60" s="7">
        <v>37.94</v>
      </c>
      <c r="EN60" t="s">
        <v>26</v>
      </c>
      <c r="EO60">
        <v>4528</v>
      </c>
      <c r="EP60">
        <v>63.56802120141343</v>
      </c>
      <c r="EQ60" t="b">
        <f t="shared" si="27"/>
        <v>0</v>
      </c>
    </row>
    <row r="61" spans="1:147" x14ac:dyDescent="0.3">
      <c r="A61" t="b">
        <f t="shared" si="5"/>
        <v>1</v>
      </c>
      <c r="B61">
        <f t="shared" si="6"/>
        <v>99.28</v>
      </c>
      <c r="C61">
        <v>59</v>
      </c>
      <c r="D61" t="s">
        <v>242</v>
      </c>
      <c r="E61" t="s">
        <v>26</v>
      </c>
      <c r="F61" s="7">
        <v>137.81</v>
      </c>
      <c r="G61" t="s">
        <v>26</v>
      </c>
      <c r="H61">
        <v>849418</v>
      </c>
      <c r="I61">
        <v>29784</v>
      </c>
      <c r="J61">
        <f t="shared" si="7"/>
        <v>28.519272092398602</v>
      </c>
      <c r="K61">
        <v>161.62</v>
      </c>
      <c r="L61" t="s">
        <v>26</v>
      </c>
      <c r="M61">
        <v>52257</v>
      </c>
      <c r="N61">
        <v>13.422737623667643</v>
      </c>
      <c r="O61">
        <v>323.3325083529266</v>
      </c>
      <c r="P61">
        <v>0.42641552196530796</v>
      </c>
      <c r="Q61">
        <v>97.858449585701436</v>
      </c>
      <c r="R61" t="b">
        <f t="shared" si="28"/>
        <v>0</v>
      </c>
      <c r="S61">
        <v>151.72999999999999</v>
      </c>
      <c r="T61" t="s">
        <v>26</v>
      </c>
      <c r="U61">
        <v>23890</v>
      </c>
      <c r="V61">
        <v>27.378610297195479</v>
      </c>
      <c r="W61">
        <v>157.45073485797141</v>
      </c>
      <c r="X61">
        <v>0.32019207115069021</v>
      </c>
      <c r="Y61">
        <v>112.28752616157388</v>
      </c>
      <c r="Z61" t="b">
        <f t="shared" si="29"/>
        <v>0</v>
      </c>
      <c r="AA61" s="1">
        <v>131.44999999999999</v>
      </c>
      <c r="AB61" t="s">
        <v>26</v>
      </c>
      <c r="AC61">
        <v>21947</v>
      </c>
      <c r="AD61">
        <v>30.543946780881214</v>
      </c>
      <c r="AE61">
        <v>166.96082160517309</v>
      </c>
      <c r="AF61">
        <v>0.3542167317419182</v>
      </c>
      <c r="AG61">
        <v>129.51346425479565</v>
      </c>
      <c r="AH61" t="b">
        <f t="shared" si="30"/>
        <v>1</v>
      </c>
      <c r="AI61" s="1">
        <v>117.48</v>
      </c>
      <c r="AJ61" t="s">
        <v>26</v>
      </c>
      <c r="AK61">
        <v>15737</v>
      </c>
      <c r="AL61">
        <v>42.394357247251698</v>
      </c>
      <c r="AM61">
        <v>133.95471569628873</v>
      </c>
      <c r="AN61">
        <v>0.29269948100368459</v>
      </c>
      <c r="AO61">
        <v>127.50924572663151</v>
      </c>
      <c r="AP61" t="b">
        <f t="shared" si="31"/>
        <v>1</v>
      </c>
      <c r="AQ61" s="1">
        <v>114.3</v>
      </c>
      <c r="AR61" t="s">
        <v>26</v>
      </c>
      <c r="AS61">
        <v>10035</v>
      </c>
      <c r="AT61">
        <v>72.082909815645237</v>
      </c>
      <c r="AU61" t="b">
        <f t="shared" si="32"/>
        <v>1</v>
      </c>
      <c r="AV61" s="1">
        <v>120.03</v>
      </c>
      <c r="AW61" t="s">
        <v>26</v>
      </c>
      <c r="AX61">
        <v>6018</v>
      </c>
      <c r="AY61">
        <v>125.81472249916916</v>
      </c>
      <c r="AZ61" t="b">
        <f t="shared" si="8"/>
        <v>1</v>
      </c>
      <c r="BA61" s="1">
        <v>109.01</v>
      </c>
      <c r="BB61" t="s">
        <v>26</v>
      </c>
      <c r="BC61">
        <v>3527</v>
      </c>
      <c r="BD61">
        <v>230.22738871562234</v>
      </c>
      <c r="BE61" t="b">
        <f t="shared" si="9"/>
        <v>1</v>
      </c>
      <c r="BF61" s="1">
        <v>132.80000000000001</v>
      </c>
      <c r="BG61" t="s">
        <v>26</v>
      </c>
      <c r="BH61">
        <v>2383</v>
      </c>
      <c r="BI61">
        <v>406.92572387746537</v>
      </c>
      <c r="BJ61" t="b">
        <f t="shared" si="10"/>
        <v>1</v>
      </c>
      <c r="BK61">
        <v>150.02000000000001</v>
      </c>
      <c r="BL61" t="s">
        <v>26</v>
      </c>
      <c r="BM61">
        <v>1482</v>
      </c>
      <c r="BN61">
        <v>753.48043184885285</v>
      </c>
      <c r="BO61" t="b">
        <f t="shared" si="11"/>
        <v>0</v>
      </c>
      <c r="BP61">
        <v>181.78</v>
      </c>
      <c r="BQ61" t="s">
        <v>26</v>
      </c>
      <c r="BR61">
        <v>907</v>
      </c>
      <c r="BS61">
        <v>1425.0154355016539</v>
      </c>
      <c r="BT61" t="b">
        <f t="shared" si="12"/>
        <v>0</v>
      </c>
      <c r="BU61" s="1">
        <v>111.61</v>
      </c>
      <c r="BV61" t="s">
        <v>26</v>
      </c>
      <c r="BW61">
        <v>14085</v>
      </c>
      <c r="BX61">
        <v>48.385232516861912</v>
      </c>
      <c r="BY61" t="b">
        <f t="shared" si="13"/>
        <v>1</v>
      </c>
      <c r="BZ61" s="1">
        <v>135.13999999999999</v>
      </c>
      <c r="CA61" t="s">
        <v>26</v>
      </c>
      <c r="CB61">
        <v>13497</v>
      </c>
      <c r="CC61">
        <v>64.318218863451136</v>
      </c>
      <c r="CD61" t="b">
        <f t="shared" si="14"/>
        <v>1</v>
      </c>
      <c r="CE61" s="1">
        <v>109.81</v>
      </c>
      <c r="CF61" t="s">
        <v>26</v>
      </c>
      <c r="CG61">
        <v>11561</v>
      </c>
      <c r="CH61">
        <v>62.448750108122134</v>
      </c>
      <c r="CI61" t="b">
        <f t="shared" si="15"/>
        <v>1</v>
      </c>
      <c r="CJ61" s="1">
        <v>128.80000000000001</v>
      </c>
      <c r="CK61" t="s">
        <v>26</v>
      </c>
      <c r="CL61">
        <v>28503</v>
      </c>
      <c r="CM61">
        <v>24.604041679823176</v>
      </c>
      <c r="CN61" t="b">
        <f t="shared" si="16"/>
        <v>1</v>
      </c>
      <c r="CO61">
        <v>140.81</v>
      </c>
      <c r="CP61" t="s">
        <v>26</v>
      </c>
      <c r="CQ61">
        <v>29489</v>
      </c>
      <c r="CR61">
        <v>30.819831123469768</v>
      </c>
      <c r="CS61" t="b">
        <f t="shared" si="17"/>
        <v>0</v>
      </c>
      <c r="CT61">
        <v>144.05000000000001</v>
      </c>
      <c r="CU61" t="s">
        <v>26</v>
      </c>
      <c r="CV61">
        <v>30000</v>
      </c>
      <c r="CW61">
        <v>34.57906666666667</v>
      </c>
      <c r="CX61" t="b">
        <f t="shared" si="18"/>
        <v>0</v>
      </c>
      <c r="CY61" s="1">
        <v>99.72</v>
      </c>
      <c r="CZ61" t="s">
        <v>26</v>
      </c>
      <c r="DA61">
        <v>10795</v>
      </c>
      <c r="DB61">
        <v>62.60453913849004</v>
      </c>
      <c r="DC61" t="b">
        <f t="shared" si="19"/>
        <v>1</v>
      </c>
      <c r="DD61" s="1">
        <v>119.11</v>
      </c>
      <c r="DE61" t="s">
        <v>26</v>
      </c>
      <c r="DF61">
        <v>9831</v>
      </c>
      <c r="DG61">
        <v>81.416844675007624</v>
      </c>
      <c r="DH61" t="b">
        <f t="shared" si="20"/>
        <v>1</v>
      </c>
      <c r="DI61" s="1">
        <v>111.66</v>
      </c>
      <c r="DJ61" t="s">
        <v>26</v>
      </c>
      <c r="DK61">
        <v>8293</v>
      </c>
      <c r="DL61">
        <v>92.536838297359225</v>
      </c>
      <c r="DM61" t="b">
        <f t="shared" si="21"/>
        <v>1</v>
      </c>
      <c r="DN61" s="1">
        <v>99.28</v>
      </c>
      <c r="DO61" t="s">
        <v>26</v>
      </c>
      <c r="DP61">
        <v>34368</v>
      </c>
      <c r="DQ61">
        <v>16.616969273743017</v>
      </c>
      <c r="DR61" t="b">
        <f t="shared" si="22"/>
        <v>1</v>
      </c>
      <c r="DS61" s="1">
        <v>101.83</v>
      </c>
      <c r="DT61" t="s">
        <v>26</v>
      </c>
      <c r="DU61">
        <v>34195</v>
      </c>
      <c r="DV61">
        <v>17.232226933762245</v>
      </c>
      <c r="DW61" t="b">
        <f t="shared" si="23"/>
        <v>1</v>
      </c>
      <c r="DX61" s="1">
        <v>109.67</v>
      </c>
      <c r="DY61" t="s">
        <v>26</v>
      </c>
      <c r="DZ61">
        <v>30864</v>
      </c>
      <c r="EA61">
        <v>19.568850440642819</v>
      </c>
      <c r="EB61" t="b">
        <f t="shared" si="24"/>
        <v>1</v>
      </c>
      <c r="EC61" s="37">
        <v>100.95</v>
      </c>
      <c r="ED61" t="s">
        <v>26</v>
      </c>
      <c r="EE61">
        <v>31788</v>
      </c>
      <c r="EF61">
        <v>23.138700138417011</v>
      </c>
      <c r="EG61" t="b">
        <f t="shared" si="25"/>
        <v>1</v>
      </c>
      <c r="EH61" s="37">
        <v>104.08</v>
      </c>
      <c r="EI61" t="s">
        <v>26</v>
      </c>
      <c r="EJ61">
        <v>23255</v>
      </c>
      <c r="EK61">
        <v>30.239905396688883</v>
      </c>
      <c r="EL61" t="b">
        <f t="shared" si="26"/>
        <v>1</v>
      </c>
      <c r="EM61" s="37">
        <v>95.2</v>
      </c>
      <c r="EN61" t="s">
        <v>26</v>
      </c>
      <c r="EO61">
        <v>34172</v>
      </c>
      <c r="EP61">
        <v>16.195745054430528</v>
      </c>
      <c r="EQ61" t="b">
        <f t="shared" si="27"/>
        <v>1</v>
      </c>
    </row>
    <row r="62" spans="1:147" x14ac:dyDescent="0.3">
      <c r="A62" t="b">
        <f t="shared" si="5"/>
        <v>1</v>
      </c>
      <c r="B62">
        <f t="shared" si="6"/>
        <v>1.28</v>
      </c>
      <c r="C62">
        <v>60</v>
      </c>
      <c r="D62" t="s">
        <v>243</v>
      </c>
      <c r="E62" t="s">
        <v>21</v>
      </c>
      <c r="F62" s="7">
        <v>57.17</v>
      </c>
      <c r="G62" t="s">
        <v>21</v>
      </c>
      <c r="H62">
        <v>486359</v>
      </c>
      <c r="I62">
        <v>20495</v>
      </c>
      <c r="J62">
        <f t="shared" si="7"/>
        <v>23.7306172237131</v>
      </c>
      <c r="K62">
        <v>102.2</v>
      </c>
      <c r="L62" t="s">
        <v>21</v>
      </c>
      <c r="M62">
        <v>76674</v>
      </c>
      <c r="N62">
        <v>10.287033414195164</v>
      </c>
      <c r="O62">
        <v>750.23483365949119</v>
      </c>
      <c r="P62">
        <v>0.67478093825232921</v>
      </c>
      <c r="Q62">
        <v>14.925750580379269</v>
      </c>
      <c r="R62" t="b">
        <f t="shared" si="28"/>
        <v>0</v>
      </c>
      <c r="S62">
        <v>108.47</v>
      </c>
      <c r="T62" t="s">
        <v>21</v>
      </c>
      <c r="U62">
        <v>45045</v>
      </c>
      <c r="V62">
        <v>17.300321900321901</v>
      </c>
      <c r="W62">
        <v>415.27611321102609</v>
      </c>
      <c r="X62">
        <v>0.56740557595438867</v>
      </c>
      <c r="Y62">
        <v>17.067199467199469</v>
      </c>
      <c r="Z62" t="b">
        <f t="shared" si="29"/>
        <v>0</v>
      </c>
      <c r="AA62">
        <v>78.36</v>
      </c>
      <c r="AB62" t="s">
        <v>21</v>
      </c>
      <c r="AC62">
        <v>36831</v>
      </c>
      <c r="AD62">
        <v>18.726181749070076</v>
      </c>
      <c r="AE62">
        <v>470.02297090352221</v>
      </c>
      <c r="AF62">
        <v>0.76100971213892254</v>
      </c>
      <c r="AG62">
        <v>23.121256550188701</v>
      </c>
      <c r="AH62" t="b">
        <f t="shared" si="30"/>
        <v>0</v>
      </c>
      <c r="AI62">
        <v>79.16</v>
      </c>
      <c r="AJ62" t="s">
        <v>21</v>
      </c>
      <c r="AK62">
        <v>29381</v>
      </c>
      <c r="AL62">
        <v>24.353493754467173</v>
      </c>
      <c r="AM62">
        <v>371.15967660434563</v>
      </c>
      <c r="AN62">
        <v>0.71017047022729052</v>
      </c>
      <c r="AO62">
        <v>25.659848201218473</v>
      </c>
      <c r="AP62" t="b">
        <f t="shared" si="31"/>
        <v>0</v>
      </c>
      <c r="AQ62">
        <v>69.31</v>
      </c>
      <c r="AR62" t="s">
        <v>21</v>
      </c>
      <c r="AS62">
        <v>14692</v>
      </c>
      <c r="AT62">
        <v>42.946977947182141</v>
      </c>
      <c r="AU62" t="b">
        <f t="shared" si="32"/>
        <v>0</v>
      </c>
      <c r="AV62">
        <v>68.84</v>
      </c>
      <c r="AW62" t="s">
        <v>21</v>
      </c>
      <c r="AX62">
        <v>7583</v>
      </c>
      <c r="AY62">
        <v>82.123302123170248</v>
      </c>
      <c r="AZ62" t="b">
        <f t="shared" si="8"/>
        <v>0</v>
      </c>
      <c r="BA62" s="1">
        <v>55.61</v>
      </c>
      <c r="BB62" t="s">
        <v>21</v>
      </c>
      <c r="BC62">
        <v>3343</v>
      </c>
      <c r="BD62">
        <v>162.09661980257255</v>
      </c>
      <c r="BE62" t="b">
        <f t="shared" si="9"/>
        <v>1</v>
      </c>
      <c r="BF62">
        <v>63.55</v>
      </c>
      <c r="BG62" t="s">
        <v>21</v>
      </c>
      <c r="BH62">
        <v>1806</v>
      </c>
      <c r="BI62">
        <v>322.15005537098563</v>
      </c>
      <c r="BJ62" t="b">
        <f t="shared" si="10"/>
        <v>0</v>
      </c>
      <c r="BK62" s="1">
        <v>38.53</v>
      </c>
      <c r="BL62" t="s">
        <v>21</v>
      </c>
      <c r="BM62">
        <v>616</v>
      </c>
      <c r="BN62">
        <v>642.31980519480521</v>
      </c>
      <c r="BO62" t="b">
        <f t="shared" si="11"/>
        <v>1</v>
      </c>
      <c r="BP62">
        <v>73.48</v>
      </c>
      <c r="BQ62" t="s">
        <v>21</v>
      </c>
      <c r="BR62">
        <v>501</v>
      </c>
      <c r="BS62">
        <v>1282.0898203592815</v>
      </c>
      <c r="BT62" t="b">
        <f t="shared" si="12"/>
        <v>0</v>
      </c>
      <c r="BU62">
        <v>63.19</v>
      </c>
      <c r="BV62" t="s">
        <v>21</v>
      </c>
      <c r="BW62">
        <v>20960</v>
      </c>
      <c r="BX62">
        <v>26.376145038167937</v>
      </c>
      <c r="BY62" t="b">
        <f t="shared" si="13"/>
        <v>0</v>
      </c>
      <c r="BZ62">
        <v>71.06</v>
      </c>
      <c r="CA62" t="s">
        <v>21</v>
      </c>
      <c r="CB62">
        <v>20173</v>
      </c>
      <c r="CC62">
        <v>30.945273385217867</v>
      </c>
      <c r="CD62" t="b">
        <f t="shared" si="14"/>
        <v>0</v>
      </c>
      <c r="CE62">
        <v>75.55</v>
      </c>
      <c r="CF62" t="s">
        <v>21</v>
      </c>
      <c r="CG62">
        <v>19345</v>
      </c>
      <c r="CH62">
        <v>32.91387955544068</v>
      </c>
      <c r="CI62" t="b">
        <f t="shared" si="15"/>
        <v>0</v>
      </c>
      <c r="CJ62">
        <v>82.66</v>
      </c>
      <c r="CK62" t="s">
        <v>21</v>
      </c>
      <c r="CL62">
        <v>37149</v>
      </c>
      <c r="CM62">
        <v>17.288056206088992</v>
      </c>
      <c r="CN62" t="b">
        <f t="shared" si="16"/>
        <v>0</v>
      </c>
      <c r="CO62">
        <v>59.75</v>
      </c>
      <c r="CP62" t="s">
        <v>21</v>
      </c>
      <c r="CQ62">
        <v>34413</v>
      </c>
      <c r="CR62">
        <v>15.248539796007323</v>
      </c>
      <c r="CS62" t="b">
        <f t="shared" si="17"/>
        <v>0</v>
      </c>
      <c r="CT62" s="1">
        <v>19.78</v>
      </c>
      <c r="CU62" t="s">
        <v>21</v>
      </c>
      <c r="CV62">
        <v>8666</v>
      </c>
      <c r="CW62">
        <v>21.447611354719594</v>
      </c>
      <c r="CX62" t="b">
        <f t="shared" si="18"/>
        <v>1</v>
      </c>
      <c r="CY62">
        <v>63.12</v>
      </c>
      <c r="CZ62" t="s">
        <v>21</v>
      </c>
      <c r="DA62">
        <v>17241</v>
      </c>
      <c r="DB62">
        <v>34.755872629197839</v>
      </c>
      <c r="DC62" t="b">
        <f t="shared" si="19"/>
        <v>0</v>
      </c>
      <c r="DD62" s="1">
        <v>22.59</v>
      </c>
      <c r="DE62" t="s">
        <v>21</v>
      </c>
      <c r="DF62">
        <v>4347</v>
      </c>
      <c r="DG62">
        <v>51.82976765585461</v>
      </c>
      <c r="DH62" t="b">
        <f t="shared" si="20"/>
        <v>1</v>
      </c>
      <c r="DI62" s="1">
        <v>55.58</v>
      </c>
      <c r="DJ62" t="s">
        <v>21</v>
      </c>
      <c r="DK62">
        <v>14696</v>
      </c>
      <c r="DL62">
        <v>35.515786608600983</v>
      </c>
      <c r="DM62" t="b">
        <f t="shared" si="21"/>
        <v>1</v>
      </c>
      <c r="DN62" s="1">
        <v>22.17</v>
      </c>
      <c r="DO62" t="s">
        <v>21</v>
      </c>
      <c r="DP62">
        <v>7090</v>
      </c>
      <c r="DQ62">
        <v>30.630465444287729</v>
      </c>
      <c r="DR62" t="b">
        <f t="shared" si="22"/>
        <v>1</v>
      </c>
      <c r="DS62" s="1">
        <v>55.08</v>
      </c>
      <c r="DT62" t="s">
        <v>21</v>
      </c>
      <c r="DU62">
        <v>24411</v>
      </c>
      <c r="DV62">
        <v>21.469378558846422</v>
      </c>
      <c r="DW62" t="b">
        <f t="shared" si="23"/>
        <v>1</v>
      </c>
      <c r="DX62">
        <v>60.11</v>
      </c>
      <c r="DY62" t="s">
        <v>21</v>
      </c>
      <c r="DZ62">
        <v>21385</v>
      </c>
      <c r="EA62">
        <v>23.172971709141923</v>
      </c>
      <c r="EB62" t="b">
        <f t="shared" si="24"/>
        <v>0</v>
      </c>
      <c r="EC62" s="37">
        <v>1.28</v>
      </c>
      <c r="ED62" t="s">
        <v>21</v>
      </c>
      <c r="EE62">
        <v>441</v>
      </c>
      <c r="EF62">
        <v>27.319727891156461</v>
      </c>
      <c r="EG62" t="b">
        <f t="shared" si="25"/>
        <v>1</v>
      </c>
      <c r="EH62" s="37">
        <v>25.25</v>
      </c>
      <c r="EI62" t="s">
        <v>21</v>
      </c>
      <c r="EJ62">
        <v>6557</v>
      </c>
      <c r="EK62">
        <v>36.43175232575873</v>
      </c>
      <c r="EL62" t="b">
        <f t="shared" si="26"/>
        <v>1</v>
      </c>
      <c r="EM62" s="37">
        <v>57.08</v>
      </c>
      <c r="EN62" t="s">
        <v>21</v>
      </c>
      <c r="EO62">
        <v>23583</v>
      </c>
      <c r="EP62">
        <v>23.061484967985415</v>
      </c>
      <c r="EQ62" t="b">
        <f t="shared" si="27"/>
        <v>1</v>
      </c>
    </row>
    <row r="63" spans="1:147" x14ac:dyDescent="0.3">
      <c r="A63" t="b">
        <f t="shared" si="5"/>
        <v>1</v>
      </c>
      <c r="B63">
        <f t="shared" si="6"/>
        <v>125.26</v>
      </c>
      <c r="C63">
        <v>61</v>
      </c>
      <c r="D63" t="s">
        <v>244</v>
      </c>
      <c r="E63" t="s">
        <v>21</v>
      </c>
      <c r="F63" s="7">
        <v>1903.47</v>
      </c>
      <c r="G63" t="s">
        <v>21</v>
      </c>
      <c r="H63">
        <v>6638458</v>
      </c>
      <c r="I63">
        <v>258352</v>
      </c>
      <c r="J63">
        <f t="shared" si="7"/>
        <v>25.69540007431721</v>
      </c>
      <c r="K63">
        <v>5000</v>
      </c>
      <c r="L63" t="s">
        <v>31</v>
      </c>
      <c r="M63">
        <v>896856</v>
      </c>
      <c r="N63">
        <v>10.542475046161258</v>
      </c>
      <c r="O63">
        <v>179.55578334527897</v>
      </c>
      <c r="P63">
        <v>0.73216141451031358</v>
      </c>
      <c r="Q63">
        <v>21.507865253730809</v>
      </c>
      <c r="R63" t="b">
        <f t="shared" si="28"/>
        <v>0</v>
      </c>
      <c r="S63">
        <v>5000</v>
      </c>
      <c r="T63" t="s">
        <v>31</v>
      </c>
      <c r="U63">
        <v>559727</v>
      </c>
      <c r="V63">
        <v>17.742604877020405</v>
      </c>
      <c r="W63">
        <v>112.26738285402534</v>
      </c>
      <c r="X63">
        <v>0.62065267808739844</v>
      </c>
      <c r="Y63">
        <v>22.751176913030818</v>
      </c>
      <c r="Z63" t="b">
        <f t="shared" si="29"/>
        <v>0</v>
      </c>
      <c r="AA63">
        <v>5000</v>
      </c>
      <c r="AB63" t="s">
        <v>31</v>
      </c>
      <c r="AC63">
        <v>594546</v>
      </c>
      <c r="AD63">
        <v>19.022660988384413</v>
      </c>
      <c r="AE63">
        <v>118.94083826297795</v>
      </c>
      <c r="AF63">
        <v>0.78516387767363505</v>
      </c>
      <c r="AG63">
        <v>28.266855718480993</v>
      </c>
      <c r="AH63" t="b">
        <f t="shared" si="30"/>
        <v>0</v>
      </c>
      <c r="AI63" s="1">
        <v>1578.88</v>
      </c>
      <c r="AJ63" t="s">
        <v>21</v>
      </c>
      <c r="AK63">
        <v>208358</v>
      </c>
      <c r="AL63">
        <v>24.912515958110561</v>
      </c>
      <c r="AM63">
        <v>131.96569720308065</v>
      </c>
      <c r="AN63">
        <v>0.7330232026675243</v>
      </c>
      <c r="AO63">
        <v>32.082094280037246</v>
      </c>
      <c r="AP63" t="b">
        <f t="shared" si="31"/>
        <v>1</v>
      </c>
      <c r="AQ63" s="1">
        <v>612.48</v>
      </c>
      <c r="AR63" t="s">
        <v>21</v>
      </c>
      <c r="AS63">
        <v>63890</v>
      </c>
      <c r="AT63">
        <v>43.299859132884649</v>
      </c>
      <c r="AU63" t="b">
        <f t="shared" si="32"/>
        <v>1</v>
      </c>
      <c r="AV63">
        <v>2539.4699999999998</v>
      </c>
      <c r="AW63" t="s">
        <v>21</v>
      </c>
      <c r="AX63">
        <v>101036</v>
      </c>
      <c r="AY63">
        <v>82.249920820301668</v>
      </c>
      <c r="AZ63" t="b">
        <f t="shared" si="8"/>
        <v>0</v>
      </c>
      <c r="BA63">
        <v>2650.8</v>
      </c>
      <c r="BB63" t="s">
        <v>21</v>
      </c>
      <c r="BC63">
        <v>58841</v>
      </c>
      <c r="BD63">
        <v>162.15499396679186</v>
      </c>
      <c r="BE63" t="b">
        <f t="shared" si="9"/>
        <v>0</v>
      </c>
      <c r="BF63">
        <v>2951.06</v>
      </c>
      <c r="BG63" t="s">
        <v>21</v>
      </c>
      <c r="BH63">
        <v>30996</v>
      </c>
      <c r="BI63">
        <v>322.15524583817268</v>
      </c>
      <c r="BJ63" t="b">
        <f t="shared" si="10"/>
        <v>0</v>
      </c>
      <c r="BK63">
        <v>3336.01</v>
      </c>
      <c r="BL63" t="s">
        <v>21</v>
      </c>
      <c r="BM63">
        <v>17586</v>
      </c>
      <c r="BN63">
        <v>642.18890026157169</v>
      </c>
      <c r="BO63" t="b">
        <f t="shared" si="11"/>
        <v>0</v>
      </c>
      <c r="BP63" s="1">
        <v>692.88</v>
      </c>
      <c r="BQ63" t="s">
        <v>21</v>
      </c>
      <c r="BR63">
        <v>2488</v>
      </c>
      <c r="BS63">
        <v>1282.2901929260449</v>
      </c>
      <c r="BT63" t="b">
        <f t="shared" si="12"/>
        <v>1</v>
      </c>
      <c r="BU63" s="1">
        <v>675.14</v>
      </c>
      <c r="BV63" t="s">
        <v>21</v>
      </c>
      <c r="BW63">
        <v>89038</v>
      </c>
      <c r="BX63">
        <v>30.345998337788359</v>
      </c>
      <c r="BY63" t="b">
        <f t="shared" si="13"/>
        <v>1</v>
      </c>
      <c r="BZ63">
        <v>2531.66</v>
      </c>
      <c r="CA63" t="s">
        <v>21</v>
      </c>
      <c r="CB63">
        <v>274682</v>
      </c>
      <c r="CC63">
        <v>27.451165347565549</v>
      </c>
      <c r="CD63" t="b">
        <f t="shared" si="14"/>
        <v>0</v>
      </c>
      <c r="CE63">
        <v>3150.78</v>
      </c>
      <c r="CF63" t="s">
        <v>21</v>
      </c>
      <c r="CG63">
        <v>305314</v>
      </c>
      <c r="CH63">
        <v>30.481265189280546</v>
      </c>
      <c r="CI63" t="b">
        <f t="shared" si="15"/>
        <v>0</v>
      </c>
      <c r="CJ63">
        <v>4530.55</v>
      </c>
      <c r="CK63" t="s">
        <v>21</v>
      </c>
      <c r="CL63">
        <v>601063</v>
      </c>
      <c r="CM63">
        <v>18.192838354714898</v>
      </c>
      <c r="CN63" t="b">
        <f t="shared" si="16"/>
        <v>0</v>
      </c>
      <c r="CO63">
        <v>3344.91</v>
      </c>
      <c r="CP63" t="s">
        <v>21</v>
      </c>
      <c r="CQ63">
        <v>550735</v>
      </c>
      <c r="CR63">
        <v>15.424941214921876</v>
      </c>
      <c r="CS63" t="b">
        <f t="shared" si="17"/>
        <v>0</v>
      </c>
      <c r="CT63">
        <v>3082.16</v>
      </c>
      <c r="CU63" t="s">
        <v>21</v>
      </c>
      <c r="CV63">
        <v>523156</v>
      </c>
      <c r="CW63">
        <v>15.308951823165557</v>
      </c>
      <c r="CX63" t="b">
        <f t="shared" si="18"/>
        <v>0</v>
      </c>
      <c r="CY63">
        <v>2607.0500000000002</v>
      </c>
      <c r="CZ63" t="s">
        <v>21</v>
      </c>
      <c r="DA63">
        <v>260451</v>
      </c>
      <c r="DB63">
        <v>32.274535325262718</v>
      </c>
      <c r="DC63" t="b">
        <f t="shared" si="19"/>
        <v>0</v>
      </c>
      <c r="DD63" s="1">
        <v>541.19000000000005</v>
      </c>
      <c r="DE63" t="s">
        <v>21</v>
      </c>
      <c r="DF63">
        <v>61353</v>
      </c>
      <c r="DG63">
        <v>37.604322527015796</v>
      </c>
      <c r="DH63" t="b">
        <f t="shared" si="20"/>
        <v>1</v>
      </c>
      <c r="DI63" s="1">
        <v>125.26</v>
      </c>
      <c r="DJ63" t="s">
        <v>21</v>
      </c>
      <c r="DK63">
        <v>14744</v>
      </c>
      <c r="DL63">
        <v>45.775162778079221</v>
      </c>
      <c r="DM63" t="b">
        <f t="shared" si="21"/>
        <v>1</v>
      </c>
      <c r="DN63" s="1">
        <v>1699.88</v>
      </c>
      <c r="DO63" t="s">
        <v>21</v>
      </c>
      <c r="DP63">
        <v>255862</v>
      </c>
      <c r="DQ63">
        <v>23.98235376882851</v>
      </c>
      <c r="DR63" t="b">
        <f t="shared" si="22"/>
        <v>1</v>
      </c>
      <c r="DS63">
        <v>2573.7800000000002</v>
      </c>
      <c r="DT63" t="s">
        <v>21</v>
      </c>
      <c r="DU63">
        <v>345244</v>
      </c>
      <c r="DV63">
        <v>22.476182062541277</v>
      </c>
      <c r="DW63" t="b">
        <f t="shared" si="23"/>
        <v>0</v>
      </c>
      <c r="DX63">
        <v>2514.59</v>
      </c>
      <c r="DY63" t="s">
        <v>21</v>
      </c>
      <c r="DZ63">
        <v>347054</v>
      </c>
      <c r="EA63">
        <v>22.942029194304055</v>
      </c>
      <c r="EB63" t="b">
        <f t="shared" si="24"/>
        <v>0</v>
      </c>
      <c r="EC63" s="37">
        <v>1748.75</v>
      </c>
      <c r="ED63" t="s">
        <v>21</v>
      </c>
      <c r="EE63">
        <v>267415</v>
      </c>
      <c r="EF63">
        <v>24.817396181964362</v>
      </c>
      <c r="EG63" t="b">
        <f t="shared" si="25"/>
        <v>1</v>
      </c>
      <c r="EH63" s="37">
        <v>693.67</v>
      </c>
      <c r="EI63" t="s">
        <v>21</v>
      </c>
      <c r="EJ63">
        <v>101325</v>
      </c>
      <c r="EK63">
        <v>31.368823094004441</v>
      </c>
      <c r="EL63" t="b">
        <f t="shared" si="26"/>
        <v>1</v>
      </c>
      <c r="EM63" s="37">
        <v>728.19</v>
      </c>
      <c r="EN63" t="s">
        <v>21</v>
      </c>
      <c r="EO63">
        <v>107732</v>
      </c>
      <c r="EP63">
        <v>29.872034307355289</v>
      </c>
      <c r="EQ63" t="b">
        <f t="shared" si="27"/>
        <v>1</v>
      </c>
    </row>
    <row r="64" spans="1:147" x14ac:dyDescent="0.3">
      <c r="A64" t="b">
        <f t="shared" si="5"/>
        <v>1</v>
      </c>
      <c r="B64">
        <f t="shared" si="6"/>
        <v>2.31</v>
      </c>
      <c r="C64">
        <v>62</v>
      </c>
      <c r="D64" t="s">
        <v>245</v>
      </c>
      <c r="E64" t="s">
        <v>21</v>
      </c>
      <c r="F64" s="7">
        <v>35.340000000000003</v>
      </c>
      <c r="G64" t="s">
        <v>21</v>
      </c>
      <c r="H64">
        <v>178879</v>
      </c>
      <c r="I64">
        <v>4499</v>
      </c>
      <c r="J64">
        <f t="shared" si="7"/>
        <v>39.759724383196264</v>
      </c>
      <c r="K64">
        <v>5000</v>
      </c>
      <c r="L64" t="s">
        <v>31</v>
      </c>
      <c r="M64">
        <v>936017</v>
      </c>
      <c r="N64">
        <v>10.544212338023776</v>
      </c>
      <c r="O64">
        <v>187.39191626776537</v>
      </c>
      <c r="P64">
        <v>0.81229314223456595</v>
      </c>
      <c r="Q64">
        <v>35.137790232442363</v>
      </c>
      <c r="R64" t="b">
        <f t="shared" si="28"/>
        <v>0</v>
      </c>
      <c r="S64">
        <v>4644.0600000000004</v>
      </c>
      <c r="T64" t="s">
        <v>21</v>
      </c>
      <c r="U64">
        <v>551788</v>
      </c>
      <c r="V64">
        <v>17.932488564448665</v>
      </c>
      <c r="W64">
        <v>118.81586370546461</v>
      </c>
      <c r="X64">
        <v>0.72235831716969423</v>
      </c>
      <c r="Y64">
        <v>37.302143214422934</v>
      </c>
      <c r="Z64" t="b">
        <f t="shared" si="29"/>
        <v>0</v>
      </c>
      <c r="AA64">
        <v>973.14</v>
      </c>
      <c r="AB64" t="s">
        <v>21</v>
      </c>
      <c r="AC64">
        <v>183964</v>
      </c>
      <c r="AD64">
        <v>19.096187297514732</v>
      </c>
      <c r="AE64">
        <v>189.04165895965636</v>
      </c>
      <c r="AF64">
        <v>0.84272921568121395</v>
      </c>
      <c r="AG64">
        <v>44.906041399404231</v>
      </c>
      <c r="AH64" t="b">
        <f t="shared" si="30"/>
        <v>0</v>
      </c>
      <c r="AI64">
        <v>5000</v>
      </c>
      <c r="AJ64" t="s">
        <v>31</v>
      </c>
      <c r="AK64">
        <v>510609</v>
      </c>
      <c r="AL64">
        <v>24.841123051101725</v>
      </c>
      <c r="AM64">
        <v>102.23262016025372</v>
      </c>
      <c r="AN64">
        <v>0.78586279508590584</v>
      </c>
      <c r="AO64">
        <v>41.97789894028503</v>
      </c>
      <c r="AP64" t="b">
        <f t="shared" si="31"/>
        <v>0</v>
      </c>
      <c r="AQ64">
        <v>3252.44</v>
      </c>
      <c r="AR64" t="s">
        <v>21</v>
      </c>
      <c r="AS64">
        <v>248368</v>
      </c>
      <c r="AT64">
        <v>43.043729465953746</v>
      </c>
      <c r="AU64" t="b">
        <f t="shared" si="32"/>
        <v>0</v>
      </c>
      <c r="AV64">
        <v>2260.84</v>
      </c>
      <c r="AW64" t="s">
        <v>21</v>
      </c>
      <c r="AX64">
        <v>106550</v>
      </c>
      <c r="AY64">
        <v>82.191919286719852</v>
      </c>
      <c r="AZ64" t="b">
        <f t="shared" si="8"/>
        <v>0</v>
      </c>
      <c r="BA64">
        <v>5000</v>
      </c>
      <c r="BB64" t="s">
        <v>31</v>
      </c>
      <c r="BC64">
        <v>106056</v>
      </c>
      <c r="BD64">
        <v>162.10502941842046</v>
      </c>
      <c r="BE64" t="b">
        <f t="shared" si="9"/>
        <v>0</v>
      </c>
      <c r="BF64">
        <v>2587.48</v>
      </c>
      <c r="BG64" t="s">
        <v>21</v>
      </c>
      <c r="BH64">
        <v>33775</v>
      </c>
      <c r="BI64">
        <v>322.09394522575872</v>
      </c>
      <c r="BJ64" t="b">
        <f t="shared" si="10"/>
        <v>0</v>
      </c>
      <c r="BK64">
        <v>4663.3</v>
      </c>
      <c r="BL64" t="s">
        <v>21</v>
      </c>
      <c r="BM64">
        <v>28132</v>
      </c>
      <c r="BN64">
        <v>642.13457983790704</v>
      </c>
      <c r="BO64" t="b">
        <f t="shared" si="11"/>
        <v>0</v>
      </c>
      <c r="BP64">
        <v>4597.53</v>
      </c>
      <c r="BQ64" t="s">
        <v>21</v>
      </c>
      <c r="BR64">
        <v>13729</v>
      </c>
      <c r="BS64">
        <v>1282.1228057396752</v>
      </c>
      <c r="BT64" t="b">
        <f t="shared" si="12"/>
        <v>0</v>
      </c>
      <c r="BU64">
        <v>115.5</v>
      </c>
      <c r="BV64" t="s">
        <v>21</v>
      </c>
      <c r="BW64">
        <v>21379</v>
      </c>
      <c r="BX64">
        <v>29.269236166331446</v>
      </c>
      <c r="BY64" t="b">
        <f t="shared" si="13"/>
        <v>0</v>
      </c>
      <c r="BZ64">
        <v>37.94</v>
      </c>
      <c r="CA64" t="s">
        <v>21</v>
      </c>
      <c r="CB64">
        <v>4936</v>
      </c>
      <c r="CC64">
        <v>37.280186385737437</v>
      </c>
      <c r="CD64" t="b">
        <f t="shared" si="14"/>
        <v>0</v>
      </c>
      <c r="CE64">
        <v>112.81</v>
      </c>
      <c r="CF64" t="s">
        <v>21</v>
      </c>
      <c r="CG64">
        <v>18462</v>
      </c>
      <c r="CH64">
        <v>30.63129671758206</v>
      </c>
      <c r="CI64" t="b">
        <f t="shared" si="15"/>
        <v>0</v>
      </c>
      <c r="CJ64">
        <v>554.37</v>
      </c>
      <c r="CK64" t="s">
        <v>21</v>
      </c>
      <c r="CL64">
        <v>143974</v>
      </c>
      <c r="CM64">
        <v>14.604630002639366</v>
      </c>
      <c r="CN64" t="b">
        <f t="shared" si="16"/>
        <v>0</v>
      </c>
      <c r="CO64" s="1">
        <v>30.58</v>
      </c>
      <c r="CP64" t="s">
        <v>21</v>
      </c>
      <c r="CQ64">
        <v>8417</v>
      </c>
      <c r="CR64">
        <v>17.722585244148746</v>
      </c>
      <c r="CS64" t="b">
        <f t="shared" si="17"/>
        <v>1</v>
      </c>
      <c r="CT64">
        <v>158.66</v>
      </c>
      <c r="CU64" t="s">
        <v>21</v>
      </c>
      <c r="CV64">
        <v>34158</v>
      </c>
      <c r="CW64">
        <v>22.387054277182504</v>
      </c>
      <c r="CX64" t="b">
        <f t="shared" si="18"/>
        <v>0</v>
      </c>
      <c r="CY64">
        <v>703.33</v>
      </c>
      <c r="CZ64" t="s">
        <v>21</v>
      </c>
      <c r="DA64">
        <v>78336</v>
      </c>
      <c r="DB64">
        <v>41.438304227941174</v>
      </c>
      <c r="DC64" t="b">
        <f t="shared" si="19"/>
        <v>0</v>
      </c>
      <c r="DD64" s="1">
        <v>31.88</v>
      </c>
      <c r="DE64" t="s">
        <v>21</v>
      </c>
      <c r="DF64">
        <v>3846</v>
      </c>
      <c r="DG64">
        <v>45.27405096203848</v>
      </c>
      <c r="DH64" t="b">
        <f t="shared" si="20"/>
        <v>1</v>
      </c>
      <c r="DI64">
        <v>108.08</v>
      </c>
      <c r="DJ64" t="s">
        <v>21</v>
      </c>
      <c r="DK64">
        <v>14227</v>
      </c>
      <c r="DL64">
        <v>39.451254656638788</v>
      </c>
      <c r="DM64" t="b">
        <f t="shared" si="21"/>
        <v>0</v>
      </c>
      <c r="DN64">
        <v>101.53</v>
      </c>
      <c r="DO64" t="s">
        <v>21</v>
      </c>
      <c r="DP64">
        <v>19339</v>
      </c>
      <c r="DQ64">
        <v>29.169450333522931</v>
      </c>
      <c r="DR64" t="b">
        <f t="shared" si="22"/>
        <v>0</v>
      </c>
      <c r="DS64">
        <v>148.62</v>
      </c>
      <c r="DT64" t="s">
        <v>21</v>
      </c>
      <c r="DU64">
        <v>20736</v>
      </c>
      <c r="DV64">
        <v>37.763647762345677</v>
      </c>
      <c r="DW64" t="b">
        <f t="shared" si="23"/>
        <v>0</v>
      </c>
      <c r="DX64" s="1">
        <v>2.31</v>
      </c>
      <c r="DY64" t="s">
        <v>21</v>
      </c>
      <c r="DZ64">
        <v>420</v>
      </c>
      <c r="EA64">
        <v>24.011904761904763</v>
      </c>
      <c r="EB64" t="b">
        <f t="shared" si="24"/>
        <v>1</v>
      </c>
      <c r="EC64" s="7">
        <v>513.79999999999995</v>
      </c>
      <c r="ED64" t="s">
        <v>21</v>
      </c>
      <c r="EE64">
        <v>85155</v>
      </c>
      <c r="EF64">
        <v>30.836310257765252</v>
      </c>
      <c r="EG64" t="b">
        <f t="shared" si="25"/>
        <v>0</v>
      </c>
      <c r="EH64" s="7">
        <v>156.58000000000001</v>
      </c>
      <c r="EI64" t="s">
        <v>21</v>
      </c>
      <c r="EJ64">
        <v>21255</v>
      </c>
      <c r="EK64">
        <v>40.636226770171724</v>
      </c>
      <c r="EL64" t="b">
        <f t="shared" si="26"/>
        <v>0</v>
      </c>
      <c r="EM64" s="7">
        <v>443.95</v>
      </c>
      <c r="EN64" t="s">
        <v>21</v>
      </c>
      <c r="EO64">
        <v>86227</v>
      </c>
      <c r="EP64">
        <v>24.446890185208808</v>
      </c>
      <c r="EQ64" t="b">
        <f t="shared" si="27"/>
        <v>0</v>
      </c>
    </row>
    <row r="65" spans="1:147" x14ac:dyDescent="0.3">
      <c r="A65" t="b">
        <f t="shared" si="5"/>
        <v>1</v>
      </c>
      <c r="B65">
        <f t="shared" si="6"/>
        <v>0.16</v>
      </c>
      <c r="C65">
        <v>63</v>
      </c>
      <c r="D65" t="s">
        <v>246</v>
      </c>
      <c r="E65" t="s">
        <v>21</v>
      </c>
      <c r="F65" s="7">
        <v>0.42</v>
      </c>
      <c r="G65" t="s">
        <v>21</v>
      </c>
      <c r="H65">
        <v>2668</v>
      </c>
      <c r="I65">
        <v>77</v>
      </c>
      <c r="J65">
        <f t="shared" si="7"/>
        <v>34.649350649350652</v>
      </c>
      <c r="K65">
        <v>5.67</v>
      </c>
      <c r="L65" t="s">
        <v>21</v>
      </c>
      <c r="M65">
        <v>4286</v>
      </c>
      <c r="N65">
        <v>10.629724685020999</v>
      </c>
      <c r="O65">
        <v>755.90828924162258</v>
      </c>
      <c r="P65">
        <v>0.71617543341698242</v>
      </c>
      <c r="Q65">
        <v>20.375408306112927</v>
      </c>
      <c r="R65" t="b">
        <f t="shared" si="28"/>
        <v>0</v>
      </c>
      <c r="S65">
        <v>4.47</v>
      </c>
      <c r="T65" t="s">
        <v>21</v>
      </c>
      <c r="U65">
        <v>1733</v>
      </c>
      <c r="V65">
        <v>17.698211194460473</v>
      </c>
      <c r="W65">
        <v>387.69574944071593</v>
      </c>
      <c r="X65">
        <v>0.63844791930132561</v>
      </c>
      <c r="Y65">
        <v>24.761684939411424</v>
      </c>
      <c r="Z65" t="b">
        <f t="shared" si="29"/>
        <v>0</v>
      </c>
      <c r="AA65">
        <v>4.75</v>
      </c>
      <c r="AB65" t="s">
        <v>21</v>
      </c>
      <c r="AC65">
        <v>2074</v>
      </c>
      <c r="AD65">
        <v>19.133076181292189</v>
      </c>
      <c r="AE65">
        <v>436.63157894736844</v>
      </c>
      <c r="AF65">
        <v>0.78324871833159126</v>
      </c>
      <c r="AG65">
        <v>30.34956605593057</v>
      </c>
      <c r="AH65" t="b">
        <f t="shared" si="30"/>
        <v>0</v>
      </c>
      <c r="AI65">
        <v>1.28</v>
      </c>
      <c r="AJ65" t="s">
        <v>21</v>
      </c>
      <c r="AK65">
        <v>379</v>
      </c>
      <c r="AL65">
        <v>25.61741424802111</v>
      </c>
      <c r="AM65">
        <v>296.09375</v>
      </c>
      <c r="AN65">
        <v>0.72356126566149925</v>
      </c>
      <c r="AO65">
        <v>35.96042216358839</v>
      </c>
      <c r="AP65" t="b">
        <f t="shared" si="31"/>
        <v>0</v>
      </c>
      <c r="AQ65">
        <v>4.58</v>
      </c>
      <c r="AR65" t="s">
        <v>21</v>
      </c>
      <c r="AS65">
        <v>907</v>
      </c>
      <c r="AT65">
        <v>43.629547960308713</v>
      </c>
      <c r="AU65" t="b">
        <f t="shared" si="32"/>
        <v>0</v>
      </c>
      <c r="AV65">
        <v>18.47</v>
      </c>
      <c r="AW65" t="s">
        <v>21</v>
      </c>
      <c r="AX65">
        <v>1864</v>
      </c>
      <c r="AY65">
        <v>82.167381974248926</v>
      </c>
      <c r="AZ65" t="b">
        <f t="shared" si="8"/>
        <v>0</v>
      </c>
      <c r="BA65" s="1">
        <v>0.16</v>
      </c>
      <c r="BB65" t="s">
        <v>21</v>
      </c>
      <c r="BC65">
        <v>5</v>
      </c>
      <c r="BD65">
        <v>189.8</v>
      </c>
      <c r="BE65" t="b">
        <f t="shared" si="9"/>
        <v>1</v>
      </c>
      <c r="BF65">
        <v>4.2699999999999996</v>
      </c>
      <c r="BG65" t="s">
        <v>21</v>
      </c>
      <c r="BH65">
        <v>113</v>
      </c>
      <c r="BI65">
        <v>323.95575221238937</v>
      </c>
      <c r="BJ65" t="b">
        <f t="shared" si="10"/>
        <v>0</v>
      </c>
      <c r="BK65">
        <v>0.67</v>
      </c>
      <c r="BL65" t="s">
        <v>21</v>
      </c>
      <c r="BM65">
        <v>5</v>
      </c>
      <c r="BN65">
        <v>712.6</v>
      </c>
      <c r="BO65" t="b">
        <f t="shared" si="11"/>
        <v>0</v>
      </c>
      <c r="BP65" s="1">
        <v>0.25</v>
      </c>
      <c r="BQ65" t="s">
        <v>21</v>
      </c>
      <c r="BR65">
        <v>1</v>
      </c>
      <c r="BS65">
        <v>1510</v>
      </c>
      <c r="BT65" t="b">
        <f t="shared" si="12"/>
        <v>1</v>
      </c>
      <c r="BU65">
        <v>3.66</v>
      </c>
      <c r="BV65" t="s">
        <v>21</v>
      </c>
      <c r="BW65">
        <v>1137</v>
      </c>
      <c r="BX65">
        <v>25.969217238346527</v>
      </c>
      <c r="BY65" t="b">
        <f t="shared" si="13"/>
        <v>0</v>
      </c>
      <c r="BZ65">
        <v>7.06</v>
      </c>
      <c r="CA65" t="s">
        <v>21</v>
      </c>
      <c r="CB65">
        <v>1344</v>
      </c>
      <c r="CC65">
        <v>41.789434523809526</v>
      </c>
      <c r="CD65" t="b">
        <f t="shared" si="14"/>
        <v>0</v>
      </c>
      <c r="CE65">
        <v>0.47</v>
      </c>
      <c r="CF65" t="s">
        <v>21</v>
      </c>
      <c r="CG65">
        <v>63</v>
      </c>
      <c r="CH65">
        <v>48.682539682539684</v>
      </c>
      <c r="CI65" t="b">
        <f t="shared" si="15"/>
        <v>0</v>
      </c>
      <c r="CJ65" s="1">
        <v>0.22</v>
      </c>
      <c r="CK65" t="s">
        <v>21</v>
      </c>
      <c r="CL65">
        <v>94</v>
      </c>
      <c r="CM65">
        <v>12.446808510638299</v>
      </c>
      <c r="CN65" t="b">
        <f t="shared" si="16"/>
        <v>1</v>
      </c>
      <c r="CO65">
        <v>6.64</v>
      </c>
      <c r="CP65" t="s">
        <v>21</v>
      </c>
      <c r="CQ65">
        <v>2247</v>
      </c>
      <c r="CR65">
        <v>24.514018691588785</v>
      </c>
      <c r="CS65" t="b">
        <f t="shared" si="17"/>
        <v>0</v>
      </c>
      <c r="CT65">
        <v>6.7</v>
      </c>
      <c r="CU65" t="s">
        <v>21</v>
      </c>
      <c r="CV65">
        <v>2195</v>
      </c>
      <c r="CW65">
        <v>25.395444191343962</v>
      </c>
      <c r="CX65" t="b">
        <f t="shared" si="18"/>
        <v>0</v>
      </c>
      <c r="CY65">
        <v>6.45</v>
      </c>
      <c r="CZ65" t="s">
        <v>21</v>
      </c>
      <c r="DA65">
        <v>1272</v>
      </c>
      <c r="DB65">
        <v>43.462264150943398</v>
      </c>
      <c r="DC65" t="b">
        <f t="shared" si="19"/>
        <v>0</v>
      </c>
      <c r="DD65">
        <v>6.34</v>
      </c>
      <c r="DE65" t="s">
        <v>21</v>
      </c>
      <c r="DF65">
        <v>1055</v>
      </c>
      <c r="DG65">
        <v>52.874881516587678</v>
      </c>
      <c r="DH65" t="b">
        <f t="shared" si="20"/>
        <v>0</v>
      </c>
      <c r="DI65">
        <v>0.44</v>
      </c>
      <c r="DJ65" t="s">
        <v>21</v>
      </c>
      <c r="DK65">
        <v>45</v>
      </c>
      <c r="DL65">
        <v>63.422222222222224</v>
      </c>
      <c r="DM65" t="b">
        <f t="shared" si="21"/>
        <v>0</v>
      </c>
      <c r="DN65">
        <v>1.02</v>
      </c>
      <c r="DO65" t="s">
        <v>21</v>
      </c>
      <c r="DP65">
        <v>506</v>
      </c>
      <c r="DQ65">
        <v>12.302371541501977</v>
      </c>
      <c r="DR65" t="b">
        <f t="shared" si="22"/>
        <v>0</v>
      </c>
      <c r="DS65">
        <v>6.67</v>
      </c>
      <c r="DT65" t="s">
        <v>21</v>
      </c>
      <c r="DU65">
        <v>1724</v>
      </c>
      <c r="DV65">
        <v>31.973897911832946</v>
      </c>
      <c r="DW65" t="b">
        <f t="shared" si="23"/>
        <v>0</v>
      </c>
      <c r="DX65" s="1">
        <v>0.38</v>
      </c>
      <c r="DY65" t="s">
        <v>21</v>
      </c>
      <c r="DZ65">
        <v>81</v>
      </c>
      <c r="EA65">
        <v>30.345679012345681</v>
      </c>
      <c r="EB65" t="b">
        <f t="shared" si="24"/>
        <v>1</v>
      </c>
      <c r="EC65" s="37">
        <v>0.33</v>
      </c>
      <c r="ED65" t="s">
        <v>21</v>
      </c>
      <c r="EE65">
        <v>80</v>
      </c>
      <c r="EF65">
        <v>27.324999999999999</v>
      </c>
      <c r="EG65" t="b">
        <f t="shared" si="25"/>
        <v>1</v>
      </c>
      <c r="EH65" s="7">
        <v>0.47</v>
      </c>
      <c r="EI65" t="s">
        <v>21</v>
      </c>
      <c r="EJ65">
        <v>84</v>
      </c>
      <c r="EK65">
        <v>36.61904761904762</v>
      </c>
      <c r="EL65" t="b">
        <f t="shared" si="26"/>
        <v>0</v>
      </c>
      <c r="EM65" s="7">
        <v>1.08</v>
      </c>
      <c r="EN65" t="s">
        <v>21</v>
      </c>
      <c r="EO65">
        <v>434</v>
      </c>
      <c r="EP65">
        <v>15.449308755760368</v>
      </c>
      <c r="EQ65" t="b">
        <f t="shared" si="27"/>
        <v>0</v>
      </c>
    </row>
    <row r="66" spans="1:147" x14ac:dyDescent="0.3">
      <c r="A66" t="b">
        <f t="shared" si="5"/>
        <v>1</v>
      </c>
      <c r="B66">
        <f t="shared" si="6"/>
        <v>1.01</v>
      </c>
      <c r="C66">
        <v>64</v>
      </c>
      <c r="D66" t="s">
        <v>247</v>
      </c>
      <c r="E66" t="s">
        <v>21</v>
      </c>
      <c r="F66" s="7">
        <v>5.42</v>
      </c>
      <c r="G66" t="s">
        <v>21</v>
      </c>
      <c r="H66">
        <v>47187</v>
      </c>
      <c r="I66">
        <v>1862</v>
      </c>
      <c r="J66">
        <f t="shared" si="7"/>
        <v>25.342105263157894</v>
      </c>
      <c r="K66">
        <v>197</v>
      </c>
      <c r="L66" t="s">
        <v>21</v>
      </c>
      <c r="M66">
        <v>128910</v>
      </c>
      <c r="N66">
        <v>10.2494608641688</v>
      </c>
      <c r="O66">
        <v>654.36548223350258</v>
      </c>
      <c r="P66">
        <v>0.67506368454683419</v>
      </c>
      <c r="Q66">
        <v>14.68606779923978</v>
      </c>
      <c r="R66" t="b">
        <f t="shared" si="28"/>
        <v>0</v>
      </c>
      <c r="S66">
        <v>175.36</v>
      </c>
      <c r="T66" t="s">
        <v>21</v>
      </c>
      <c r="U66">
        <v>68588</v>
      </c>
      <c r="V66">
        <v>17.117294570478801</v>
      </c>
      <c r="W66">
        <v>391.12682481751824</v>
      </c>
      <c r="X66">
        <v>0.56719387227718765</v>
      </c>
      <c r="Y66">
        <v>16.560418732139734</v>
      </c>
      <c r="Z66" t="b">
        <f t="shared" si="29"/>
        <v>0</v>
      </c>
      <c r="AA66">
        <v>130.55000000000001</v>
      </c>
      <c r="AB66" t="s">
        <v>21</v>
      </c>
      <c r="AC66">
        <v>56640</v>
      </c>
      <c r="AD66">
        <v>18.54364406779661</v>
      </c>
      <c r="AE66">
        <v>433.85675986212175</v>
      </c>
      <c r="AF66">
        <v>0.77038428932050795</v>
      </c>
      <c r="AG66">
        <v>22.974752824858758</v>
      </c>
      <c r="AH66" t="b">
        <f t="shared" si="30"/>
        <v>0</v>
      </c>
      <c r="AI66">
        <v>129.19999999999999</v>
      </c>
      <c r="AJ66" t="s">
        <v>21</v>
      </c>
      <c r="AK66">
        <v>43317</v>
      </c>
      <c r="AL66">
        <v>24.242791513724402</v>
      </c>
      <c r="AM66">
        <v>335.27089783281735</v>
      </c>
      <c r="AN66">
        <v>0.71790490623955827</v>
      </c>
      <c r="AO66">
        <v>25.74273379966295</v>
      </c>
      <c r="AP66" t="b">
        <f t="shared" si="31"/>
        <v>0</v>
      </c>
      <c r="AQ66">
        <v>111.12</v>
      </c>
      <c r="AR66" t="s">
        <v>21</v>
      </c>
      <c r="AS66">
        <v>23129</v>
      </c>
      <c r="AT66">
        <v>42.740758355311513</v>
      </c>
      <c r="AU66" t="b">
        <f t="shared" si="32"/>
        <v>0</v>
      </c>
      <c r="AV66">
        <v>103.91</v>
      </c>
      <c r="AW66" t="s">
        <v>21</v>
      </c>
      <c r="AX66">
        <v>11285</v>
      </c>
      <c r="AY66">
        <v>82.104386353566682</v>
      </c>
      <c r="AZ66" t="b">
        <f t="shared" si="8"/>
        <v>0</v>
      </c>
      <c r="BA66">
        <v>111.89</v>
      </c>
      <c r="BB66" t="s">
        <v>21</v>
      </c>
      <c r="BC66">
        <v>6271</v>
      </c>
      <c r="BD66">
        <v>162.09583798437251</v>
      </c>
      <c r="BE66" t="b">
        <f t="shared" si="9"/>
        <v>0</v>
      </c>
      <c r="BF66">
        <v>107.36</v>
      </c>
      <c r="BG66" t="s">
        <v>21</v>
      </c>
      <c r="BH66">
        <v>2932</v>
      </c>
      <c r="BI66">
        <v>322.04604365620736</v>
      </c>
      <c r="BJ66" t="b">
        <f t="shared" si="10"/>
        <v>0</v>
      </c>
      <c r="BK66">
        <v>86.27</v>
      </c>
      <c r="BL66" t="s">
        <v>21</v>
      </c>
      <c r="BM66">
        <v>1242</v>
      </c>
      <c r="BN66">
        <v>642.2214170692431</v>
      </c>
      <c r="BO66" t="b">
        <f t="shared" si="11"/>
        <v>0</v>
      </c>
      <c r="BP66">
        <v>98.59</v>
      </c>
      <c r="BQ66" t="s">
        <v>21</v>
      </c>
      <c r="BR66">
        <v>668</v>
      </c>
      <c r="BS66">
        <v>1283.9266467065868</v>
      </c>
      <c r="BT66" t="b">
        <f t="shared" si="12"/>
        <v>0</v>
      </c>
      <c r="BU66">
        <v>99</v>
      </c>
      <c r="BV66" t="s">
        <v>21</v>
      </c>
      <c r="BW66">
        <v>23965</v>
      </c>
      <c r="BX66">
        <v>32.823492593365323</v>
      </c>
      <c r="BY66" t="b">
        <f t="shared" si="13"/>
        <v>0</v>
      </c>
      <c r="BZ66">
        <v>90.86</v>
      </c>
      <c r="CA66" t="s">
        <v>21</v>
      </c>
      <c r="CB66">
        <v>21116</v>
      </c>
      <c r="CC66">
        <v>35.59267853760182</v>
      </c>
      <c r="CD66" t="b">
        <f t="shared" si="14"/>
        <v>0</v>
      </c>
      <c r="CE66">
        <v>85.42</v>
      </c>
      <c r="CF66" t="s">
        <v>21</v>
      </c>
      <c r="CG66">
        <v>19818</v>
      </c>
      <c r="CH66">
        <v>37.671863962054701</v>
      </c>
      <c r="CI66" t="b">
        <f t="shared" si="15"/>
        <v>0</v>
      </c>
      <c r="CJ66" s="1">
        <v>1.01</v>
      </c>
      <c r="CK66" t="s">
        <v>21</v>
      </c>
      <c r="CL66">
        <v>530</v>
      </c>
      <c r="CM66">
        <v>15.158490566037736</v>
      </c>
      <c r="CN66" t="b">
        <f t="shared" si="16"/>
        <v>1</v>
      </c>
      <c r="CO66">
        <v>101.17</v>
      </c>
      <c r="CP66" t="s">
        <v>21</v>
      </c>
      <c r="CQ66">
        <v>37275</v>
      </c>
      <c r="CR66">
        <v>22.456150234741784</v>
      </c>
      <c r="CS66" t="b">
        <f t="shared" si="17"/>
        <v>0</v>
      </c>
      <c r="CT66">
        <v>125.94</v>
      </c>
      <c r="CU66" t="s">
        <v>21</v>
      </c>
      <c r="CV66">
        <v>36236</v>
      </c>
      <c r="CW66">
        <v>26.553399933767523</v>
      </c>
      <c r="CX66" t="b">
        <f t="shared" si="18"/>
        <v>0</v>
      </c>
      <c r="CY66">
        <v>83.28</v>
      </c>
      <c r="CZ66" t="s">
        <v>21</v>
      </c>
      <c r="DA66">
        <v>19125</v>
      </c>
      <c r="DB66">
        <v>39.145464052287579</v>
      </c>
      <c r="DC66" t="b">
        <f t="shared" si="19"/>
        <v>0</v>
      </c>
      <c r="DD66">
        <v>24.75</v>
      </c>
      <c r="DE66" t="s">
        <v>21</v>
      </c>
      <c r="DF66">
        <v>4429</v>
      </c>
      <c r="DG66">
        <v>54.070896364867913</v>
      </c>
      <c r="DH66" t="b">
        <f t="shared" si="20"/>
        <v>0</v>
      </c>
      <c r="DI66">
        <v>94.8</v>
      </c>
      <c r="DJ66" t="s">
        <v>21</v>
      </c>
      <c r="DK66">
        <v>15646</v>
      </c>
      <c r="DL66">
        <v>51.56742937492011</v>
      </c>
      <c r="DM66" t="b">
        <f t="shared" si="21"/>
        <v>0</v>
      </c>
      <c r="DN66">
        <v>90.97</v>
      </c>
      <c r="DO66" t="s">
        <v>21</v>
      </c>
      <c r="DP66">
        <v>27287</v>
      </c>
      <c r="DQ66">
        <v>29.213874738886648</v>
      </c>
      <c r="DR66" t="b">
        <f t="shared" si="22"/>
        <v>0</v>
      </c>
      <c r="DS66">
        <v>24.84</v>
      </c>
      <c r="DT66" t="s">
        <v>21</v>
      </c>
      <c r="DU66">
        <v>7160</v>
      </c>
      <c r="DV66">
        <v>32.025837988826815</v>
      </c>
      <c r="DW66" t="b">
        <f t="shared" si="23"/>
        <v>0</v>
      </c>
      <c r="DX66" s="1">
        <v>3.52</v>
      </c>
      <c r="DY66" t="s">
        <v>21</v>
      </c>
      <c r="DZ66">
        <v>1540</v>
      </c>
      <c r="EA66">
        <v>20.643506493506493</v>
      </c>
      <c r="EB66" t="b">
        <f t="shared" si="24"/>
        <v>1</v>
      </c>
      <c r="EC66" s="7">
        <v>6.3</v>
      </c>
      <c r="ED66" t="s">
        <v>21</v>
      </c>
      <c r="EE66">
        <v>1849</v>
      </c>
      <c r="EF66">
        <v>33.747971876690102</v>
      </c>
      <c r="EG66" t="b">
        <f t="shared" si="25"/>
        <v>0</v>
      </c>
      <c r="EH66" s="7">
        <v>70.91</v>
      </c>
      <c r="EI66" t="s">
        <v>21</v>
      </c>
      <c r="EJ66">
        <v>23526</v>
      </c>
      <c r="EK66">
        <v>27.24764090793165</v>
      </c>
      <c r="EL66" t="b">
        <f t="shared" si="26"/>
        <v>0</v>
      </c>
      <c r="EM66" s="7">
        <v>62.69</v>
      </c>
      <c r="EN66" t="s">
        <v>21</v>
      </c>
      <c r="EO66">
        <v>25226</v>
      </c>
      <c r="EP66">
        <v>22.22338063902323</v>
      </c>
      <c r="EQ66" t="b">
        <f t="shared" si="27"/>
        <v>0</v>
      </c>
    </row>
    <row r="67" spans="1:147" x14ac:dyDescent="0.3">
      <c r="A67" t="b">
        <f t="shared" si="5"/>
        <v>1</v>
      </c>
      <c r="B67">
        <f t="shared" si="6"/>
        <v>657.91</v>
      </c>
      <c r="C67">
        <v>65</v>
      </c>
      <c r="D67" t="s">
        <v>248</v>
      </c>
      <c r="E67" t="s">
        <v>21</v>
      </c>
      <c r="F67" s="7">
        <v>2919.95</v>
      </c>
      <c r="G67" t="s">
        <v>21</v>
      </c>
      <c r="H67">
        <v>9967646</v>
      </c>
      <c r="I67">
        <v>354369</v>
      </c>
      <c r="J67">
        <f t="shared" si="7"/>
        <v>28.127872359038179</v>
      </c>
      <c r="K67">
        <v>5000</v>
      </c>
      <c r="L67" t="s">
        <v>31</v>
      </c>
      <c r="M67">
        <v>1122000</v>
      </c>
      <c r="N67">
        <v>10.602491978609626</v>
      </c>
      <c r="O67">
        <v>224.51225612806402</v>
      </c>
      <c r="P67">
        <v>0.70019989045174125</v>
      </c>
      <c r="Q67">
        <v>18.124635472370766</v>
      </c>
      <c r="R67" t="b">
        <f t="shared" ref="R67:R92" si="33">K67&lt;F67</f>
        <v>0</v>
      </c>
      <c r="S67">
        <v>5000</v>
      </c>
      <c r="T67" t="s">
        <v>31</v>
      </c>
      <c r="U67">
        <v>644850</v>
      </c>
      <c r="V67">
        <v>17.625173296115374</v>
      </c>
      <c r="W67">
        <v>129.34510079229767</v>
      </c>
      <c r="X67">
        <v>0.60494842162062901</v>
      </c>
      <c r="Y67">
        <v>20.741020392339305</v>
      </c>
      <c r="Z67" t="b">
        <f t="shared" ref="Z67:Z92" si="34">S67&lt;F67</f>
        <v>0</v>
      </c>
      <c r="AA67" s="1">
        <v>2800.11</v>
      </c>
      <c r="AB67" t="s">
        <v>21</v>
      </c>
      <c r="AC67">
        <v>468853</v>
      </c>
      <c r="AD67">
        <v>18.890029497518412</v>
      </c>
      <c r="AE67">
        <v>167.44092196378</v>
      </c>
      <c r="AF67">
        <v>0.77743800466435131</v>
      </c>
      <c r="AG67">
        <v>26.195976137510051</v>
      </c>
      <c r="AH67" t="b">
        <f t="shared" ref="AH67:AH92" si="35">AA67&lt;F67</f>
        <v>1</v>
      </c>
      <c r="AI67">
        <v>4845.4399999999996</v>
      </c>
      <c r="AJ67" t="s">
        <v>21</v>
      </c>
      <c r="AK67">
        <v>624019</v>
      </c>
      <c r="AL67">
        <v>24.593802432297736</v>
      </c>
      <c r="AM67">
        <v>128.78479560163785</v>
      </c>
      <c r="AN67">
        <v>0.71738869754799173</v>
      </c>
      <c r="AO67">
        <v>27.313895890990498</v>
      </c>
      <c r="AP67" t="b">
        <f t="shared" ref="AP67:AP92" si="36">AI67&lt;F67</f>
        <v>0</v>
      </c>
      <c r="AQ67">
        <v>3601.86</v>
      </c>
      <c r="AR67" t="s">
        <v>21</v>
      </c>
      <c r="AS67">
        <v>286955</v>
      </c>
      <c r="AT67">
        <v>43.008628530605847</v>
      </c>
      <c r="AU67" t="b">
        <f t="shared" ref="AU67:AU92" si="37">AQ67&lt;F67</f>
        <v>0</v>
      </c>
      <c r="AV67">
        <v>3838.47</v>
      </c>
      <c r="AW67" t="s">
        <v>21</v>
      </c>
      <c r="AX67">
        <v>159964</v>
      </c>
      <c r="AY67">
        <v>82.197131854667305</v>
      </c>
      <c r="AZ67" t="b">
        <f t="shared" si="8"/>
        <v>0</v>
      </c>
      <c r="BA67">
        <v>3892.64</v>
      </c>
      <c r="BB67" t="s">
        <v>21</v>
      </c>
      <c r="BC67">
        <v>87645</v>
      </c>
      <c r="BD67">
        <v>162.15089280620685</v>
      </c>
      <c r="BE67" t="b">
        <f t="shared" si="9"/>
        <v>0</v>
      </c>
      <c r="BF67">
        <v>4458.28</v>
      </c>
      <c r="BG67" t="s">
        <v>21</v>
      </c>
      <c r="BH67">
        <v>45872</v>
      </c>
      <c r="BI67">
        <v>322.13930066271365</v>
      </c>
      <c r="BJ67" t="b">
        <f t="shared" si="10"/>
        <v>0</v>
      </c>
      <c r="BK67">
        <v>3155.84</v>
      </c>
      <c r="BL67" t="s">
        <v>21</v>
      </c>
      <c r="BM67">
        <v>18259</v>
      </c>
      <c r="BN67">
        <v>642.13757598992277</v>
      </c>
      <c r="BO67" t="b">
        <f t="shared" si="11"/>
        <v>0</v>
      </c>
      <c r="BP67">
        <v>3551.92</v>
      </c>
      <c r="BQ67" t="s">
        <v>21</v>
      </c>
      <c r="BR67">
        <v>8900</v>
      </c>
      <c r="BS67">
        <v>1282.1910112359551</v>
      </c>
      <c r="BT67" t="b">
        <f t="shared" si="12"/>
        <v>0</v>
      </c>
      <c r="BU67">
        <v>3347.72</v>
      </c>
      <c r="BV67" t="s">
        <v>21</v>
      </c>
      <c r="BW67">
        <v>358285</v>
      </c>
      <c r="BX67">
        <v>30.149090807597304</v>
      </c>
      <c r="BY67" t="b">
        <f t="shared" si="13"/>
        <v>0</v>
      </c>
      <c r="BZ67">
        <v>3620.81</v>
      </c>
      <c r="CA67" t="s">
        <v>21</v>
      </c>
      <c r="CB67">
        <v>329635</v>
      </c>
      <c r="CC67">
        <v>34.381907261061478</v>
      </c>
      <c r="CD67" t="b">
        <f t="shared" si="14"/>
        <v>0</v>
      </c>
      <c r="CE67" s="1">
        <v>855.05</v>
      </c>
      <c r="CF67" t="s">
        <v>21</v>
      </c>
      <c r="CG67">
        <v>80286</v>
      </c>
      <c r="CH67">
        <v>46.025172508282886</v>
      </c>
      <c r="CI67" t="b">
        <f t="shared" si="15"/>
        <v>1</v>
      </c>
      <c r="CJ67">
        <v>4076.44</v>
      </c>
      <c r="CK67" t="s">
        <v>21</v>
      </c>
      <c r="CL67">
        <v>603747</v>
      </c>
      <c r="CM67">
        <v>19.397815641319959</v>
      </c>
      <c r="CN67" t="b">
        <f t="shared" si="16"/>
        <v>0</v>
      </c>
      <c r="CO67" s="1">
        <v>657.91</v>
      </c>
      <c r="CP67" t="s">
        <v>21</v>
      </c>
      <c r="CQ67">
        <v>141968</v>
      </c>
      <c r="CR67">
        <v>19.363793249182915</v>
      </c>
      <c r="CS67" t="b">
        <f t="shared" si="17"/>
        <v>1</v>
      </c>
      <c r="CT67">
        <v>3895.84</v>
      </c>
      <c r="CU67" t="s">
        <v>21</v>
      </c>
      <c r="CV67">
        <v>546237</v>
      </c>
      <c r="CW67">
        <v>20.535783917969674</v>
      </c>
      <c r="CX67" t="b">
        <f t="shared" si="18"/>
        <v>0</v>
      </c>
      <c r="CY67" s="1">
        <v>2651.64</v>
      </c>
      <c r="CZ67" t="s">
        <v>21</v>
      </c>
      <c r="DA67">
        <v>269950</v>
      </c>
      <c r="DB67">
        <v>34.090175958510834</v>
      </c>
      <c r="DC67" t="b">
        <f t="shared" si="19"/>
        <v>1</v>
      </c>
      <c r="DD67">
        <v>3508.16</v>
      </c>
      <c r="DE67" t="s">
        <v>21</v>
      </c>
      <c r="DF67">
        <v>263699</v>
      </c>
      <c r="DG67">
        <v>44.450229238639508</v>
      </c>
      <c r="DH67" t="b">
        <f t="shared" si="20"/>
        <v>0</v>
      </c>
      <c r="DI67" s="1">
        <v>2391.7800000000002</v>
      </c>
      <c r="DJ67" t="s">
        <v>21</v>
      </c>
      <c r="DK67">
        <v>234261</v>
      </c>
      <c r="DL67">
        <v>35.509137244355657</v>
      </c>
      <c r="DM67" t="b">
        <f t="shared" si="21"/>
        <v>1</v>
      </c>
      <c r="DN67" s="1">
        <v>2491.81</v>
      </c>
      <c r="DO67" t="s">
        <v>21</v>
      </c>
      <c r="DP67">
        <v>400531</v>
      </c>
      <c r="DQ67">
        <v>22.950478240136221</v>
      </c>
      <c r="DR67" t="b">
        <f t="shared" si="22"/>
        <v>1</v>
      </c>
      <c r="DS67" s="1">
        <v>2795.94</v>
      </c>
      <c r="DT67" t="s">
        <v>21</v>
      </c>
      <c r="DU67">
        <v>379218</v>
      </c>
      <c r="DV67">
        <v>24.436387513250953</v>
      </c>
      <c r="DW67" t="b">
        <f t="shared" si="23"/>
        <v>1</v>
      </c>
      <c r="DX67" s="1">
        <v>2498.83</v>
      </c>
      <c r="DY67" t="s">
        <v>21</v>
      </c>
      <c r="DZ67">
        <v>362338</v>
      </c>
      <c r="EA67">
        <v>22.890199206265972</v>
      </c>
      <c r="EB67" t="b">
        <f t="shared" si="24"/>
        <v>1</v>
      </c>
      <c r="EC67" s="37">
        <v>2147.7199999999998</v>
      </c>
      <c r="ED67" t="s">
        <v>21</v>
      </c>
      <c r="EE67">
        <v>368378</v>
      </c>
      <c r="EF67">
        <v>22.408029252561228</v>
      </c>
      <c r="EG67" t="b">
        <f t="shared" si="25"/>
        <v>1</v>
      </c>
      <c r="EH67" s="37">
        <v>2138.3000000000002</v>
      </c>
      <c r="EI67" t="s">
        <v>21</v>
      </c>
      <c r="EJ67">
        <v>365504</v>
      </c>
      <c r="EK67">
        <v>23.079244002801612</v>
      </c>
      <c r="EL67" t="b">
        <f t="shared" si="26"/>
        <v>1</v>
      </c>
      <c r="EM67" s="37">
        <v>2308.8000000000002</v>
      </c>
      <c r="EN67" t="s">
        <v>21</v>
      </c>
      <c r="EO67">
        <v>383099</v>
      </c>
      <c r="EP67">
        <v>21.995880960273976</v>
      </c>
      <c r="EQ67" t="b">
        <f t="shared" si="27"/>
        <v>1</v>
      </c>
    </row>
    <row r="68" spans="1:147" x14ac:dyDescent="0.3">
      <c r="A68" t="b">
        <f t="shared" ref="A68:A92" si="38">OR(R68,Z68,AH68,AP68,AU68,AZ68,BE68,BJ68,BO68,BT68,BY68,CD68,CI68,CN68,CS68,CX68,DC68,DH68,DM68,DR68,DW68,EB68,EG68,EL68)</f>
        <v>1</v>
      </c>
      <c r="B68">
        <f t="shared" ref="B68:B92" si="39">MIN(K68,S68,AA68,AI68,AQ68,AV68,BA68,BF68,BK68,BP68,BU68,BZ68,CE68,CJ68,CO68,CT68,CY68,DD68,DI68,DN68,DS68,DX68,EC68,EH68)</f>
        <v>0</v>
      </c>
      <c r="C68">
        <v>66</v>
      </c>
      <c r="D68" t="s">
        <v>249</v>
      </c>
      <c r="E68" t="s">
        <v>21</v>
      </c>
      <c r="F68" s="7">
        <v>0.01</v>
      </c>
      <c r="G68" t="s">
        <v>21</v>
      </c>
      <c r="H68">
        <v>0</v>
      </c>
      <c r="I68">
        <v>0</v>
      </c>
      <c r="J68">
        <v>0</v>
      </c>
      <c r="K68">
        <v>0.01</v>
      </c>
      <c r="L68" t="s">
        <v>21</v>
      </c>
      <c r="M68">
        <v>0</v>
      </c>
      <c r="N68">
        <v>0</v>
      </c>
      <c r="O68">
        <v>0</v>
      </c>
      <c r="P68" t="e">
        <v>#DIV/0!</v>
      </c>
      <c r="Q68" t="e">
        <v>#DIV/0!</v>
      </c>
      <c r="R68" t="b">
        <f t="shared" si="33"/>
        <v>0</v>
      </c>
      <c r="S68">
        <v>0.01</v>
      </c>
      <c r="T68" t="s">
        <v>21</v>
      </c>
      <c r="U68">
        <v>0</v>
      </c>
      <c r="V68">
        <v>0</v>
      </c>
      <c r="W68">
        <v>0</v>
      </c>
      <c r="X68" t="e">
        <v>#DIV/0!</v>
      </c>
      <c r="Y68" t="e">
        <v>#DIV/0!</v>
      </c>
      <c r="Z68" t="b">
        <f t="shared" si="34"/>
        <v>0</v>
      </c>
      <c r="AA68">
        <v>0.01</v>
      </c>
      <c r="AB68" t="s">
        <v>21</v>
      </c>
      <c r="AC68">
        <v>0</v>
      </c>
      <c r="AD68">
        <v>0</v>
      </c>
      <c r="AE68">
        <v>0</v>
      </c>
      <c r="AF68" t="e">
        <v>#DIV/0!</v>
      </c>
      <c r="AG68" t="e">
        <v>#DIV/0!</v>
      </c>
      <c r="AH68" t="b">
        <f t="shared" si="35"/>
        <v>0</v>
      </c>
      <c r="AI68" s="1">
        <v>0</v>
      </c>
      <c r="AJ68" t="s">
        <v>21</v>
      </c>
      <c r="AK68">
        <v>0</v>
      </c>
      <c r="AL68">
        <v>0</v>
      </c>
      <c r="AM68" t="e">
        <v>#DIV/0!</v>
      </c>
      <c r="AN68" t="e">
        <v>#DIV/0!</v>
      </c>
      <c r="AO68" t="e">
        <v>#DIV/0!</v>
      </c>
      <c r="AP68" t="b">
        <f t="shared" si="36"/>
        <v>1</v>
      </c>
      <c r="AQ68" s="1">
        <v>0</v>
      </c>
      <c r="AR68" t="s">
        <v>21</v>
      </c>
      <c r="AS68">
        <v>0</v>
      </c>
      <c r="AT68">
        <v>0</v>
      </c>
      <c r="AU68" t="b">
        <f t="shared" si="37"/>
        <v>1</v>
      </c>
      <c r="AV68" s="1">
        <v>0</v>
      </c>
      <c r="AW68" t="s">
        <v>21</v>
      </c>
      <c r="AX68">
        <v>0</v>
      </c>
      <c r="AY68">
        <v>0</v>
      </c>
      <c r="AZ68" t="b">
        <f t="shared" ref="AZ68:AZ92" si="40">AV68&lt;F68</f>
        <v>1</v>
      </c>
      <c r="BA68" s="1">
        <v>0</v>
      </c>
      <c r="BB68" t="s">
        <v>21</v>
      </c>
      <c r="BC68">
        <v>0</v>
      </c>
      <c r="BD68">
        <v>0</v>
      </c>
      <c r="BE68" t="b">
        <f t="shared" ref="BE68:BE92" si="41">BA68&lt;F68</f>
        <v>1</v>
      </c>
      <c r="BF68">
        <v>0.01</v>
      </c>
      <c r="BG68" t="s">
        <v>21</v>
      </c>
      <c r="BH68">
        <v>0</v>
      </c>
      <c r="BI68">
        <v>0</v>
      </c>
      <c r="BJ68" t="b">
        <f t="shared" ref="BJ68:BJ92" si="42">BF68&lt;F68</f>
        <v>0</v>
      </c>
      <c r="BK68">
        <v>0.01</v>
      </c>
      <c r="BL68" t="s">
        <v>21</v>
      </c>
      <c r="BM68">
        <v>0</v>
      </c>
      <c r="BN68">
        <v>0</v>
      </c>
      <c r="BO68" t="b">
        <f t="shared" ref="BO68:BO92" si="43">BK68&lt;F68</f>
        <v>0</v>
      </c>
      <c r="BP68">
        <v>0.03</v>
      </c>
      <c r="BQ68" t="s">
        <v>21</v>
      </c>
      <c r="BR68">
        <v>0</v>
      </c>
      <c r="BS68">
        <v>0</v>
      </c>
      <c r="BT68" t="b">
        <f t="shared" ref="BT68:BT92" si="44">BP68&lt;F68</f>
        <v>0</v>
      </c>
      <c r="BU68">
        <v>0.02</v>
      </c>
      <c r="BV68" t="s">
        <v>21</v>
      </c>
      <c r="BW68">
        <v>0</v>
      </c>
      <c r="BX68">
        <v>0</v>
      </c>
      <c r="BY68" t="b">
        <f t="shared" ref="BY68:BY92" si="45">BU68&lt;F68</f>
        <v>0</v>
      </c>
      <c r="BZ68">
        <v>0.01</v>
      </c>
      <c r="CA68" t="s">
        <v>21</v>
      </c>
      <c r="CB68">
        <v>0</v>
      </c>
      <c r="CC68">
        <v>0</v>
      </c>
      <c r="CD68" t="b">
        <f t="shared" ref="CD68:CD92" si="46">BZ68&lt;F68</f>
        <v>0</v>
      </c>
      <c r="CE68">
        <v>0.01</v>
      </c>
      <c r="CF68" t="s">
        <v>21</v>
      </c>
      <c r="CG68">
        <v>0</v>
      </c>
      <c r="CH68" t="e">
        <v>#DIV/0!</v>
      </c>
      <c r="CI68" t="b">
        <f t="shared" ref="CI68:CI92" si="47">CE68&lt;F68</f>
        <v>0</v>
      </c>
      <c r="CJ68">
        <v>0.02</v>
      </c>
      <c r="CK68" t="s">
        <v>21</v>
      </c>
      <c r="CL68">
        <v>0</v>
      </c>
      <c r="CM68" t="e">
        <v>#DIV/0!</v>
      </c>
      <c r="CN68" t="b">
        <f t="shared" ref="CN68:CN92" si="48">CJ68&lt;F68</f>
        <v>0</v>
      </c>
      <c r="CO68">
        <v>0.01</v>
      </c>
      <c r="CP68" t="s">
        <v>21</v>
      </c>
      <c r="CQ68">
        <v>0</v>
      </c>
      <c r="CR68" t="e">
        <v>#DIV/0!</v>
      </c>
      <c r="CS68" t="b">
        <f t="shared" ref="CS68:CS92" si="49">CO68&lt;F68</f>
        <v>0</v>
      </c>
      <c r="CT68">
        <v>0.01</v>
      </c>
      <c r="CU68" t="s">
        <v>21</v>
      </c>
      <c r="CV68">
        <v>0</v>
      </c>
      <c r="CW68" t="e">
        <v>#DIV/0!</v>
      </c>
      <c r="CX68" t="b">
        <f t="shared" ref="CX68:CX92" si="50">CT68&lt;F68</f>
        <v>0</v>
      </c>
      <c r="CY68">
        <v>0.01</v>
      </c>
      <c r="CZ68" t="s">
        <v>21</v>
      </c>
      <c r="DA68">
        <v>0</v>
      </c>
      <c r="DB68">
        <v>0</v>
      </c>
      <c r="DC68" t="b">
        <f t="shared" ref="DC68:DC92" si="51">CY68&lt;F68</f>
        <v>0</v>
      </c>
      <c r="DD68">
        <v>0.01</v>
      </c>
      <c r="DE68" t="s">
        <v>21</v>
      </c>
      <c r="DF68">
        <v>0</v>
      </c>
      <c r="DG68" t="e">
        <v>#DIV/0!</v>
      </c>
      <c r="DH68" t="b">
        <f t="shared" ref="DH68:DH92" si="52">DD68&lt;F68</f>
        <v>0</v>
      </c>
      <c r="DI68">
        <v>0.03</v>
      </c>
      <c r="DJ68" t="s">
        <v>21</v>
      </c>
      <c r="DK68">
        <v>0</v>
      </c>
      <c r="DL68" t="e">
        <v>#DIV/0!</v>
      </c>
      <c r="DM68" t="b">
        <f t="shared" ref="DM68:DM92" si="53">DI68&lt;F68</f>
        <v>0</v>
      </c>
      <c r="DN68">
        <v>0.01</v>
      </c>
      <c r="DO68" t="s">
        <v>21</v>
      </c>
      <c r="DP68">
        <v>0</v>
      </c>
      <c r="DQ68">
        <v>0</v>
      </c>
      <c r="DR68" t="b">
        <f t="shared" ref="DR68:DR92" si="54">DN68&lt;F68</f>
        <v>0</v>
      </c>
      <c r="DS68">
        <v>0.01</v>
      </c>
      <c r="DT68" t="s">
        <v>21</v>
      </c>
      <c r="DU68">
        <v>0</v>
      </c>
      <c r="DV68">
        <v>0</v>
      </c>
      <c r="DW68" t="b">
        <f t="shared" ref="DW68:DW92" si="55">DS68&lt;F68</f>
        <v>0</v>
      </c>
      <c r="DX68" s="1">
        <v>0</v>
      </c>
      <c r="DY68" t="s">
        <v>21</v>
      </c>
      <c r="DZ68">
        <v>0</v>
      </c>
      <c r="EA68">
        <v>0</v>
      </c>
      <c r="EB68" t="b">
        <f t="shared" ref="EB68:EB92" si="56">DX68&lt;F68</f>
        <v>1</v>
      </c>
      <c r="EC68" s="7">
        <v>0.02</v>
      </c>
      <c r="ED68" t="s">
        <v>21</v>
      </c>
      <c r="EE68">
        <v>0</v>
      </c>
      <c r="EF68">
        <v>0</v>
      </c>
      <c r="EG68" t="b">
        <f t="shared" ref="EG68:EG92" si="57">EC68&lt;F68</f>
        <v>0</v>
      </c>
      <c r="EH68" s="37">
        <v>0</v>
      </c>
      <c r="EI68" t="s">
        <v>21</v>
      </c>
      <c r="EJ68">
        <v>0</v>
      </c>
      <c r="EK68" t="e">
        <v>#DIV/0!</v>
      </c>
      <c r="EL68" t="b">
        <f t="shared" ref="EL68:EL92" si="58">EH68&lt;F68</f>
        <v>1</v>
      </c>
      <c r="EM68" s="7">
        <v>0.01</v>
      </c>
      <c r="EN68" t="s">
        <v>21</v>
      </c>
      <c r="EO68">
        <v>0</v>
      </c>
      <c r="EP68">
        <v>0</v>
      </c>
      <c r="EQ68" t="b">
        <f t="shared" ref="EQ68:EQ92" si="59">EM68&lt;F68</f>
        <v>0</v>
      </c>
    </row>
    <row r="69" spans="1:147" x14ac:dyDescent="0.3">
      <c r="A69" t="b">
        <f t="shared" si="38"/>
        <v>1</v>
      </c>
      <c r="B69">
        <f t="shared" si="39"/>
        <v>0.7</v>
      </c>
      <c r="C69">
        <v>67</v>
      </c>
      <c r="D69" t="s">
        <v>250</v>
      </c>
      <c r="E69" t="s">
        <v>26</v>
      </c>
      <c r="F69" s="7">
        <v>0.72</v>
      </c>
      <c r="G69" t="s">
        <v>26</v>
      </c>
      <c r="H69">
        <v>8112</v>
      </c>
      <c r="I69">
        <v>186</v>
      </c>
      <c r="J69">
        <f t="shared" ref="J69:J92" si="60">H69/I69</f>
        <v>43.612903225806448</v>
      </c>
      <c r="K69">
        <v>1.1100000000000001</v>
      </c>
      <c r="L69" t="s">
        <v>26</v>
      </c>
      <c r="M69">
        <v>1202</v>
      </c>
      <c r="N69">
        <v>11.127287853577371</v>
      </c>
      <c r="O69">
        <v>1082.8828828828828</v>
      </c>
      <c r="P69">
        <v>0.56811510048711245</v>
      </c>
      <c r="Q69">
        <v>14.651414309484194</v>
      </c>
      <c r="R69" t="b">
        <f t="shared" si="33"/>
        <v>0</v>
      </c>
      <c r="S69">
        <v>1.03</v>
      </c>
      <c r="T69" t="s">
        <v>26</v>
      </c>
      <c r="U69">
        <v>562</v>
      </c>
      <c r="V69">
        <v>19.357651245551601</v>
      </c>
      <c r="W69">
        <v>545.63106796116506</v>
      </c>
      <c r="X69">
        <v>0.46699669966996699</v>
      </c>
      <c r="Y69">
        <v>18.128113879003557</v>
      </c>
      <c r="Z69" t="b">
        <f t="shared" si="34"/>
        <v>0</v>
      </c>
      <c r="AA69">
        <v>1.03</v>
      </c>
      <c r="AB69" t="s">
        <v>26</v>
      </c>
      <c r="AC69">
        <v>644</v>
      </c>
      <c r="AD69">
        <v>19.773291925465838</v>
      </c>
      <c r="AE69">
        <v>625.24271844660188</v>
      </c>
      <c r="AF69">
        <v>0.67244184512554417</v>
      </c>
      <c r="AG69">
        <v>23.745341614906831</v>
      </c>
      <c r="AH69" t="b">
        <f t="shared" si="35"/>
        <v>0</v>
      </c>
      <c r="AI69">
        <v>0.94</v>
      </c>
      <c r="AJ69" t="s">
        <v>26</v>
      </c>
      <c r="AK69">
        <v>468</v>
      </c>
      <c r="AL69">
        <v>25.346153846153847</v>
      </c>
      <c r="AM69">
        <v>497.87234042553195</v>
      </c>
      <c r="AN69">
        <v>0.65613602759980283</v>
      </c>
      <c r="AO69">
        <v>28.446581196581196</v>
      </c>
      <c r="AP69" t="b">
        <f t="shared" si="36"/>
        <v>0</v>
      </c>
      <c r="AQ69">
        <v>0.87</v>
      </c>
      <c r="AR69" t="s">
        <v>26</v>
      </c>
      <c r="AS69">
        <v>233</v>
      </c>
      <c r="AT69">
        <v>44.145922746781117</v>
      </c>
      <c r="AU69" t="b">
        <f t="shared" si="37"/>
        <v>0</v>
      </c>
      <c r="AV69">
        <v>0.97</v>
      </c>
      <c r="AW69" t="s">
        <v>26</v>
      </c>
      <c r="AX69">
        <v>140</v>
      </c>
      <c r="AY69">
        <v>82.928571428571431</v>
      </c>
      <c r="AZ69" t="b">
        <f t="shared" si="40"/>
        <v>0</v>
      </c>
      <c r="BA69">
        <v>0.8</v>
      </c>
      <c r="BB69" t="s">
        <v>26</v>
      </c>
      <c r="BC69">
        <v>58</v>
      </c>
      <c r="BD69">
        <v>162.82758620689654</v>
      </c>
      <c r="BE69" t="b">
        <f t="shared" si="41"/>
        <v>0</v>
      </c>
      <c r="BF69">
        <v>0.89</v>
      </c>
      <c r="BG69" t="s">
        <v>26</v>
      </c>
      <c r="BH69">
        <v>32</v>
      </c>
      <c r="BI69">
        <v>323.34375</v>
      </c>
      <c r="BJ69" t="b">
        <f t="shared" si="42"/>
        <v>0</v>
      </c>
      <c r="BK69">
        <v>0.73</v>
      </c>
      <c r="BL69" t="s">
        <v>26</v>
      </c>
      <c r="BM69">
        <v>13</v>
      </c>
      <c r="BN69">
        <v>677</v>
      </c>
      <c r="BO69" t="b">
        <f t="shared" si="43"/>
        <v>0</v>
      </c>
      <c r="BP69">
        <v>0.91</v>
      </c>
      <c r="BQ69" t="s">
        <v>26</v>
      </c>
      <c r="BR69">
        <v>6</v>
      </c>
      <c r="BS69">
        <v>1441.6666666666667</v>
      </c>
      <c r="BT69" t="b">
        <f t="shared" si="44"/>
        <v>0</v>
      </c>
      <c r="BU69">
        <v>0.8</v>
      </c>
      <c r="BV69" t="s">
        <v>26</v>
      </c>
      <c r="BW69">
        <v>306</v>
      </c>
      <c r="BX69">
        <v>29.34967320261438</v>
      </c>
      <c r="BY69" t="b">
        <f t="shared" si="45"/>
        <v>0</v>
      </c>
      <c r="BZ69">
        <v>0.84</v>
      </c>
      <c r="CA69" t="s">
        <v>26</v>
      </c>
      <c r="CB69">
        <v>280</v>
      </c>
      <c r="CC69">
        <v>32.589285714285715</v>
      </c>
      <c r="CD69" t="b">
        <f t="shared" si="46"/>
        <v>0</v>
      </c>
      <c r="CE69">
        <v>0.83</v>
      </c>
      <c r="CF69" t="s">
        <v>26</v>
      </c>
      <c r="CG69">
        <v>271</v>
      </c>
      <c r="CH69">
        <v>34.339483394833948</v>
      </c>
      <c r="CI69" t="b">
        <f t="shared" si="47"/>
        <v>0</v>
      </c>
      <c r="CJ69">
        <v>0.94</v>
      </c>
      <c r="CK69" t="s">
        <v>26</v>
      </c>
      <c r="CL69">
        <v>530</v>
      </c>
      <c r="CM69">
        <v>20.084905660377359</v>
      </c>
      <c r="CN69" t="b">
        <f t="shared" si="48"/>
        <v>0</v>
      </c>
      <c r="CO69">
        <v>0.89</v>
      </c>
      <c r="CP69" t="s">
        <v>26</v>
      </c>
      <c r="CQ69">
        <v>487</v>
      </c>
      <c r="CR69">
        <v>20.160164271047229</v>
      </c>
      <c r="CS69" t="b">
        <f t="shared" si="49"/>
        <v>0</v>
      </c>
      <c r="CT69">
        <v>0.86</v>
      </c>
      <c r="CU69" t="s">
        <v>26</v>
      </c>
      <c r="CV69">
        <v>459</v>
      </c>
      <c r="CW69">
        <v>20.836601307189543</v>
      </c>
      <c r="CX69" t="b">
        <f t="shared" si="50"/>
        <v>0</v>
      </c>
      <c r="CY69">
        <v>0.78</v>
      </c>
      <c r="CZ69" t="s">
        <v>26</v>
      </c>
      <c r="DA69">
        <v>253</v>
      </c>
      <c r="DB69">
        <v>36.806324110671937</v>
      </c>
      <c r="DC69" t="b">
        <f t="shared" si="51"/>
        <v>0</v>
      </c>
      <c r="DD69">
        <v>0.8</v>
      </c>
      <c r="DE69" t="s">
        <v>26</v>
      </c>
      <c r="DF69">
        <v>228</v>
      </c>
      <c r="DG69">
        <v>39.64473684210526</v>
      </c>
      <c r="DH69" t="b">
        <f t="shared" si="52"/>
        <v>0</v>
      </c>
      <c r="DI69">
        <v>0.86</v>
      </c>
      <c r="DJ69" t="s">
        <v>26</v>
      </c>
      <c r="DK69">
        <v>210</v>
      </c>
      <c r="DL69">
        <v>47.604761904761908</v>
      </c>
      <c r="DM69" t="b">
        <f t="shared" si="53"/>
        <v>0</v>
      </c>
      <c r="DN69">
        <v>0.84</v>
      </c>
      <c r="DO69" t="s">
        <v>26</v>
      </c>
      <c r="DP69">
        <v>282</v>
      </c>
      <c r="DQ69">
        <v>31.436170212765958</v>
      </c>
      <c r="DR69" t="b">
        <f t="shared" si="54"/>
        <v>0</v>
      </c>
      <c r="DS69">
        <v>0.73</v>
      </c>
      <c r="DT69" t="s">
        <v>26</v>
      </c>
      <c r="DU69">
        <v>172</v>
      </c>
      <c r="DV69">
        <v>47.116279069767444</v>
      </c>
      <c r="DW69" t="b">
        <f t="shared" si="55"/>
        <v>0</v>
      </c>
      <c r="DX69">
        <v>0.88</v>
      </c>
      <c r="DY69" t="s">
        <v>26</v>
      </c>
      <c r="DZ69">
        <v>252</v>
      </c>
      <c r="EA69">
        <v>39.019841269841272</v>
      </c>
      <c r="EB69" t="b">
        <f t="shared" si="56"/>
        <v>0</v>
      </c>
      <c r="EC69" s="37">
        <v>0.7</v>
      </c>
      <c r="ED69" t="s">
        <v>26</v>
      </c>
      <c r="EE69">
        <v>225</v>
      </c>
      <c r="EF69">
        <v>35.595555555555556</v>
      </c>
      <c r="EG69" t="b">
        <f t="shared" si="57"/>
        <v>1</v>
      </c>
      <c r="EH69" s="7">
        <v>0.73</v>
      </c>
      <c r="EI69" t="s">
        <v>26</v>
      </c>
      <c r="EJ69">
        <v>252</v>
      </c>
      <c r="EK69">
        <v>33.555555555555557</v>
      </c>
      <c r="EL69" t="b">
        <f t="shared" si="58"/>
        <v>0</v>
      </c>
      <c r="EM69" s="7">
        <v>0.77</v>
      </c>
      <c r="EN69" t="s">
        <v>26</v>
      </c>
      <c r="EO69">
        <v>242</v>
      </c>
      <c r="EP69">
        <v>36.041322314049587</v>
      </c>
      <c r="EQ69" t="b">
        <f t="shared" si="59"/>
        <v>0</v>
      </c>
    </row>
    <row r="70" spans="1:147" x14ac:dyDescent="0.3">
      <c r="A70" t="b">
        <f t="shared" si="38"/>
        <v>1</v>
      </c>
      <c r="B70">
        <f t="shared" si="39"/>
        <v>184.26</v>
      </c>
      <c r="C70">
        <v>68</v>
      </c>
      <c r="D70" t="s">
        <v>251</v>
      </c>
      <c r="E70" t="s">
        <v>26</v>
      </c>
      <c r="F70" s="7">
        <v>213.88</v>
      </c>
      <c r="G70" t="s">
        <v>26</v>
      </c>
      <c r="H70">
        <v>988834</v>
      </c>
      <c r="I70">
        <v>18667</v>
      </c>
      <c r="J70">
        <f t="shared" si="60"/>
        <v>52.97230406599882</v>
      </c>
      <c r="K70">
        <v>433.26</v>
      </c>
      <c r="L70" t="s">
        <v>26</v>
      </c>
      <c r="M70">
        <v>139922</v>
      </c>
      <c r="N70">
        <v>11.636576092394334</v>
      </c>
      <c r="O70">
        <v>322.95157642062503</v>
      </c>
      <c r="P70">
        <v>0.5760659599401553</v>
      </c>
      <c r="Q70">
        <v>15.236846242906763</v>
      </c>
      <c r="R70" t="b">
        <f t="shared" si="33"/>
        <v>0</v>
      </c>
      <c r="S70">
        <v>481.75</v>
      </c>
      <c r="T70" t="s">
        <v>26</v>
      </c>
      <c r="U70">
        <v>87436</v>
      </c>
      <c r="V70">
        <v>18.975593577016333</v>
      </c>
      <c r="W70">
        <v>181.49662688116243</v>
      </c>
      <c r="X70">
        <v>0.47987096839600107</v>
      </c>
      <c r="Y70">
        <v>17.323322201381583</v>
      </c>
      <c r="Z70" t="b">
        <f t="shared" si="34"/>
        <v>0</v>
      </c>
      <c r="AA70">
        <v>360.73</v>
      </c>
      <c r="AB70" t="s">
        <v>26</v>
      </c>
      <c r="AC70">
        <v>74731</v>
      </c>
      <c r="AD70">
        <v>19.371652995410205</v>
      </c>
      <c r="AE70">
        <v>207.16602445041997</v>
      </c>
      <c r="AF70">
        <v>0.71608188697280173</v>
      </c>
      <c r="AG70">
        <v>24.741031165112201</v>
      </c>
      <c r="AH70" t="b">
        <f t="shared" si="35"/>
        <v>0</v>
      </c>
      <c r="AI70">
        <v>342.41</v>
      </c>
      <c r="AJ70" t="s">
        <v>26</v>
      </c>
      <c r="AK70">
        <v>58695</v>
      </c>
      <c r="AL70">
        <v>25.353011329755518</v>
      </c>
      <c r="AM70">
        <v>171.41730673753685</v>
      </c>
      <c r="AN70">
        <v>0.66030464011922407</v>
      </c>
      <c r="AO70">
        <v>28.141374904165602</v>
      </c>
      <c r="AP70" t="b">
        <f t="shared" si="36"/>
        <v>0</v>
      </c>
      <c r="AQ70">
        <v>306.73</v>
      </c>
      <c r="AR70" t="s">
        <v>26</v>
      </c>
      <c r="AS70">
        <v>31449</v>
      </c>
      <c r="AT70">
        <v>43.40850265509237</v>
      </c>
      <c r="AU70" t="b">
        <f t="shared" si="37"/>
        <v>0</v>
      </c>
      <c r="AV70">
        <v>288.61</v>
      </c>
      <c r="AW70" t="s">
        <v>26</v>
      </c>
      <c r="AX70">
        <v>15367</v>
      </c>
      <c r="AY70">
        <v>82.430923407301364</v>
      </c>
      <c r="AZ70" t="b">
        <f t="shared" si="40"/>
        <v>0</v>
      </c>
      <c r="BA70">
        <v>246.94</v>
      </c>
      <c r="BB70" t="s">
        <v>26</v>
      </c>
      <c r="BC70">
        <v>7161</v>
      </c>
      <c r="BD70">
        <v>162.35372154726994</v>
      </c>
      <c r="BE70" t="b">
        <f t="shared" si="41"/>
        <v>0</v>
      </c>
      <c r="BF70">
        <v>238.33</v>
      </c>
      <c r="BG70" t="s">
        <v>26</v>
      </c>
      <c r="BH70">
        <v>3422</v>
      </c>
      <c r="BI70">
        <v>322.38018702513148</v>
      </c>
      <c r="BJ70" t="b">
        <f t="shared" si="42"/>
        <v>0</v>
      </c>
      <c r="BK70">
        <v>272.17</v>
      </c>
      <c r="BL70" t="s">
        <v>26</v>
      </c>
      <c r="BM70">
        <v>2030</v>
      </c>
      <c r="BN70">
        <v>642.60985221674878</v>
      </c>
      <c r="BO70" t="b">
        <f t="shared" si="43"/>
        <v>0</v>
      </c>
      <c r="BP70">
        <v>272.8</v>
      </c>
      <c r="BQ70" t="s">
        <v>26</v>
      </c>
      <c r="BR70">
        <v>921</v>
      </c>
      <c r="BS70">
        <v>1283.1053203040174</v>
      </c>
      <c r="BT70" t="b">
        <f t="shared" si="44"/>
        <v>0</v>
      </c>
      <c r="BU70">
        <v>224.16</v>
      </c>
      <c r="BV70" t="s">
        <v>26</v>
      </c>
      <c r="BW70">
        <v>25580</v>
      </c>
      <c r="BX70">
        <v>38.900703674745898</v>
      </c>
      <c r="BY70" t="b">
        <f t="shared" si="45"/>
        <v>0</v>
      </c>
      <c r="BZ70">
        <v>229.7</v>
      </c>
      <c r="CA70" t="s">
        <v>26</v>
      </c>
      <c r="CB70">
        <v>23787</v>
      </c>
      <c r="CC70">
        <v>44.514104342708201</v>
      </c>
      <c r="CD70" t="b">
        <f t="shared" si="46"/>
        <v>0</v>
      </c>
      <c r="CE70">
        <v>215.66</v>
      </c>
      <c r="CF70" t="s">
        <v>26</v>
      </c>
      <c r="CG70">
        <v>19741</v>
      </c>
      <c r="CH70">
        <v>51.262550022795196</v>
      </c>
      <c r="CI70" t="b">
        <f t="shared" si="47"/>
        <v>0</v>
      </c>
      <c r="CJ70">
        <v>231.28</v>
      </c>
      <c r="CK70" t="s">
        <v>26</v>
      </c>
      <c r="CL70">
        <v>38332</v>
      </c>
      <c r="CM70">
        <v>25.318193676301785</v>
      </c>
      <c r="CN70" t="b">
        <f t="shared" si="48"/>
        <v>0</v>
      </c>
      <c r="CO70">
        <v>216.52</v>
      </c>
      <c r="CP70" t="s">
        <v>26</v>
      </c>
      <c r="CQ70">
        <v>34679</v>
      </c>
      <c r="CR70">
        <v>28.117477435912225</v>
      </c>
      <c r="CS70" t="b">
        <f t="shared" si="49"/>
        <v>0</v>
      </c>
      <c r="CT70">
        <v>227.38</v>
      </c>
      <c r="CU70" t="s">
        <v>26</v>
      </c>
      <c r="CV70">
        <v>33693</v>
      </c>
      <c r="CW70">
        <v>30.594604220461225</v>
      </c>
      <c r="CX70" t="b">
        <f t="shared" si="50"/>
        <v>0</v>
      </c>
      <c r="CY70">
        <v>232.69</v>
      </c>
      <c r="CZ70" t="s">
        <v>26</v>
      </c>
      <c r="DA70">
        <v>24899</v>
      </c>
      <c r="DB70">
        <v>44.120486766536807</v>
      </c>
      <c r="DC70" t="b">
        <f t="shared" si="51"/>
        <v>0</v>
      </c>
      <c r="DD70">
        <v>238.22</v>
      </c>
      <c r="DE70" t="s">
        <v>26</v>
      </c>
      <c r="DF70">
        <v>20687</v>
      </c>
      <c r="DG70">
        <v>52.93101948083337</v>
      </c>
      <c r="DH70" t="b">
        <f t="shared" si="52"/>
        <v>0</v>
      </c>
      <c r="DI70">
        <v>226.84</v>
      </c>
      <c r="DJ70" t="s">
        <v>26</v>
      </c>
      <c r="DK70">
        <v>17039</v>
      </c>
      <c r="DL70">
        <v>62.006573155701624</v>
      </c>
      <c r="DM70" t="b">
        <f t="shared" si="53"/>
        <v>0</v>
      </c>
      <c r="DN70" s="1">
        <v>190.64</v>
      </c>
      <c r="DO70" t="s">
        <v>26</v>
      </c>
      <c r="DP70">
        <v>26630</v>
      </c>
      <c r="DQ70">
        <v>34.919677055951936</v>
      </c>
      <c r="DR70" t="b">
        <f t="shared" si="54"/>
        <v>1</v>
      </c>
      <c r="DS70" s="1">
        <v>204.61</v>
      </c>
      <c r="DT70" t="s">
        <v>26</v>
      </c>
      <c r="DU70">
        <v>22424</v>
      </c>
      <c r="DV70">
        <v>39.608856582233322</v>
      </c>
      <c r="DW70" t="b">
        <f t="shared" si="55"/>
        <v>1</v>
      </c>
      <c r="DX70" s="1">
        <v>204</v>
      </c>
      <c r="DY70" t="s">
        <v>26</v>
      </c>
      <c r="DZ70">
        <v>22526</v>
      </c>
      <c r="EA70">
        <v>41.155198437361271</v>
      </c>
      <c r="EB70" t="b">
        <f t="shared" si="56"/>
        <v>1</v>
      </c>
      <c r="EC70" s="37">
        <v>186.86</v>
      </c>
      <c r="ED70" t="s">
        <v>26</v>
      </c>
      <c r="EE70">
        <v>23798</v>
      </c>
      <c r="EF70">
        <v>38.163206992184215</v>
      </c>
      <c r="EG70" t="b">
        <f t="shared" si="57"/>
        <v>1</v>
      </c>
      <c r="EH70" s="37">
        <v>184.26</v>
      </c>
      <c r="EI70" t="s">
        <v>26</v>
      </c>
      <c r="EJ70">
        <v>22699</v>
      </c>
      <c r="EK70">
        <v>38.734085201991277</v>
      </c>
      <c r="EL70" t="b">
        <f t="shared" si="58"/>
        <v>1</v>
      </c>
      <c r="EM70" s="37">
        <v>196.25</v>
      </c>
      <c r="EN70" t="s">
        <v>26</v>
      </c>
      <c r="EO70">
        <v>24959</v>
      </c>
      <c r="EP70">
        <v>35.752914780239593</v>
      </c>
      <c r="EQ70" t="b">
        <f t="shared" si="59"/>
        <v>1</v>
      </c>
    </row>
    <row r="71" spans="1:147" x14ac:dyDescent="0.3">
      <c r="A71" t="b">
        <f t="shared" si="38"/>
        <v>1</v>
      </c>
      <c r="B71">
        <f t="shared" si="39"/>
        <v>13.72</v>
      </c>
      <c r="C71">
        <v>69</v>
      </c>
      <c r="D71" t="s">
        <v>252</v>
      </c>
      <c r="E71" t="s">
        <v>21</v>
      </c>
      <c r="F71" s="7">
        <v>66.27</v>
      </c>
      <c r="G71" t="s">
        <v>21</v>
      </c>
      <c r="H71">
        <v>225395</v>
      </c>
      <c r="I71">
        <v>5091</v>
      </c>
      <c r="J71">
        <f t="shared" si="60"/>
        <v>44.273227263798859</v>
      </c>
      <c r="K71">
        <v>174.3</v>
      </c>
      <c r="L71" t="s">
        <v>21</v>
      </c>
      <c r="M71">
        <v>41979</v>
      </c>
      <c r="N71">
        <v>11.723528430882109</v>
      </c>
      <c r="O71">
        <v>240.84337349397589</v>
      </c>
      <c r="P71">
        <v>0.62144938168245656</v>
      </c>
      <c r="Q71">
        <v>31.722075323375975</v>
      </c>
      <c r="R71" t="b">
        <f t="shared" si="33"/>
        <v>0</v>
      </c>
      <c r="S71">
        <v>163.08000000000001</v>
      </c>
      <c r="T71" t="s">
        <v>21</v>
      </c>
      <c r="U71">
        <v>20739</v>
      </c>
      <c r="V71">
        <v>19.92675635276532</v>
      </c>
      <c r="W71">
        <v>127.17071376011772</v>
      </c>
      <c r="X71">
        <v>0.52495215703996767</v>
      </c>
      <c r="Y71">
        <v>36.51911856887989</v>
      </c>
      <c r="Z71" t="b">
        <f t="shared" si="34"/>
        <v>0</v>
      </c>
      <c r="AA71" s="1">
        <v>47.24</v>
      </c>
      <c r="AB71" t="s">
        <v>21</v>
      </c>
      <c r="AC71">
        <v>7464</v>
      </c>
      <c r="AD71">
        <v>20.765005359056808</v>
      </c>
      <c r="AE71">
        <v>158.00169348010161</v>
      </c>
      <c r="AF71">
        <v>0.6779263661316236</v>
      </c>
      <c r="AG71">
        <v>53.30868167202572</v>
      </c>
      <c r="AH71" t="b">
        <f t="shared" si="35"/>
        <v>1</v>
      </c>
      <c r="AI71" s="1">
        <v>23.59</v>
      </c>
      <c r="AJ71" t="s">
        <v>21</v>
      </c>
      <c r="AK71">
        <v>2994</v>
      </c>
      <c r="AL71">
        <v>27.807615230460922</v>
      </c>
      <c r="AM71">
        <v>126.91818567189488</v>
      </c>
      <c r="AN71">
        <v>0.59047979434704556</v>
      </c>
      <c r="AO71">
        <v>63.063794255177022</v>
      </c>
      <c r="AP71" t="b">
        <f t="shared" si="36"/>
        <v>1</v>
      </c>
      <c r="AQ71">
        <v>139.58000000000001</v>
      </c>
      <c r="AR71" t="s">
        <v>21</v>
      </c>
      <c r="AS71">
        <v>10477</v>
      </c>
      <c r="AT71">
        <v>44.673570678629382</v>
      </c>
      <c r="AU71" t="b">
        <f t="shared" si="37"/>
        <v>0</v>
      </c>
      <c r="AV71" s="1">
        <v>23.09</v>
      </c>
      <c r="AW71" t="s">
        <v>21</v>
      </c>
      <c r="AX71">
        <v>967</v>
      </c>
      <c r="AY71">
        <v>83.364012409513961</v>
      </c>
      <c r="AZ71" t="b">
        <f t="shared" si="40"/>
        <v>1</v>
      </c>
      <c r="BA71" s="1">
        <v>28.39</v>
      </c>
      <c r="BB71" t="s">
        <v>21</v>
      </c>
      <c r="BC71">
        <v>643</v>
      </c>
      <c r="BD71">
        <v>162.48678071539658</v>
      </c>
      <c r="BE71" t="b">
        <f t="shared" si="41"/>
        <v>1</v>
      </c>
      <c r="BF71" s="1">
        <v>37.08</v>
      </c>
      <c r="BG71" t="s">
        <v>21</v>
      </c>
      <c r="BH71">
        <v>415</v>
      </c>
      <c r="BI71">
        <v>323.05060240963854</v>
      </c>
      <c r="BJ71" t="b">
        <f t="shared" si="42"/>
        <v>1</v>
      </c>
      <c r="BK71" s="1">
        <v>41.25</v>
      </c>
      <c r="BL71" t="s">
        <v>21</v>
      </c>
      <c r="BM71">
        <v>221</v>
      </c>
      <c r="BN71">
        <v>642.60633484162895</v>
      </c>
      <c r="BO71" t="b">
        <f t="shared" si="43"/>
        <v>1</v>
      </c>
      <c r="BP71">
        <v>132.36000000000001</v>
      </c>
      <c r="BQ71" t="s">
        <v>21</v>
      </c>
      <c r="BR71">
        <v>277</v>
      </c>
      <c r="BS71">
        <v>1284.2129963898917</v>
      </c>
      <c r="BT71" t="b">
        <f t="shared" si="44"/>
        <v>0</v>
      </c>
      <c r="BU71">
        <v>194.62</v>
      </c>
      <c r="BV71" t="s">
        <v>21</v>
      </c>
      <c r="BW71">
        <v>20311</v>
      </c>
      <c r="BX71">
        <v>29.350253557185763</v>
      </c>
      <c r="BY71" t="b">
        <f t="shared" si="45"/>
        <v>0</v>
      </c>
      <c r="BZ71">
        <v>215.03</v>
      </c>
      <c r="CA71" t="s">
        <v>21</v>
      </c>
      <c r="CB71">
        <v>19205</v>
      </c>
      <c r="CC71">
        <v>34.655870866961727</v>
      </c>
      <c r="CD71" t="b">
        <f t="shared" si="46"/>
        <v>0</v>
      </c>
      <c r="CE71">
        <v>131.25</v>
      </c>
      <c r="CF71" t="s">
        <v>21</v>
      </c>
      <c r="CG71">
        <v>12581</v>
      </c>
      <c r="CH71">
        <v>32.559335505921631</v>
      </c>
      <c r="CI71" t="b">
        <f t="shared" si="47"/>
        <v>0</v>
      </c>
      <c r="CJ71" s="1">
        <v>36.24</v>
      </c>
      <c r="CK71" t="s">
        <v>21</v>
      </c>
      <c r="CL71">
        <v>6767</v>
      </c>
      <c r="CM71">
        <v>16.474213092951086</v>
      </c>
      <c r="CN71" t="b">
        <f t="shared" si="48"/>
        <v>1</v>
      </c>
      <c r="CO71" s="1">
        <v>34.22</v>
      </c>
      <c r="CP71" t="s">
        <v>21</v>
      </c>
      <c r="CQ71">
        <v>6297</v>
      </c>
      <c r="CR71">
        <v>17.392726695251707</v>
      </c>
      <c r="CS71" t="b">
        <f t="shared" si="49"/>
        <v>1</v>
      </c>
      <c r="CT71" s="1">
        <v>33.450000000000003</v>
      </c>
      <c r="CU71" t="s">
        <v>21</v>
      </c>
      <c r="CV71">
        <v>5996</v>
      </c>
      <c r="CW71">
        <v>17.950133422281521</v>
      </c>
      <c r="CX71" t="b">
        <f t="shared" si="50"/>
        <v>1</v>
      </c>
      <c r="CY71" s="1">
        <v>51.86</v>
      </c>
      <c r="CZ71" t="s">
        <v>21</v>
      </c>
      <c r="DA71">
        <v>4328</v>
      </c>
      <c r="DB71">
        <v>40.938308687615525</v>
      </c>
      <c r="DC71" t="b">
        <f t="shared" si="51"/>
        <v>1</v>
      </c>
      <c r="DD71">
        <v>143.83000000000001</v>
      </c>
      <c r="DE71" t="s">
        <v>21</v>
      </c>
      <c r="DF71">
        <v>11535</v>
      </c>
      <c r="DG71">
        <v>38.366796705678368</v>
      </c>
      <c r="DH71" t="b">
        <f t="shared" si="52"/>
        <v>0</v>
      </c>
      <c r="DI71" s="1">
        <v>13.72</v>
      </c>
      <c r="DJ71" t="s">
        <v>21</v>
      </c>
      <c r="DK71">
        <v>845</v>
      </c>
      <c r="DL71">
        <v>50.578698224852069</v>
      </c>
      <c r="DM71" t="b">
        <f t="shared" si="53"/>
        <v>1</v>
      </c>
      <c r="DN71">
        <v>155.24</v>
      </c>
      <c r="DO71" t="s">
        <v>21</v>
      </c>
      <c r="DP71">
        <v>21414</v>
      </c>
      <c r="DQ71">
        <v>22.989492855141496</v>
      </c>
      <c r="DR71" t="b">
        <f t="shared" si="54"/>
        <v>0</v>
      </c>
      <c r="DS71">
        <v>116.8</v>
      </c>
      <c r="DT71" t="s">
        <v>21</v>
      </c>
      <c r="DU71">
        <v>12597</v>
      </c>
      <c r="DV71">
        <v>28.8620306422164</v>
      </c>
      <c r="DW71" t="b">
        <f t="shared" si="55"/>
        <v>0</v>
      </c>
      <c r="DX71" s="1">
        <v>35.33</v>
      </c>
      <c r="DY71" t="s">
        <v>21</v>
      </c>
      <c r="DZ71">
        <v>4792</v>
      </c>
      <c r="EA71">
        <v>23.609140233722872</v>
      </c>
      <c r="EB71" t="b">
        <f t="shared" si="56"/>
        <v>1</v>
      </c>
      <c r="EC71" s="7">
        <v>116.52</v>
      </c>
      <c r="ED71" t="s">
        <v>21</v>
      </c>
      <c r="EE71">
        <v>13717</v>
      </c>
      <c r="EF71">
        <v>28.439308886782825</v>
      </c>
      <c r="EG71" t="b">
        <f t="shared" si="57"/>
        <v>0</v>
      </c>
      <c r="EH71" s="7">
        <v>69.13</v>
      </c>
      <c r="EI71" t="s">
        <v>21</v>
      </c>
      <c r="EJ71">
        <v>5217</v>
      </c>
      <c r="EK71">
        <v>45.75848188614146</v>
      </c>
      <c r="EL71" t="b">
        <f t="shared" si="58"/>
        <v>0</v>
      </c>
      <c r="EM71" s="37">
        <v>16.84</v>
      </c>
      <c r="EN71" t="s">
        <v>21</v>
      </c>
      <c r="EO71">
        <v>1561</v>
      </c>
      <c r="EP71">
        <v>33.347213324791802</v>
      </c>
      <c r="EQ71" t="b">
        <f t="shared" si="59"/>
        <v>1</v>
      </c>
    </row>
    <row r="72" spans="1:147" x14ac:dyDescent="0.3">
      <c r="A72" t="b">
        <f t="shared" si="38"/>
        <v>1</v>
      </c>
      <c r="B72">
        <f t="shared" si="39"/>
        <v>724.17</v>
      </c>
      <c r="C72">
        <v>70</v>
      </c>
      <c r="D72" t="s">
        <v>253</v>
      </c>
      <c r="E72" t="s">
        <v>26</v>
      </c>
      <c r="F72" s="7">
        <v>840.59</v>
      </c>
      <c r="G72" t="s">
        <v>26</v>
      </c>
      <c r="H72">
        <v>1879711</v>
      </c>
      <c r="I72">
        <v>75708</v>
      </c>
      <c r="J72">
        <f t="shared" si="60"/>
        <v>24.828432926507105</v>
      </c>
      <c r="K72">
        <v>961.36</v>
      </c>
      <c r="L72" t="s">
        <v>26</v>
      </c>
      <c r="M72">
        <v>98465</v>
      </c>
      <c r="N72">
        <v>14.113573350936882</v>
      </c>
      <c r="O72">
        <v>102.42260963634851</v>
      </c>
      <c r="P72">
        <v>0.53136634979861075</v>
      </c>
      <c r="Q72">
        <v>117.92543543391052</v>
      </c>
      <c r="R72" t="b">
        <f t="shared" si="33"/>
        <v>0</v>
      </c>
      <c r="S72">
        <v>1215.3599999999999</v>
      </c>
      <c r="T72" t="s">
        <v>26</v>
      </c>
      <c r="U72">
        <v>66996</v>
      </c>
      <c r="V72">
        <v>25.444862379843574</v>
      </c>
      <c r="W72">
        <v>55.124407582938396</v>
      </c>
      <c r="X72">
        <v>0.46070736668322099</v>
      </c>
      <c r="Y72">
        <v>129.59042330885427</v>
      </c>
      <c r="Z72" t="b">
        <f t="shared" si="34"/>
        <v>0</v>
      </c>
      <c r="AA72" s="1">
        <v>766.69</v>
      </c>
      <c r="AB72" t="s">
        <v>26</v>
      </c>
      <c r="AC72">
        <v>49629</v>
      </c>
      <c r="AD72">
        <v>27.344899151705658</v>
      </c>
      <c r="AE72">
        <v>64.731508171490432</v>
      </c>
      <c r="AF72">
        <v>0.50681447580966621</v>
      </c>
      <c r="AG72">
        <v>138.85427874831248</v>
      </c>
      <c r="AH72" t="b">
        <f t="shared" si="35"/>
        <v>1</v>
      </c>
      <c r="AI72" s="1">
        <v>763.74</v>
      </c>
      <c r="AJ72" t="s">
        <v>26</v>
      </c>
      <c r="AK72">
        <v>40970</v>
      </c>
      <c r="AL72">
        <v>36.750036612155235</v>
      </c>
      <c r="AM72">
        <v>53.643910231230521</v>
      </c>
      <c r="AN72">
        <v>0.46744948908183093</v>
      </c>
      <c r="AO72">
        <v>146.42523797900904</v>
      </c>
      <c r="AP72" t="b">
        <f t="shared" si="36"/>
        <v>1</v>
      </c>
      <c r="AQ72">
        <v>913.14</v>
      </c>
      <c r="AR72" t="s">
        <v>26</v>
      </c>
      <c r="AS72">
        <v>32555</v>
      </c>
      <c r="AT72">
        <v>59.977822147135619</v>
      </c>
      <c r="AU72" t="b">
        <f t="shared" si="37"/>
        <v>0</v>
      </c>
      <c r="AV72">
        <v>948.55</v>
      </c>
      <c r="AW72" t="s">
        <v>26</v>
      </c>
      <c r="AX72">
        <v>18449</v>
      </c>
      <c r="AY72">
        <v>105.25757493631092</v>
      </c>
      <c r="AZ72" t="b">
        <f t="shared" si="40"/>
        <v>0</v>
      </c>
      <c r="BA72">
        <v>2149.91</v>
      </c>
      <c r="BB72" t="s">
        <v>26</v>
      </c>
      <c r="BC72">
        <v>29716</v>
      </c>
      <c r="BD72">
        <v>185.39685691210121</v>
      </c>
      <c r="BE72" t="b">
        <f t="shared" si="41"/>
        <v>0</v>
      </c>
      <c r="BF72">
        <v>3305.22</v>
      </c>
      <c r="BG72" t="s">
        <v>26</v>
      </c>
      <c r="BH72">
        <v>21541</v>
      </c>
      <c r="BI72">
        <v>341.47602246878046</v>
      </c>
      <c r="BJ72" t="b">
        <f t="shared" si="42"/>
        <v>0</v>
      </c>
      <c r="BK72">
        <v>4102.88</v>
      </c>
      <c r="BL72" t="s">
        <v>26</v>
      </c>
      <c r="BM72">
        <v>12777</v>
      </c>
      <c r="BN72">
        <v>654.08413555607729</v>
      </c>
      <c r="BO72" t="b">
        <f t="shared" si="43"/>
        <v>0</v>
      </c>
      <c r="BP72">
        <v>5000</v>
      </c>
      <c r="BQ72" t="s">
        <v>31</v>
      </c>
      <c r="BR72">
        <v>6698</v>
      </c>
      <c r="BS72">
        <v>1303.7929232606748</v>
      </c>
      <c r="BT72" t="b">
        <f t="shared" si="44"/>
        <v>0</v>
      </c>
      <c r="BU72" s="1">
        <v>788.36</v>
      </c>
      <c r="BV72" t="s">
        <v>26</v>
      </c>
      <c r="BW72">
        <v>41121</v>
      </c>
      <c r="BX72">
        <v>38.708202621531576</v>
      </c>
      <c r="BY72" t="b">
        <f t="shared" si="45"/>
        <v>1</v>
      </c>
      <c r="BZ72">
        <v>877.11</v>
      </c>
      <c r="CA72" t="s">
        <v>26</v>
      </c>
      <c r="CB72">
        <v>41854</v>
      </c>
      <c r="CC72">
        <v>41.031777130023414</v>
      </c>
      <c r="CD72" t="b">
        <f t="shared" si="46"/>
        <v>0</v>
      </c>
      <c r="CE72">
        <v>848.44</v>
      </c>
      <c r="CF72" t="s">
        <v>26</v>
      </c>
      <c r="CG72">
        <v>40581</v>
      </c>
      <c r="CH72">
        <v>41.89674971045563</v>
      </c>
      <c r="CI72" t="b">
        <f t="shared" si="47"/>
        <v>0</v>
      </c>
      <c r="CJ72">
        <v>852.64</v>
      </c>
      <c r="CK72" t="s">
        <v>26</v>
      </c>
      <c r="CL72">
        <v>66724</v>
      </c>
      <c r="CM72">
        <v>22.537527726155506</v>
      </c>
      <c r="CN72" t="b">
        <f t="shared" si="48"/>
        <v>0</v>
      </c>
      <c r="CO72" s="1">
        <v>766.39</v>
      </c>
      <c r="CP72" t="s">
        <v>26</v>
      </c>
      <c r="CQ72">
        <v>58873</v>
      </c>
      <c r="CR72">
        <v>24.572639410255974</v>
      </c>
      <c r="CS72" t="b">
        <f t="shared" si="49"/>
        <v>1</v>
      </c>
      <c r="CT72" s="1">
        <v>821.58</v>
      </c>
      <c r="CU72" t="s">
        <v>26</v>
      </c>
      <c r="CV72">
        <v>62423</v>
      </c>
      <c r="CW72">
        <v>24.362879067010557</v>
      </c>
      <c r="CX72" t="b">
        <f t="shared" si="50"/>
        <v>1</v>
      </c>
      <c r="CY72" s="1">
        <v>822.36</v>
      </c>
      <c r="CZ72" t="s">
        <v>26</v>
      </c>
      <c r="DA72">
        <v>35733</v>
      </c>
      <c r="DB72">
        <v>48.586404723924666</v>
      </c>
      <c r="DC72" t="b">
        <f t="shared" si="51"/>
        <v>1</v>
      </c>
      <c r="DD72">
        <v>900.97</v>
      </c>
      <c r="DE72" t="s">
        <v>26</v>
      </c>
      <c r="DF72">
        <v>34168</v>
      </c>
      <c r="DG72">
        <v>52.846405993912434</v>
      </c>
      <c r="DH72" t="b">
        <f t="shared" si="52"/>
        <v>0</v>
      </c>
      <c r="DI72" s="1">
        <v>835.89</v>
      </c>
      <c r="DJ72" t="s">
        <v>26</v>
      </c>
      <c r="DK72">
        <v>31355</v>
      </c>
      <c r="DL72">
        <v>56.049880401849784</v>
      </c>
      <c r="DM72" t="b">
        <f t="shared" si="53"/>
        <v>1</v>
      </c>
      <c r="DN72" s="1">
        <v>724.17</v>
      </c>
      <c r="DO72" t="s">
        <v>26</v>
      </c>
      <c r="DP72">
        <v>62188</v>
      </c>
      <c r="DQ72">
        <v>24.415658969576125</v>
      </c>
      <c r="DR72" t="b">
        <f t="shared" si="54"/>
        <v>1</v>
      </c>
      <c r="DS72" s="1">
        <v>754.48</v>
      </c>
      <c r="DT72" t="s">
        <v>26</v>
      </c>
      <c r="DU72">
        <v>57474</v>
      </c>
      <c r="DV72">
        <v>25.976232731321989</v>
      </c>
      <c r="DW72" t="b">
        <f t="shared" si="55"/>
        <v>1</v>
      </c>
      <c r="DX72" s="1">
        <v>819.08</v>
      </c>
      <c r="DY72" t="s">
        <v>26</v>
      </c>
      <c r="DZ72">
        <v>66720</v>
      </c>
      <c r="EA72">
        <v>24.626633693045562</v>
      </c>
      <c r="EB72" t="b">
        <f t="shared" si="56"/>
        <v>1</v>
      </c>
      <c r="EC72" s="37">
        <v>729.11</v>
      </c>
      <c r="ED72" t="s">
        <v>26</v>
      </c>
      <c r="EE72">
        <v>88165</v>
      </c>
      <c r="EF72">
        <v>23.741893041456361</v>
      </c>
      <c r="EG72" t="b">
        <f t="shared" si="57"/>
        <v>1</v>
      </c>
      <c r="EH72" s="37">
        <v>813.5</v>
      </c>
      <c r="EI72" t="s">
        <v>26</v>
      </c>
      <c r="EJ72">
        <v>76284</v>
      </c>
      <c r="EK72">
        <v>23.849037806093019</v>
      </c>
      <c r="EL72" t="b">
        <f t="shared" si="58"/>
        <v>1</v>
      </c>
      <c r="EM72" s="7">
        <v>849.05</v>
      </c>
      <c r="EN72" t="s">
        <v>26</v>
      </c>
      <c r="EO72">
        <v>87111</v>
      </c>
      <c r="EP72">
        <v>21.911434836013822</v>
      </c>
      <c r="EQ72" t="b">
        <f t="shared" si="59"/>
        <v>0</v>
      </c>
    </row>
    <row r="73" spans="1:147" x14ac:dyDescent="0.3">
      <c r="A73" t="b">
        <f t="shared" si="38"/>
        <v>1</v>
      </c>
      <c r="B73">
        <f t="shared" si="39"/>
        <v>47.14</v>
      </c>
      <c r="C73">
        <v>71</v>
      </c>
      <c r="D73" t="s">
        <v>254</v>
      </c>
      <c r="E73" t="s">
        <v>26</v>
      </c>
      <c r="F73" s="7">
        <v>76.73</v>
      </c>
      <c r="G73" t="s">
        <v>26</v>
      </c>
      <c r="H73">
        <v>552577</v>
      </c>
      <c r="I73">
        <v>22694</v>
      </c>
      <c r="J73">
        <f t="shared" si="60"/>
        <v>24.349034987221291</v>
      </c>
      <c r="K73" s="1">
        <v>47.14</v>
      </c>
      <c r="L73" t="s">
        <v>26</v>
      </c>
      <c r="M73">
        <v>25029</v>
      </c>
      <c r="N73">
        <v>12.596508050661233</v>
      </c>
      <c r="O73">
        <v>530.95036062791689</v>
      </c>
      <c r="P73">
        <v>0.57362092972542789</v>
      </c>
      <c r="Q73">
        <v>75.565304247073399</v>
      </c>
      <c r="R73" t="b">
        <f t="shared" si="33"/>
        <v>1</v>
      </c>
      <c r="S73" s="1">
        <v>71.02</v>
      </c>
      <c r="T73" t="s">
        <v>26</v>
      </c>
      <c r="U73">
        <v>22686</v>
      </c>
      <c r="V73">
        <v>21.663360662963942</v>
      </c>
      <c r="W73">
        <v>319.4311461560124</v>
      </c>
      <c r="X73">
        <v>0.47409407847707929</v>
      </c>
      <c r="Y73">
        <v>77.530327073966319</v>
      </c>
      <c r="Z73" t="b">
        <f t="shared" si="34"/>
        <v>1</v>
      </c>
      <c r="AA73" s="1">
        <v>64.64</v>
      </c>
      <c r="AB73" t="s">
        <v>26</v>
      </c>
      <c r="AC73">
        <v>22287</v>
      </c>
      <c r="AD73">
        <v>22.534616592632478</v>
      </c>
      <c r="AE73">
        <v>344.7865099009901</v>
      </c>
      <c r="AF73">
        <v>0.63184544258697539</v>
      </c>
      <c r="AG73">
        <v>102.7822048727958</v>
      </c>
      <c r="AH73" t="b">
        <f t="shared" si="35"/>
        <v>1</v>
      </c>
      <c r="AI73">
        <v>81.89</v>
      </c>
      <c r="AJ73" t="s">
        <v>26</v>
      </c>
      <c r="AK73">
        <v>24043</v>
      </c>
      <c r="AL73">
        <v>29.657862995466456</v>
      </c>
      <c r="AM73">
        <v>293.60117230431064</v>
      </c>
      <c r="AN73">
        <v>0.56521756408823842</v>
      </c>
      <c r="AO73">
        <v>100.56453021669509</v>
      </c>
      <c r="AP73" t="b">
        <f t="shared" si="36"/>
        <v>0</v>
      </c>
      <c r="AQ73" s="1">
        <v>68.52</v>
      </c>
      <c r="AR73" t="s">
        <v>26</v>
      </c>
      <c r="AS73">
        <v>11416</v>
      </c>
      <c r="AT73">
        <v>48.922477224947443</v>
      </c>
      <c r="AU73" t="b">
        <f t="shared" si="37"/>
        <v>1</v>
      </c>
      <c r="AV73">
        <v>95.11</v>
      </c>
      <c r="AW73" t="s">
        <v>26</v>
      </c>
      <c r="AX73">
        <v>10658</v>
      </c>
      <c r="AY73">
        <v>86.94295364984049</v>
      </c>
      <c r="AZ73" t="b">
        <f t="shared" si="40"/>
        <v>0</v>
      </c>
      <c r="BA73">
        <v>106.83</v>
      </c>
      <c r="BB73" t="s">
        <v>26</v>
      </c>
      <c r="BC73">
        <v>6885</v>
      </c>
      <c r="BD73">
        <v>165.21873638344226</v>
      </c>
      <c r="BE73" t="b">
        <f t="shared" si="41"/>
        <v>0</v>
      </c>
      <c r="BF73">
        <v>123.42</v>
      </c>
      <c r="BG73" t="s">
        <v>26</v>
      </c>
      <c r="BH73">
        <v>3969</v>
      </c>
      <c r="BI73">
        <v>323.73393801965233</v>
      </c>
      <c r="BJ73" t="b">
        <f t="shared" si="42"/>
        <v>0</v>
      </c>
      <c r="BK73">
        <v>175.95</v>
      </c>
      <c r="BL73" t="s">
        <v>26</v>
      </c>
      <c r="BM73">
        <v>2482</v>
      </c>
      <c r="BN73">
        <v>643.86543110394848</v>
      </c>
      <c r="BO73" t="b">
        <f t="shared" si="43"/>
        <v>0</v>
      </c>
      <c r="BP73">
        <v>274.06</v>
      </c>
      <c r="BQ73" t="s">
        <v>26</v>
      </c>
      <c r="BR73">
        <v>1451</v>
      </c>
      <c r="BS73">
        <v>1283.880771881461</v>
      </c>
      <c r="BT73" t="b">
        <f t="shared" si="44"/>
        <v>0</v>
      </c>
      <c r="BU73" s="1">
        <v>62.89</v>
      </c>
      <c r="BV73" t="s">
        <v>26</v>
      </c>
      <c r="BW73">
        <v>18367</v>
      </c>
      <c r="BX73">
        <v>30.835792453857461</v>
      </c>
      <c r="BY73" t="b">
        <f t="shared" si="45"/>
        <v>1</v>
      </c>
      <c r="BZ73">
        <v>87.64</v>
      </c>
      <c r="CA73" t="s">
        <v>26</v>
      </c>
      <c r="CB73">
        <v>17242</v>
      </c>
      <c r="CC73">
        <v>36.986138499014032</v>
      </c>
      <c r="CD73" t="b">
        <f t="shared" si="46"/>
        <v>0</v>
      </c>
      <c r="CE73" s="1">
        <v>66.84</v>
      </c>
      <c r="CF73" t="s">
        <v>26</v>
      </c>
      <c r="CG73">
        <v>16526</v>
      </c>
      <c r="CH73">
        <v>37.188127798620357</v>
      </c>
      <c r="CI73" t="b">
        <f t="shared" si="47"/>
        <v>1</v>
      </c>
      <c r="CJ73" s="1">
        <v>74.92</v>
      </c>
      <c r="CK73" t="s">
        <v>26</v>
      </c>
      <c r="CL73">
        <v>30868</v>
      </c>
      <c r="CM73">
        <v>16.668394453803291</v>
      </c>
      <c r="CN73" t="b">
        <f t="shared" si="48"/>
        <v>1</v>
      </c>
      <c r="CO73" s="1">
        <v>69.28</v>
      </c>
      <c r="CP73" t="s">
        <v>26</v>
      </c>
      <c r="CQ73">
        <v>30132</v>
      </c>
      <c r="CR73">
        <v>17.402562060268153</v>
      </c>
      <c r="CS73" t="b">
        <f t="shared" si="49"/>
        <v>1</v>
      </c>
      <c r="CT73" s="1">
        <v>66.64</v>
      </c>
      <c r="CU73" t="s">
        <v>26</v>
      </c>
      <c r="CV73">
        <v>25984</v>
      </c>
      <c r="CW73">
        <v>18.324122536945811</v>
      </c>
      <c r="CX73" t="b">
        <f t="shared" si="50"/>
        <v>1</v>
      </c>
      <c r="CY73" s="1">
        <v>74.27</v>
      </c>
      <c r="CZ73" t="s">
        <v>26</v>
      </c>
      <c r="DA73">
        <v>15337</v>
      </c>
      <c r="DB73">
        <v>42.170959118471671</v>
      </c>
      <c r="DC73" t="b">
        <f t="shared" si="51"/>
        <v>1</v>
      </c>
      <c r="DD73" s="1">
        <v>67.66</v>
      </c>
      <c r="DE73" t="s">
        <v>26</v>
      </c>
      <c r="DF73">
        <v>13407</v>
      </c>
      <c r="DG73">
        <v>45.245245021257553</v>
      </c>
      <c r="DH73" t="b">
        <f t="shared" si="52"/>
        <v>1</v>
      </c>
      <c r="DI73" s="1">
        <v>65.12</v>
      </c>
      <c r="DJ73" t="s">
        <v>26</v>
      </c>
      <c r="DK73">
        <v>12585</v>
      </c>
      <c r="DL73">
        <v>47.039094159713947</v>
      </c>
      <c r="DM73" t="b">
        <f t="shared" si="53"/>
        <v>1</v>
      </c>
      <c r="DN73" s="1">
        <v>75.61</v>
      </c>
      <c r="DO73" t="s">
        <v>26</v>
      </c>
      <c r="DP73">
        <v>27002</v>
      </c>
      <c r="DQ73">
        <v>26.17772757573513</v>
      </c>
      <c r="DR73" t="b">
        <f t="shared" si="54"/>
        <v>1</v>
      </c>
      <c r="DS73" s="1">
        <v>54.03</v>
      </c>
      <c r="DT73" t="s">
        <v>26</v>
      </c>
      <c r="DU73">
        <v>23687</v>
      </c>
      <c r="DV73">
        <v>24.320428927259677</v>
      </c>
      <c r="DW73" t="b">
        <f t="shared" si="55"/>
        <v>1</v>
      </c>
      <c r="DX73" s="1">
        <v>62.67</v>
      </c>
      <c r="DY73" t="s">
        <v>26</v>
      </c>
      <c r="DZ73">
        <v>22641</v>
      </c>
      <c r="EA73">
        <v>25.929066737334924</v>
      </c>
      <c r="EB73" t="b">
        <f t="shared" si="56"/>
        <v>1</v>
      </c>
      <c r="EC73" s="37">
        <v>71.7</v>
      </c>
      <c r="ED73" t="s">
        <v>26</v>
      </c>
      <c r="EE73">
        <v>22005</v>
      </c>
      <c r="EF73">
        <v>31.07102931152011</v>
      </c>
      <c r="EG73" t="b">
        <f t="shared" si="57"/>
        <v>1</v>
      </c>
      <c r="EH73" s="37">
        <v>56</v>
      </c>
      <c r="EI73" t="s">
        <v>26</v>
      </c>
      <c r="EJ73">
        <v>23200</v>
      </c>
      <c r="EK73">
        <v>22.602931034482758</v>
      </c>
      <c r="EL73" t="b">
        <f t="shared" si="58"/>
        <v>1</v>
      </c>
      <c r="EM73" s="37">
        <v>61.94</v>
      </c>
      <c r="EN73" t="s">
        <v>26</v>
      </c>
      <c r="EO73">
        <v>25515</v>
      </c>
      <c r="EP73">
        <v>25.643817362335881</v>
      </c>
      <c r="EQ73" t="b">
        <f t="shared" si="59"/>
        <v>1</v>
      </c>
    </row>
    <row r="74" spans="1:147" x14ac:dyDescent="0.3">
      <c r="A74" t="b">
        <f t="shared" si="38"/>
        <v>0</v>
      </c>
      <c r="B74">
        <f t="shared" si="39"/>
        <v>0</v>
      </c>
      <c r="C74">
        <v>72</v>
      </c>
      <c r="D74" t="s">
        <v>255</v>
      </c>
      <c r="E74" t="s">
        <v>26</v>
      </c>
      <c r="F74" s="7">
        <v>0</v>
      </c>
      <c r="G74" t="s">
        <v>26</v>
      </c>
      <c r="H74">
        <v>267</v>
      </c>
      <c r="I74">
        <v>0</v>
      </c>
      <c r="J74">
        <v>267</v>
      </c>
      <c r="K74">
        <v>0</v>
      </c>
      <c r="L74" t="s">
        <v>26</v>
      </c>
      <c r="M74">
        <v>26</v>
      </c>
      <c r="N74">
        <v>13.192307692307692</v>
      </c>
      <c r="O74" t="e">
        <v>#DIV/0!</v>
      </c>
      <c r="P74">
        <v>0.32425742574257427</v>
      </c>
      <c r="Q74">
        <v>25.192307692307693</v>
      </c>
      <c r="R74" t="b">
        <f t="shared" si="33"/>
        <v>0</v>
      </c>
      <c r="S74">
        <v>0.02</v>
      </c>
      <c r="T74" t="s">
        <v>26</v>
      </c>
      <c r="U74">
        <v>11</v>
      </c>
      <c r="V74">
        <v>28.545454545454547</v>
      </c>
      <c r="W74">
        <v>550</v>
      </c>
      <c r="X74">
        <v>0.19440914866581957</v>
      </c>
      <c r="Y74">
        <v>27.818181818181817</v>
      </c>
      <c r="Z74" t="b">
        <f t="shared" si="34"/>
        <v>0</v>
      </c>
      <c r="AA74">
        <v>0.01</v>
      </c>
      <c r="AB74" t="s">
        <v>26</v>
      </c>
      <c r="AC74">
        <v>7</v>
      </c>
      <c r="AD74">
        <v>31.285714285714285</v>
      </c>
      <c r="AE74">
        <v>700</v>
      </c>
      <c r="AF74">
        <v>0.21026282853566958</v>
      </c>
      <c r="AG74">
        <v>24</v>
      </c>
      <c r="AH74" t="b">
        <f t="shared" si="35"/>
        <v>0</v>
      </c>
      <c r="AI74">
        <v>0.01</v>
      </c>
      <c r="AJ74" t="s">
        <v>26</v>
      </c>
      <c r="AK74">
        <v>8</v>
      </c>
      <c r="AL74">
        <v>44.75</v>
      </c>
      <c r="AM74">
        <v>800</v>
      </c>
      <c r="AN74">
        <v>4.8866855524079322E-2</v>
      </c>
      <c r="AO74">
        <v>8.625</v>
      </c>
      <c r="AP74" t="b">
        <f t="shared" si="36"/>
        <v>0</v>
      </c>
      <c r="AQ74">
        <v>0.01</v>
      </c>
      <c r="AR74" t="s">
        <v>26</v>
      </c>
      <c r="AS74">
        <v>3</v>
      </c>
      <c r="AT74">
        <v>94.666666666666671</v>
      </c>
      <c r="AU74" t="b">
        <f t="shared" si="37"/>
        <v>0</v>
      </c>
      <c r="AV74">
        <v>0</v>
      </c>
      <c r="AW74" t="s">
        <v>26</v>
      </c>
      <c r="AX74">
        <v>2</v>
      </c>
      <c r="AY74">
        <v>168.5</v>
      </c>
      <c r="AZ74" t="b">
        <f t="shared" si="40"/>
        <v>0</v>
      </c>
      <c r="BA74">
        <v>0.01</v>
      </c>
      <c r="BB74" t="s">
        <v>26</v>
      </c>
      <c r="BC74">
        <v>1</v>
      </c>
      <c r="BD74">
        <v>225</v>
      </c>
      <c r="BE74" t="b">
        <f t="shared" si="41"/>
        <v>0</v>
      </c>
      <c r="BF74">
        <v>0.01</v>
      </c>
      <c r="BG74" t="s">
        <v>26</v>
      </c>
      <c r="BH74">
        <v>0</v>
      </c>
      <c r="BI74">
        <v>0</v>
      </c>
      <c r="BJ74" t="b">
        <f t="shared" si="42"/>
        <v>0</v>
      </c>
      <c r="BK74">
        <v>0.02</v>
      </c>
      <c r="BL74" t="s">
        <v>26</v>
      </c>
      <c r="BM74">
        <v>0</v>
      </c>
      <c r="BN74">
        <v>0</v>
      </c>
      <c r="BO74" t="b">
        <f t="shared" si="43"/>
        <v>0</v>
      </c>
      <c r="BP74">
        <v>0</v>
      </c>
      <c r="BQ74" t="s">
        <v>26</v>
      </c>
      <c r="BR74">
        <v>0</v>
      </c>
      <c r="BS74">
        <v>0</v>
      </c>
      <c r="BT74" t="b">
        <f t="shared" si="44"/>
        <v>0</v>
      </c>
      <c r="BU74">
        <v>0</v>
      </c>
      <c r="BV74" t="s">
        <v>26</v>
      </c>
      <c r="BW74">
        <v>11</v>
      </c>
      <c r="BX74">
        <v>30</v>
      </c>
      <c r="BY74" t="b">
        <f t="shared" si="45"/>
        <v>0</v>
      </c>
      <c r="BZ74">
        <v>0</v>
      </c>
      <c r="CA74" t="s">
        <v>26</v>
      </c>
      <c r="CB74">
        <v>11</v>
      </c>
      <c r="CC74">
        <v>30</v>
      </c>
      <c r="CD74" t="b">
        <f t="shared" si="46"/>
        <v>0</v>
      </c>
      <c r="CE74">
        <v>0</v>
      </c>
      <c r="CF74" t="s">
        <v>26</v>
      </c>
      <c r="CG74">
        <v>11</v>
      </c>
      <c r="CH74">
        <v>30</v>
      </c>
      <c r="CI74" t="b">
        <f t="shared" si="47"/>
        <v>0</v>
      </c>
      <c r="CJ74">
        <v>0.02</v>
      </c>
      <c r="CK74" t="s">
        <v>26</v>
      </c>
      <c r="CL74">
        <v>23</v>
      </c>
      <c r="CM74">
        <v>12.521739130434783</v>
      </c>
      <c r="CN74" t="b">
        <f t="shared" si="48"/>
        <v>0</v>
      </c>
      <c r="CO74">
        <v>0</v>
      </c>
      <c r="CP74" t="s">
        <v>26</v>
      </c>
      <c r="CQ74">
        <v>23</v>
      </c>
      <c r="CR74">
        <v>12.521739130434783</v>
      </c>
      <c r="CS74" t="b">
        <f t="shared" si="49"/>
        <v>0</v>
      </c>
      <c r="CT74">
        <v>0</v>
      </c>
      <c r="CU74" t="s">
        <v>26</v>
      </c>
      <c r="CV74">
        <v>23</v>
      </c>
      <c r="CW74">
        <v>12.521739130434783</v>
      </c>
      <c r="CX74" t="b">
        <f t="shared" si="50"/>
        <v>0</v>
      </c>
      <c r="CY74">
        <v>0.01</v>
      </c>
      <c r="CZ74" t="s">
        <v>26</v>
      </c>
      <c r="DA74">
        <v>4</v>
      </c>
      <c r="DB74">
        <v>49.5</v>
      </c>
      <c r="DC74" t="b">
        <f t="shared" si="51"/>
        <v>0</v>
      </c>
      <c r="DD74">
        <v>0</v>
      </c>
      <c r="DE74" t="s">
        <v>26</v>
      </c>
      <c r="DF74">
        <v>4</v>
      </c>
      <c r="DG74">
        <v>49.5</v>
      </c>
      <c r="DH74" t="b">
        <f t="shared" si="52"/>
        <v>0</v>
      </c>
      <c r="DI74">
        <v>0.01</v>
      </c>
      <c r="DJ74" t="s">
        <v>26</v>
      </c>
      <c r="DK74">
        <v>4</v>
      </c>
      <c r="DL74">
        <v>49.5</v>
      </c>
      <c r="DM74" t="b">
        <f t="shared" si="53"/>
        <v>0</v>
      </c>
      <c r="DN74">
        <v>0.01</v>
      </c>
      <c r="DO74" t="s">
        <v>26</v>
      </c>
      <c r="DP74">
        <v>0</v>
      </c>
      <c r="DQ74">
        <v>0</v>
      </c>
      <c r="DR74" t="b">
        <f t="shared" si="54"/>
        <v>0</v>
      </c>
      <c r="DS74">
        <v>0.02</v>
      </c>
      <c r="DT74" t="s">
        <v>26</v>
      </c>
      <c r="DU74">
        <v>0</v>
      </c>
      <c r="DV74">
        <v>0</v>
      </c>
      <c r="DW74" t="b">
        <f t="shared" si="55"/>
        <v>0</v>
      </c>
      <c r="DX74">
        <v>0.01</v>
      </c>
      <c r="DY74" t="s">
        <v>26</v>
      </c>
      <c r="DZ74">
        <v>0</v>
      </c>
      <c r="EA74">
        <v>0</v>
      </c>
      <c r="EB74" t="b">
        <f t="shared" si="56"/>
        <v>0</v>
      </c>
      <c r="EC74" s="7">
        <v>0</v>
      </c>
      <c r="ED74" t="s">
        <v>26</v>
      </c>
      <c r="EE74">
        <v>0</v>
      </c>
      <c r="EF74">
        <v>0</v>
      </c>
      <c r="EG74" t="b">
        <f t="shared" si="57"/>
        <v>0</v>
      </c>
      <c r="EH74" s="7">
        <v>0</v>
      </c>
      <c r="EI74" t="s">
        <v>26</v>
      </c>
      <c r="EJ74">
        <v>0</v>
      </c>
      <c r="EK74" t="e">
        <v>#DIV/0!</v>
      </c>
      <c r="EL74" t="b">
        <f t="shared" si="58"/>
        <v>0</v>
      </c>
      <c r="EM74" s="7">
        <v>0.02</v>
      </c>
      <c r="EN74" t="s">
        <v>26</v>
      </c>
      <c r="EO74">
        <v>0</v>
      </c>
      <c r="EP74">
        <v>0</v>
      </c>
      <c r="EQ74" t="b">
        <f t="shared" si="59"/>
        <v>0</v>
      </c>
    </row>
    <row r="75" spans="1:147" x14ac:dyDescent="0.3">
      <c r="A75" t="b">
        <f t="shared" si="38"/>
        <v>1</v>
      </c>
      <c r="B75">
        <f t="shared" si="39"/>
        <v>0.12</v>
      </c>
      <c r="C75">
        <v>73</v>
      </c>
      <c r="D75" t="s">
        <v>256</v>
      </c>
      <c r="E75" t="s">
        <v>21</v>
      </c>
      <c r="F75" s="7">
        <v>0.45</v>
      </c>
      <c r="G75" t="s">
        <v>21</v>
      </c>
      <c r="H75">
        <v>7641</v>
      </c>
      <c r="I75">
        <v>653</v>
      </c>
      <c r="J75">
        <f t="shared" si="60"/>
        <v>11.701378254211333</v>
      </c>
      <c r="K75">
        <v>0.5</v>
      </c>
      <c r="L75" t="s">
        <v>21</v>
      </c>
      <c r="M75">
        <v>621</v>
      </c>
      <c r="N75">
        <v>15.652173913043478</v>
      </c>
      <c r="O75">
        <v>1242</v>
      </c>
      <c r="P75">
        <v>0.39289654776558225</v>
      </c>
      <c r="Q75">
        <v>99.20289855072464</v>
      </c>
      <c r="R75" t="b">
        <f t="shared" si="33"/>
        <v>0</v>
      </c>
      <c r="S75" s="1">
        <v>0.3</v>
      </c>
      <c r="T75" t="s">
        <v>21</v>
      </c>
      <c r="U75">
        <v>146</v>
      </c>
      <c r="V75">
        <v>34.273972602739725</v>
      </c>
      <c r="W75">
        <v>486.66666666666669</v>
      </c>
      <c r="X75">
        <v>0.2525674579487886</v>
      </c>
      <c r="Y75">
        <v>113.02739726027397</v>
      </c>
      <c r="Z75" t="b">
        <f t="shared" si="34"/>
        <v>1</v>
      </c>
      <c r="AA75" s="1">
        <v>0.17</v>
      </c>
      <c r="AB75" t="s">
        <v>21</v>
      </c>
      <c r="AC75">
        <v>138</v>
      </c>
      <c r="AD75">
        <v>35.014492753623188</v>
      </c>
      <c r="AE75">
        <v>811.76470588235293</v>
      </c>
      <c r="AF75">
        <v>0.31385523127173109</v>
      </c>
      <c r="AG75">
        <v>107.92753623188406</v>
      </c>
      <c r="AH75" t="b">
        <f t="shared" si="35"/>
        <v>1</v>
      </c>
      <c r="AI75">
        <v>0.75</v>
      </c>
      <c r="AJ75" t="s">
        <v>21</v>
      </c>
      <c r="AK75">
        <v>410</v>
      </c>
      <c r="AL75">
        <v>46.81219512195122</v>
      </c>
      <c r="AM75">
        <v>546.66666666666663</v>
      </c>
      <c r="AN75">
        <v>0.27291830334617129</v>
      </c>
      <c r="AO75">
        <v>104.21951219512195</v>
      </c>
      <c r="AP75" t="b">
        <f t="shared" si="36"/>
        <v>0</v>
      </c>
      <c r="AQ75" s="1">
        <v>0.42</v>
      </c>
      <c r="AR75" t="s">
        <v>21</v>
      </c>
      <c r="AS75">
        <v>132</v>
      </c>
      <c r="AT75">
        <v>85.007575757575751</v>
      </c>
      <c r="AU75" t="b">
        <f t="shared" si="37"/>
        <v>1</v>
      </c>
      <c r="AV75" s="1">
        <v>0.41</v>
      </c>
      <c r="AW75" t="s">
        <v>21</v>
      </c>
      <c r="AX75">
        <v>52</v>
      </c>
      <c r="AY75">
        <v>173.28846153846155</v>
      </c>
      <c r="AZ75" t="b">
        <f t="shared" si="40"/>
        <v>1</v>
      </c>
      <c r="BA75" s="1">
        <v>0.39</v>
      </c>
      <c r="BB75" t="s">
        <v>21</v>
      </c>
      <c r="BC75">
        <v>35</v>
      </c>
      <c r="BD75">
        <v>300.60000000000002</v>
      </c>
      <c r="BE75" t="b">
        <f t="shared" si="41"/>
        <v>1</v>
      </c>
      <c r="BF75" s="1">
        <v>0.42</v>
      </c>
      <c r="BG75" t="s">
        <v>21</v>
      </c>
      <c r="BH75">
        <v>21</v>
      </c>
      <c r="BI75">
        <v>552.14285714285711</v>
      </c>
      <c r="BJ75" t="b">
        <f t="shared" si="42"/>
        <v>1</v>
      </c>
      <c r="BK75">
        <v>0.66</v>
      </c>
      <c r="BL75" t="s">
        <v>21</v>
      </c>
      <c r="BM75">
        <v>20</v>
      </c>
      <c r="BN75">
        <v>920.9</v>
      </c>
      <c r="BO75" t="b">
        <f t="shared" si="43"/>
        <v>0</v>
      </c>
      <c r="BP75">
        <v>0.45</v>
      </c>
      <c r="BQ75" t="s">
        <v>21</v>
      </c>
      <c r="BR75">
        <v>5</v>
      </c>
      <c r="BS75">
        <v>2139.4</v>
      </c>
      <c r="BT75" t="b">
        <f t="shared" si="44"/>
        <v>0</v>
      </c>
      <c r="BU75" s="1">
        <v>0.42</v>
      </c>
      <c r="BV75" t="s">
        <v>21</v>
      </c>
      <c r="BW75">
        <v>174</v>
      </c>
      <c r="BX75">
        <v>65.540229885057471</v>
      </c>
      <c r="BY75" t="b">
        <f t="shared" si="45"/>
        <v>1</v>
      </c>
      <c r="BZ75" s="1">
        <v>0.14000000000000001</v>
      </c>
      <c r="CA75" t="s">
        <v>21</v>
      </c>
      <c r="CB75">
        <v>64</v>
      </c>
      <c r="CC75">
        <v>69.28125</v>
      </c>
      <c r="CD75" t="b">
        <f t="shared" si="46"/>
        <v>1</v>
      </c>
      <c r="CE75" s="1">
        <v>0.14000000000000001</v>
      </c>
      <c r="CF75" t="s">
        <v>21</v>
      </c>
      <c r="CG75">
        <v>63</v>
      </c>
      <c r="CH75">
        <v>75.666666666666671</v>
      </c>
      <c r="CI75" t="b">
        <f t="shared" si="47"/>
        <v>1</v>
      </c>
      <c r="CJ75" s="1">
        <v>0.36</v>
      </c>
      <c r="CK75" t="s">
        <v>21</v>
      </c>
      <c r="CL75">
        <v>317</v>
      </c>
      <c r="CM75">
        <v>23.905362776025235</v>
      </c>
      <c r="CN75" t="b">
        <f t="shared" si="48"/>
        <v>1</v>
      </c>
      <c r="CO75">
        <v>0.48</v>
      </c>
      <c r="CP75" t="s">
        <v>21</v>
      </c>
      <c r="CQ75">
        <v>301</v>
      </c>
      <c r="CR75">
        <v>27.933554817275748</v>
      </c>
      <c r="CS75" t="b">
        <f t="shared" si="49"/>
        <v>0</v>
      </c>
      <c r="CT75" s="1">
        <v>0.38</v>
      </c>
      <c r="CU75" t="s">
        <v>21</v>
      </c>
      <c r="CV75">
        <v>309</v>
      </c>
      <c r="CW75">
        <v>26.964401294498384</v>
      </c>
      <c r="CX75" t="b">
        <f t="shared" si="50"/>
        <v>1</v>
      </c>
      <c r="CY75" s="1">
        <v>0.39</v>
      </c>
      <c r="CZ75" t="s">
        <v>21</v>
      </c>
      <c r="DA75">
        <v>111</v>
      </c>
      <c r="DB75">
        <v>83.180180180180187</v>
      </c>
      <c r="DC75" t="b">
        <f t="shared" si="51"/>
        <v>1</v>
      </c>
      <c r="DD75" s="1">
        <v>0.38</v>
      </c>
      <c r="DE75" t="s">
        <v>21</v>
      </c>
      <c r="DF75">
        <v>94</v>
      </c>
      <c r="DG75">
        <v>95.446808510638292</v>
      </c>
      <c r="DH75" t="b">
        <f t="shared" si="52"/>
        <v>1</v>
      </c>
      <c r="DI75" s="1">
        <v>0.39</v>
      </c>
      <c r="DJ75" t="s">
        <v>21</v>
      </c>
      <c r="DK75">
        <v>93</v>
      </c>
      <c r="DL75">
        <v>112.63440860215054</v>
      </c>
      <c r="DM75" t="b">
        <f t="shared" si="53"/>
        <v>1</v>
      </c>
      <c r="DN75" s="1">
        <v>0.12</v>
      </c>
      <c r="DO75" t="s">
        <v>21</v>
      </c>
      <c r="DP75">
        <v>112</v>
      </c>
      <c r="DQ75">
        <v>25.794642857142858</v>
      </c>
      <c r="DR75" t="b">
        <f t="shared" si="54"/>
        <v>1</v>
      </c>
      <c r="DS75" s="1">
        <v>0.12</v>
      </c>
      <c r="DT75" t="s">
        <v>21</v>
      </c>
      <c r="DU75">
        <v>226</v>
      </c>
      <c r="DV75">
        <v>15.716814159292035</v>
      </c>
      <c r="DW75" t="b">
        <f t="shared" si="55"/>
        <v>1</v>
      </c>
      <c r="DX75" s="1">
        <v>0.39</v>
      </c>
      <c r="DY75" t="s">
        <v>21</v>
      </c>
      <c r="DZ75">
        <v>660</v>
      </c>
      <c r="EA75">
        <v>10.962121212121213</v>
      </c>
      <c r="EB75" t="b">
        <f t="shared" si="56"/>
        <v>1</v>
      </c>
      <c r="EC75" s="37">
        <v>0.41</v>
      </c>
      <c r="ED75" t="s">
        <v>21</v>
      </c>
      <c r="EE75">
        <v>710</v>
      </c>
      <c r="EF75">
        <v>12.877464788732395</v>
      </c>
      <c r="EG75" t="b">
        <f t="shared" si="57"/>
        <v>1</v>
      </c>
      <c r="EH75" s="37">
        <v>0.44</v>
      </c>
      <c r="EI75" t="s">
        <v>21</v>
      </c>
      <c r="EJ75">
        <v>708</v>
      </c>
      <c r="EK75">
        <v>13.336158192090396</v>
      </c>
      <c r="EL75" t="b">
        <f t="shared" si="58"/>
        <v>1</v>
      </c>
      <c r="EM75" s="7">
        <v>0.52</v>
      </c>
      <c r="EN75" t="s">
        <v>21</v>
      </c>
      <c r="EO75">
        <v>693</v>
      </c>
      <c r="EP75">
        <v>19.266955266955268</v>
      </c>
      <c r="EQ75" t="b">
        <f t="shared" si="59"/>
        <v>0</v>
      </c>
    </row>
    <row r="76" spans="1:147" x14ac:dyDescent="0.3">
      <c r="A76" t="b">
        <f t="shared" si="38"/>
        <v>1</v>
      </c>
      <c r="B76">
        <f t="shared" si="39"/>
        <v>0.01</v>
      </c>
      <c r="C76">
        <v>74</v>
      </c>
      <c r="D76" t="s">
        <v>257</v>
      </c>
      <c r="E76" t="s">
        <v>26</v>
      </c>
      <c r="F76" s="7">
        <v>0.03</v>
      </c>
      <c r="G76" t="s">
        <v>26</v>
      </c>
      <c r="H76">
        <v>20</v>
      </c>
      <c r="I76">
        <v>0</v>
      </c>
      <c r="J76">
        <v>20</v>
      </c>
      <c r="K76">
        <v>0.03</v>
      </c>
      <c r="L76" t="s">
        <v>26</v>
      </c>
      <c r="M76">
        <v>3</v>
      </c>
      <c r="N76">
        <v>26.333333333333332</v>
      </c>
      <c r="O76">
        <v>100</v>
      </c>
      <c r="P76">
        <v>4.1666666666666664E-2</v>
      </c>
      <c r="Q76">
        <v>2.3333333333333335</v>
      </c>
      <c r="R76" t="b">
        <f t="shared" si="33"/>
        <v>0</v>
      </c>
      <c r="S76">
        <v>0.03</v>
      </c>
      <c r="T76" t="s">
        <v>26</v>
      </c>
      <c r="U76">
        <v>1</v>
      </c>
      <c r="V76">
        <v>30</v>
      </c>
      <c r="W76">
        <v>33.333333333333336</v>
      </c>
      <c r="X76">
        <v>5.4054054054054057E-2</v>
      </c>
      <c r="Y76">
        <v>2</v>
      </c>
      <c r="Z76" t="b">
        <f t="shared" si="34"/>
        <v>0</v>
      </c>
      <c r="AA76">
        <v>0.05</v>
      </c>
      <c r="AB76" t="s">
        <v>26</v>
      </c>
      <c r="AC76">
        <v>0</v>
      </c>
      <c r="AD76">
        <v>0</v>
      </c>
      <c r="AE76">
        <v>0</v>
      </c>
      <c r="AF76">
        <v>0.20833333333333334</v>
      </c>
      <c r="AG76" t="e">
        <v>#DIV/0!</v>
      </c>
      <c r="AH76" t="b">
        <f t="shared" si="35"/>
        <v>0</v>
      </c>
      <c r="AI76">
        <v>0.03</v>
      </c>
      <c r="AJ76" t="s">
        <v>26</v>
      </c>
      <c r="AK76">
        <v>0</v>
      </c>
      <c r="AL76">
        <v>0</v>
      </c>
      <c r="AM76">
        <v>0</v>
      </c>
      <c r="AN76">
        <v>0.20833333333333334</v>
      </c>
      <c r="AO76" t="e">
        <v>#DIV/0!</v>
      </c>
      <c r="AP76" t="b">
        <f t="shared" si="36"/>
        <v>0</v>
      </c>
      <c r="AQ76">
        <v>0.03</v>
      </c>
      <c r="AR76" t="s">
        <v>26</v>
      </c>
      <c r="AS76">
        <v>0</v>
      </c>
      <c r="AT76">
        <v>0</v>
      </c>
      <c r="AU76" t="b">
        <f t="shared" si="37"/>
        <v>0</v>
      </c>
      <c r="AV76">
        <v>0.03</v>
      </c>
      <c r="AW76" t="s">
        <v>26</v>
      </c>
      <c r="AX76">
        <v>0</v>
      </c>
      <c r="AY76">
        <v>0</v>
      </c>
      <c r="AZ76" t="b">
        <f t="shared" si="40"/>
        <v>0</v>
      </c>
      <c r="BA76">
        <v>0.03</v>
      </c>
      <c r="BB76" t="s">
        <v>26</v>
      </c>
      <c r="BC76">
        <v>0</v>
      </c>
      <c r="BD76">
        <v>0</v>
      </c>
      <c r="BE76" t="b">
        <f t="shared" si="41"/>
        <v>0</v>
      </c>
      <c r="BF76">
        <v>0.03</v>
      </c>
      <c r="BG76" t="s">
        <v>26</v>
      </c>
      <c r="BH76">
        <v>0</v>
      </c>
      <c r="BI76">
        <v>0</v>
      </c>
      <c r="BJ76" t="b">
        <f t="shared" si="42"/>
        <v>0</v>
      </c>
      <c r="BK76">
        <v>0.03</v>
      </c>
      <c r="BL76" t="s">
        <v>26</v>
      </c>
      <c r="BM76">
        <v>0</v>
      </c>
      <c r="BN76">
        <v>0</v>
      </c>
      <c r="BO76" t="b">
        <f t="shared" si="43"/>
        <v>0</v>
      </c>
      <c r="BP76">
        <v>0.03</v>
      </c>
      <c r="BQ76" t="s">
        <v>26</v>
      </c>
      <c r="BR76">
        <v>0</v>
      </c>
      <c r="BS76">
        <v>0</v>
      </c>
      <c r="BT76" t="b">
        <f t="shared" si="44"/>
        <v>0</v>
      </c>
      <c r="BU76">
        <v>0.03</v>
      </c>
      <c r="BV76" t="s">
        <v>26</v>
      </c>
      <c r="BW76">
        <v>0</v>
      </c>
      <c r="BX76">
        <v>0</v>
      </c>
      <c r="BY76" t="b">
        <f t="shared" si="45"/>
        <v>0</v>
      </c>
      <c r="BZ76">
        <v>0.03</v>
      </c>
      <c r="CA76" t="s">
        <v>26</v>
      </c>
      <c r="CB76">
        <v>0</v>
      </c>
      <c r="CC76">
        <v>0</v>
      </c>
      <c r="CD76" t="b">
        <f t="shared" si="46"/>
        <v>0</v>
      </c>
      <c r="CE76">
        <v>0.03</v>
      </c>
      <c r="CF76" t="s">
        <v>26</v>
      </c>
      <c r="CG76">
        <v>0</v>
      </c>
      <c r="CH76" t="e">
        <v>#DIV/0!</v>
      </c>
      <c r="CI76" t="b">
        <f t="shared" si="47"/>
        <v>0</v>
      </c>
      <c r="CJ76">
        <v>0.05</v>
      </c>
      <c r="CK76" t="s">
        <v>26</v>
      </c>
      <c r="CL76">
        <v>1</v>
      </c>
      <c r="CM76">
        <v>24</v>
      </c>
      <c r="CN76" t="b">
        <f t="shared" si="48"/>
        <v>0</v>
      </c>
      <c r="CO76" s="1">
        <v>0.01</v>
      </c>
      <c r="CP76" t="s">
        <v>26</v>
      </c>
      <c r="CQ76">
        <v>1</v>
      </c>
      <c r="CR76">
        <v>24</v>
      </c>
      <c r="CS76" t="b">
        <f t="shared" si="49"/>
        <v>1</v>
      </c>
      <c r="CT76">
        <v>0.05</v>
      </c>
      <c r="CU76" t="s">
        <v>26</v>
      </c>
      <c r="CV76">
        <v>1</v>
      </c>
      <c r="CW76">
        <v>24</v>
      </c>
      <c r="CX76" t="b">
        <f t="shared" si="50"/>
        <v>0</v>
      </c>
      <c r="CY76">
        <v>0.03</v>
      </c>
      <c r="CZ76" t="s">
        <v>26</v>
      </c>
      <c r="DA76">
        <v>0</v>
      </c>
      <c r="DB76">
        <v>0</v>
      </c>
      <c r="DC76" t="b">
        <f t="shared" si="51"/>
        <v>0</v>
      </c>
      <c r="DD76">
        <v>0.03</v>
      </c>
      <c r="DE76" t="s">
        <v>26</v>
      </c>
      <c r="DF76">
        <v>0</v>
      </c>
      <c r="DG76" t="e">
        <v>#DIV/0!</v>
      </c>
      <c r="DH76" t="b">
        <f t="shared" si="52"/>
        <v>0</v>
      </c>
      <c r="DI76">
        <v>0.03</v>
      </c>
      <c r="DJ76" t="s">
        <v>26</v>
      </c>
      <c r="DK76">
        <v>0</v>
      </c>
      <c r="DL76" t="e">
        <v>#DIV/0!</v>
      </c>
      <c r="DM76" t="b">
        <f t="shared" si="53"/>
        <v>0</v>
      </c>
      <c r="DN76">
        <v>0.05</v>
      </c>
      <c r="DO76" t="s">
        <v>26</v>
      </c>
      <c r="DP76">
        <v>0</v>
      </c>
      <c r="DQ76">
        <v>0</v>
      </c>
      <c r="DR76" t="b">
        <f t="shared" si="54"/>
        <v>0</v>
      </c>
      <c r="DS76">
        <v>0.03</v>
      </c>
      <c r="DT76" t="s">
        <v>26</v>
      </c>
      <c r="DU76">
        <v>0</v>
      </c>
      <c r="DV76">
        <v>0</v>
      </c>
      <c r="DW76" t="b">
        <f t="shared" si="55"/>
        <v>0</v>
      </c>
      <c r="DX76">
        <v>0.03</v>
      </c>
      <c r="DY76" t="s">
        <v>26</v>
      </c>
      <c r="DZ76">
        <v>0</v>
      </c>
      <c r="EA76">
        <v>0</v>
      </c>
      <c r="EB76" t="b">
        <f t="shared" si="56"/>
        <v>0</v>
      </c>
      <c r="EC76" s="7">
        <v>0.03</v>
      </c>
      <c r="ED76" t="s">
        <v>26</v>
      </c>
      <c r="EE76">
        <v>0</v>
      </c>
      <c r="EF76">
        <v>0</v>
      </c>
      <c r="EG76" t="b">
        <f t="shared" si="57"/>
        <v>0</v>
      </c>
      <c r="EH76" s="7">
        <v>0.03</v>
      </c>
      <c r="EI76" t="s">
        <v>26</v>
      </c>
      <c r="EJ76">
        <v>0</v>
      </c>
      <c r="EK76" t="e">
        <v>#DIV/0!</v>
      </c>
      <c r="EL76" t="b">
        <f t="shared" si="58"/>
        <v>0</v>
      </c>
      <c r="EM76" s="7">
        <v>0.05</v>
      </c>
      <c r="EN76" t="s">
        <v>26</v>
      </c>
      <c r="EO76">
        <v>0</v>
      </c>
      <c r="EP76">
        <v>0</v>
      </c>
      <c r="EQ76" t="b">
        <f t="shared" si="59"/>
        <v>0</v>
      </c>
    </row>
    <row r="77" spans="1:147" x14ac:dyDescent="0.3">
      <c r="A77" t="b">
        <f t="shared" si="38"/>
        <v>1</v>
      </c>
      <c r="B77">
        <f t="shared" si="39"/>
        <v>12.39</v>
      </c>
      <c r="C77">
        <v>75</v>
      </c>
      <c r="D77" t="s">
        <v>258</v>
      </c>
      <c r="E77" t="s">
        <v>26</v>
      </c>
      <c r="F77" s="7">
        <v>38.700000000000003</v>
      </c>
      <c r="G77" t="s">
        <v>26</v>
      </c>
      <c r="H77">
        <v>392787</v>
      </c>
      <c r="I77">
        <v>27657</v>
      </c>
      <c r="J77">
        <f t="shared" si="60"/>
        <v>14.202082655385617</v>
      </c>
      <c r="K77">
        <v>41.8</v>
      </c>
      <c r="L77" t="s">
        <v>26</v>
      </c>
      <c r="M77">
        <v>32033</v>
      </c>
      <c r="N77">
        <v>11.967627134517528</v>
      </c>
      <c r="O77">
        <v>766.33971291866033</v>
      </c>
      <c r="P77">
        <v>0.57440779477541359</v>
      </c>
      <c r="Q77">
        <v>23.50909999063466</v>
      </c>
      <c r="R77" t="b">
        <f t="shared" si="33"/>
        <v>0</v>
      </c>
      <c r="S77">
        <v>65.06</v>
      </c>
      <c r="T77" t="s">
        <v>26</v>
      </c>
      <c r="U77">
        <v>24888</v>
      </c>
      <c r="V77">
        <v>20.765268402442945</v>
      </c>
      <c r="W77">
        <v>382.53919458960956</v>
      </c>
      <c r="X77">
        <v>0.48496115246054672</v>
      </c>
      <c r="Y77">
        <v>25.654090324654451</v>
      </c>
      <c r="Z77" t="b">
        <f t="shared" si="34"/>
        <v>0</v>
      </c>
      <c r="AA77" s="1">
        <v>36.17</v>
      </c>
      <c r="AB77" t="s">
        <v>26</v>
      </c>
      <c r="AC77">
        <v>16504</v>
      </c>
      <c r="AD77">
        <v>22.399963645176928</v>
      </c>
      <c r="AE77">
        <v>456.28974288084044</v>
      </c>
      <c r="AF77">
        <v>0.58224913274910317</v>
      </c>
      <c r="AG77">
        <v>32.197770237518178</v>
      </c>
      <c r="AH77" t="b">
        <f t="shared" si="35"/>
        <v>1</v>
      </c>
      <c r="AI77">
        <v>48.19</v>
      </c>
      <c r="AJ77" t="s">
        <v>26</v>
      </c>
      <c r="AK77">
        <v>15486</v>
      </c>
      <c r="AL77">
        <v>29.894679064961903</v>
      </c>
      <c r="AM77">
        <v>321.35297779622329</v>
      </c>
      <c r="AN77">
        <v>0.52666014591081589</v>
      </c>
      <c r="AO77">
        <v>35.013173188686558</v>
      </c>
      <c r="AP77" t="b">
        <f t="shared" si="36"/>
        <v>0</v>
      </c>
      <c r="AQ77">
        <v>41.98</v>
      </c>
      <c r="AR77" t="s">
        <v>26</v>
      </c>
      <c r="AS77">
        <v>9538</v>
      </c>
      <c r="AT77">
        <v>49.529041727825543</v>
      </c>
      <c r="AU77" t="b">
        <f t="shared" si="37"/>
        <v>0</v>
      </c>
      <c r="AV77" s="1">
        <v>35.36</v>
      </c>
      <c r="AW77" t="s">
        <v>26</v>
      </c>
      <c r="AX77">
        <v>4431</v>
      </c>
      <c r="AY77">
        <v>90.714511396975851</v>
      </c>
      <c r="AZ77" t="b">
        <f t="shared" si="40"/>
        <v>1</v>
      </c>
      <c r="BA77">
        <v>57.16</v>
      </c>
      <c r="BB77" t="s">
        <v>26</v>
      </c>
      <c r="BC77">
        <v>3797</v>
      </c>
      <c r="BD77">
        <v>166.56808006320779</v>
      </c>
      <c r="BE77" t="b">
        <f t="shared" si="41"/>
        <v>0</v>
      </c>
      <c r="BF77">
        <v>67.52</v>
      </c>
      <c r="BG77" t="s">
        <v>26</v>
      </c>
      <c r="BH77">
        <v>2150</v>
      </c>
      <c r="BI77">
        <v>326.31767441860467</v>
      </c>
      <c r="BJ77" t="b">
        <f t="shared" si="42"/>
        <v>0</v>
      </c>
      <c r="BK77">
        <v>89.8</v>
      </c>
      <c r="BL77" t="s">
        <v>26</v>
      </c>
      <c r="BM77">
        <v>1375</v>
      </c>
      <c r="BN77">
        <v>646.70036363636359</v>
      </c>
      <c r="BO77" t="b">
        <f t="shared" si="43"/>
        <v>0</v>
      </c>
      <c r="BP77" s="1">
        <v>30.56</v>
      </c>
      <c r="BQ77" t="s">
        <v>26</v>
      </c>
      <c r="BR77">
        <v>271</v>
      </c>
      <c r="BS77">
        <v>1303.5756457564576</v>
      </c>
      <c r="BT77" t="b">
        <f t="shared" si="44"/>
        <v>1</v>
      </c>
      <c r="BU77">
        <v>43.17</v>
      </c>
      <c r="BV77" t="s">
        <v>26</v>
      </c>
      <c r="BW77">
        <v>15759</v>
      </c>
      <c r="BX77">
        <v>29.670918205469889</v>
      </c>
      <c r="BY77" t="b">
        <f t="shared" si="45"/>
        <v>0</v>
      </c>
      <c r="BZ77" s="1">
        <v>12.39</v>
      </c>
      <c r="CA77" t="s">
        <v>26</v>
      </c>
      <c r="CB77">
        <v>4194</v>
      </c>
      <c r="CC77">
        <v>50.838817358130662</v>
      </c>
      <c r="CD77" t="b">
        <f t="shared" si="46"/>
        <v>1</v>
      </c>
      <c r="CE77" s="1">
        <v>36.479999999999997</v>
      </c>
      <c r="CF77" t="s">
        <v>26</v>
      </c>
      <c r="CG77">
        <v>12018</v>
      </c>
      <c r="CH77">
        <v>36.25511732401398</v>
      </c>
      <c r="CI77" t="b">
        <f t="shared" si="47"/>
        <v>1</v>
      </c>
      <c r="CJ77">
        <v>70.05</v>
      </c>
      <c r="CK77" t="s">
        <v>26</v>
      </c>
      <c r="CL77">
        <v>32391</v>
      </c>
      <c r="CM77">
        <v>18.293754437961162</v>
      </c>
      <c r="CN77" t="b">
        <f t="shared" si="48"/>
        <v>0</v>
      </c>
      <c r="CO77">
        <v>58.22</v>
      </c>
      <c r="CP77" t="s">
        <v>26</v>
      </c>
      <c r="CQ77">
        <v>30679</v>
      </c>
      <c r="CR77">
        <v>17.058835033736433</v>
      </c>
      <c r="CS77" t="b">
        <f t="shared" si="49"/>
        <v>0</v>
      </c>
      <c r="CT77">
        <v>53.28</v>
      </c>
      <c r="CU77" t="s">
        <v>26</v>
      </c>
      <c r="CV77">
        <v>29928</v>
      </c>
      <c r="CW77">
        <v>17.533213044640469</v>
      </c>
      <c r="CX77" t="b">
        <f t="shared" si="50"/>
        <v>0</v>
      </c>
      <c r="CY77">
        <v>39.69</v>
      </c>
      <c r="CZ77" t="s">
        <v>26</v>
      </c>
      <c r="DA77">
        <v>11792</v>
      </c>
      <c r="DB77">
        <v>38.567333785617365</v>
      </c>
      <c r="DC77" t="b">
        <f t="shared" si="51"/>
        <v>0</v>
      </c>
      <c r="DD77">
        <v>50.11</v>
      </c>
      <c r="DE77" t="s">
        <v>26</v>
      </c>
      <c r="DF77">
        <v>12984</v>
      </c>
      <c r="DG77">
        <v>41.346041281577328</v>
      </c>
      <c r="DH77" t="b">
        <f t="shared" si="52"/>
        <v>0</v>
      </c>
      <c r="DI77" s="1">
        <v>31.81</v>
      </c>
      <c r="DJ77" t="s">
        <v>26</v>
      </c>
      <c r="DK77">
        <v>8142</v>
      </c>
      <c r="DL77">
        <v>48.762711864406782</v>
      </c>
      <c r="DM77" t="b">
        <f t="shared" si="53"/>
        <v>1</v>
      </c>
      <c r="DN77" s="1">
        <v>27.16</v>
      </c>
      <c r="DO77" t="s">
        <v>26</v>
      </c>
      <c r="DP77">
        <v>21980</v>
      </c>
      <c r="DQ77">
        <v>14.84199272065514</v>
      </c>
      <c r="DR77" t="b">
        <f t="shared" si="54"/>
        <v>1</v>
      </c>
      <c r="DS77">
        <v>46.28</v>
      </c>
      <c r="DT77" t="s">
        <v>26</v>
      </c>
      <c r="DU77">
        <v>34425</v>
      </c>
      <c r="DV77">
        <v>13.320145243282498</v>
      </c>
      <c r="DW77" t="b">
        <f t="shared" si="55"/>
        <v>0</v>
      </c>
      <c r="DX77" s="1">
        <v>22.36</v>
      </c>
      <c r="DY77" t="s">
        <v>26</v>
      </c>
      <c r="DZ77">
        <v>17736</v>
      </c>
      <c r="EA77">
        <v>17.082374830852505</v>
      </c>
      <c r="EB77" t="b">
        <f t="shared" si="56"/>
        <v>1</v>
      </c>
      <c r="EC77" s="37">
        <v>25.8</v>
      </c>
      <c r="ED77" t="s">
        <v>26</v>
      </c>
      <c r="EE77">
        <v>23232</v>
      </c>
      <c r="EF77">
        <v>15.619318181818182</v>
      </c>
      <c r="EG77" t="b">
        <f t="shared" si="57"/>
        <v>1</v>
      </c>
      <c r="EH77" s="37">
        <v>29.7</v>
      </c>
      <c r="EI77" t="s">
        <v>26</v>
      </c>
      <c r="EJ77">
        <v>25904</v>
      </c>
      <c r="EK77">
        <v>14.012546324891909</v>
      </c>
      <c r="EL77" t="b">
        <f t="shared" si="58"/>
        <v>1</v>
      </c>
      <c r="EM77" s="37">
        <v>21.09</v>
      </c>
      <c r="EN77" t="s">
        <v>26</v>
      </c>
      <c r="EO77">
        <v>17295</v>
      </c>
      <c r="EP77">
        <v>16.239086441167967</v>
      </c>
      <c r="EQ77" t="b">
        <f t="shared" si="59"/>
        <v>1</v>
      </c>
    </row>
    <row r="78" spans="1:147" x14ac:dyDescent="0.3">
      <c r="A78" t="b">
        <f t="shared" si="38"/>
        <v>1</v>
      </c>
      <c r="B78">
        <f t="shared" si="39"/>
        <v>56.16</v>
      </c>
      <c r="C78">
        <v>76</v>
      </c>
      <c r="D78" t="s">
        <v>259</v>
      </c>
      <c r="E78" t="s">
        <v>21</v>
      </c>
      <c r="F78" s="7">
        <v>539.34</v>
      </c>
      <c r="G78" t="s">
        <v>21</v>
      </c>
      <c r="H78">
        <v>4030309</v>
      </c>
      <c r="I78">
        <v>137433</v>
      </c>
      <c r="J78">
        <f t="shared" si="60"/>
        <v>29.325627760435996</v>
      </c>
      <c r="K78">
        <v>5000</v>
      </c>
      <c r="L78" t="s">
        <v>31</v>
      </c>
      <c r="M78">
        <v>895356</v>
      </c>
      <c r="N78">
        <v>15.501965698560126</v>
      </c>
      <c r="O78">
        <v>179.15719545381782</v>
      </c>
      <c r="P78">
        <v>0.45036684226178553</v>
      </c>
      <c r="Q78">
        <v>145.50924436760351</v>
      </c>
      <c r="R78" t="b">
        <f t="shared" si="33"/>
        <v>0</v>
      </c>
      <c r="S78">
        <v>5000</v>
      </c>
      <c r="T78" t="s">
        <v>31</v>
      </c>
      <c r="U78">
        <v>541575</v>
      </c>
      <c r="V78">
        <v>28.678083367954578</v>
      </c>
      <c r="W78">
        <v>108.65356450700382</v>
      </c>
      <c r="X78">
        <v>0.36129095170270209</v>
      </c>
      <c r="Y78">
        <v>148.13236024558003</v>
      </c>
      <c r="Z78" t="b">
        <f t="shared" si="34"/>
        <v>0</v>
      </c>
      <c r="AA78">
        <v>5000</v>
      </c>
      <c r="AB78" t="s">
        <v>31</v>
      </c>
      <c r="AC78">
        <v>457977</v>
      </c>
      <c r="AD78">
        <v>31.183144568395356</v>
      </c>
      <c r="AE78">
        <v>91.614822342336581</v>
      </c>
      <c r="AF78">
        <v>0.4181310674309266</v>
      </c>
      <c r="AG78">
        <v>163.91094094244909</v>
      </c>
      <c r="AH78" t="b">
        <f t="shared" si="35"/>
        <v>0</v>
      </c>
      <c r="AI78">
        <v>3966.17</v>
      </c>
      <c r="AJ78" t="s">
        <v>21</v>
      </c>
      <c r="AK78">
        <v>346625</v>
      </c>
      <c r="AL78">
        <v>42.568940497655966</v>
      </c>
      <c r="AM78">
        <v>87.395396566460846</v>
      </c>
      <c r="AN78">
        <v>0.35866096867940678</v>
      </c>
      <c r="AO78">
        <v>164.67887774972954</v>
      </c>
      <c r="AP78" t="b">
        <f t="shared" si="36"/>
        <v>0</v>
      </c>
      <c r="AQ78">
        <v>2637.01</v>
      </c>
      <c r="AR78" t="s">
        <v>21</v>
      </c>
      <c r="AS78">
        <v>192922</v>
      </c>
      <c r="AT78">
        <v>71.849643897533724</v>
      </c>
      <c r="AU78" t="b">
        <f t="shared" si="37"/>
        <v>0</v>
      </c>
      <c r="AV78">
        <v>5000</v>
      </c>
      <c r="AW78" t="s">
        <v>31</v>
      </c>
      <c r="AX78">
        <v>186232</v>
      </c>
      <c r="AY78">
        <v>116.89583959792087</v>
      </c>
      <c r="AZ78" t="b">
        <f t="shared" si="40"/>
        <v>0</v>
      </c>
      <c r="BA78">
        <v>2392.33</v>
      </c>
      <c r="BB78" t="s">
        <v>21</v>
      </c>
      <c r="BC78">
        <v>80935</v>
      </c>
      <c r="BD78">
        <v>205.16659047383703</v>
      </c>
      <c r="BE78" t="b">
        <f t="shared" si="41"/>
        <v>0</v>
      </c>
      <c r="BF78">
        <v>3189.92</v>
      </c>
      <c r="BG78" t="s">
        <v>21</v>
      </c>
      <c r="BH78">
        <v>61133</v>
      </c>
      <c r="BI78">
        <v>356.50674758313841</v>
      </c>
      <c r="BJ78" t="b">
        <f t="shared" si="42"/>
        <v>0</v>
      </c>
      <c r="BK78" s="1">
        <v>56.16</v>
      </c>
      <c r="BL78" t="s">
        <v>21</v>
      </c>
      <c r="BM78">
        <v>1164</v>
      </c>
      <c r="BN78">
        <v>851.4716494845361</v>
      </c>
      <c r="BO78" t="b">
        <f t="shared" si="43"/>
        <v>1</v>
      </c>
      <c r="BP78">
        <v>1301.03</v>
      </c>
      <c r="BQ78" t="s">
        <v>21</v>
      </c>
      <c r="BR78">
        <v>8255</v>
      </c>
      <c r="BS78">
        <v>1313.9607510599637</v>
      </c>
      <c r="BT78" t="b">
        <f t="shared" si="44"/>
        <v>0</v>
      </c>
      <c r="BU78" s="1">
        <v>296.27999999999997</v>
      </c>
      <c r="BV78" t="s">
        <v>21</v>
      </c>
      <c r="BW78">
        <v>51551</v>
      </c>
      <c r="BX78">
        <v>53.460941591821694</v>
      </c>
      <c r="BY78" t="b">
        <f t="shared" si="45"/>
        <v>1</v>
      </c>
      <c r="BZ78" s="1">
        <v>208.64</v>
      </c>
      <c r="CA78" t="s">
        <v>21</v>
      </c>
      <c r="CB78">
        <v>42919</v>
      </c>
      <c r="CC78">
        <v>48.92434586080757</v>
      </c>
      <c r="CD78" t="b">
        <f t="shared" si="46"/>
        <v>1</v>
      </c>
      <c r="CE78">
        <v>1504.94</v>
      </c>
      <c r="CF78" t="s">
        <v>21</v>
      </c>
      <c r="CG78">
        <v>180039</v>
      </c>
      <c r="CH78">
        <v>45.805631002171751</v>
      </c>
      <c r="CI78" t="b">
        <f t="shared" si="47"/>
        <v>0</v>
      </c>
      <c r="CJ78" s="1">
        <v>320.95</v>
      </c>
      <c r="CK78" t="s">
        <v>21</v>
      </c>
      <c r="CL78">
        <v>93924</v>
      </c>
      <c r="CM78">
        <v>26.421415186746732</v>
      </c>
      <c r="CN78" t="b">
        <f t="shared" si="48"/>
        <v>1</v>
      </c>
      <c r="CO78">
        <v>2050.33</v>
      </c>
      <c r="CP78" t="s">
        <v>21</v>
      </c>
      <c r="CQ78">
        <v>378745</v>
      </c>
      <c r="CR78">
        <v>25.318068885397828</v>
      </c>
      <c r="CS78" t="b">
        <f t="shared" si="49"/>
        <v>0</v>
      </c>
      <c r="CT78">
        <v>2252.89</v>
      </c>
      <c r="CU78" t="s">
        <v>21</v>
      </c>
      <c r="CV78">
        <v>370793</v>
      </c>
      <c r="CW78">
        <v>27.963418942644548</v>
      </c>
      <c r="CX78" t="b">
        <f t="shared" si="50"/>
        <v>0</v>
      </c>
      <c r="CY78">
        <v>1587.61</v>
      </c>
      <c r="CZ78" t="s">
        <v>21</v>
      </c>
      <c r="DA78">
        <v>166700</v>
      </c>
      <c r="DB78">
        <v>59.015848830233956</v>
      </c>
      <c r="DC78" t="b">
        <f t="shared" si="51"/>
        <v>0</v>
      </c>
      <c r="DD78">
        <v>1409.58</v>
      </c>
      <c r="DE78" t="s">
        <v>21</v>
      </c>
      <c r="DF78">
        <v>140520</v>
      </c>
      <c r="DG78">
        <v>58.422509251352118</v>
      </c>
      <c r="DH78" t="b">
        <f t="shared" si="52"/>
        <v>0</v>
      </c>
      <c r="DI78" s="1">
        <v>293.94</v>
      </c>
      <c r="DJ78" t="s">
        <v>21</v>
      </c>
      <c r="DK78">
        <v>33584</v>
      </c>
      <c r="DL78">
        <v>96.708819676036214</v>
      </c>
      <c r="DM78" t="b">
        <f t="shared" si="53"/>
        <v>1</v>
      </c>
      <c r="DN78" s="1">
        <v>217.13</v>
      </c>
      <c r="DO78" t="s">
        <v>21</v>
      </c>
      <c r="DP78">
        <v>133538</v>
      </c>
      <c r="DQ78">
        <v>15.959352394075095</v>
      </c>
      <c r="DR78" t="b">
        <f t="shared" si="54"/>
        <v>1</v>
      </c>
      <c r="DS78" s="1">
        <v>258.67</v>
      </c>
      <c r="DT78" t="s">
        <v>21</v>
      </c>
      <c r="DU78">
        <v>134878</v>
      </c>
      <c r="DV78">
        <v>17.044684826287458</v>
      </c>
      <c r="DW78" t="b">
        <f t="shared" si="55"/>
        <v>1</v>
      </c>
      <c r="DX78" s="1">
        <v>364.31</v>
      </c>
      <c r="DY78" t="s">
        <v>21</v>
      </c>
      <c r="DZ78">
        <v>141034</v>
      </c>
      <c r="EA78">
        <v>23.28409461548279</v>
      </c>
      <c r="EB78" t="b">
        <f t="shared" si="56"/>
        <v>1</v>
      </c>
      <c r="EC78" s="7">
        <v>1392.75</v>
      </c>
      <c r="ED78" t="s">
        <v>21</v>
      </c>
      <c r="EE78">
        <v>415647</v>
      </c>
      <c r="EF78">
        <v>19.817758819382792</v>
      </c>
      <c r="EG78" t="b">
        <f t="shared" si="57"/>
        <v>0</v>
      </c>
      <c r="EH78" s="37">
        <v>294.01</v>
      </c>
      <c r="EI78" t="s">
        <v>21</v>
      </c>
      <c r="EJ78">
        <v>136245</v>
      </c>
      <c r="EK78">
        <v>23.165327167969465</v>
      </c>
      <c r="EL78" t="b">
        <f t="shared" si="58"/>
        <v>1</v>
      </c>
      <c r="EM78" s="7">
        <v>1552.45</v>
      </c>
      <c r="EN78" t="s">
        <v>21</v>
      </c>
      <c r="EO78">
        <v>417592</v>
      </c>
      <c r="EP78">
        <v>20.213342209620873</v>
      </c>
      <c r="EQ78" t="b">
        <f t="shared" si="59"/>
        <v>0</v>
      </c>
    </row>
    <row r="79" spans="1:147" x14ac:dyDescent="0.3">
      <c r="A79" t="b">
        <f t="shared" si="38"/>
        <v>1</v>
      </c>
      <c r="B79">
        <f t="shared" si="39"/>
        <v>34.33</v>
      </c>
      <c r="C79">
        <v>77</v>
      </c>
      <c r="D79" t="s">
        <v>260</v>
      </c>
      <c r="E79" t="s">
        <v>21</v>
      </c>
      <c r="F79" s="7">
        <v>372.97</v>
      </c>
      <c r="G79" t="s">
        <v>21</v>
      </c>
      <c r="H79">
        <v>80777</v>
      </c>
      <c r="I79">
        <v>2126</v>
      </c>
      <c r="J79">
        <f t="shared" si="60"/>
        <v>37.994825964252115</v>
      </c>
      <c r="K79" s="1">
        <v>46.23</v>
      </c>
      <c r="L79" t="s">
        <v>21</v>
      </c>
      <c r="M79">
        <v>1055</v>
      </c>
      <c r="N79">
        <v>14.005687203791469</v>
      </c>
      <c r="O79">
        <v>22.820679212632491</v>
      </c>
      <c r="P79">
        <v>0.55631090574401743</v>
      </c>
      <c r="Q79">
        <v>350.91090047393362</v>
      </c>
      <c r="R79" t="b">
        <f t="shared" si="33"/>
        <v>1</v>
      </c>
      <c r="S79">
        <v>1529.2</v>
      </c>
      <c r="T79" t="s">
        <v>21</v>
      </c>
      <c r="U79">
        <v>12319</v>
      </c>
      <c r="V79">
        <v>24.363178829450444</v>
      </c>
      <c r="W79">
        <v>8.0558461940884118</v>
      </c>
      <c r="X79">
        <v>0.72000233017326776</v>
      </c>
      <c r="Y79">
        <v>609.00227291176236</v>
      </c>
      <c r="Z79" t="b">
        <f t="shared" si="34"/>
        <v>0</v>
      </c>
      <c r="AA79" s="1">
        <v>34.33</v>
      </c>
      <c r="AB79" t="s">
        <v>21</v>
      </c>
      <c r="AC79">
        <v>493</v>
      </c>
      <c r="AD79">
        <v>29.61866125760649</v>
      </c>
      <c r="AE79">
        <v>14.360617535683076</v>
      </c>
      <c r="AF79">
        <v>0.52607314169438801</v>
      </c>
      <c r="AG79">
        <v>400.65111561866127</v>
      </c>
      <c r="AH79" t="b">
        <f t="shared" si="35"/>
        <v>1</v>
      </c>
      <c r="AI79">
        <v>518.22</v>
      </c>
      <c r="AJ79" t="s">
        <v>21</v>
      </c>
      <c r="AK79">
        <v>3768</v>
      </c>
      <c r="AL79">
        <v>36.122080679405521</v>
      </c>
      <c r="AM79">
        <v>7.2710431862915357</v>
      </c>
      <c r="AN79">
        <v>0.73379121676703263</v>
      </c>
      <c r="AO79">
        <v>757.98938428874737</v>
      </c>
      <c r="AP79" t="b">
        <f t="shared" si="36"/>
        <v>0</v>
      </c>
      <c r="AQ79" s="1">
        <v>39.61</v>
      </c>
      <c r="AR79" t="s">
        <v>21</v>
      </c>
      <c r="AS79">
        <v>108</v>
      </c>
      <c r="AT79">
        <v>81.75</v>
      </c>
      <c r="AU79" t="b">
        <f t="shared" si="37"/>
        <v>1</v>
      </c>
      <c r="AV79" s="1">
        <v>66.75</v>
      </c>
      <c r="AW79" t="s">
        <v>21</v>
      </c>
      <c r="AX79">
        <v>45</v>
      </c>
      <c r="AY79">
        <v>147.19999999999999</v>
      </c>
      <c r="AZ79" t="b">
        <f t="shared" si="40"/>
        <v>1</v>
      </c>
      <c r="BA79" s="1">
        <v>101.23</v>
      </c>
      <c r="BB79" t="s">
        <v>21</v>
      </c>
      <c r="BC79">
        <v>178</v>
      </c>
      <c r="BD79">
        <v>205.8932584269663</v>
      </c>
      <c r="BE79" t="b">
        <f t="shared" si="41"/>
        <v>1</v>
      </c>
      <c r="BF79">
        <v>2169.56</v>
      </c>
      <c r="BG79" t="s">
        <v>21</v>
      </c>
      <c r="BH79">
        <v>1054</v>
      </c>
      <c r="BI79">
        <v>330.57590132827323</v>
      </c>
      <c r="BJ79" t="b">
        <f t="shared" si="42"/>
        <v>0</v>
      </c>
      <c r="BK79" s="1">
        <v>178.94</v>
      </c>
      <c r="BL79" t="s">
        <v>21</v>
      </c>
      <c r="BM79">
        <v>127</v>
      </c>
      <c r="BN79">
        <v>668.76377952755911</v>
      </c>
      <c r="BO79" t="b">
        <f t="shared" si="43"/>
        <v>1</v>
      </c>
      <c r="BP79" s="1">
        <v>104.64</v>
      </c>
      <c r="BQ79" t="s">
        <v>21</v>
      </c>
      <c r="BR79">
        <v>18</v>
      </c>
      <c r="BS79">
        <v>1363.1111111111111</v>
      </c>
      <c r="BT79" t="b">
        <f t="shared" si="44"/>
        <v>1</v>
      </c>
      <c r="BU79">
        <v>1747.11</v>
      </c>
      <c r="BV79" t="s">
        <v>21</v>
      </c>
      <c r="BW79">
        <v>9960</v>
      </c>
      <c r="BX79">
        <v>37.785542168674702</v>
      </c>
      <c r="BY79" t="b">
        <f t="shared" si="45"/>
        <v>0</v>
      </c>
      <c r="BZ79" s="1">
        <v>73.28</v>
      </c>
      <c r="CA79" t="s">
        <v>21</v>
      </c>
      <c r="CB79">
        <v>184</v>
      </c>
      <c r="CC79">
        <v>70.364130434782609</v>
      </c>
      <c r="CD79" t="b">
        <f t="shared" si="46"/>
        <v>1</v>
      </c>
      <c r="CE79" s="1">
        <v>98.92</v>
      </c>
      <c r="CF79" t="s">
        <v>21</v>
      </c>
      <c r="CG79">
        <v>386</v>
      </c>
      <c r="CH79">
        <v>61.896373056994818</v>
      </c>
      <c r="CI79" t="b">
        <f t="shared" si="47"/>
        <v>1</v>
      </c>
      <c r="CJ79" s="1">
        <v>87.5</v>
      </c>
      <c r="CK79" t="s">
        <v>21</v>
      </c>
      <c r="CL79">
        <v>308</v>
      </c>
      <c r="CM79">
        <v>43.824675324675326</v>
      </c>
      <c r="CN79" t="b">
        <f t="shared" si="48"/>
        <v>1</v>
      </c>
      <c r="CO79">
        <v>2039.84</v>
      </c>
      <c r="CP79" t="s">
        <v>21</v>
      </c>
      <c r="CQ79">
        <v>13818</v>
      </c>
      <c r="CR79">
        <v>24.87096540743957</v>
      </c>
      <c r="CS79" t="b">
        <f t="shared" si="49"/>
        <v>0</v>
      </c>
      <c r="CT79">
        <v>1511.14</v>
      </c>
      <c r="CU79" t="s">
        <v>21</v>
      </c>
      <c r="CV79">
        <v>6353</v>
      </c>
      <c r="CW79">
        <v>37.124822918306315</v>
      </c>
      <c r="CX79" t="b">
        <f t="shared" si="50"/>
        <v>0</v>
      </c>
      <c r="CY79" s="1">
        <v>72.64</v>
      </c>
      <c r="CZ79" t="s">
        <v>21</v>
      </c>
      <c r="DA79">
        <v>214</v>
      </c>
      <c r="DB79">
        <v>70.032710280373834</v>
      </c>
      <c r="DC79" t="b">
        <f t="shared" si="51"/>
        <v>1</v>
      </c>
      <c r="DD79">
        <v>2526.2800000000002</v>
      </c>
      <c r="DE79" t="s">
        <v>21</v>
      </c>
      <c r="DF79">
        <v>10476</v>
      </c>
      <c r="DG79">
        <v>44.599179075983201</v>
      </c>
      <c r="DH79" t="b">
        <f t="shared" si="52"/>
        <v>0</v>
      </c>
      <c r="DI79">
        <v>2107.11</v>
      </c>
      <c r="DJ79" t="s">
        <v>21</v>
      </c>
      <c r="DK79">
        <v>5176</v>
      </c>
      <c r="DL79">
        <v>63.215996908809892</v>
      </c>
      <c r="DM79" t="b">
        <f t="shared" si="53"/>
        <v>0</v>
      </c>
      <c r="DN79" s="1">
        <v>74.34</v>
      </c>
      <c r="DO79" t="s">
        <v>21</v>
      </c>
      <c r="DP79">
        <v>135</v>
      </c>
      <c r="DQ79">
        <v>100.24444444444444</v>
      </c>
      <c r="DR79" t="b">
        <f t="shared" si="54"/>
        <v>1</v>
      </c>
      <c r="DS79">
        <v>4479.6899999999996</v>
      </c>
      <c r="DT79" t="s">
        <v>21</v>
      </c>
      <c r="DU79">
        <v>19685</v>
      </c>
      <c r="DV79">
        <v>35.97800355600711</v>
      </c>
      <c r="DW79" t="b">
        <f t="shared" si="55"/>
        <v>0</v>
      </c>
      <c r="DX79" s="1">
        <v>73.81</v>
      </c>
      <c r="DY79" t="s">
        <v>21</v>
      </c>
      <c r="DZ79">
        <v>90</v>
      </c>
      <c r="EA79">
        <v>103.05555555555556</v>
      </c>
      <c r="EB79" t="b">
        <f t="shared" si="56"/>
        <v>1</v>
      </c>
      <c r="EC79" s="7">
        <v>654.54999999999995</v>
      </c>
      <c r="ED79" t="s">
        <v>21</v>
      </c>
      <c r="EE79">
        <v>3586</v>
      </c>
      <c r="EF79">
        <v>53.850250976017847</v>
      </c>
      <c r="EG79" t="b">
        <f t="shared" si="57"/>
        <v>0</v>
      </c>
      <c r="EH79" s="37">
        <v>191.28</v>
      </c>
      <c r="EI79" t="s">
        <v>21</v>
      </c>
      <c r="EJ79">
        <v>734</v>
      </c>
      <c r="EK79">
        <v>84.814713896457761</v>
      </c>
      <c r="EL79" t="b">
        <f t="shared" si="58"/>
        <v>1</v>
      </c>
      <c r="EM79" s="37">
        <v>206.39</v>
      </c>
      <c r="EN79" t="s">
        <v>21</v>
      </c>
      <c r="EO79">
        <v>614</v>
      </c>
      <c r="EP79">
        <v>104.30944625407166</v>
      </c>
      <c r="EQ79" t="b">
        <f t="shared" si="59"/>
        <v>1</v>
      </c>
    </row>
    <row r="80" spans="1:147" x14ac:dyDescent="0.3">
      <c r="A80" t="b">
        <f t="shared" si="38"/>
        <v>1</v>
      </c>
      <c r="B80">
        <f t="shared" si="39"/>
        <v>41.86</v>
      </c>
      <c r="C80">
        <v>78</v>
      </c>
      <c r="D80" t="s">
        <v>261</v>
      </c>
      <c r="E80" t="s">
        <v>21</v>
      </c>
      <c r="F80" s="7">
        <v>2910.88</v>
      </c>
      <c r="G80" t="s">
        <v>21</v>
      </c>
      <c r="H80">
        <v>3487542</v>
      </c>
      <c r="I80">
        <v>85042</v>
      </c>
      <c r="J80">
        <f t="shared" si="60"/>
        <v>41.009642294395711</v>
      </c>
      <c r="K80">
        <v>5000</v>
      </c>
      <c r="L80" t="s">
        <v>31</v>
      </c>
      <c r="M80">
        <v>338794</v>
      </c>
      <c r="N80">
        <v>13.569449281864495</v>
      </c>
      <c r="O80">
        <v>67.79717320003121</v>
      </c>
      <c r="P80">
        <v>0.81548999583909698</v>
      </c>
      <c r="Q80">
        <v>228.48013837317072</v>
      </c>
      <c r="R80" t="b">
        <f t="shared" si="33"/>
        <v>0</v>
      </c>
      <c r="S80">
        <v>3264.16</v>
      </c>
      <c r="T80" t="s">
        <v>21</v>
      </c>
      <c r="U80">
        <v>129076</v>
      </c>
      <c r="V80">
        <v>24.017702748768169</v>
      </c>
      <c r="W80">
        <v>39.543404735062012</v>
      </c>
      <c r="X80">
        <v>0.78455330650408794</v>
      </c>
      <c r="Y80">
        <v>298.49777650376524</v>
      </c>
      <c r="Z80" t="b">
        <f t="shared" si="34"/>
        <v>0</v>
      </c>
      <c r="AA80" s="1">
        <v>158.09</v>
      </c>
      <c r="AB80" t="s">
        <v>21</v>
      </c>
      <c r="AC80">
        <v>7967</v>
      </c>
      <c r="AD80">
        <v>27.821639261955568</v>
      </c>
      <c r="AE80">
        <v>50.395344424062245</v>
      </c>
      <c r="AF80">
        <v>0.76364654298112888</v>
      </c>
      <c r="AG80">
        <v>339.6696372536714</v>
      </c>
      <c r="AH80" t="b">
        <f t="shared" si="35"/>
        <v>1</v>
      </c>
      <c r="AI80" s="1">
        <v>152.52000000000001</v>
      </c>
      <c r="AJ80" t="s">
        <v>21</v>
      </c>
      <c r="AK80">
        <v>6677</v>
      </c>
      <c r="AL80">
        <v>37.11921521641456</v>
      </c>
      <c r="AM80">
        <v>43.777865198006815</v>
      </c>
      <c r="AN80">
        <v>0.73022703295929525</v>
      </c>
      <c r="AO80">
        <v>360.33997304178524</v>
      </c>
      <c r="AP80" t="b">
        <f t="shared" si="36"/>
        <v>1</v>
      </c>
      <c r="AQ80" s="1">
        <v>533.11</v>
      </c>
      <c r="AR80" t="s">
        <v>21</v>
      </c>
      <c r="AS80">
        <v>14510</v>
      </c>
      <c r="AT80">
        <v>54.866230186078567</v>
      </c>
      <c r="AU80" t="b">
        <f t="shared" si="37"/>
        <v>1</v>
      </c>
      <c r="AV80" s="1">
        <v>557.16999999999996</v>
      </c>
      <c r="AW80" t="s">
        <v>21</v>
      </c>
      <c r="AX80">
        <v>8999</v>
      </c>
      <c r="AY80">
        <v>92.082786976330709</v>
      </c>
      <c r="AZ80" t="b">
        <f t="shared" si="40"/>
        <v>1</v>
      </c>
      <c r="BA80" s="1">
        <v>1173.25</v>
      </c>
      <c r="BB80" t="s">
        <v>21</v>
      </c>
      <c r="BC80">
        <v>10485</v>
      </c>
      <c r="BD80">
        <v>166.62136385312351</v>
      </c>
      <c r="BE80" t="b">
        <f t="shared" si="41"/>
        <v>1</v>
      </c>
      <c r="BF80" s="1">
        <v>1252.08</v>
      </c>
      <c r="BG80" t="s">
        <v>21</v>
      </c>
      <c r="BH80">
        <v>5470</v>
      </c>
      <c r="BI80">
        <v>324.71389396709321</v>
      </c>
      <c r="BJ80" t="b">
        <f t="shared" si="42"/>
        <v>1</v>
      </c>
      <c r="BK80" s="1">
        <v>843.38</v>
      </c>
      <c r="BL80" t="s">
        <v>21</v>
      </c>
      <c r="BM80">
        <v>1822</v>
      </c>
      <c r="BN80">
        <v>645.11580680570796</v>
      </c>
      <c r="BO80" t="b">
        <f t="shared" si="43"/>
        <v>1</v>
      </c>
      <c r="BP80" s="1">
        <v>361.58</v>
      </c>
      <c r="BQ80" t="s">
        <v>21</v>
      </c>
      <c r="BR80">
        <v>363</v>
      </c>
      <c r="BS80">
        <v>1286.1542699724519</v>
      </c>
      <c r="BT80" t="b">
        <f t="shared" si="44"/>
        <v>1</v>
      </c>
      <c r="BU80" s="1">
        <v>145.30000000000001</v>
      </c>
      <c r="BV80" t="s">
        <v>21</v>
      </c>
      <c r="BW80">
        <v>4203</v>
      </c>
      <c r="BX80">
        <v>47.075422317392338</v>
      </c>
      <c r="BY80" t="b">
        <f t="shared" si="45"/>
        <v>1</v>
      </c>
      <c r="BZ80" s="1">
        <v>89.75</v>
      </c>
      <c r="CA80" t="s">
        <v>21</v>
      </c>
      <c r="CB80">
        <v>3119</v>
      </c>
      <c r="CC80">
        <v>43.390189163193334</v>
      </c>
      <c r="CD80" t="b">
        <f t="shared" si="46"/>
        <v>1</v>
      </c>
      <c r="CE80" s="1">
        <v>1590.13</v>
      </c>
      <c r="CF80" t="s">
        <v>21</v>
      </c>
      <c r="CG80">
        <v>58603</v>
      </c>
      <c r="CH80">
        <v>36.895380782553794</v>
      </c>
      <c r="CI80" t="b">
        <f t="shared" si="47"/>
        <v>1</v>
      </c>
      <c r="CJ80" s="1">
        <v>41.86</v>
      </c>
      <c r="CK80" t="s">
        <v>21</v>
      </c>
      <c r="CL80">
        <v>1480</v>
      </c>
      <c r="CM80">
        <v>34.158108108108109</v>
      </c>
      <c r="CN80" t="b">
        <f t="shared" si="48"/>
        <v>1</v>
      </c>
      <c r="CO80" s="1">
        <v>666.72</v>
      </c>
      <c r="CP80" t="s">
        <v>21</v>
      </c>
      <c r="CQ80">
        <v>26267</v>
      </c>
      <c r="CR80">
        <v>36.424486998895951</v>
      </c>
      <c r="CS80" t="b">
        <f t="shared" si="49"/>
        <v>1</v>
      </c>
      <c r="CT80" s="1">
        <v>116.44</v>
      </c>
      <c r="CU80" t="s">
        <v>21</v>
      </c>
      <c r="CV80">
        <v>5274</v>
      </c>
      <c r="CW80">
        <v>29.889457717102768</v>
      </c>
      <c r="CX80" t="b">
        <f t="shared" si="50"/>
        <v>1</v>
      </c>
      <c r="CY80" s="1">
        <v>913.97</v>
      </c>
      <c r="CZ80" t="s">
        <v>21</v>
      </c>
      <c r="DA80">
        <v>25342</v>
      </c>
      <c r="DB80">
        <v>50.248244021782021</v>
      </c>
      <c r="DC80" t="b">
        <f t="shared" si="51"/>
        <v>1</v>
      </c>
      <c r="DD80" s="1">
        <v>1257.05</v>
      </c>
      <c r="DE80" t="s">
        <v>21</v>
      </c>
      <c r="DF80">
        <v>41146</v>
      </c>
      <c r="DG80">
        <v>45.96483254751373</v>
      </c>
      <c r="DH80" t="b">
        <f t="shared" si="52"/>
        <v>1</v>
      </c>
      <c r="DI80" s="1">
        <v>207.92</v>
      </c>
      <c r="DJ80" t="s">
        <v>21</v>
      </c>
      <c r="DK80">
        <v>3278</v>
      </c>
      <c r="DL80">
        <v>84.161073825503351</v>
      </c>
      <c r="DM80" t="b">
        <f t="shared" si="53"/>
        <v>1</v>
      </c>
      <c r="DN80" s="1">
        <v>638.30999999999995</v>
      </c>
      <c r="DO80" t="s">
        <v>21</v>
      </c>
      <c r="DP80">
        <v>26157</v>
      </c>
      <c r="DQ80">
        <v>30.942118744504338</v>
      </c>
      <c r="DR80" t="b">
        <f t="shared" si="54"/>
        <v>1</v>
      </c>
      <c r="DS80" s="1">
        <v>601.16999999999996</v>
      </c>
      <c r="DT80" t="s">
        <v>21</v>
      </c>
      <c r="DU80">
        <v>25499</v>
      </c>
      <c r="DV80">
        <v>28.067257539511353</v>
      </c>
      <c r="DW80" t="b">
        <f t="shared" si="55"/>
        <v>1</v>
      </c>
      <c r="DX80" s="1">
        <v>517.16999999999996</v>
      </c>
      <c r="DY80" t="s">
        <v>21</v>
      </c>
      <c r="DZ80">
        <v>23061</v>
      </c>
      <c r="EA80">
        <v>27.571050691643901</v>
      </c>
      <c r="EB80" t="b">
        <f t="shared" si="56"/>
        <v>1</v>
      </c>
      <c r="EC80" s="37">
        <v>156.47999999999999</v>
      </c>
      <c r="ED80" t="s">
        <v>21</v>
      </c>
      <c r="EE80">
        <v>6674</v>
      </c>
      <c r="EF80">
        <v>32.025022475277197</v>
      </c>
      <c r="EG80" t="b">
        <f t="shared" si="57"/>
        <v>1</v>
      </c>
      <c r="EH80" s="37">
        <v>594.78</v>
      </c>
      <c r="EI80" t="s">
        <v>21</v>
      </c>
      <c r="EJ80">
        <v>24989</v>
      </c>
      <c r="EK80">
        <v>32.875465204690066</v>
      </c>
      <c r="EL80" t="b">
        <f t="shared" si="58"/>
        <v>1</v>
      </c>
      <c r="EM80" s="37">
        <v>1699.2</v>
      </c>
      <c r="EN80" t="s">
        <v>21</v>
      </c>
      <c r="EO80">
        <v>88837</v>
      </c>
      <c r="EP80">
        <v>26.701712124452648</v>
      </c>
      <c r="EQ80" t="b">
        <f t="shared" si="59"/>
        <v>1</v>
      </c>
    </row>
    <row r="81" spans="1:147" x14ac:dyDescent="0.3">
      <c r="A81" t="b">
        <f t="shared" si="38"/>
        <v>1</v>
      </c>
      <c r="B81">
        <f t="shared" si="39"/>
        <v>116.95</v>
      </c>
      <c r="C81">
        <v>79</v>
      </c>
      <c r="D81" t="s">
        <v>262</v>
      </c>
      <c r="E81" t="s">
        <v>21</v>
      </c>
      <c r="F81" s="7">
        <v>5000</v>
      </c>
      <c r="G81" t="s">
        <v>31</v>
      </c>
      <c r="H81">
        <v>5624570</v>
      </c>
      <c r="I81">
        <v>268791</v>
      </c>
      <c r="J81">
        <f t="shared" si="60"/>
        <v>20.925440211911859</v>
      </c>
      <c r="K81" s="1">
        <v>3916.33</v>
      </c>
      <c r="L81" t="s">
        <v>21</v>
      </c>
      <c r="M81">
        <v>281389</v>
      </c>
      <c r="N81">
        <v>13.18042283102751</v>
      </c>
      <c r="O81">
        <v>71.850176057686667</v>
      </c>
      <c r="P81">
        <v>0.78597468435660078</v>
      </c>
      <c r="Q81">
        <v>221.98808055752002</v>
      </c>
      <c r="R81" t="b">
        <f t="shared" si="33"/>
        <v>1</v>
      </c>
      <c r="S81" s="1">
        <v>2588.12</v>
      </c>
      <c r="T81" t="s">
        <v>21</v>
      </c>
      <c r="U81">
        <v>115314</v>
      </c>
      <c r="V81">
        <v>23.753317030022373</v>
      </c>
      <c r="W81">
        <v>44.555121091757727</v>
      </c>
      <c r="X81">
        <v>0.71986478506089357</v>
      </c>
      <c r="Y81">
        <v>254.84367032623965</v>
      </c>
      <c r="Z81" t="b">
        <f t="shared" si="34"/>
        <v>1</v>
      </c>
      <c r="AA81" s="1">
        <v>3928.26</v>
      </c>
      <c r="AB81" t="s">
        <v>21</v>
      </c>
      <c r="AC81">
        <v>193652</v>
      </c>
      <c r="AD81">
        <v>23.70358684650817</v>
      </c>
      <c r="AE81">
        <v>49.297144282710406</v>
      </c>
      <c r="AF81">
        <v>0.82415234469071053</v>
      </c>
      <c r="AG81">
        <v>293.69356887612832</v>
      </c>
      <c r="AH81" t="b">
        <f t="shared" si="35"/>
        <v>1</v>
      </c>
      <c r="AI81" s="1">
        <v>1140.55</v>
      </c>
      <c r="AJ81" t="s">
        <v>21</v>
      </c>
      <c r="AK81">
        <v>46806</v>
      </c>
      <c r="AL81">
        <v>33.948532239456483</v>
      </c>
      <c r="AM81">
        <v>41.038095655604756</v>
      </c>
      <c r="AN81">
        <v>0.74045026906235567</v>
      </c>
      <c r="AO81">
        <v>321.34777592616331</v>
      </c>
      <c r="AP81" t="b">
        <f t="shared" si="36"/>
        <v>1</v>
      </c>
      <c r="AQ81" s="1">
        <v>3965.37</v>
      </c>
      <c r="AR81" t="s">
        <v>21</v>
      </c>
      <c r="AS81">
        <v>117304</v>
      </c>
      <c r="AT81">
        <v>50.154137966309762</v>
      </c>
      <c r="AU81" t="b">
        <f t="shared" si="37"/>
        <v>1</v>
      </c>
      <c r="AV81" s="1">
        <v>2208.06</v>
      </c>
      <c r="AW81" t="s">
        <v>21</v>
      </c>
      <c r="AX81">
        <v>37205</v>
      </c>
      <c r="AY81">
        <v>90.372449939524259</v>
      </c>
      <c r="AZ81" t="b">
        <f t="shared" si="40"/>
        <v>1</v>
      </c>
      <c r="BA81" s="1">
        <v>390.69</v>
      </c>
      <c r="BB81" t="s">
        <v>21</v>
      </c>
      <c r="BC81">
        <v>3938</v>
      </c>
      <c r="BD81">
        <v>177.48044692737429</v>
      </c>
      <c r="BE81" t="b">
        <f t="shared" si="41"/>
        <v>1</v>
      </c>
      <c r="BF81" s="1">
        <v>482.56</v>
      </c>
      <c r="BG81" t="s">
        <v>21</v>
      </c>
      <c r="BH81">
        <v>1371</v>
      </c>
      <c r="BI81">
        <v>339.30269876002916</v>
      </c>
      <c r="BJ81" t="b">
        <f t="shared" si="42"/>
        <v>1</v>
      </c>
      <c r="BK81" s="1">
        <v>2170.44</v>
      </c>
      <c r="BL81" t="s">
        <v>21</v>
      </c>
      <c r="BM81">
        <v>5058</v>
      </c>
      <c r="BN81">
        <v>645.41320680110721</v>
      </c>
      <c r="BO81" t="b">
        <f t="shared" si="43"/>
        <v>1</v>
      </c>
      <c r="BP81">
        <v>5000</v>
      </c>
      <c r="BQ81" t="s">
        <v>31</v>
      </c>
      <c r="BR81">
        <v>4808</v>
      </c>
      <c r="BS81">
        <v>1284.3870632279534</v>
      </c>
      <c r="BT81" t="b">
        <f t="shared" si="44"/>
        <v>0</v>
      </c>
      <c r="BU81" s="1">
        <v>892.69</v>
      </c>
      <c r="BV81" t="s">
        <v>21</v>
      </c>
      <c r="BW81">
        <v>28166</v>
      </c>
      <c r="BX81">
        <v>43.228928495349003</v>
      </c>
      <c r="BY81" t="b">
        <f t="shared" si="45"/>
        <v>1</v>
      </c>
      <c r="BZ81" s="1">
        <v>1952.53</v>
      </c>
      <c r="CA81" t="s">
        <v>21</v>
      </c>
      <c r="CB81">
        <v>64049</v>
      </c>
      <c r="CC81">
        <v>42.426938750019517</v>
      </c>
      <c r="CD81" t="b">
        <f t="shared" si="46"/>
        <v>1</v>
      </c>
      <c r="CE81" s="1">
        <v>641.02</v>
      </c>
      <c r="CF81" t="s">
        <v>21</v>
      </c>
      <c r="CG81">
        <v>14137</v>
      </c>
      <c r="CH81">
        <v>67.501591568225223</v>
      </c>
      <c r="CI81" t="b">
        <f t="shared" si="47"/>
        <v>1</v>
      </c>
      <c r="CJ81">
        <v>5000</v>
      </c>
      <c r="CK81" t="s">
        <v>31</v>
      </c>
      <c r="CL81">
        <v>251259</v>
      </c>
      <c r="CM81">
        <v>22.009750894495323</v>
      </c>
      <c r="CN81" t="b">
        <f t="shared" si="48"/>
        <v>0</v>
      </c>
      <c r="CO81" s="1">
        <v>918.97</v>
      </c>
      <c r="CP81" t="s">
        <v>21</v>
      </c>
      <c r="CQ81">
        <v>40545</v>
      </c>
      <c r="CR81">
        <v>30.217832038475766</v>
      </c>
      <c r="CS81" t="b">
        <f t="shared" si="49"/>
        <v>1</v>
      </c>
      <c r="CT81" s="1">
        <v>174.23</v>
      </c>
      <c r="CU81" t="s">
        <v>21</v>
      </c>
      <c r="CV81">
        <v>5531</v>
      </c>
      <c r="CW81">
        <v>46.067076478032902</v>
      </c>
      <c r="CX81" t="b">
        <f t="shared" si="50"/>
        <v>1</v>
      </c>
      <c r="CY81" s="1">
        <v>116.95</v>
      </c>
      <c r="CZ81" t="s">
        <v>21</v>
      </c>
      <c r="DA81">
        <v>3160</v>
      </c>
      <c r="DB81">
        <v>60.504113924050635</v>
      </c>
      <c r="DC81" t="b">
        <f t="shared" si="51"/>
        <v>1</v>
      </c>
      <c r="DD81" s="1">
        <v>2882.64</v>
      </c>
      <c r="DE81" t="s">
        <v>21</v>
      </c>
      <c r="DF81">
        <v>64452</v>
      </c>
      <c r="DG81">
        <v>66.306212375100856</v>
      </c>
      <c r="DH81" t="b">
        <f t="shared" si="52"/>
        <v>1</v>
      </c>
      <c r="DI81" s="1">
        <v>715.7</v>
      </c>
      <c r="DJ81" t="s">
        <v>21</v>
      </c>
      <c r="DK81">
        <v>10664</v>
      </c>
      <c r="DL81">
        <v>81.314516129032256</v>
      </c>
      <c r="DM81" t="b">
        <f t="shared" si="53"/>
        <v>1</v>
      </c>
      <c r="DN81" s="1">
        <v>575.58000000000004</v>
      </c>
      <c r="DO81" t="s">
        <v>21</v>
      </c>
      <c r="DP81">
        <v>34720</v>
      </c>
      <c r="DQ81">
        <v>21.809158986175117</v>
      </c>
      <c r="DR81" t="b">
        <f t="shared" si="54"/>
        <v>1</v>
      </c>
      <c r="DS81" s="26">
        <v>5000</v>
      </c>
      <c r="DT81" t="s">
        <v>31</v>
      </c>
      <c r="DU81">
        <v>270735</v>
      </c>
      <c r="DV81">
        <v>23.374909043899017</v>
      </c>
      <c r="DW81" t="b">
        <f t="shared" si="55"/>
        <v>0</v>
      </c>
      <c r="DX81">
        <v>5000</v>
      </c>
      <c r="DY81" t="s">
        <v>31</v>
      </c>
      <c r="DZ81">
        <v>288712</v>
      </c>
      <c r="EA81">
        <v>24.067039125495302</v>
      </c>
      <c r="EB81" t="b">
        <f t="shared" si="56"/>
        <v>0</v>
      </c>
      <c r="EC81" s="7">
        <v>5000</v>
      </c>
      <c r="ED81" t="s">
        <v>31</v>
      </c>
      <c r="EE81">
        <v>286604</v>
      </c>
      <c r="EF81">
        <v>23.133166320079273</v>
      </c>
      <c r="EG81" t="b">
        <f t="shared" si="57"/>
        <v>0</v>
      </c>
      <c r="EH81" s="37">
        <v>157.97999999999999</v>
      </c>
      <c r="EI81" t="s">
        <v>21</v>
      </c>
      <c r="EJ81">
        <v>5989</v>
      </c>
      <c r="EK81">
        <v>38.059776256470194</v>
      </c>
      <c r="EL81" t="b">
        <f t="shared" si="58"/>
        <v>1</v>
      </c>
      <c r="EM81" s="37">
        <v>147.16999999999999</v>
      </c>
      <c r="EN81" t="s">
        <v>21</v>
      </c>
      <c r="EO81">
        <v>6774</v>
      </c>
      <c r="EP81">
        <v>30.447741364038972</v>
      </c>
      <c r="EQ81" t="b">
        <f t="shared" si="59"/>
        <v>1</v>
      </c>
    </row>
    <row r="82" spans="1:147" x14ac:dyDescent="0.3">
      <c r="A82" t="b">
        <f t="shared" si="38"/>
        <v>1</v>
      </c>
      <c r="B82">
        <f t="shared" si="39"/>
        <v>42.69</v>
      </c>
      <c r="C82">
        <v>80</v>
      </c>
      <c r="D82" t="s">
        <v>263</v>
      </c>
      <c r="E82" t="s">
        <v>26</v>
      </c>
      <c r="F82" s="7">
        <v>117.31</v>
      </c>
      <c r="G82" t="s">
        <v>26</v>
      </c>
      <c r="H82">
        <v>1114148</v>
      </c>
      <c r="I82">
        <v>32579</v>
      </c>
      <c r="J82">
        <f t="shared" si="60"/>
        <v>34.198348629485253</v>
      </c>
      <c r="K82" s="1">
        <v>96.89</v>
      </c>
      <c r="L82" t="s">
        <v>26</v>
      </c>
      <c r="M82">
        <v>61475</v>
      </c>
      <c r="N82">
        <v>12.561073607157381</v>
      </c>
      <c r="O82">
        <v>634.48240272473936</v>
      </c>
      <c r="P82">
        <v>0.46798339039947429</v>
      </c>
      <c r="Q82">
        <v>53.799918666124441</v>
      </c>
      <c r="R82" t="b">
        <f t="shared" si="33"/>
        <v>1</v>
      </c>
      <c r="S82">
        <v>134.34</v>
      </c>
      <c r="T82" t="s">
        <v>26</v>
      </c>
      <c r="U82">
        <v>42664</v>
      </c>
      <c r="V82">
        <v>23.994210575660979</v>
      </c>
      <c r="W82">
        <v>317.58225398243263</v>
      </c>
      <c r="X82">
        <v>0.37408827295437963</v>
      </c>
      <c r="Y82">
        <v>57.315980686292896</v>
      </c>
      <c r="Z82" t="b">
        <f t="shared" si="34"/>
        <v>0</v>
      </c>
      <c r="AA82" s="1">
        <v>91.72</v>
      </c>
      <c r="AB82" t="s">
        <v>26</v>
      </c>
      <c r="AC82">
        <v>33091</v>
      </c>
      <c r="AD82">
        <v>26.242392191230245</v>
      </c>
      <c r="AE82">
        <v>360.78281726995203</v>
      </c>
      <c r="AF82">
        <v>0.44073885674927171</v>
      </c>
      <c r="AG82">
        <v>69.517361216040612</v>
      </c>
      <c r="AH82" t="b">
        <f t="shared" si="35"/>
        <v>1</v>
      </c>
      <c r="AI82" s="1">
        <v>99.23</v>
      </c>
      <c r="AJ82" t="s">
        <v>26</v>
      </c>
      <c r="AK82">
        <v>28298</v>
      </c>
      <c r="AL82">
        <v>36.412820694041983</v>
      </c>
      <c r="AM82">
        <v>285.17585407638819</v>
      </c>
      <c r="AN82">
        <v>0.37577033025308532</v>
      </c>
      <c r="AO82">
        <v>72.19107357410418</v>
      </c>
      <c r="AP82" t="b">
        <f t="shared" si="36"/>
        <v>1</v>
      </c>
      <c r="AQ82" s="1">
        <v>84.53</v>
      </c>
      <c r="AR82" t="s">
        <v>26</v>
      </c>
      <c r="AS82">
        <v>15591</v>
      </c>
      <c r="AT82">
        <v>61.892117247129754</v>
      </c>
      <c r="AU82" t="b">
        <f t="shared" si="37"/>
        <v>1</v>
      </c>
      <c r="AV82" s="1">
        <v>85.62</v>
      </c>
      <c r="AW82" t="s">
        <v>26</v>
      </c>
      <c r="AX82">
        <v>9447</v>
      </c>
      <c r="AY82">
        <v>107.43812850640415</v>
      </c>
      <c r="AZ82" t="b">
        <f t="shared" si="40"/>
        <v>1</v>
      </c>
      <c r="BA82" s="1">
        <v>113.16</v>
      </c>
      <c r="BB82" t="s">
        <v>26</v>
      </c>
      <c r="BC82">
        <v>7303</v>
      </c>
      <c r="BD82">
        <v>190.98863480761332</v>
      </c>
      <c r="BE82" t="b">
        <f t="shared" si="41"/>
        <v>1</v>
      </c>
      <c r="BF82">
        <v>176.86</v>
      </c>
      <c r="BG82" t="s">
        <v>26</v>
      </c>
      <c r="BH82">
        <v>3428</v>
      </c>
      <c r="BI82">
        <v>356.87368728121356</v>
      </c>
      <c r="BJ82" t="b">
        <f t="shared" si="42"/>
        <v>0</v>
      </c>
      <c r="BK82">
        <v>147.03</v>
      </c>
      <c r="BL82" t="s">
        <v>26</v>
      </c>
      <c r="BM82">
        <v>2522</v>
      </c>
      <c r="BN82">
        <v>670.25693893735126</v>
      </c>
      <c r="BO82" t="b">
        <f t="shared" si="43"/>
        <v>0</v>
      </c>
      <c r="BP82">
        <v>396.78</v>
      </c>
      <c r="BQ82" t="s">
        <v>26</v>
      </c>
      <c r="BR82">
        <v>2329</v>
      </c>
      <c r="BS82">
        <v>1302.8789179905539</v>
      </c>
      <c r="BT82" t="b">
        <f t="shared" si="44"/>
        <v>0</v>
      </c>
      <c r="BU82" s="1">
        <v>105.59</v>
      </c>
      <c r="BV82" t="s">
        <v>26</v>
      </c>
      <c r="BW82">
        <v>24627</v>
      </c>
      <c r="BX82">
        <v>45.832582125309621</v>
      </c>
      <c r="BY82" t="b">
        <f t="shared" si="45"/>
        <v>1</v>
      </c>
      <c r="BZ82" s="1">
        <v>109.45</v>
      </c>
      <c r="CA82" t="s">
        <v>26</v>
      </c>
      <c r="CB82">
        <v>21590</v>
      </c>
      <c r="CC82">
        <v>52.682677165354328</v>
      </c>
      <c r="CD82" t="b">
        <f t="shared" si="46"/>
        <v>1</v>
      </c>
      <c r="CE82" s="1">
        <v>90.61</v>
      </c>
      <c r="CF82" t="s">
        <v>26</v>
      </c>
      <c r="CG82">
        <v>16443</v>
      </c>
      <c r="CH82">
        <v>64.814875630967592</v>
      </c>
      <c r="CI82" t="b">
        <f t="shared" si="47"/>
        <v>1</v>
      </c>
      <c r="CJ82" s="1">
        <v>66.14</v>
      </c>
      <c r="CK82" t="s">
        <v>26</v>
      </c>
      <c r="CL82">
        <v>31128</v>
      </c>
      <c r="CM82">
        <v>22.54410819840658</v>
      </c>
      <c r="CN82" t="b">
        <f t="shared" si="48"/>
        <v>1</v>
      </c>
      <c r="CO82" s="1">
        <v>79.7</v>
      </c>
      <c r="CP82" t="s">
        <v>26</v>
      </c>
      <c r="CQ82">
        <v>30570</v>
      </c>
      <c r="CR82">
        <v>29.657638207392868</v>
      </c>
      <c r="CS82" t="b">
        <f t="shared" si="49"/>
        <v>1</v>
      </c>
      <c r="CT82" s="1">
        <v>76.34</v>
      </c>
      <c r="CU82" t="s">
        <v>26</v>
      </c>
      <c r="CV82">
        <v>28545</v>
      </c>
      <c r="CW82">
        <v>29.82693991942547</v>
      </c>
      <c r="CX82" t="b">
        <f t="shared" si="50"/>
        <v>1</v>
      </c>
      <c r="CY82" s="1">
        <v>72.69</v>
      </c>
      <c r="CZ82" t="s">
        <v>26</v>
      </c>
      <c r="DA82">
        <v>15386</v>
      </c>
      <c r="DB82">
        <v>58.680423761861434</v>
      </c>
      <c r="DC82" t="b">
        <f t="shared" si="51"/>
        <v>1</v>
      </c>
      <c r="DD82" s="1">
        <v>66.23</v>
      </c>
      <c r="DE82" t="s">
        <v>26</v>
      </c>
      <c r="DF82">
        <v>12207</v>
      </c>
      <c r="DG82">
        <v>67.964446628983367</v>
      </c>
      <c r="DH82" t="b">
        <f t="shared" si="52"/>
        <v>1</v>
      </c>
      <c r="DI82">
        <v>121.45</v>
      </c>
      <c r="DJ82" t="s">
        <v>26</v>
      </c>
      <c r="DK82">
        <v>14612</v>
      </c>
      <c r="DL82">
        <v>79.0427730632357</v>
      </c>
      <c r="DM82" t="b">
        <f t="shared" si="53"/>
        <v>0</v>
      </c>
      <c r="DN82" s="1">
        <v>42.69</v>
      </c>
      <c r="DO82" t="s">
        <v>26</v>
      </c>
      <c r="DP82">
        <v>29493</v>
      </c>
      <c r="DQ82">
        <v>18.111517987319026</v>
      </c>
      <c r="DR82" t="b">
        <f t="shared" si="54"/>
        <v>1</v>
      </c>
      <c r="DS82" s="1">
        <v>66.34</v>
      </c>
      <c r="DT82" t="s">
        <v>26</v>
      </c>
      <c r="DU82">
        <v>17349</v>
      </c>
      <c r="DV82">
        <v>49.210040924548963</v>
      </c>
      <c r="DW82" t="b">
        <f t="shared" si="55"/>
        <v>1</v>
      </c>
      <c r="DX82" s="1">
        <v>53.42</v>
      </c>
      <c r="DY82" t="s">
        <v>26</v>
      </c>
      <c r="DZ82">
        <v>25055</v>
      </c>
      <c r="EA82">
        <v>24.466493713829575</v>
      </c>
      <c r="EB82" t="b">
        <f t="shared" si="56"/>
        <v>1</v>
      </c>
      <c r="EC82" s="37">
        <v>46.27</v>
      </c>
      <c r="ED82" t="s">
        <v>26</v>
      </c>
      <c r="EE82">
        <v>24215</v>
      </c>
      <c r="EF82">
        <v>25.636217220730952</v>
      </c>
      <c r="EG82" t="b">
        <f t="shared" si="57"/>
        <v>1</v>
      </c>
      <c r="EH82" s="37">
        <v>45.91</v>
      </c>
      <c r="EI82" t="s">
        <v>26</v>
      </c>
      <c r="EJ82">
        <v>24612</v>
      </c>
      <c r="EK82">
        <v>25.442385828051357</v>
      </c>
      <c r="EL82" t="b">
        <f t="shared" si="58"/>
        <v>1</v>
      </c>
      <c r="EM82" s="37">
        <v>47.06</v>
      </c>
      <c r="EN82" t="s">
        <v>26</v>
      </c>
      <c r="EO82">
        <v>25934</v>
      </c>
      <c r="EP82">
        <v>22.978676640703323</v>
      </c>
      <c r="EQ82" t="b">
        <f t="shared" si="59"/>
        <v>1</v>
      </c>
    </row>
    <row r="83" spans="1:147" x14ac:dyDescent="0.3">
      <c r="A83" t="b">
        <f t="shared" si="38"/>
        <v>1</v>
      </c>
      <c r="B83">
        <f t="shared" si="39"/>
        <v>108.06</v>
      </c>
      <c r="C83">
        <v>81</v>
      </c>
      <c r="D83" t="s">
        <v>264</v>
      </c>
      <c r="E83" t="s">
        <v>26</v>
      </c>
      <c r="F83" s="7">
        <v>172.3</v>
      </c>
      <c r="G83" t="s">
        <v>26</v>
      </c>
      <c r="H83">
        <v>1134430</v>
      </c>
      <c r="I83">
        <v>37322</v>
      </c>
      <c r="J83">
        <f t="shared" si="60"/>
        <v>30.395745136916563</v>
      </c>
      <c r="K83" s="1">
        <v>108.06</v>
      </c>
      <c r="L83" t="s">
        <v>26</v>
      </c>
      <c r="M83">
        <v>69610</v>
      </c>
      <c r="N83">
        <v>9.9284441890532964</v>
      </c>
      <c r="O83">
        <v>644.17915972607807</v>
      </c>
      <c r="P83">
        <v>0.43570055602548652</v>
      </c>
      <c r="Q83">
        <v>31.566815112771152</v>
      </c>
      <c r="R83" t="b">
        <f t="shared" si="33"/>
        <v>1</v>
      </c>
      <c r="S83" s="1">
        <v>144.08000000000001</v>
      </c>
      <c r="T83" t="s">
        <v>26</v>
      </c>
      <c r="U83">
        <v>51108</v>
      </c>
      <c r="V83">
        <v>17.939461532441104</v>
      </c>
      <c r="W83">
        <v>354.71960022209879</v>
      </c>
      <c r="X83">
        <v>0.36773390441571935</v>
      </c>
      <c r="Y83">
        <v>40.495793222196134</v>
      </c>
      <c r="Z83" t="b">
        <f t="shared" si="34"/>
        <v>1</v>
      </c>
      <c r="AA83" s="1">
        <v>128.55000000000001</v>
      </c>
      <c r="AB83" t="s">
        <v>26</v>
      </c>
      <c r="AC83">
        <v>48482</v>
      </c>
      <c r="AD83">
        <v>19.727548368466646</v>
      </c>
      <c r="AE83">
        <v>377.14507973551144</v>
      </c>
      <c r="AF83">
        <v>0.51063537488200483</v>
      </c>
      <c r="AG83">
        <v>57.116476217977805</v>
      </c>
      <c r="AH83" t="b">
        <f t="shared" si="35"/>
        <v>1</v>
      </c>
      <c r="AI83" s="1">
        <v>139.97999999999999</v>
      </c>
      <c r="AJ83" t="s">
        <v>26</v>
      </c>
      <c r="AK83">
        <v>44368</v>
      </c>
      <c r="AL83">
        <v>26.296880634691668</v>
      </c>
      <c r="AM83">
        <v>316.95956565223605</v>
      </c>
      <c r="AN83">
        <v>0.46898139252975585</v>
      </c>
      <c r="AO83">
        <v>59.800824918860442</v>
      </c>
      <c r="AP83" t="b">
        <f t="shared" si="36"/>
        <v>1</v>
      </c>
      <c r="AQ83" s="1">
        <v>151.36000000000001</v>
      </c>
      <c r="AR83" t="s">
        <v>26</v>
      </c>
      <c r="AS83">
        <v>33472</v>
      </c>
      <c r="AT83">
        <v>44.305777963671126</v>
      </c>
      <c r="AU83" t="b">
        <f t="shared" si="37"/>
        <v>1</v>
      </c>
      <c r="AV83">
        <v>245.58</v>
      </c>
      <c r="AW83" t="s">
        <v>26</v>
      </c>
      <c r="AX83">
        <v>31446</v>
      </c>
      <c r="AY83">
        <v>82.473382942186603</v>
      </c>
      <c r="AZ83" t="b">
        <f t="shared" si="40"/>
        <v>0</v>
      </c>
      <c r="BA83">
        <v>305.11</v>
      </c>
      <c r="BB83" t="s">
        <v>26</v>
      </c>
      <c r="BC83">
        <v>23020</v>
      </c>
      <c r="BD83">
        <v>161.8672893136403</v>
      </c>
      <c r="BE83" t="b">
        <f t="shared" si="41"/>
        <v>0</v>
      </c>
      <c r="BF83">
        <v>977.78</v>
      </c>
      <c r="BG83" t="s">
        <v>26</v>
      </c>
      <c r="BH83">
        <v>19561</v>
      </c>
      <c r="BI83">
        <v>321.72245795204742</v>
      </c>
      <c r="BJ83" t="b">
        <f t="shared" si="42"/>
        <v>0</v>
      </c>
      <c r="BK83">
        <v>777.86</v>
      </c>
      <c r="BL83" t="s">
        <v>26</v>
      </c>
      <c r="BM83">
        <v>13093</v>
      </c>
      <c r="BN83">
        <v>641.67975253952488</v>
      </c>
      <c r="BO83" t="b">
        <f t="shared" si="43"/>
        <v>0</v>
      </c>
      <c r="BP83">
        <v>2322.12</v>
      </c>
      <c r="BQ83" t="s">
        <v>26</v>
      </c>
      <c r="BR83">
        <v>12886</v>
      </c>
      <c r="BS83">
        <v>1281.8446375911842</v>
      </c>
      <c r="BT83" t="b">
        <f t="shared" si="44"/>
        <v>0</v>
      </c>
      <c r="BU83" s="1">
        <v>163.28</v>
      </c>
      <c r="BV83" t="s">
        <v>26</v>
      </c>
      <c r="BW83">
        <v>50974</v>
      </c>
      <c r="BX83">
        <v>28.868246557068311</v>
      </c>
      <c r="BY83" t="b">
        <f t="shared" si="45"/>
        <v>1</v>
      </c>
      <c r="BZ83" s="1">
        <v>145.80000000000001</v>
      </c>
      <c r="CA83" t="s">
        <v>26</v>
      </c>
      <c r="CB83">
        <v>43119</v>
      </c>
      <c r="CC83">
        <v>32.471184396669685</v>
      </c>
      <c r="CD83" t="b">
        <f t="shared" si="46"/>
        <v>1</v>
      </c>
      <c r="CE83" s="1">
        <v>164.78</v>
      </c>
      <c r="CF83" t="s">
        <v>26</v>
      </c>
      <c r="CG83">
        <v>47243</v>
      </c>
      <c r="CH83">
        <v>32.146878902694581</v>
      </c>
      <c r="CI83" t="b">
        <f t="shared" si="47"/>
        <v>1</v>
      </c>
      <c r="CJ83" s="1">
        <v>139.41</v>
      </c>
      <c r="CK83" t="s">
        <v>26</v>
      </c>
      <c r="CL83">
        <v>67246</v>
      </c>
      <c r="CM83">
        <v>18.109865270796774</v>
      </c>
      <c r="CN83" t="b">
        <f t="shared" si="48"/>
        <v>1</v>
      </c>
      <c r="CO83" s="1">
        <v>134.01</v>
      </c>
      <c r="CP83" t="s">
        <v>26</v>
      </c>
      <c r="CQ83">
        <v>61372</v>
      </c>
      <c r="CR83">
        <v>19.600664798279347</v>
      </c>
      <c r="CS83" t="b">
        <f t="shared" si="49"/>
        <v>1</v>
      </c>
      <c r="CT83" s="1">
        <v>135.34</v>
      </c>
      <c r="CU83" t="s">
        <v>26</v>
      </c>
      <c r="CV83">
        <v>59950</v>
      </c>
      <c r="CW83">
        <v>20.195496246872395</v>
      </c>
      <c r="CX83" t="b">
        <f t="shared" si="50"/>
        <v>1</v>
      </c>
      <c r="CY83">
        <v>182.73</v>
      </c>
      <c r="CZ83" t="s">
        <v>26</v>
      </c>
      <c r="DA83">
        <v>51623</v>
      </c>
      <c r="DB83">
        <v>33.676888208744167</v>
      </c>
      <c r="DC83" t="b">
        <f t="shared" si="51"/>
        <v>0</v>
      </c>
      <c r="DD83" s="1">
        <v>165.23</v>
      </c>
      <c r="DE83" t="s">
        <v>26</v>
      </c>
      <c r="DF83">
        <v>41146</v>
      </c>
      <c r="DG83">
        <v>38.467967724687696</v>
      </c>
      <c r="DH83" t="b">
        <f t="shared" si="52"/>
        <v>1</v>
      </c>
      <c r="DI83">
        <v>219.83</v>
      </c>
      <c r="DJ83" t="s">
        <v>26</v>
      </c>
      <c r="DK83">
        <v>48933</v>
      </c>
      <c r="DL83">
        <v>37.636053379110209</v>
      </c>
      <c r="DM83" t="b">
        <f t="shared" si="53"/>
        <v>0</v>
      </c>
      <c r="DN83" s="1">
        <v>124.19</v>
      </c>
      <c r="DO83" t="s">
        <v>26</v>
      </c>
      <c r="DP83">
        <v>47869</v>
      </c>
      <c r="DQ83">
        <v>23.738452860932963</v>
      </c>
      <c r="DR83" t="b">
        <f t="shared" si="54"/>
        <v>1</v>
      </c>
      <c r="DS83" s="1">
        <v>117.28</v>
      </c>
      <c r="DT83" t="s">
        <v>26</v>
      </c>
      <c r="DU83">
        <v>35512</v>
      </c>
      <c r="DV83">
        <v>29.472178418562738</v>
      </c>
      <c r="DW83" t="b">
        <f t="shared" si="55"/>
        <v>1</v>
      </c>
      <c r="DX83" s="1">
        <v>125.95</v>
      </c>
      <c r="DY83" t="s">
        <v>26</v>
      </c>
      <c r="DZ83">
        <v>36891</v>
      </c>
      <c r="EA83">
        <v>29.843620395218345</v>
      </c>
      <c r="EB83" t="b">
        <f t="shared" si="56"/>
        <v>1</v>
      </c>
      <c r="EC83" s="37">
        <v>121.77</v>
      </c>
      <c r="ED83" t="s">
        <v>26</v>
      </c>
      <c r="EE83">
        <v>40587</v>
      </c>
      <c r="EF83">
        <v>27.444920787444257</v>
      </c>
      <c r="EG83" t="b">
        <f t="shared" si="57"/>
        <v>1</v>
      </c>
      <c r="EH83" s="37">
        <v>129.81</v>
      </c>
      <c r="EI83" t="s">
        <v>26</v>
      </c>
      <c r="EJ83">
        <v>35398</v>
      </c>
      <c r="EK83">
        <v>34.772840273461775</v>
      </c>
      <c r="EL83" t="b">
        <f t="shared" si="58"/>
        <v>1</v>
      </c>
      <c r="EM83" s="37">
        <v>127.45</v>
      </c>
      <c r="EN83" t="s">
        <v>26</v>
      </c>
      <c r="EO83">
        <v>44839</v>
      </c>
      <c r="EP83">
        <v>24.920270300408127</v>
      </c>
      <c r="EQ83" t="b">
        <f t="shared" si="59"/>
        <v>1</v>
      </c>
    </row>
    <row r="84" spans="1:147" x14ac:dyDescent="0.3">
      <c r="A84" t="b">
        <f t="shared" si="38"/>
        <v>1</v>
      </c>
      <c r="B84">
        <f t="shared" si="39"/>
        <v>115.84</v>
      </c>
      <c r="C84">
        <v>82</v>
      </c>
      <c r="D84" t="s">
        <v>265</v>
      </c>
      <c r="E84" t="s">
        <v>26</v>
      </c>
      <c r="F84" s="7">
        <v>156.13999999999999</v>
      </c>
      <c r="G84" t="s">
        <v>26</v>
      </c>
      <c r="H84">
        <v>1095118</v>
      </c>
      <c r="I84">
        <v>33170</v>
      </c>
      <c r="J84">
        <f t="shared" si="60"/>
        <v>33.015315043714203</v>
      </c>
      <c r="K84" s="1">
        <v>115.84</v>
      </c>
      <c r="L84" t="s">
        <v>26</v>
      </c>
      <c r="M84">
        <v>73699</v>
      </c>
      <c r="N84">
        <v>9.9434184995725854</v>
      </c>
      <c r="O84">
        <v>636.21374309392263</v>
      </c>
      <c r="P84">
        <v>0.44146263551994008</v>
      </c>
      <c r="Q84">
        <v>31.728368091832998</v>
      </c>
      <c r="R84" t="b">
        <f t="shared" si="33"/>
        <v>1</v>
      </c>
      <c r="S84" s="1">
        <v>143.72</v>
      </c>
      <c r="T84" t="s">
        <v>26</v>
      </c>
      <c r="U84">
        <v>51100</v>
      </c>
      <c r="V84">
        <v>17.912700587084149</v>
      </c>
      <c r="W84">
        <v>355.55246312273869</v>
      </c>
      <c r="X84">
        <v>0.36474296925391425</v>
      </c>
      <c r="Y84">
        <v>39.783072407045012</v>
      </c>
      <c r="Z84" t="b">
        <f t="shared" si="34"/>
        <v>1</v>
      </c>
      <c r="AA84" s="1">
        <v>120.58</v>
      </c>
      <c r="AB84" t="s">
        <v>26</v>
      </c>
      <c r="AC84">
        <v>45719</v>
      </c>
      <c r="AD84">
        <v>19.635228242087535</v>
      </c>
      <c r="AE84">
        <v>379.15906452147954</v>
      </c>
      <c r="AF84">
        <v>0.51934662151504063</v>
      </c>
      <c r="AG84">
        <v>57.539491239965876</v>
      </c>
      <c r="AH84" t="b">
        <f t="shared" si="35"/>
        <v>1</v>
      </c>
      <c r="AI84" s="1">
        <v>131.66999999999999</v>
      </c>
      <c r="AJ84" t="s">
        <v>26</v>
      </c>
      <c r="AK84">
        <v>41576</v>
      </c>
      <c r="AL84">
        <v>26.173802193573216</v>
      </c>
      <c r="AM84">
        <v>315.75909470646315</v>
      </c>
      <c r="AN84">
        <v>0.4631566484537778</v>
      </c>
      <c r="AO84">
        <v>59.465076005387722</v>
      </c>
      <c r="AP84" t="b">
        <f t="shared" si="36"/>
        <v>1</v>
      </c>
      <c r="AQ84" s="1">
        <v>156.03</v>
      </c>
      <c r="AR84" t="s">
        <v>26</v>
      </c>
      <c r="AS84">
        <v>33829</v>
      </c>
      <c r="AT84">
        <v>44.430518194448553</v>
      </c>
      <c r="AU84" t="b">
        <f t="shared" si="37"/>
        <v>1</v>
      </c>
      <c r="AV84">
        <v>216.75</v>
      </c>
      <c r="AW84" t="s">
        <v>26</v>
      </c>
      <c r="AX84">
        <v>28966</v>
      </c>
      <c r="AY84">
        <v>82.500069046468269</v>
      </c>
      <c r="AZ84" t="b">
        <f t="shared" si="40"/>
        <v>0</v>
      </c>
      <c r="BA84">
        <v>291.39</v>
      </c>
      <c r="BB84" t="s">
        <v>26</v>
      </c>
      <c r="BC84">
        <v>22368</v>
      </c>
      <c r="BD84">
        <v>161.89082618025751</v>
      </c>
      <c r="BE84" t="b">
        <f t="shared" si="41"/>
        <v>0</v>
      </c>
      <c r="BF84">
        <v>763.28</v>
      </c>
      <c r="BG84" t="s">
        <v>26</v>
      </c>
      <c r="BH84">
        <v>16267</v>
      </c>
      <c r="BI84">
        <v>321.76166471998522</v>
      </c>
      <c r="BJ84" t="b">
        <f t="shared" si="42"/>
        <v>0</v>
      </c>
      <c r="BK84">
        <v>777.11</v>
      </c>
      <c r="BL84" t="s">
        <v>26</v>
      </c>
      <c r="BM84">
        <v>13093</v>
      </c>
      <c r="BN84">
        <v>641.67975253952488</v>
      </c>
      <c r="BO84" t="b">
        <f t="shared" si="43"/>
        <v>0</v>
      </c>
      <c r="BP84">
        <v>2333.2600000000002</v>
      </c>
      <c r="BQ84" t="s">
        <v>26</v>
      </c>
      <c r="BR84">
        <v>12886</v>
      </c>
      <c r="BS84">
        <v>1281.8446375911842</v>
      </c>
      <c r="BT84" t="b">
        <f t="shared" si="44"/>
        <v>0</v>
      </c>
      <c r="BU84">
        <v>166.08</v>
      </c>
      <c r="BV84" t="s">
        <v>26</v>
      </c>
      <c r="BW84">
        <v>52191</v>
      </c>
      <c r="BX84">
        <v>28.615240175509186</v>
      </c>
      <c r="BY84" t="b">
        <f t="shared" si="45"/>
        <v>0</v>
      </c>
      <c r="BZ84">
        <v>160.34</v>
      </c>
      <c r="CA84" t="s">
        <v>26</v>
      </c>
      <c r="CB84">
        <v>45298</v>
      </c>
      <c r="CC84">
        <v>31.861958585368008</v>
      </c>
      <c r="CD84" t="b">
        <f t="shared" si="46"/>
        <v>0</v>
      </c>
      <c r="CE84">
        <v>156.16</v>
      </c>
      <c r="CF84" t="s">
        <v>26</v>
      </c>
      <c r="CG84">
        <v>44163</v>
      </c>
      <c r="CH84">
        <v>33.147227316984804</v>
      </c>
      <c r="CI84" t="b">
        <f t="shared" si="47"/>
        <v>0</v>
      </c>
      <c r="CJ84" s="1">
        <v>131.69</v>
      </c>
      <c r="CK84" t="s">
        <v>26</v>
      </c>
      <c r="CL84">
        <v>56715</v>
      </c>
      <c r="CM84">
        <v>19.783514061535747</v>
      </c>
      <c r="CN84" t="b">
        <f t="shared" si="48"/>
        <v>1</v>
      </c>
      <c r="CO84" s="1">
        <v>134.28</v>
      </c>
      <c r="CP84" t="s">
        <v>26</v>
      </c>
      <c r="CQ84">
        <v>61410</v>
      </c>
      <c r="CR84">
        <v>19.593616674808661</v>
      </c>
      <c r="CS84" t="b">
        <f t="shared" si="49"/>
        <v>1</v>
      </c>
      <c r="CT84" s="1">
        <v>137.53</v>
      </c>
      <c r="CU84" t="s">
        <v>26</v>
      </c>
      <c r="CV84">
        <v>59438</v>
      </c>
      <c r="CW84">
        <v>20.265789562232914</v>
      </c>
      <c r="CX84" t="b">
        <f t="shared" si="50"/>
        <v>1</v>
      </c>
      <c r="CY84">
        <v>173.51</v>
      </c>
      <c r="CZ84" t="s">
        <v>26</v>
      </c>
      <c r="DA84">
        <v>49104</v>
      </c>
      <c r="DB84">
        <v>34.203119908765068</v>
      </c>
      <c r="DC84" t="b">
        <f t="shared" si="51"/>
        <v>0</v>
      </c>
      <c r="DD84">
        <v>176.16</v>
      </c>
      <c r="DE84" t="s">
        <v>26</v>
      </c>
      <c r="DF84">
        <v>46316</v>
      </c>
      <c r="DG84">
        <v>36.925360566542878</v>
      </c>
      <c r="DH84" t="b">
        <f t="shared" si="52"/>
        <v>0</v>
      </c>
      <c r="DI84">
        <v>225.67</v>
      </c>
      <c r="DJ84" t="s">
        <v>26</v>
      </c>
      <c r="DK84">
        <v>49656</v>
      </c>
      <c r="DL84">
        <v>37.314685033027224</v>
      </c>
      <c r="DM84" t="b">
        <f t="shared" si="53"/>
        <v>0</v>
      </c>
      <c r="DN84" s="1">
        <v>126.39</v>
      </c>
      <c r="DO84" t="s">
        <v>26</v>
      </c>
      <c r="DP84">
        <v>46864</v>
      </c>
      <c r="DQ84">
        <v>24.111962273813589</v>
      </c>
      <c r="DR84" t="b">
        <f t="shared" si="54"/>
        <v>1</v>
      </c>
      <c r="DS84" s="1">
        <v>129.97</v>
      </c>
      <c r="DT84" t="s">
        <v>26</v>
      </c>
      <c r="DU84">
        <v>41959</v>
      </c>
      <c r="DV84">
        <v>26.98262589670869</v>
      </c>
      <c r="DW84" t="b">
        <f t="shared" si="55"/>
        <v>1</v>
      </c>
      <c r="DX84" s="1">
        <v>135.59</v>
      </c>
      <c r="DY84" t="s">
        <v>26</v>
      </c>
      <c r="DZ84">
        <v>34927</v>
      </c>
      <c r="EA84">
        <v>34.458441893091305</v>
      </c>
      <c r="EB84" t="b">
        <f t="shared" si="56"/>
        <v>1</v>
      </c>
      <c r="EC84" s="37">
        <v>122.19</v>
      </c>
      <c r="ED84" t="s">
        <v>26</v>
      </c>
      <c r="EE84">
        <v>38367</v>
      </c>
      <c r="EF84">
        <v>27.986941903198062</v>
      </c>
      <c r="EG84" t="b">
        <f t="shared" si="57"/>
        <v>1</v>
      </c>
      <c r="EH84" s="37">
        <v>122.09</v>
      </c>
      <c r="EI84" t="s">
        <v>26</v>
      </c>
      <c r="EJ84">
        <v>38634</v>
      </c>
      <c r="EK84">
        <v>28.7799347724802</v>
      </c>
      <c r="EL84" t="b">
        <f t="shared" si="58"/>
        <v>1</v>
      </c>
      <c r="EM84" s="37">
        <v>119.01</v>
      </c>
      <c r="EN84" t="s">
        <v>26</v>
      </c>
      <c r="EO84">
        <v>40924</v>
      </c>
      <c r="EP84">
        <v>26.370784869514221</v>
      </c>
      <c r="EQ84" t="b">
        <f t="shared" si="59"/>
        <v>1</v>
      </c>
    </row>
    <row r="85" spans="1:147" x14ac:dyDescent="0.3">
      <c r="A85" t="b">
        <f t="shared" si="38"/>
        <v>1</v>
      </c>
      <c r="B85">
        <f t="shared" si="39"/>
        <v>151.72999999999999</v>
      </c>
      <c r="C85">
        <v>83</v>
      </c>
      <c r="D85" t="s">
        <v>266</v>
      </c>
      <c r="E85" t="s">
        <v>26</v>
      </c>
      <c r="F85" s="7">
        <v>271.39</v>
      </c>
      <c r="G85" t="s">
        <v>26</v>
      </c>
      <c r="H85">
        <v>383253</v>
      </c>
      <c r="I85">
        <v>21410</v>
      </c>
      <c r="J85">
        <f t="shared" si="60"/>
        <v>17.900653900046706</v>
      </c>
      <c r="K85" s="1">
        <v>223.05</v>
      </c>
      <c r="L85" t="s">
        <v>26</v>
      </c>
      <c r="M85">
        <v>23572</v>
      </c>
      <c r="N85">
        <v>12.267011708807059</v>
      </c>
      <c r="O85">
        <v>105.68034073077784</v>
      </c>
      <c r="P85">
        <v>0.60591879967507123</v>
      </c>
      <c r="Q85">
        <v>32.276769048023077</v>
      </c>
      <c r="R85" t="b">
        <f t="shared" si="33"/>
        <v>1</v>
      </c>
      <c r="S85">
        <v>294.27</v>
      </c>
      <c r="T85" t="s">
        <v>26</v>
      </c>
      <c r="U85">
        <v>15902</v>
      </c>
      <c r="V85">
        <v>22.16073449880518</v>
      </c>
      <c r="W85">
        <v>54.038807897509095</v>
      </c>
      <c r="X85">
        <v>0.3796561688046885</v>
      </c>
      <c r="Y85">
        <v>24.589171173437304</v>
      </c>
      <c r="Z85" t="b">
        <f t="shared" si="34"/>
        <v>0</v>
      </c>
      <c r="AA85" s="1">
        <v>231.8</v>
      </c>
      <c r="AB85" t="s">
        <v>26</v>
      </c>
      <c r="AC85">
        <v>14898</v>
      </c>
      <c r="AD85">
        <v>23.752382870183919</v>
      </c>
      <c r="AE85">
        <v>64.270923209663493</v>
      </c>
      <c r="AF85">
        <v>0.50808189711734997</v>
      </c>
      <c r="AG85">
        <v>32.486172640622904</v>
      </c>
      <c r="AH85" t="b">
        <f t="shared" si="35"/>
        <v>1</v>
      </c>
      <c r="AI85" s="1">
        <v>181.94</v>
      </c>
      <c r="AJ85" t="s">
        <v>26</v>
      </c>
      <c r="AK85">
        <v>10826</v>
      </c>
      <c r="AL85">
        <v>31.417513393681876</v>
      </c>
      <c r="AM85">
        <v>59.503132900956359</v>
      </c>
      <c r="AN85">
        <v>0.45475598989333921</v>
      </c>
      <c r="AO85">
        <v>31.687326805837799</v>
      </c>
      <c r="AP85" t="b">
        <f t="shared" si="36"/>
        <v>1</v>
      </c>
      <c r="AQ85" s="1">
        <v>230.33</v>
      </c>
      <c r="AR85" t="s">
        <v>26</v>
      </c>
      <c r="AS85">
        <v>7785</v>
      </c>
      <c r="AT85">
        <v>51.783686576750164</v>
      </c>
      <c r="AU85" t="b">
        <f t="shared" si="37"/>
        <v>1</v>
      </c>
      <c r="AV85" s="1">
        <v>157.77000000000001</v>
      </c>
      <c r="AW85" t="s">
        <v>26</v>
      </c>
      <c r="AX85">
        <v>3695</v>
      </c>
      <c r="AY85">
        <v>91.917456021650878</v>
      </c>
      <c r="AZ85" t="b">
        <f t="shared" si="40"/>
        <v>1</v>
      </c>
      <c r="BA85" s="1">
        <v>169.52</v>
      </c>
      <c r="BB85" t="s">
        <v>26</v>
      </c>
      <c r="BC85">
        <v>1937</v>
      </c>
      <c r="BD85">
        <v>168.69901910170367</v>
      </c>
      <c r="BE85" t="b">
        <f t="shared" si="41"/>
        <v>1</v>
      </c>
      <c r="BF85" s="1">
        <v>253.14</v>
      </c>
      <c r="BG85" t="s">
        <v>26</v>
      </c>
      <c r="BH85">
        <v>1003</v>
      </c>
      <c r="BI85">
        <v>329.63509471585246</v>
      </c>
      <c r="BJ85" t="b">
        <f t="shared" si="42"/>
        <v>1</v>
      </c>
      <c r="BK85" s="1">
        <v>151.72999999999999</v>
      </c>
      <c r="BL85" t="s">
        <v>26</v>
      </c>
      <c r="BM85">
        <v>564</v>
      </c>
      <c r="BN85">
        <v>645.34574468085111</v>
      </c>
      <c r="BO85" t="b">
        <f t="shared" si="43"/>
        <v>1</v>
      </c>
      <c r="BP85" s="1">
        <v>189.48</v>
      </c>
      <c r="BQ85" t="s">
        <v>26</v>
      </c>
      <c r="BR85">
        <v>334</v>
      </c>
      <c r="BS85">
        <v>1285.3353293413174</v>
      </c>
      <c r="BT85" t="b">
        <f t="shared" si="44"/>
        <v>1</v>
      </c>
      <c r="BU85">
        <v>367.52</v>
      </c>
      <c r="BV85" t="s">
        <v>26</v>
      </c>
      <c r="BW85">
        <v>18927</v>
      </c>
      <c r="BX85">
        <v>32.787657843292649</v>
      </c>
      <c r="BY85" t="b">
        <f t="shared" si="45"/>
        <v>0</v>
      </c>
      <c r="BZ85">
        <v>287.86</v>
      </c>
      <c r="CA85" t="s">
        <v>26</v>
      </c>
      <c r="CB85">
        <v>14452</v>
      </c>
      <c r="CC85">
        <v>32.008026570716858</v>
      </c>
      <c r="CD85" t="b">
        <f t="shared" si="46"/>
        <v>0</v>
      </c>
      <c r="CE85">
        <v>293.55</v>
      </c>
      <c r="CF85" t="s">
        <v>26</v>
      </c>
      <c r="CG85">
        <v>16344</v>
      </c>
      <c r="CH85">
        <v>32.510523739598632</v>
      </c>
      <c r="CI85" t="b">
        <f t="shared" si="47"/>
        <v>0</v>
      </c>
      <c r="CJ85">
        <v>297.7</v>
      </c>
      <c r="CK85" t="s">
        <v>26</v>
      </c>
      <c r="CL85">
        <v>29663</v>
      </c>
      <c r="CM85">
        <v>16.567778039982471</v>
      </c>
      <c r="CN85" t="b">
        <f t="shared" si="48"/>
        <v>0</v>
      </c>
      <c r="CO85">
        <v>382.86</v>
      </c>
      <c r="CP85" t="s">
        <v>26</v>
      </c>
      <c r="CQ85">
        <v>30695</v>
      </c>
      <c r="CR85">
        <v>19.360319270239454</v>
      </c>
      <c r="CS85" t="b">
        <f t="shared" si="49"/>
        <v>0</v>
      </c>
      <c r="CT85">
        <v>373.62</v>
      </c>
      <c r="CU85" t="s">
        <v>26</v>
      </c>
      <c r="CV85">
        <v>29410</v>
      </c>
      <c r="CW85">
        <v>19.128085685141109</v>
      </c>
      <c r="CX85" t="b">
        <f t="shared" si="50"/>
        <v>0</v>
      </c>
      <c r="CY85" s="1">
        <v>191.86</v>
      </c>
      <c r="CZ85" t="s">
        <v>26</v>
      </c>
      <c r="DA85">
        <v>9147</v>
      </c>
      <c r="DB85">
        <v>41.94489996720236</v>
      </c>
      <c r="DC85" t="b">
        <f t="shared" si="51"/>
        <v>1</v>
      </c>
      <c r="DD85" s="1">
        <v>162.06</v>
      </c>
      <c r="DE85" t="s">
        <v>26</v>
      </c>
      <c r="DF85">
        <v>4775</v>
      </c>
      <c r="DG85">
        <v>59.264083769633508</v>
      </c>
      <c r="DH85" t="b">
        <f t="shared" si="52"/>
        <v>1</v>
      </c>
      <c r="DI85" s="1">
        <v>214.03</v>
      </c>
      <c r="DJ85" t="s">
        <v>26</v>
      </c>
      <c r="DK85">
        <v>5503</v>
      </c>
      <c r="DL85">
        <v>58.316736325640562</v>
      </c>
      <c r="DM85" t="b">
        <f t="shared" si="53"/>
        <v>1</v>
      </c>
      <c r="DN85">
        <v>292.08</v>
      </c>
      <c r="DO85" t="s">
        <v>26</v>
      </c>
      <c r="DP85">
        <v>25114</v>
      </c>
      <c r="DQ85">
        <v>17.024528151628573</v>
      </c>
      <c r="DR85" t="b">
        <f t="shared" si="54"/>
        <v>0</v>
      </c>
      <c r="DS85" s="1">
        <v>252.53</v>
      </c>
      <c r="DT85" t="s">
        <v>26</v>
      </c>
      <c r="DU85">
        <v>20433</v>
      </c>
      <c r="DV85">
        <v>18.393530073900063</v>
      </c>
      <c r="DW85" t="b">
        <f t="shared" si="55"/>
        <v>1</v>
      </c>
      <c r="DX85" s="1">
        <v>167.3</v>
      </c>
      <c r="DY85" t="s">
        <v>26</v>
      </c>
      <c r="DZ85">
        <v>10227</v>
      </c>
      <c r="EA85">
        <v>24.01261366969786</v>
      </c>
      <c r="EB85" t="b">
        <f t="shared" si="56"/>
        <v>1</v>
      </c>
      <c r="EC85" s="37">
        <v>185.48</v>
      </c>
      <c r="ED85" t="s">
        <v>26</v>
      </c>
      <c r="EE85">
        <v>17433</v>
      </c>
      <c r="EF85">
        <v>21.205587104915963</v>
      </c>
      <c r="EG85" t="b">
        <f t="shared" si="57"/>
        <v>1</v>
      </c>
      <c r="EH85" s="37">
        <v>218.66</v>
      </c>
      <c r="EI85" t="s">
        <v>26</v>
      </c>
      <c r="EJ85">
        <v>21872</v>
      </c>
      <c r="EK85">
        <v>18.0806510607169</v>
      </c>
      <c r="EL85" t="b">
        <f t="shared" si="58"/>
        <v>1</v>
      </c>
      <c r="EM85" s="37">
        <v>168.33</v>
      </c>
      <c r="EN85" t="s">
        <v>26</v>
      </c>
      <c r="EO85">
        <v>15610</v>
      </c>
      <c r="EP85">
        <v>20.167392696989111</v>
      </c>
      <c r="EQ85" t="b">
        <f t="shared" si="59"/>
        <v>1</v>
      </c>
    </row>
    <row r="86" spans="1:147" x14ac:dyDescent="0.3">
      <c r="A86" t="b">
        <f t="shared" si="38"/>
        <v>1</v>
      </c>
      <c r="B86">
        <f t="shared" si="39"/>
        <v>54.86</v>
      </c>
      <c r="C86">
        <v>84</v>
      </c>
      <c r="D86" t="s">
        <v>267</v>
      </c>
      <c r="E86" t="s">
        <v>26</v>
      </c>
      <c r="F86" s="7">
        <v>82.64</v>
      </c>
      <c r="G86" t="s">
        <v>26</v>
      </c>
      <c r="H86">
        <v>381074</v>
      </c>
      <c r="I86">
        <v>16914</v>
      </c>
      <c r="J86">
        <f t="shared" si="60"/>
        <v>22.530093413740097</v>
      </c>
      <c r="K86" s="1">
        <v>65.55</v>
      </c>
      <c r="L86" t="s">
        <v>26</v>
      </c>
      <c r="M86">
        <v>25578</v>
      </c>
      <c r="N86">
        <v>12.222769567597155</v>
      </c>
      <c r="O86">
        <v>390.20594965675059</v>
      </c>
      <c r="P86">
        <v>0.50001555305145851</v>
      </c>
      <c r="Q86">
        <v>19.481976698725468</v>
      </c>
      <c r="R86" t="b">
        <f t="shared" si="33"/>
        <v>1</v>
      </c>
      <c r="S86">
        <v>98.09</v>
      </c>
      <c r="T86" t="s">
        <v>26</v>
      </c>
      <c r="U86">
        <v>16237</v>
      </c>
      <c r="V86">
        <v>21.565560140420029</v>
      </c>
      <c r="W86">
        <v>165.53165460291569</v>
      </c>
      <c r="X86">
        <v>0.41265296315821393</v>
      </c>
      <c r="Y86">
        <v>21.790170598016875</v>
      </c>
      <c r="Z86" t="b">
        <f t="shared" si="34"/>
        <v>0</v>
      </c>
      <c r="AA86">
        <v>94.58</v>
      </c>
      <c r="AB86" t="s">
        <v>26</v>
      </c>
      <c r="AC86">
        <v>18855</v>
      </c>
      <c r="AD86">
        <v>22.924476266242376</v>
      </c>
      <c r="AE86">
        <v>199.35504334954535</v>
      </c>
      <c r="AF86">
        <v>0.53188514208044413</v>
      </c>
      <c r="AG86">
        <v>27.415963935295679</v>
      </c>
      <c r="AH86" t="b">
        <f t="shared" si="35"/>
        <v>0</v>
      </c>
      <c r="AI86" s="1">
        <v>71.97</v>
      </c>
      <c r="AJ86" t="s">
        <v>26</v>
      </c>
      <c r="AK86">
        <v>10606</v>
      </c>
      <c r="AL86">
        <v>30.854987742787102</v>
      </c>
      <c r="AM86">
        <v>147.36695845491178</v>
      </c>
      <c r="AN86">
        <v>0.44843501769837507</v>
      </c>
      <c r="AO86">
        <v>30.340184801056004</v>
      </c>
      <c r="AP86" t="b">
        <f t="shared" si="36"/>
        <v>1</v>
      </c>
      <c r="AQ86" s="1">
        <v>65.02</v>
      </c>
      <c r="AR86" t="s">
        <v>26</v>
      </c>
      <c r="AS86">
        <v>5817</v>
      </c>
      <c r="AT86">
        <v>51.005157297576069</v>
      </c>
      <c r="AU86" t="b">
        <f t="shared" si="37"/>
        <v>1</v>
      </c>
      <c r="AV86" s="1">
        <v>69.34</v>
      </c>
      <c r="AW86" t="s">
        <v>26</v>
      </c>
      <c r="AX86">
        <v>3634</v>
      </c>
      <c r="AY86">
        <v>89.823885525591635</v>
      </c>
      <c r="AZ86" t="b">
        <f t="shared" si="40"/>
        <v>1</v>
      </c>
      <c r="BA86" s="1">
        <v>55.48</v>
      </c>
      <c r="BB86" t="s">
        <v>26</v>
      </c>
      <c r="BC86">
        <v>1843</v>
      </c>
      <c r="BD86">
        <v>166.02007596310364</v>
      </c>
      <c r="BE86" t="b">
        <f t="shared" si="41"/>
        <v>1</v>
      </c>
      <c r="BF86">
        <v>95.02</v>
      </c>
      <c r="BG86" t="s">
        <v>26</v>
      </c>
      <c r="BH86">
        <v>980</v>
      </c>
      <c r="BI86">
        <v>324.09183673469386</v>
      </c>
      <c r="BJ86" t="b">
        <f t="shared" si="42"/>
        <v>0</v>
      </c>
      <c r="BK86">
        <v>101.62</v>
      </c>
      <c r="BL86" t="s">
        <v>26</v>
      </c>
      <c r="BM86">
        <v>943</v>
      </c>
      <c r="BN86">
        <v>643.97348886532347</v>
      </c>
      <c r="BO86" t="b">
        <f t="shared" si="43"/>
        <v>0</v>
      </c>
      <c r="BP86">
        <v>104.28</v>
      </c>
      <c r="BQ86" t="s">
        <v>26</v>
      </c>
      <c r="BR86">
        <v>421</v>
      </c>
      <c r="BS86">
        <v>1283.7648456057007</v>
      </c>
      <c r="BT86" t="b">
        <f t="shared" si="44"/>
        <v>0</v>
      </c>
      <c r="BU86">
        <v>84.47</v>
      </c>
      <c r="BV86" t="s">
        <v>26</v>
      </c>
      <c r="BW86">
        <v>12582</v>
      </c>
      <c r="BX86">
        <v>31.820855189953903</v>
      </c>
      <c r="BY86" t="b">
        <f t="shared" si="45"/>
        <v>0</v>
      </c>
      <c r="BZ86" s="1">
        <v>55.12</v>
      </c>
      <c r="CA86" t="s">
        <v>26</v>
      </c>
      <c r="CB86">
        <v>4791</v>
      </c>
      <c r="CC86">
        <v>50.905865163848887</v>
      </c>
      <c r="CD86" t="b">
        <f t="shared" si="46"/>
        <v>1</v>
      </c>
      <c r="CE86">
        <v>87.44</v>
      </c>
      <c r="CF86" t="s">
        <v>26</v>
      </c>
      <c r="CG86">
        <v>12574</v>
      </c>
      <c r="CH86">
        <v>34.337680928900909</v>
      </c>
      <c r="CI86" t="b">
        <f t="shared" si="47"/>
        <v>0</v>
      </c>
      <c r="CJ86" s="1">
        <v>77.36</v>
      </c>
      <c r="CK86" t="s">
        <v>26</v>
      </c>
      <c r="CL86">
        <v>21870</v>
      </c>
      <c r="CM86">
        <v>18.300548696844992</v>
      </c>
      <c r="CN86" t="b">
        <f t="shared" si="48"/>
        <v>1</v>
      </c>
      <c r="CO86">
        <v>89.19</v>
      </c>
      <c r="CP86" t="s">
        <v>26</v>
      </c>
      <c r="CQ86">
        <v>22525</v>
      </c>
      <c r="CR86">
        <v>18.583751387347391</v>
      </c>
      <c r="CS86" t="b">
        <f t="shared" si="49"/>
        <v>0</v>
      </c>
      <c r="CT86" s="1">
        <v>73.84</v>
      </c>
      <c r="CU86" t="s">
        <v>26</v>
      </c>
      <c r="CV86">
        <v>17766</v>
      </c>
      <c r="CW86">
        <v>20.827479455139031</v>
      </c>
      <c r="CX86" t="b">
        <f t="shared" si="50"/>
        <v>1</v>
      </c>
      <c r="CY86" s="1">
        <v>71.7</v>
      </c>
      <c r="CZ86" t="s">
        <v>26</v>
      </c>
      <c r="DA86">
        <v>7540</v>
      </c>
      <c r="DB86">
        <v>43.850265251989391</v>
      </c>
      <c r="DC86" t="b">
        <f t="shared" si="51"/>
        <v>1</v>
      </c>
      <c r="DD86" s="1">
        <v>76.34</v>
      </c>
      <c r="DE86" t="s">
        <v>26</v>
      </c>
      <c r="DF86">
        <v>9490</v>
      </c>
      <c r="DG86">
        <v>43.753108535300314</v>
      </c>
      <c r="DH86" t="b">
        <f t="shared" si="52"/>
        <v>1</v>
      </c>
      <c r="DI86">
        <v>93.89</v>
      </c>
      <c r="DJ86" t="s">
        <v>26</v>
      </c>
      <c r="DK86">
        <v>10139</v>
      </c>
      <c r="DL86">
        <v>44.206825130683498</v>
      </c>
      <c r="DM86" t="b">
        <f t="shared" si="53"/>
        <v>0</v>
      </c>
      <c r="DN86" s="1">
        <v>54.86</v>
      </c>
      <c r="DO86" t="s">
        <v>26</v>
      </c>
      <c r="DP86">
        <v>10803</v>
      </c>
      <c r="DQ86">
        <v>22.503563824863463</v>
      </c>
      <c r="DR86" t="b">
        <f t="shared" si="54"/>
        <v>1</v>
      </c>
      <c r="DS86" s="1">
        <v>60.09</v>
      </c>
      <c r="DT86" t="s">
        <v>26</v>
      </c>
      <c r="DU86">
        <v>10292</v>
      </c>
      <c r="DV86">
        <v>26.274290711232023</v>
      </c>
      <c r="DW86" t="b">
        <f t="shared" si="55"/>
        <v>1</v>
      </c>
      <c r="DX86" s="1">
        <v>71.69</v>
      </c>
      <c r="DY86" t="s">
        <v>26</v>
      </c>
      <c r="DZ86">
        <v>16425</v>
      </c>
      <c r="EA86">
        <v>21.734307458143075</v>
      </c>
      <c r="EB86" t="b">
        <f t="shared" si="56"/>
        <v>1</v>
      </c>
      <c r="EC86" s="37">
        <v>64.45</v>
      </c>
      <c r="ED86" t="s">
        <v>26</v>
      </c>
      <c r="EE86">
        <v>15401</v>
      </c>
      <c r="EF86">
        <v>21.337510551262906</v>
      </c>
      <c r="EG86" t="b">
        <f t="shared" si="57"/>
        <v>1</v>
      </c>
      <c r="EH86" s="37">
        <v>72.81</v>
      </c>
      <c r="EI86" t="s">
        <v>26</v>
      </c>
      <c r="EJ86">
        <v>17978</v>
      </c>
      <c r="EK86">
        <v>20.136555790410501</v>
      </c>
      <c r="EL86" t="b">
        <f t="shared" si="58"/>
        <v>1</v>
      </c>
      <c r="EM86" s="37">
        <v>51.72</v>
      </c>
      <c r="EN86" t="s">
        <v>26</v>
      </c>
      <c r="EO86">
        <v>10647</v>
      </c>
      <c r="EP86">
        <v>22.368084906546446</v>
      </c>
      <c r="EQ86" t="b">
        <f t="shared" si="59"/>
        <v>1</v>
      </c>
    </row>
    <row r="87" spans="1:147" x14ac:dyDescent="0.3">
      <c r="A87" t="b">
        <f t="shared" si="38"/>
        <v>1</v>
      </c>
      <c r="B87">
        <f t="shared" si="39"/>
        <v>85.72</v>
      </c>
      <c r="C87">
        <v>85</v>
      </c>
      <c r="D87" t="s">
        <v>268</v>
      </c>
      <c r="E87" t="s">
        <v>21</v>
      </c>
      <c r="F87" s="7">
        <v>1273.72</v>
      </c>
      <c r="G87" t="s">
        <v>21</v>
      </c>
      <c r="H87">
        <v>710518</v>
      </c>
      <c r="I87">
        <v>7914</v>
      </c>
      <c r="J87">
        <f t="shared" si="60"/>
        <v>89.779883750315889</v>
      </c>
      <c r="K87">
        <v>4676.5200000000004</v>
      </c>
      <c r="L87" t="s">
        <v>21</v>
      </c>
      <c r="M87">
        <v>145664</v>
      </c>
      <c r="N87">
        <v>18.005141970562391</v>
      </c>
      <c r="O87">
        <v>31.147947619169805</v>
      </c>
      <c r="P87">
        <v>0.53788535159028028</v>
      </c>
      <c r="Q87">
        <v>517.51835731546578</v>
      </c>
      <c r="R87" t="b">
        <f t="shared" si="33"/>
        <v>0</v>
      </c>
      <c r="S87">
        <v>5000</v>
      </c>
      <c r="T87" t="s">
        <v>31</v>
      </c>
      <c r="U87">
        <v>82416</v>
      </c>
      <c r="V87">
        <v>33.10653271209474</v>
      </c>
      <c r="W87">
        <v>16.526565708418889</v>
      </c>
      <c r="X87">
        <v>0.48576495495351313</v>
      </c>
      <c r="Y87">
        <v>631.23188458551738</v>
      </c>
      <c r="Z87" t="b">
        <f t="shared" si="34"/>
        <v>0</v>
      </c>
      <c r="AA87">
        <v>4156.91</v>
      </c>
      <c r="AB87" t="s">
        <v>21</v>
      </c>
      <c r="AC87">
        <v>82013</v>
      </c>
      <c r="AD87">
        <v>35.261824344920925</v>
      </c>
      <c r="AE87">
        <v>19.729318171430222</v>
      </c>
      <c r="AF87">
        <v>0.56524707649010131</v>
      </c>
      <c r="AG87">
        <v>713.01008376720768</v>
      </c>
      <c r="AH87" t="b">
        <f t="shared" si="35"/>
        <v>0</v>
      </c>
      <c r="AI87">
        <v>3581.44</v>
      </c>
      <c r="AJ87" t="s">
        <v>21</v>
      </c>
      <c r="AK87">
        <v>57581</v>
      </c>
      <c r="AL87">
        <v>47.801931192580888</v>
      </c>
      <c r="AM87">
        <v>16.077611240171549</v>
      </c>
      <c r="AN87">
        <v>0.53103155959511583</v>
      </c>
      <c r="AO87">
        <v>786.64062798492557</v>
      </c>
      <c r="AP87" t="b">
        <f t="shared" si="36"/>
        <v>0</v>
      </c>
      <c r="AQ87">
        <v>2244.0100000000002</v>
      </c>
      <c r="AR87" t="s">
        <v>21</v>
      </c>
      <c r="AS87">
        <v>25043</v>
      </c>
      <c r="AT87">
        <v>77.300163718404349</v>
      </c>
      <c r="AU87" t="b">
        <f t="shared" si="37"/>
        <v>0</v>
      </c>
      <c r="AV87">
        <v>1633.08</v>
      </c>
      <c r="AW87" t="s">
        <v>21</v>
      </c>
      <c r="AX87">
        <v>12347</v>
      </c>
      <c r="AY87">
        <v>123.47663400016198</v>
      </c>
      <c r="AZ87" t="b">
        <f t="shared" si="40"/>
        <v>0</v>
      </c>
      <c r="BA87">
        <v>2474.33</v>
      </c>
      <c r="BB87" t="s">
        <v>21</v>
      </c>
      <c r="BC87">
        <v>11247</v>
      </c>
      <c r="BD87">
        <v>214.08989063750334</v>
      </c>
      <c r="BE87" t="b">
        <f t="shared" si="41"/>
        <v>0</v>
      </c>
      <c r="BF87" s="1">
        <v>982.36</v>
      </c>
      <c r="BG87" t="s">
        <v>21</v>
      </c>
      <c r="BH87">
        <v>1397</v>
      </c>
      <c r="BI87">
        <v>346.46528274874731</v>
      </c>
      <c r="BJ87" t="b">
        <f t="shared" si="42"/>
        <v>1</v>
      </c>
      <c r="BK87" s="1">
        <v>322.31</v>
      </c>
      <c r="BL87" t="s">
        <v>21</v>
      </c>
      <c r="BM87">
        <v>345</v>
      </c>
      <c r="BN87">
        <v>656.73623188405793</v>
      </c>
      <c r="BO87" t="b">
        <f t="shared" si="43"/>
        <v>1</v>
      </c>
      <c r="BP87">
        <v>2619.58</v>
      </c>
      <c r="BQ87" t="s">
        <v>21</v>
      </c>
      <c r="BR87">
        <v>1288</v>
      </c>
      <c r="BS87">
        <v>1294.5380434782608</v>
      </c>
      <c r="BT87" t="b">
        <f t="shared" si="44"/>
        <v>0</v>
      </c>
      <c r="BU87" s="1">
        <v>714.26</v>
      </c>
      <c r="BV87" t="s">
        <v>21</v>
      </c>
      <c r="BW87">
        <v>12127</v>
      </c>
      <c r="BX87">
        <v>48.608806794755502</v>
      </c>
      <c r="BY87" t="b">
        <f t="shared" si="45"/>
        <v>1</v>
      </c>
      <c r="BZ87" s="1">
        <v>610.55999999999995</v>
      </c>
      <c r="CA87" t="s">
        <v>21</v>
      </c>
      <c r="CB87">
        <v>11087</v>
      </c>
      <c r="CC87">
        <v>48.12428970866781</v>
      </c>
      <c r="CD87" t="b">
        <f t="shared" si="46"/>
        <v>1</v>
      </c>
      <c r="CE87" s="1">
        <v>85.72</v>
      </c>
      <c r="CF87" t="s">
        <v>21</v>
      </c>
      <c r="CG87">
        <v>727</v>
      </c>
      <c r="CH87">
        <v>68.874828060522702</v>
      </c>
      <c r="CI87" t="b">
        <f t="shared" si="47"/>
        <v>1</v>
      </c>
      <c r="CJ87">
        <v>2344.88</v>
      </c>
      <c r="CK87" t="s">
        <v>21</v>
      </c>
      <c r="CL87">
        <v>79866</v>
      </c>
      <c r="CM87">
        <v>25.661232564545614</v>
      </c>
      <c r="CN87" t="b">
        <f t="shared" si="48"/>
        <v>0</v>
      </c>
      <c r="CO87" s="1">
        <v>241.78</v>
      </c>
      <c r="CP87" t="s">
        <v>21</v>
      </c>
      <c r="CQ87">
        <v>5310</v>
      </c>
      <c r="CR87">
        <v>35.351789077212807</v>
      </c>
      <c r="CS87" t="b">
        <f t="shared" si="49"/>
        <v>1</v>
      </c>
      <c r="CT87" s="1">
        <v>809.28</v>
      </c>
      <c r="CU87" t="s">
        <v>21</v>
      </c>
      <c r="CV87">
        <v>20157</v>
      </c>
      <c r="CW87">
        <v>32.831770600783848</v>
      </c>
      <c r="CX87" t="b">
        <f t="shared" si="50"/>
        <v>1</v>
      </c>
      <c r="CY87" s="1">
        <v>246.44</v>
      </c>
      <c r="CZ87" t="s">
        <v>21</v>
      </c>
      <c r="DA87">
        <v>2876</v>
      </c>
      <c r="DB87">
        <v>67.681154381084838</v>
      </c>
      <c r="DC87" t="b">
        <f t="shared" si="51"/>
        <v>1</v>
      </c>
      <c r="DD87" s="1">
        <v>724.16</v>
      </c>
      <c r="DE87" t="s">
        <v>21</v>
      </c>
      <c r="DF87">
        <v>8988</v>
      </c>
      <c r="DG87">
        <v>69.976969292389853</v>
      </c>
      <c r="DH87" t="b">
        <f t="shared" si="52"/>
        <v>1</v>
      </c>
      <c r="DI87" s="1">
        <v>1220.8599999999999</v>
      </c>
      <c r="DJ87" t="s">
        <v>21</v>
      </c>
      <c r="DK87">
        <v>9647</v>
      </c>
      <c r="DL87">
        <v>105.49911889706645</v>
      </c>
      <c r="DM87" t="b">
        <f t="shared" si="53"/>
        <v>1</v>
      </c>
      <c r="DN87">
        <v>2092.0300000000002</v>
      </c>
      <c r="DO87" t="s">
        <v>21</v>
      </c>
      <c r="DP87">
        <v>37737</v>
      </c>
      <c r="DQ87">
        <v>47.580570792590827</v>
      </c>
      <c r="DR87" t="b">
        <f t="shared" si="54"/>
        <v>0</v>
      </c>
      <c r="DS87" s="1">
        <v>787.45</v>
      </c>
      <c r="DT87" t="s">
        <v>21</v>
      </c>
      <c r="DU87">
        <v>8407</v>
      </c>
      <c r="DV87">
        <v>73.652908290710116</v>
      </c>
      <c r="DW87" t="b">
        <f t="shared" si="55"/>
        <v>1</v>
      </c>
      <c r="DX87" s="1">
        <v>926.12</v>
      </c>
      <c r="DY87" t="s">
        <v>21</v>
      </c>
      <c r="DZ87">
        <v>9270</v>
      </c>
      <c r="EA87">
        <v>79.253074433656963</v>
      </c>
      <c r="EB87" t="b">
        <f t="shared" si="56"/>
        <v>1</v>
      </c>
      <c r="EC87" s="37">
        <v>446.41</v>
      </c>
      <c r="ED87" t="s">
        <v>21</v>
      </c>
      <c r="EE87">
        <v>5079</v>
      </c>
      <c r="EF87">
        <v>71.93482969088403</v>
      </c>
      <c r="EG87" t="b">
        <f t="shared" si="57"/>
        <v>1</v>
      </c>
      <c r="EH87" s="37">
        <v>851.34</v>
      </c>
      <c r="EI87" t="s">
        <v>21</v>
      </c>
      <c r="EJ87">
        <v>9195</v>
      </c>
      <c r="EK87">
        <v>77.046438281674824</v>
      </c>
      <c r="EL87" t="b">
        <f t="shared" si="58"/>
        <v>1</v>
      </c>
      <c r="EM87" s="37">
        <v>915.64</v>
      </c>
      <c r="EN87" t="s">
        <v>21</v>
      </c>
      <c r="EO87">
        <v>10303</v>
      </c>
      <c r="EP87">
        <v>68.822381830534795</v>
      </c>
      <c r="EQ87" t="b">
        <f t="shared" si="59"/>
        <v>1</v>
      </c>
    </row>
    <row r="88" spans="1:147" x14ac:dyDescent="0.3">
      <c r="A88" t="b">
        <f t="shared" si="38"/>
        <v>0</v>
      </c>
      <c r="B88">
        <f t="shared" si="39"/>
        <v>5000</v>
      </c>
      <c r="C88">
        <v>86</v>
      </c>
      <c r="D88" t="s">
        <v>269</v>
      </c>
      <c r="E88" t="s">
        <v>31</v>
      </c>
      <c r="F88" s="7">
        <v>5000</v>
      </c>
      <c r="G88" t="s">
        <v>31</v>
      </c>
      <c r="H88">
        <v>1487430</v>
      </c>
      <c r="I88">
        <v>13154</v>
      </c>
      <c r="J88">
        <f t="shared" si="60"/>
        <v>113.07815113273529</v>
      </c>
      <c r="K88">
        <v>5000</v>
      </c>
      <c r="L88" t="s">
        <v>31</v>
      </c>
      <c r="M88">
        <v>94246</v>
      </c>
      <c r="N88">
        <v>20.064724232328164</v>
      </c>
      <c r="O88">
        <v>18.85696907125736</v>
      </c>
      <c r="P88">
        <v>0.54749143198725858</v>
      </c>
      <c r="Q88">
        <v>771.43996562188318</v>
      </c>
      <c r="R88" t="b">
        <f t="shared" si="33"/>
        <v>0</v>
      </c>
      <c r="S88">
        <v>5000</v>
      </c>
      <c r="T88" t="s">
        <v>31</v>
      </c>
      <c r="U88">
        <v>49930</v>
      </c>
      <c r="V88">
        <v>37.067935109152813</v>
      </c>
      <c r="W88">
        <v>10.021455911013163</v>
      </c>
      <c r="X88">
        <v>0.48304978993380809</v>
      </c>
      <c r="Y88">
        <v>961.11369917885042</v>
      </c>
      <c r="Z88" t="b">
        <f t="shared" si="34"/>
        <v>0</v>
      </c>
      <c r="AA88">
        <v>5000</v>
      </c>
      <c r="AB88" t="s">
        <v>31</v>
      </c>
      <c r="AC88">
        <v>55331</v>
      </c>
      <c r="AD88">
        <v>39.983752326905353</v>
      </c>
      <c r="AE88">
        <v>11.070074526084129</v>
      </c>
      <c r="AF88">
        <v>0.56432343030196774</v>
      </c>
      <c r="AG88">
        <v>1146.0459236232853</v>
      </c>
      <c r="AH88" t="b">
        <f t="shared" si="35"/>
        <v>0</v>
      </c>
      <c r="AI88">
        <v>5000</v>
      </c>
      <c r="AJ88" t="s">
        <v>31</v>
      </c>
      <c r="AK88">
        <v>45910</v>
      </c>
      <c r="AL88">
        <v>53.618928338052712</v>
      </c>
      <c r="AM88">
        <v>9.1834326154880159</v>
      </c>
      <c r="AN88">
        <v>0.53061544288964235</v>
      </c>
      <c r="AO88">
        <v>1237.6308865170986</v>
      </c>
      <c r="AP88" t="b">
        <f t="shared" si="36"/>
        <v>0</v>
      </c>
      <c r="AQ88">
        <v>5000</v>
      </c>
      <c r="AR88" t="s">
        <v>31</v>
      </c>
      <c r="AS88">
        <v>30838</v>
      </c>
      <c r="AT88">
        <v>85.270704974382255</v>
      </c>
      <c r="AU88" t="b">
        <f t="shared" si="37"/>
        <v>0</v>
      </c>
      <c r="AV88">
        <v>5000</v>
      </c>
      <c r="AW88" t="s">
        <v>31</v>
      </c>
      <c r="AX88">
        <v>18682</v>
      </c>
      <c r="AY88">
        <v>141.07729365164329</v>
      </c>
      <c r="AZ88" t="b">
        <f t="shared" si="40"/>
        <v>0</v>
      </c>
      <c r="BA88">
        <v>5000</v>
      </c>
      <c r="BB88" t="s">
        <v>31</v>
      </c>
      <c r="BC88">
        <v>12239</v>
      </c>
      <c r="BD88">
        <v>233.56279107770243</v>
      </c>
      <c r="BE88" t="b">
        <f t="shared" si="41"/>
        <v>0</v>
      </c>
      <c r="BF88">
        <v>5000</v>
      </c>
      <c r="BG88" t="s">
        <v>31</v>
      </c>
      <c r="BH88">
        <v>5876</v>
      </c>
      <c r="BI88">
        <v>397.72617426820966</v>
      </c>
      <c r="BJ88" t="b">
        <f t="shared" si="42"/>
        <v>0</v>
      </c>
      <c r="BK88">
        <v>5000</v>
      </c>
      <c r="BL88" t="s">
        <v>31</v>
      </c>
      <c r="BM88">
        <v>3412</v>
      </c>
      <c r="BN88">
        <v>710.66060961313008</v>
      </c>
      <c r="BO88" t="b">
        <f t="shared" si="43"/>
        <v>0</v>
      </c>
      <c r="BP88">
        <v>5000</v>
      </c>
      <c r="BQ88" t="s">
        <v>31</v>
      </c>
      <c r="BR88">
        <v>1278</v>
      </c>
      <c r="BS88">
        <v>1322.6737089201879</v>
      </c>
      <c r="BT88" t="b">
        <f t="shared" si="44"/>
        <v>0</v>
      </c>
      <c r="BU88">
        <v>5000</v>
      </c>
      <c r="BV88" t="s">
        <v>31</v>
      </c>
      <c r="BW88">
        <v>44884</v>
      </c>
      <c r="BX88">
        <v>63.433896265929953</v>
      </c>
      <c r="BY88" t="b">
        <f t="shared" si="45"/>
        <v>0</v>
      </c>
      <c r="BZ88">
        <v>5000</v>
      </c>
      <c r="CA88" t="s">
        <v>31</v>
      </c>
      <c r="CB88">
        <v>40192</v>
      </c>
      <c r="CC88">
        <v>68.290157245222929</v>
      </c>
      <c r="CD88" t="b">
        <f t="shared" si="46"/>
        <v>0</v>
      </c>
      <c r="CE88">
        <v>5000</v>
      </c>
      <c r="CF88" t="s">
        <v>31</v>
      </c>
      <c r="CG88">
        <v>35942</v>
      </c>
      <c r="CH88">
        <v>76.667825941795115</v>
      </c>
      <c r="CI88" t="b">
        <f t="shared" si="47"/>
        <v>0</v>
      </c>
      <c r="CJ88">
        <v>5000</v>
      </c>
      <c r="CK88" t="s">
        <v>31</v>
      </c>
      <c r="CL88">
        <v>74302</v>
      </c>
      <c r="CM88">
        <v>35.846948938117414</v>
      </c>
      <c r="CN88" t="b">
        <f t="shared" si="48"/>
        <v>0</v>
      </c>
      <c r="CO88">
        <v>5000</v>
      </c>
      <c r="CP88" t="s">
        <v>31</v>
      </c>
      <c r="CQ88">
        <v>69955</v>
      </c>
      <c r="CR88">
        <v>38.057336859409624</v>
      </c>
      <c r="CS88" t="b">
        <f t="shared" si="49"/>
        <v>0</v>
      </c>
      <c r="CT88">
        <v>5000</v>
      </c>
      <c r="CU88" t="s">
        <v>31</v>
      </c>
      <c r="CV88">
        <v>67479</v>
      </c>
      <c r="CW88">
        <v>39.872004623660693</v>
      </c>
      <c r="CX88" t="b">
        <f t="shared" si="50"/>
        <v>0</v>
      </c>
      <c r="CY88">
        <v>5000</v>
      </c>
      <c r="CZ88" t="s">
        <v>31</v>
      </c>
      <c r="DA88">
        <v>38427</v>
      </c>
      <c r="DB88">
        <v>78.138314206157133</v>
      </c>
      <c r="DC88" t="b">
        <f t="shared" si="51"/>
        <v>0</v>
      </c>
      <c r="DD88">
        <v>5000</v>
      </c>
      <c r="DE88" t="s">
        <v>31</v>
      </c>
      <c r="DF88">
        <v>32088</v>
      </c>
      <c r="DG88">
        <v>91.248472949389182</v>
      </c>
      <c r="DH88" t="b">
        <f t="shared" si="52"/>
        <v>0</v>
      </c>
      <c r="DI88">
        <v>5000</v>
      </c>
      <c r="DJ88" t="s">
        <v>31</v>
      </c>
      <c r="DK88">
        <v>28064</v>
      </c>
      <c r="DL88">
        <v>98.635297890535924</v>
      </c>
      <c r="DM88" t="b">
        <f t="shared" si="53"/>
        <v>0</v>
      </c>
      <c r="DN88">
        <v>5000</v>
      </c>
      <c r="DO88" t="s">
        <v>31</v>
      </c>
      <c r="DP88">
        <v>26507</v>
      </c>
      <c r="DQ88">
        <v>93.599049307730027</v>
      </c>
      <c r="DR88" t="b">
        <f t="shared" si="54"/>
        <v>0</v>
      </c>
      <c r="DS88" s="26">
        <v>5000</v>
      </c>
      <c r="DT88" t="s">
        <v>31</v>
      </c>
      <c r="DU88">
        <v>22731</v>
      </c>
      <c r="DV88">
        <v>103.29646737934979</v>
      </c>
      <c r="DW88" t="b">
        <f t="shared" si="55"/>
        <v>0</v>
      </c>
      <c r="DX88">
        <v>5000</v>
      </c>
      <c r="DY88" t="s">
        <v>31</v>
      </c>
      <c r="DZ88">
        <v>20119</v>
      </c>
      <c r="EA88">
        <v>110.22913663700979</v>
      </c>
      <c r="EB88" t="b">
        <f t="shared" si="56"/>
        <v>0</v>
      </c>
      <c r="EC88" s="7">
        <v>5000</v>
      </c>
      <c r="ED88" t="s">
        <v>31</v>
      </c>
      <c r="EE88">
        <v>20953</v>
      </c>
      <c r="EF88">
        <v>116.73364196057844</v>
      </c>
      <c r="EG88" t="b">
        <f t="shared" si="57"/>
        <v>0</v>
      </c>
      <c r="EH88" s="7">
        <v>5000</v>
      </c>
      <c r="EI88" t="s">
        <v>31</v>
      </c>
      <c r="EJ88">
        <v>24153</v>
      </c>
      <c r="EK88">
        <v>104.37457044673539</v>
      </c>
      <c r="EL88" t="b">
        <f t="shared" si="58"/>
        <v>0</v>
      </c>
      <c r="EM88" s="7">
        <v>5000</v>
      </c>
      <c r="EN88" t="s">
        <v>31</v>
      </c>
      <c r="EO88">
        <v>23687</v>
      </c>
      <c r="EP88">
        <v>95.518765567610927</v>
      </c>
      <c r="EQ88" t="b">
        <f t="shared" si="59"/>
        <v>0</v>
      </c>
    </row>
    <row r="89" spans="1:147" x14ac:dyDescent="0.3">
      <c r="A89" t="b">
        <f t="shared" si="38"/>
        <v>1</v>
      </c>
      <c r="B89">
        <f t="shared" si="39"/>
        <v>198.31</v>
      </c>
      <c r="C89">
        <v>87</v>
      </c>
      <c r="D89" t="s">
        <v>270</v>
      </c>
      <c r="E89" t="s">
        <v>26</v>
      </c>
      <c r="F89" s="7">
        <v>262.2</v>
      </c>
      <c r="G89" t="s">
        <v>26</v>
      </c>
      <c r="H89">
        <v>416942</v>
      </c>
      <c r="I89">
        <v>19572</v>
      </c>
      <c r="J89">
        <f t="shared" si="60"/>
        <v>21.302983854486001</v>
      </c>
      <c r="K89" s="1">
        <v>238.06</v>
      </c>
      <c r="L89" t="s">
        <v>26</v>
      </c>
      <c r="M89">
        <v>21966</v>
      </c>
      <c r="N89">
        <v>12.906582900846763</v>
      </c>
      <c r="O89">
        <v>92.270856086700832</v>
      </c>
      <c r="P89">
        <v>0.40601174764485454</v>
      </c>
      <c r="Q89">
        <v>190.21674405900026</v>
      </c>
      <c r="R89" t="b">
        <f t="shared" si="33"/>
        <v>1</v>
      </c>
      <c r="S89">
        <v>347.16</v>
      </c>
      <c r="T89" t="s">
        <v>26</v>
      </c>
      <c r="U89">
        <v>17548</v>
      </c>
      <c r="V89">
        <v>24.729712787782084</v>
      </c>
      <c r="W89">
        <v>50.547298075815185</v>
      </c>
      <c r="X89">
        <v>0.30504640341036648</v>
      </c>
      <c r="Y89">
        <v>207.05499202188284</v>
      </c>
      <c r="Z89" t="b">
        <f t="shared" si="34"/>
        <v>0</v>
      </c>
      <c r="AA89" s="1">
        <v>232.77</v>
      </c>
      <c r="AB89" t="s">
        <v>26</v>
      </c>
      <c r="AC89">
        <v>14774</v>
      </c>
      <c r="AD89">
        <v>26.533166373358604</v>
      </c>
      <c r="AE89">
        <v>63.47037848519998</v>
      </c>
      <c r="AF89">
        <v>0.38938394245875285</v>
      </c>
      <c r="AG89">
        <v>303.14728577230267</v>
      </c>
      <c r="AH89" t="b">
        <f t="shared" si="35"/>
        <v>1</v>
      </c>
      <c r="AI89" s="1">
        <v>249.53</v>
      </c>
      <c r="AJ89" t="s">
        <v>26</v>
      </c>
      <c r="AK89">
        <v>13518</v>
      </c>
      <c r="AL89">
        <v>37.348942151205797</v>
      </c>
      <c r="AM89">
        <v>54.173846832044241</v>
      </c>
      <c r="AN89">
        <v>0.31963632201025505</v>
      </c>
      <c r="AO89">
        <v>283.19307589880162</v>
      </c>
      <c r="AP89" t="b">
        <f t="shared" si="36"/>
        <v>1</v>
      </c>
      <c r="AQ89">
        <v>269.16000000000003</v>
      </c>
      <c r="AR89" t="s">
        <v>26</v>
      </c>
      <c r="AS89">
        <v>9831</v>
      </c>
      <c r="AT89">
        <v>63.8749872851185</v>
      </c>
      <c r="AU89" t="b">
        <f t="shared" si="37"/>
        <v>0</v>
      </c>
      <c r="AV89">
        <v>389.47</v>
      </c>
      <c r="AW89" t="s">
        <v>26</v>
      </c>
      <c r="AX89">
        <v>9059</v>
      </c>
      <c r="AY89">
        <v>111.03764212385472</v>
      </c>
      <c r="AZ89" t="b">
        <f t="shared" si="40"/>
        <v>0</v>
      </c>
      <c r="BA89">
        <v>378.38</v>
      </c>
      <c r="BB89" t="s">
        <v>26</v>
      </c>
      <c r="BC89">
        <v>5925</v>
      </c>
      <c r="BD89">
        <v>201.17333333333335</v>
      </c>
      <c r="BE89" t="b">
        <f t="shared" si="41"/>
        <v>0</v>
      </c>
      <c r="BF89">
        <v>619.04999999999995</v>
      </c>
      <c r="BG89" t="s">
        <v>26</v>
      </c>
      <c r="BH89">
        <v>4935</v>
      </c>
      <c r="BI89">
        <v>360.45329280648428</v>
      </c>
      <c r="BJ89" t="b">
        <f t="shared" si="42"/>
        <v>0</v>
      </c>
      <c r="BK89">
        <v>724.42</v>
      </c>
      <c r="BL89" t="s">
        <v>26</v>
      </c>
      <c r="BM89">
        <v>4048</v>
      </c>
      <c r="BN89">
        <v>680.08349802371538</v>
      </c>
      <c r="BO89" t="b">
        <f t="shared" si="43"/>
        <v>0</v>
      </c>
      <c r="BP89">
        <v>1272.1400000000001</v>
      </c>
      <c r="BQ89" t="s">
        <v>26</v>
      </c>
      <c r="BR89">
        <v>2747</v>
      </c>
      <c r="BS89">
        <v>1329.2158718602111</v>
      </c>
      <c r="BT89" t="b">
        <f t="shared" si="44"/>
        <v>0</v>
      </c>
      <c r="BU89" s="1">
        <v>222.45</v>
      </c>
      <c r="BV89" t="s">
        <v>26</v>
      </c>
      <c r="BW89">
        <v>12562</v>
      </c>
      <c r="BX89">
        <v>34.352730456933607</v>
      </c>
      <c r="BY89" t="b">
        <f t="shared" si="45"/>
        <v>1</v>
      </c>
      <c r="BZ89" s="1">
        <v>219.5</v>
      </c>
      <c r="CA89" t="s">
        <v>26</v>
      </c>
      <c r="CB89">
        <v>12073</v>
      </c>
      <c r="CC89">
        <v>36.591982108837904</v>
      </c>
      <c r="CD89" t="b">
        <f t="shared" si="46"/>
        <v>1</v>
      </c>
      <c r="CE89" s="1">
        <v>209.41</v>
      </c>
      <c r="CF89" t="s">
        <v>26</v>
      </c>
      <c r="CG89">
        <v>11161</v>
      </c>
      <c r="CH89">
        <v>38.316369500940773</v>
      </c>
      <c r="CI89" t="b">
        <f t="shared" si="47"/>
        <v>1</v>
      </c>
      <c r="CJ89" s="1">
        <v>218.19</v>
      </c>
      <c r="CK89" t="s">
        <v>26</v>
      </c>
      <c r="CL89">
        <v>18715</v>
      </c>
      <c r="CM89">
        <v>19.795084157093239</v>
      </c>
      <c r="CN89" t="b">
        <f t="shared" si="48"/>
        <v>1</v>
      </c>
      <c r="CO89" s="1">
        <v>210.97</v>
      </c>
      <c r="CP89" t="s">
        <v>26</v>
      </c>
      <c r="CQ89">
        <v>17635</v>
      </c>
      <c r="CR89">
        <v>20.805840657782817</v>
      </c>
      <c r="CS89" t="b">
        <f t="shared" si="49"/>
        <v>1</v>
      </c>
      <c r="CT89" s="1">
        <v>212.67</v>
      </c>
      <c r="CU89" t="s">
        <v>26</v>
      </c>
      <c r="CV89">
        <v>17600</v>
      </c>
      <c r="CW89">
        <v>21.04028409090909</v>
      </c>
      <c r="CX89" t="b">
        <f t="shared" si="50"/>
        <v>1</v>
      </c>
      <c r="CY89">
        <v>267.95</v>
      </c>
      <c r="CZ89" t="s">
        <v>26</v>
      </c>
      <c r="DA89">
        <v>10984</v>
      </c>
      <c r="DB89">
        <v>43.507374362709399</v>
      </c>
      <c r="DC89" t="b">
        <f t="shared" si="51"/>
        <v>0</v>
      </c>
      <c r="DD89" s="1">
        <v>230.67</v>
      </c>
      <c r="DE89" t="s">
        <v>26</v>
      </c>
      <c r="DF89">
        <v>9564</v>
      </c>
      <c r="DG89">
        <v>48.53408615641991</v>
      </c>
      <c r="DH89" t="b">
        <f t="shared" si="52"/>
        <v>1</v>
      </c>
      <c r="DI89" s="1">
        <v>258.91000000000003</v>
      </c>
      <c r="DJ89" t="s">
        <v>26</v>
      </c>
      <c r="DK89">
        <v>9684</v>
      </c>
      <c r="DL89">
        <v>49.59334985543164</v>
      </c>
      <c r="DM89" t="b">
        <f t="shared" si="53"/>
        <v>1</v>
      </c>
      <c r="DN89" s="1">
        <v>232.14</v>
      </c>
      <c r="DO89" t="s">
        <v>26</v>
      </c>
      <c r="DP89">
        <v>22451</v>
      </c>
      <c r="DQ89">
        <v>18.457574272860896</v>
      </c>
      <c r="DR89" t="b">
        <f t="shared" si="54"/>
        <v>1</v>
      </c>
      <c r="DS89" s="1">
        <v>219.41</v>
      </c>
      <c r="DT89" t="s">
        <v>26</v>
      </c>
      <c r="DU89">
        <v>20726</v>
      </c>
      <c r="DV89">
        <v>19.745392260928302</v>
      </c>
      <c r="DW89" t="b">
        <f t="shared" si="55"/>
        <v>1</v>
      </c>
      <c r="DX89" s="1">
        <v>228.92</v>
      </c>
      <c r="DY89" t="s">
        <v>26</v>
      </c>
      <c r="DZ89">
        <v>20501</v>
      </c>
      <c r="EA89">
        <v>20.407833764206625</v>
      </c>
      <c r="EB89" t="b">
        <f t="shared" si="56"/>
        <v>1</v>
      </c>
      <c r="EC89" s="37">
        <v>198.31</v>
      </c>
      <c r="ED89" t="s">
        <v>26</v>
      </c>
      <c r="EE89">
        <v>19773</v>
      </c>
      <c r="EF89">
        <v>20.744601223891166</v>
      </c>
      <c r="EG89" t="b">
        <f t="shared" si="57"/>
        <v>1</v>
      </c>
      <c r="EH89" s="37">
        <v>229.47</v>
      </c>
      <c r="EI89" t="s">
        <v>26</v>
      </c>
      <c r="EJ89">
        <v>20860</v>
      </c>
      <c r="EK89">
        <v>20.368839884947267</v>
      </c>
      <c r="EL89" t="b">
        <f t="shared" si="58"/>
        <v>1</v>
      </c>
      <c r="EM89" s="37">
        <v>250.09</v>
      </c>
      <c r="EN89" t="s">
        <v>26</v>
      </c>
      <c r="EO89">
        <v>22395</v>
      </c>
      <c r="EP89">
        <v>20.499307881223487</v>
      </c>
      <c r="EQ89" t="b">
        <f t="shared" si="59"/>
        <v>1</v>
      </c>
    </row>
    <row r="90" spans="1:147" x14ac:dyDescent="0.3">
      <c r="A90" t="b">
        <f t="shared" si="38"/>
        <v>1</v>
      </c>
      <c r="B90">
        <f t="shared" si="39"/>
        <v>481.2</v>
      </c>
      <c r="C90">
        <v>88</v>
      </c>
      <c r="D90" t="s">
        <v>271</v>
      </c>
      <c r="E90" t="s">
        <v>26</v>
      </c>
      <c r="F90" s="7">
        <v>589.59</v>
      </c>
      <c r="G90" t="s">
        <v>26</v>
      </c>
      <c r="H90">
        <v>1209000</v>
      </c>
      <c r="I90">
        <v>35478</v>
      </c>
      <c r="J90">
        <f t="shared" si="60"/>
        <v>34.077456451885674</v>
      </c>
      <c r="K90" s="1">
        <v>481.2</v>
      </c>
      <c r="L90" t="s">
        <v>26</v>
      </c>
      <c r="M90">
        <v>48962</v>
      </c>
      <c r="N90">
        <v>13.355520607818308</v>
      </c>
      <c r="O90">
        <v>101.74979218620116</v>
      </c>
      <c r="P90">
        <v>0.4173702177657998</v>
      </c>
      <c r="Q90">
        <v>162.9185490788775</v>
      </c>
      <c r="R90" t="b">
        <f t="shared" si="33"/>
        <v>1</v>
      </c>
      <c r="S90">
        <v>759.8</v>
      </c>
      <c r="T90" t="s">
        <v>26</v>
      </c>
      <c r="U90">
        <v>44340</v>
      </c>
      <c r="V90">
        <v>24.888475417230492</v>
      </c>
      <c r="W90">
        <v>58.357462490128988</v>
      </c>
      <c r="X90">
        <v>0.3170325176829053</v>
      </c>
      <c r="Y90">
        <v>168.29943617501127</v>
      </c>
      <c r="Z90" t="b">
        <f t="shared" si="34"/>
        <v>0</v>
      </c>
      <c r="AA90" s="1">
        <v>525.83000000000004</v>
      </c>
      <c r="AB90" t="s">
        <v>26</v>
      </c>
      <c r="AC90">
        <v>34921</v>
      </c>
      <c r="AD90">
        <v>27.545431115947423</v>
      </c>
      <c r="AE90">
        <v>66.411197535325101</v>
      </c>
      <c r="AF90">
        <v>0.38531601564971579</v>
      </c>
      <c r="AG90">
        <v>225.65756994358696</v>
      </c>
      <c r="AH90" t="b">
        <f t="shared" si="35"/>
        <v>1</v>
      </c>
      <c r="AI90" s="1">
        <v>520.5</v>
      </c>
      <c r="AJ90" t="s">
        <v>26</v>
      </c>
      <c r="AK90">
        <v>29127</v>
      </c>
      <c r="AL90">
        <v>38.565454732722216</v>
      </c>
      <c r="AM90">
        <v>55.959654178674349</v>
      </c>
      <c r="AN90">
        <v>0.31901481920943031</v>
      </c>
      <c r="AO90">
        <v>232.62986232705049</v>
      </c>
      <c r="AP90" t="b">
        <f t="shared" si="36"/>
        <v>1</v>
      </c>
      <c r="AQ90" s="1">
        <v>556.08000000000004</v>
      </c>
      <c r="AR90" t="s">
        <v>26</v>
      </c>
      <c r="AS90">
        <v>21647</v>
      </c>
      <c r="AT90">
        <v>65.872453457753963</v>
      </c>
      <c r="AU90" t="b">
        <f t="shared" si="37"/>
        <v>1</v>
      </c>
      <c r="AV90">
        <v>813.72</v>
      </c>
      <c r="AW90" t="s">
        <v>26</v>
      </c>
      <c r="AX90">
        <v>18642</v>
      </c>
      <c r="AY90">
        <v>116.35983263598327</v>
      </c>
      <c r="AZ90" t="b">
        <f t="shared" si="40"/>
        <v>0</v>
      </c>
      <c r="BA90">
        <v>1035.08</v>
      </c>
      <c r="BB90" t="s">
        <v>26</v>
      </c>
      <c r="BC90">
        <v>17589</v>
      </c>
      <c r="BD90">
        <v>203.96315879242709</v>
      </c>
      <c r="BE90" t="b">
        <f t="shared" si="41"/>
        <v>0</v>
      </c>
      <c r="BF90">
        <v>1344.91</v>
      </c>
      <c r="BG90" t="s">
        <v>26</v>
      </c>
      <c r="BH90">
        <v>11953</v>
      </c>
      <c r="BI90">
        <v>376.33422571739311</v>
      </c>
      <c r="BJ90" t="b">
        <f t="shared" si="42"/>
        <v>0</v>
      </c>
      <c r="BK90">
        <v>1700.67</v>
      </c>
      <c r="BL90" t="s">
        <v>26</v>
      </c>
      <c r="BM90">
        <v>9070</v>
      </c>
      <c r="BN90">
        <v>694.27816979051818</v>
      </c>
      <c r="BO90" t="b">
        <f t="shared" si="43"/>
        <v>0</v>
      </c>
      <c r="BP90">
        <v>4366.09</v>
      </c>
      <c r="BQ90" t="s">
        <v>26</v>
      </c>
      <c r="BR90">
        <v>9779</v>
      </c>
      <c r="BS90">
        <v>1324.7044687595869</v>
      </c>
      <c r="BT90" t="b">
        <f t="shared" si="44"/>
        <v>0</v>
      </c>
      <c r="BU90" s="1">
        <v>526.36</v>
      </c>
      <c r="BV90" t="s">
        <v>26</v>
      </c>
      <c r="BW90">
        <v>29108</v>
      </c>
      <c r="BX90">
        <v>42.176927305208189</v>
      </c>
      <c r="BY90" t="b">
        <f t="shared" si="45"/>
        <v>1</v>
      </c>
      <c r="BZ90" s="1">
        <v>543.34</v>
      </c>
      <c r="CA90" t="s">
        <v>26</v>
      </c>
      <c r="CB90">
        <v>28431</v>
      </c>
      <c r="CC90">
        <v>45.842566212936582</v>
      </c>
      <c r="CD90" t="b">
        <f t="shared" si="46"/>
        <v>1</v>
      </c>
      <c r="CE90" s="1">
        <v>537.80999999999995</v>
      </c>
      <c r="CF90" t="s">
        <v>26</v>
      </c>
      <c r="CG90">
        <v>25822</v>
      </c>
      <c r="CH90">
        <v>49.963635659515141</v>
      </c>
      <c r="CI90" t="b">
        <f t="shared" si="47"/>
        <v>1</v>
      </c>
      <c r="CJ90" s="1">
        <v>506.31</v>
      </c>
      <c r="CK90" t="s">
        <v>26</v>
      </c>
      <c r="CL90">
        <v>38134</v>
      </c>
      <c r="CM90">
        <v>27.656789216971731</v>
      </c>
      <c r="CN90" t="b">
        <f t="shared" si="48"/>
        <v>1</v>
      </c>
      <c r="CO90" s="1">
        <v>514.91</v>
      </c>
      <c r="CP90" t="s">
        <v>26</v>
      </c>
      <c r="CQ90">
        <v>38765</v>
      </c>
      <c r="CR90">
        <v>28.603327744099058</v>
      </c>
      <c r="CS90" t="b">
        <f t="shared" si="49"/>
        <v>1</v>
      </c>
      <c r="CT90" s="1">
        <v>535.5</v>
      </c>
      <c r="CU90" t="s">
        <v>26</v>
      </c>
      <c r="CV90">
        <v>39588</v>
      </c>
      <c r="CW90">
        <v>28.855082348186318</v>
      </c>
      <c r="CX90" t="b">
        <f t="shared" si="50"/>
        <v>1</v>
      </c>
      <c r="CY90">
        <v>590.08000000000004</v>
      </c>
      <c r="CZ90" t="s">
        <v>26</v>
      </c>
      <c r="DA90">
        <v>26714</v>
      </c>
      <c r="DB90">
        <v>51.13127947892491</v>
      </c>
      <c r="DC90" t="b">
        <f t="shared" si="51"/>
        <v>0</v>
      </c>
      <c r="DD90" s="1">
        <v>557.98</v>
      </c>
      <c r="DE90" t="s">
        <v>26</v>
      </c>
      <c r="DF90">
        <v>23618</v>
      </c>
      <c r="DG90">
        <v>58.669447031924804</v>
      </c>
      <c r="DH90" t="b">
        <f t="shared" si="52"/>
        <v>1</v>
      </c>
      <c r="DI90">
        <v>631.94000000000005</v>
      </c>
      <c r="DJ90" t="s">
        <v>26</v>
      </c>
      <c r="DK90">
        <v>22349</v>
      </c>
      <c r="DL90">
        <v>63.152534789028593</v>
      </c>
      <c r="DM90" t="b">
        <f t="shared" si="53"/>
        <v>0</v>
      </c>
      <c r="DN90" s="1">
        <v>530.69000000000005</v>
      </c>
      <c r="DO90" t="s">
        <v>26</v>
      </c>
      <c r="DP90">
        <v>46605</v>
      </c>
      <c r="DQ90">
        <v>26.318935736508958</v>
      </c>
      <c r="DR90" t="b">
        <f t="shared" si="54"/>
        <v>1</v>
      </c>
      <c r="DS90" s="1">
        <v>529.97</v>
      </c>
      <c r="DT90" t="s">
        <v>26</v>
      </c>
      <c r="DU90">
        <v>42993</v>
      </c>
      <c r="DV90">
        <v>28.428790733375202</v>
      </c>
      <c r="DW90" t="b">
        <f t="shared" si="55"/>
        <v>1</v>
      </c>
      <c r="DX90" s="1">
        <v>510.83</v>
      </c>
      <c r="DY90" t="s">
        <v>26</v>
      </c>
      <c r="DZ90">
        <v>38731</v>
      </c>
      <c r="EA90">
        <v>32.185484495623662</v>
      </c>
      <c r="EB90" t="b">
        <f t="shared" si="56"/>
        <v>1</v>
      </c>
      <c r="EC90" s="37">
        <v>512.66999999999996</v>
      </c>
      <c r="ED90" t="s">
        <v>26</v>
      </c>
      <c r="EE90">
        <v>46427</v>
      </c>
      <c r="EF90">
        <v>27.650138927779093</v>
      </c>
      <c r="EG90" t="b">
        <f t="shared" si="57"/>
        <v>1</v>
      </c>
      <c r="EH90" s="37">
        <v>502.52</v>
      </c>
      <c r="EI90" t="s">
        <v>26</v>
      </c>
      <c r="EJ90">
        <v>41167</v>
      </c>
      <c r="EK90">
        <v>29.300240483882721</v>
      </c>
      <c r="EL90" t="b">
        <f t="shared" si="58"/>
        <v>1</v>
      </c>
      <c r="EM90" s="37">
        <v>494.77</v>
      </c>
      <c r="EN90" t="s">
        <v>26</v>
      </c>
      <c r="EO90">
        <v>38515</v>
      </c>
      <c r="EP90">
        <v>30.517175126574063</v>
      </c>
      <c r="EQ90" t="b">
        <f t="shared" si="59"/>
        <v>1</v>
      </c>
    </row>
    <row r="91" spans="1:147" x14ac:dyDescent="0.3">
      <c r="A91" t="b">
        <f t="shared" si="38"/>
        <v>1</v>
      </c>
      <c r="B91">
        <f t="shared" si="39"/>
        <v>480.11</v>
      </c>
      <c r="C91">
        <v>89</v>
      </c>
      <c r="D91" t="s">
        <v>272</v>
      </c>
      <c r="E91" t="s">
        <v>21</v>
      </c>
      <c r="F91" s="7">
        <v>5000</v>
      </c>
      <c r="G91" t="s">
        <v>31</v>
      </c>
      <c r="H91">
        <v>9445363</v>
      </c>
      <c r="I91">
        <v>294871</v>
      </c>
      <c r="J91">
        <f t="shared" si="60"/>
        <v>32.032186956330058</v>
      </c>
      <c r="K91">
        <v>5000</v>
      </c>
      <c r="L91" t="s">
        <v>31</v>
      </c>
      <c r="M91">
        <v>748834</v>
      </c>
      <c r="N91">
        <v>13.353729932134492</v>
      </c>
      <c r="O91">
        <v>149.84411956569591</v>
      </c>
      <c r="P91">
        <v>0.55566792309304536</v>
      </c>
      <c r="Q91">
        <v>22.96701805740658</v>
      </c>
      <c r="R91" t="b">
        <f t="shared" si="33"/>
        <v>0</v>
      </c>
      <c r="S91">
        <v>5000</v>
      </c>
      <c r="T91" t="s">
        <v>31</v>
      </c>
      <c r="U91">
        <v>330435</v>
      </c>
      <c r="V91">
        <v>22.05950640821947</v>
      </c>
      <c r="W91">
        <v>77.63834326422436</v>
      </c>
      <c r="X91">
        <v>0.46711676151149151</v>
      </c>
      <c r="Y91">
        <v>27.726878206001182</v>
      </c>
      <c r="Z91" t="b">
        <f t="shared" si="34"/>
        <v>0</v>
      </c>
      <c r="AA91" s="1">
        <v>1729.94</v>
      </c>
      <c r="AB91" t="s">
        <v>21</v>
      </c>
      <c r="AC91">
        <v>238442</v>
      </c>
      <c r="AD91">
        <v>21.709501681750698</v>
      </c>
      <c r="AE91">
        <v>137.83252598356012</v>
      </c>
      <c r="AF91">
        <v>0.65501295485489208</v>
      </c>
      <c r="AG91">
        <v>35.607132971540246</v>
      </c>
      <c r="AH91" t="b">
        <f t="shared" si="35"/>
        <v>1</v>
      </c>
      <c r="AI91" s="1">
        <v>3744.16</v>
      </c>
      <c r="AJ91" t="s">
        <v>21</v>
      </c>
      <c r="AK91">
        <v>317786</v>
      </c>
      <c r="AL91">
        <v>27.837434625817373</v>
      </c>
      <c r="AM91">
        <v>84.875112174693399</v>
      </c>
      <c r="AN91">
        <v>0.62626045583989043</v>
      </c>
      <c r="AO91">
        <v>39.72179705839779</v>
      </c>
      <c r="AP91" t="b">
        <f t="shared" si="36"/>
        <v>1</v>
      </c>
      <c r="AQ91" s="1">
        <v>4587.3900000000003</v>
      </c>
      <c r="AR91" t="s">
        <v>21</v>
      </c>
      <c r="AS91">
        <v>222499</v>
      </c>
      <c r="AT91">
        <v>45.559633975883038</v>
      </c>
      <c r="AU91" t="b">
        <f t="shared" si="37"/>
        <v>1</v>
      </c>
      <c r="AV91" s="1">
        <v>480.11</v>
      </c>
      <c r="AW91" t="s">
        <v>21</v>
      </c>
      <c r="AX91">
        <v>29650</v>
      </c>
      <c r="AY91">
        <v>84.072107925801006</v>
      </c>
      <c r="AZ91" t="b">
        <f t="shared" si="40"/>
        <v>1</v>
      </c>
      <c r="BA91" s="1">
        <v>1933.47</v>
      </c>
      <c r="BB91" t="s">
        <v>21</v>
      </c>
      <c r="BC91">
        <v>41982</v>
      </c>
      <c r="BD91">
        <v>163.16061645467104</v>
      </c>
      <c r="BE91" t="b">
        <f t="shared" si="41"/>
        <v>1</v>
      </c>
      <c r="BF91">
        <v>5000</v>
      </c>
      <c r="BG91" t="s">
        <v>31</v>
      </c>
      <c r="BH91">
        <v>37961</v>
      </c>
      <c r="BI91">
        <v>323.13408498195514</v>
      </c>
      <c r="BJ91" t="b">
        <f t="shared" si="42"/>
        <v>0</v>
      </c>
      <c r="BK91">
        <v>5000</v>
      </c>
      <c r="BL91" t="s">
        <v>31</v>
      </c>
      <c r="BM91">
        <v>20286</v>
      </c>
      <c r="BN91">
        <v>643.10844917677218</v>
      </c>
      <c r="BO91" t="b">
        <f t="shared" si="43"/>
        <v>0</v>
      </c>
      <c r="BP91">
        <v>5000</v>
      </c>
      <c r="BQ91" t="s">
        <v>31</v>
      </c>
      <c r="BR91">
        <v>9056</v>
      </c>
      <c r="BS91">
        <v>1283.1680653710248</v>
      </c>
      <c r="BT91" t="b">
        <f t="shared" si="44"/>
        <v>0</v>
      </c>
      <c r="BU91">
        <v>5000</v>
      </c>
      <c r="BV91" t="s">
        <v>31</v>
      </c>
      <c r="BW91">
        <v>315463</v>
      </c>
      <c r="BX91">
        <v>32.315656669720376</v>
      </c>
      <c r="BY91" t="b">
        <f t="shared" si="45"/>
        <v>0</v>
      </c>
      <c r="BZ91" s="1">
        <v>2967.97</v>
      </c>
      <c r="CA91" t="s">
        <v>21</v>
      </c>
      <c r="CB91">
        <v>257936</v>
      </c>
      <c r="CC91">
        <v>30.368769772346628</v>
      </c>
      <c r="CD91" t="b">
        <f t="shared" si="46"/>
        <v>1</v>
      </c>
      <c r="CE91" s="1">
        <v>1745.34</v>
      </c>
      <c r="CF91" t="s">
        <v>21</v>
      </c>
      <c r="CG91">
        <v>163624</v>
      </c>
      <c r="CH91">
        <v>36.778840512394268</v>
      </c>
      <c r="CI91" t="b">
        <f t="shared" si="47"/>
        <v>1</v>
      </c>
      <c r="CJ91">
        <v>5000</v>
      </c>
      <c r="CK91" t="s">
        <v>31</v>
      </c>
      <c r="CL91">
        <v>469770</v>
      </c>
      <c r="CM91">
        <v>20.111727015347935</v>
      </c>
      <c r="CN91" t="b">
        <f t="shared" si="48"/>
        <v>0</v>
      </c>
      <c r="CO91">
        <v>5000</v>
      </c>
      <c r="CP91" t="s">
        <v>31</v>
      </c>
      <c r="CQ91">
        <v>451105</v>
      </c>
      <c r="CR91">
        <v>22.695004488977066</v>
      </c>
      <c r="CS91" t="b">
        <f t="shared" si="49"/>
        <v>0</v>
      </c>
      <c r="CT91" s="1">
        <v>544.23</v>
      </c>
      <c r="CU91" t="s">
        <v>21</v>
      </c>
      <c r="CV91">
        <v>109934</v>
      </c>
      <c r="CW91">
        <v>23.102325031382467</v>
      </c>
      <c r="CX91" t="b">
        <f t="shared" si="50"/>
        <v>1</v>
      </c>
      <c r="CY91" s="1">
        <v>1537.12</v>
      </c>
      <c r="CZ91" t="s">
        <v>21</v>
      </c>
      <c r="DA91">
        <v>135761</v>
      </c>
      <c r="DB91">
        <v>40.779074992081675</v>
      </c>
      <c r="DC91" t="b">
        <f t="shared" si="51"/>
        <v>1</v>
      </c>
      <c r="DD91" s="1">
        <v>4596.2700000000004</v>
      </c>
      <c r="DE91" t="s">
        <v>21</v>
      </c>
      <c r="DF91">
        <v>227853</v>
      </c>
      <c r="DG91">
        <v>43.604416005055889</v>
      </c>
      <c r="DH91" t="b">
        <f t="shared" si="52"/>
        <v>1</v>
      </c>
      <c r="DI91" s="1">
        <v>962.08</v>
      </c>
      <c r="DJ91" t="s">
        <v>21</v>
      </c>
      <c r="DK91">
        <v>56750</v>
      </c>
      <c r="DL91">
        <v>66.840176211453738</v>
      </c>
      <c r="DM91" t="b">
        <f t="shared" si="53"/>
        <v>1</v>
      </c>
      <c r="DN91" s="1">
        <v>1779.28</v>
      </c>
      <c r="DO91" t="s">
        <v>21</v>
      </c>
      <c r="DP91">
        <v>205593</v>
      </c>
      <c r="DQ91">
        <v>28.665494447768165</v>
      </c>
      <c r="DR91" t="b">
        <f t="shared" si="54"/>
        <v>1</v>
      </c>
      <c r="DS91" s="1">
        <v>659.3</v>
      </c>
      <c r="DT91" t="s">
        <v>21</v>
      </c>
      <c r="DU91">
        <v>86268</v>
      </c>
      <c r="DV91">
        <v>34.034497148421202</v>
      </c>
      <c r="DW91" t="b">
        <f t="shared" si="55"/>
        <v>1</v>
      </c>
      <c r="DX91">
        <v>5000</v>
      </c>
      <c r="DY91" t="s">
        <v>31</v>
      </c>
      <c r="DZ91">
        <v>307530</v>
      </c>
      <c r="EA91">
        <v>32.511972815660258</v>
      </c>
      <c r="EB91" t="b">
        <f t="shared" si="56"/>
        <v>0</v>
      </c>
      <c r="EC91" s="37">
        <v>1906.3</v>
      </c>
      <c r="ED91" t="s">
        <v>21</v>
      </c>
      <c r="EE91">
        <v>216024</v>
      </c>
      <c r="EF91">
        <v>29.90119153427397</v>
      </c>
      <c r="EG91" t="b">
        <f t="shared" si="57"/>
        <v>1</v>
      </c>
      <c r="EH91" s="37">
        <v>3080.56</v>
      </c>
      <c r="EI91" t="s">
        <v>21</v>
      </c>
      <c r="EJ91">
        <v>299173</v>
      </c>
      <c r="EK91">
        <v>26.985072182315918</v>
      </c>
      <c r="EL91" t="b">
        <f t="shared" si="58"/>
        <v>1</v>
      </c>
      <c r="EM91" s="37">
        <v>795.41</v>
      </c>
      <c r="EN91" t="s">
        <v>21</v>
      </c>
      <c r="EO91">
        <v>97330</v>
      </c>
      <c r="EP91">
        <v>35.216058769135927</v>
      </c>
      <c r="EQ91" t="b">
        <f t="shared" si="59"/>
        <v>1</v>
      </c>
    </row>
    <row r="92" spans="1:147" x14ac:dyDescent="0.3">
      <c r="A92" t="b">
        <f t="shared" si="38"/>
        <v>1</v>
      </c>
      <c r="B92">
        <f t="shared" si="39"/>
        <v>21.31</v>
      </c>
      <c r="C92">
        <v>90</v>
      </c>
      <c r="D92" t="s">
        <v>273</v>
      </c>
      <c r="E92" t="s">
        <v>21</v>
      </c>
      <c r="F92" s="7">
        <v>5000</v>
      </c>
      <c r="G92" t="s">
        <v>31</v>
      </c>
      <c r="H92">
        <v>10043530</v>
      </c>
      <c r="I92">
        <v>291228</v>
      </c>
      <c r="J92">
        <f t="shared" si="60"/>
        <v>34.486828189597155</v>
      </c>
      <c r="K92">
        <v>5000</v>
      </c>
      <c r="L92" t="s">
        <v>31</v>
      </c>
      <c r="M92">
        <v>744170</v>
      </c>
      <c r="N92">
        <v>13.417255465820983</v>
      </c>
      <c r="O92">
        <v>148.90368692548114</v>
      </c>
      <c r="P92">
        <v>0.53126297990573201</v>
      </c>
      <c r="Q92">
        <v>25.655968394318503</v>
      </c>
      <c r="R92" t="b">
        <f t="shared" si="33"/>
        <v>0</v>
      </c>
      <c r="S92">
        <v>5000</v>
      </c>
      <c r="T92" t="s">
        <v>31</v>
      </c>
      <c r="U92">
        <v>468447</v>
      </c>
      <c r="V92">
        <v>22.376454540214795</v>
      </c>
      <c r="W92">
        <v>94.520614281995876</v>
      </c>
      <c r="X92">
        <v>0.45774727814751198</v>
      </c>
      <c r="Y92">
        <v>30.856675354949438</v>
      </c>
      <c r="Z92" t="b">
        <f t="shared" si="34"/>
        <v>0</v>
      </c>
      <c r="AA92">
        <v>5000</v>
      </c>
      <c r="AB92" t="s">
        <v>31</v>
      </c>
      <c r="AC92">
        <v>460817</v>
      </c>
      <c r="AD92">
        <v>21.867198909762443</v>
      </c>
      <c r="AE92">
        <v>92.179439222424705</v>
      </c>
      <c r="AF92">
        <v>0.65730244664399473</v>
      </c>
      <c r="AG92">
        <v>39.393134367872712</v>
      </c>
      <c r="AH92" t="b">
        <f t="shared" si="35"/>
        <v>0</v>
      </c>
      <c r="AI92">
        <v>5000</v>
      </c>
      <c r="AJ92" t="s">
        <v>31</v>
      </c>
      <c r="AK92">
        <v>386439</v>
      </c>
      <c r="AL92">
        <v>28.533615913507695</v>
      </c>
      <c r="AM92">
        <v>77.293828918655663</v>
      </c>
      <c r="AN92">
        <v>0.60191312212387482</v>
      </c>
      <c r="AO92">
        <v>44.101785792841817</v>
      </c>
      <c r="AP92" t="b">
        <f t="shared" si="36"/>
        <v>0</v>
      </c>
      <c r="AQ92">
        <v>5000</v>
      </c>
      <c r="AR92" t="s">
        <v>31</v>
      </c>
      <c r="AS92">
        <v>249630</v>
      </c>
      <c r="AT92">
        <v>46.236077394543926</v>
      </c>
      <c r="AU92" t="b">
        <f t="shared" si="37"/>
        <v>0</v>
      </c>
      <c r="AV92">
        <v>5000</v>
      </c>
      <c r="AW92" t="s">
        <v>31</v>
      </c>
      <c r="AX92">
        <v>131456</v>
      </c>
      <c r="AY92">
        <v>84.256389970788703</v>
      </c>
      <c r="AZ92" t="b">
        <f t="shared" si="40"/>
        <v>0</v>
      </c>
      <c r="BA92">
        <v>5000</v>
      </c>
      <c r="BB92" t="s">
        <v>31</v>
      </c>
      <c r="BC92">
        <v>79457</v>
      </c>
      <c r="BD92">
        <v>163.28590306706772</v>
      </c>
      <c r="BE92" t="b">
        <f t="shared" si="41"/>
        <v>0</v>
      </c>
      <c r="BF92" s="1">
        <v>4218.01</v>
      </c>
      <c r="BG92" t="s">
        <v>21</v>
      </c>
      <c r="BH92">
        <v>36199</v>
      </c>
      <c r="BI92">
        <v>323.08715710378738</v>
      </c>
      <c r="BJ92" t="b">
        <f t="shared" si="42"/>
        <v>1</v>
      </c>
      <c r="BK92">
        <v>5000</v>
      </c>
      <c r="BL92" t="s">
        <v>31</v>
      </c>
      <c r="BM92">
        <v>23746</v>
      </c>
      <c r="BN92">
        <v>643.06110502821525</v>
      </c>
      <c r="BO92" t="b">
        <f t="shared" si="43"/>
        <v>0</v>
      </c>
      <c r="BP92">
        <v>5000</v>
      </c>
      <c r="BQ92" t="s">
        <v>31</v>
      </c>
      <c r="BR92">
        <v>10043</v>
      </c>
      <c r="BS92">
        <v>1283.1052474360251</v>
      </c>
      <c r="BT92" t="b">
        <f t="shared" si="44"/>
        <v>0</v>
      </c>
      <c r="BU92" s="1">
        <v>3167.33</v>
      </c>
      <c r="BV92" t="s">
        <v>21</v>
      </c>
      <c r="BW92">
        <v>291042</v>
      </c>
      <c r="BX92">
        <v>29.380725118711389</v>
      </c>
      <c r="BY92" t="b">
        <f t="shared" si="45"/>
        <v>1</v>
      </c>
      <c r="BZ92" s="1">
        <v>162.53</v>
      </c>
      <c r="CA92" t="s">
        <v>21</v>
      </c>
      <c r="CB92">
        <v>25373</v>
      </c>
      <c r="CC92">
        <v>44.439482914909547</v>
      </c>
      <c r="CD92" t="b">
        <f t="shared" si="46"/>
        <v>1</v>
      </c>
      <c r="CE92" s="1">
        <v>4903.66</v>
      </c>
      <c r="CF92" t="s">
        <v>21</v>
      </c>
      <c r="CG92">
        <v>271574</v>
      </c>
      <c r="CH92">
        <v>41.286562778469218</v>
      </c>
      <c r="CI92" t="b">
        <f t="shared" si="47"/>
        <v>1</v>
      </c>
      <c r="CJ92">
        <v>5000</v>
      </c>
      <c r="CK92" t="s">
        <v>31</v>
      </c>
      <c r="CL92">
        <v>483671</v>
      </c>
      <c r="CM92">
        <v>21.618461722948037</v>
      </c>
      <c r="CN92" t="b">
        <f t="shared" si="48"/>
        <v>0</v>
      </c>
      <c r="CO92">
        <v>5000</v>
      </c>
      <c r="CP92" t="s">
        <v>31</v>
      </c>
      <c r="CQ92">
        <v>459850</v>
      </c>
      <c r="CR92">
        <v>24.622853104273133</v>
      </c>
      <c r="CS92" t="b">
        <f t="shared" si="49"/>
        <v>0</v>
      </c>
      <c r="CT92" s="1">
        <v>21.31</v>
      </c>
      <c r="CU92" t="s">
        <v>21</v>
      </c>
      <c r="CV92">
        <v>7370</v>
      </c>
      <c r="CW92">
        <v>27.057394843962008</v>
      </c>
      <c r="CX92" t="b">
        <f t="shared" si="50"/>
        <v>1</v>
      </c>
      <c r="CY92" s="1">
        <v>4069.16</v>
      </c>
      <c r="CZ92" t="s">
        <v>21</v>
      </c>
      <c r="DA92">
        <v>250847</v>
      </c>
      <c r="DB92">
        <v>40.407439594653312</v>
      </c>
      <c r="DC92" t="b">
        <f t="shared" si="51"/>
        <v>1</v>
      </c>
      <c r="DD92">
        <v>5000</v>
      </c>
      <c r="DE92" t="s">
        <v>31</v>
      </c>
      <c r="DF92">
        <v>237543</v>
      </c>
      <c r="DG92">
        <v>52.086561169977649</v>
      </c>
      <c r="DH92" t="b">
        <f t="shared" si="52"/>
        <v>0</v>
      </c>
      <c r="DI92">
        <v>5000</v>
      </c>
      <c r="DJ92" t="s">
        <v>31</v>
      </c>
      <c r="DK92">
        <v>214943</v>
      </c>
      <c r="DL92">
        <v>55.648869700339162</v>
      </c>
      <c r="DM92" t="b">
        <f t="shared" si="53"/>
        <v>0</v>
      </c>
      <c r="DN92">
        <v>5000</v>
      </c>
      <c r="DO92" t="s">
        <v>31</v>
      </c>
      <c r="DP92">
        <v>365585</v>
      </c>
      <c r="DQ92">
        <v>32.161330470342051</v>
      </c>
      <c r="DR92" t="b">
        <f t="shared" si="54"/>
        <v>0</v>
      </c>
      <c r="DS92" s="26">
        <v>5000</v>
      </c>
      <c r="DT92" t="s">
        <v>31</v>
      </c>
      <c r="DU92">
        <v>330392</v>
      </c>
      <c r="DV92">
        <v>36.733014116564568</v>
      </c>
      <c r="DW92" t="b">
        <f t="shared" si="55"/>
        <v>0</v>
      </c>
      <c r="DX92">
        <v>5000</v>
      </c>
      <c r="DY92" t="s">
        <v>31</v>
      </c>
      <c r="DZ92">
        <v>309371</v>
      </c>
      <c r="EA92">
        <v>37.105966622598757</v>
      </c>
      <c r="EB92" t="b">
        <f t="shared" si="56"/>
        <v>0</v>
      </c>
      <c r="EC92" s="7">
        <v>5000</v>
      </c>
      <c r="ED92" t="s">
        <v>31</v>
      </c>
      <c r="EE92">
        <v>329558</v>
      </c>
      <c r="EF92">
        <v>38.333916943299812</v>
      </c>
      <c r="EG92" t="b">
        <f t="shared" si="57"/>
        <v>0</v>
      </c>
      <c r="EH92" s="7">
        <v>5000</v>
      </c>
      <c r="EI92" t="s">
        <v>31</v>
      </c>
      <c r="EJ92">
        <v>319650</v>
      </c>
      <c r="EK92">
        <v>37.824026278742373</v>
      </c>
      <c r="EL92" t="b">
        <f t="shared" si="58"/>
        <v>0</v>
      </c>
      <c r="EM92" s="37">
        <v>3506.58</v>
      </c>
      <c r="EN92" t="s">
        <v>21</v>
      </c>
      <c r="EO92">
        <v>324887</v>
      </c>
      <c r="EP92">
        <v>27.882171339573453</v>
      </c>
      <c r="EQ92" t="b">
        <f t="shared" si="59"/>
        <v>1</v>
      </c>
    </row>
  </sheetData>
  <autoFilter ref="A2:EQ92" xr:uid="{A07A9379-F743-4A2F-9645-BE3334E282B0}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EC6F-D31A-4D2A-B97E-5C4C0A46D06B}">
  <dimension ref="A1:F91"/>
  <sheetViews>
    <sheetView zoomScale="80" zoomScaleNormal="80" workbookViewId="0"/>
  </sheetViews>
  <sheetFormatPr defaultRowHeight="14.4" x14ac:dyDescent="0.3"/>
  <cols>
    <col min="1" max="1" width="113.44140625" bestFit="1" customWidth="1"/>
    <col min="6" max="6" width="148.21875" bestFit="1" customWidth="1"/>
  </cols>
  <sheetData>
    <row r="1" spans="1:6" x14ac:dyDescent="0.3">
      <c r="A1" t="s">
        <v>941</v>
      </c>
      <c r="B1">
        <v>5</v>
      </c>
      <c r="C1">
        <v>10</v>
      </c>
      <c r="D1">
        <v>15</v>
      </c>
      <c r="E1" t="s">
        <v>863</v>
      </c>
    </row>
    <row r="2" spans="1:6" x14ac:dyDescent="0.3">
      <c r="A2" t="s">
        <v>773</v>
      </c>
      <c r="B2" s="38" t="s">
        <v>615</v>
      </c>
      <c r="C2" s="38" t="s">
        <v>534</v>
      </c>
      <c r="D2" s="38" t="s">
        <v>693</v>
      </c>
      <c r="E2" s="38" t="s">
        <v>864</v>
      </c>
      <c r="F2" t="str">
        <f>_xlfn.CONCAT(A2," &amp; ",B2," &amp; ",C2," &amp; ",D2," &amp; ",E2," \\")</f>
        <v>002-80-4 &amp; 295,31 &amp; 214,06 &amp; 82,48 &amp; 495,33 \\</v>
      </c>
    </row>
    <row r="3" spans="1:6" x14ac:dyDescent="0.3">
      <c r="A3" t="s">
        <v>774</v>
      </c>
      <c r="B3" s="38" t="s">
        <v>616</v>
      </c>
      <c r="C3" s="38" t="s">
        <v>535</v>
      </c>
      <c r="D3" s="38" t="s">
        <v>694</v>
      </c>
      <c r="E3" s="38" t="s">
        <v>865</v>
      </c>
      <c r="F3" t="str">
        <f t="shared" ref="F3:F66" si="0">_xlfn.CONCAT(A3," &amp; ",B3," &amp; ",C3," &amp; ",D3," &amp; ",E3," \\")</f>
        <v>004-80-8 &amp; 673,98 &amp; 1422,44 &amp; 219,22 &amp; 1000,91 \\</v>
      </c>
    </row>
    <row r="4" spans="1:6" x14ac:dyDescent="0.3">
      <c r="A4" t="s">
        <v>775</v>
      </c>
      <c r="B4" s="38" t="s">
        <v>617</v>
      </c>
      <c r="C4" s="38" t="s">
        <v>536</v>
      </c>
      <c r="D4" s="38" t="s">
        <v>695</v>
      </c>
      <c r="E4" s="38" t="s">
        <v>866</v>
      </c>
      <c r="F4" t="str">
        <f t="shared" si="0"/>
        <v>007-80-8 &amp; 496,28 &amp; 454,11 &amp; 402,17 &amp; 1228,91 \\</v>
      </c>
    </row>
    <row r="5" spans="1:6" x14ac:dyDescent="0.3">
      <c r="A5" t="s">
        <v>776</v>
      </c>
      <c r="B5" s="38" t="s">
        <v>618</v>
      </c>
      <c r="C5" s="38" t="s">
        <v>537</v>
      </c>
      <c r="D5" s="38" t="s">
        <v>696</v>
      </c>
      <c r="E5" s="38" t="s">
        <v>867</v>
      </c>
      <c r="F5" t="str">
        <f t="shared" si="0"/>
        <v>010-80-12 &amp; 573,16 &amp; 625,44 &amp; 574,30 &amp; 845,67 \\</v>
      </c>
    </row>
    <row r="6" spans="1:6" x14ac:dyDescent="0.3">
      <c r="A6" t="s">
        <v>777</v>
      </c>
      <c r="B6" s="38" t="s">
        <v>619</v>
      </c>
      <c r="C6" s="38" t="s">
        <v>538</v>
      </c>
      <c r="D6" s="38" t="s">
        <v>697</v>
      </c>
      <c r="E6" s="38" t="s">
        <v>868</v>
      </c>
      <c r="F6" t="str">
        <f t="shared" si="0"/>
        <v>11pipe_k &amp; 927,51 &amp; 801,39 &amp; 1031,33 &amp; 1231,92 \\</v>
      </c>
    </row>
    <row r="7" spans="1:6" x14ac:dyDescent="0.3">
      <c r="A7" t="s">
        <v>778</v>
      </c>
      <c r="B7" s="38" t="s">
        <v>620</v>
      </c>
      <c r="C7" s="38" t="s">
        <v>539</v>
      </c>
      <c r="D7" s="38" t="s">
        <v>698</v>
      </c>
      <c r="E7" s="38" t="s">
        <v>869</v>
      </c>
      <c r="F7" t="str">
        <f t="shared" si="0"/>
        <v>38bits_10.dimacs &amp; 3,16 &amp; 10,20 &amp; 7,27 &amp; 13,08 \\</v>
      </c>
    </row>
    <row r="8" spans="1:6" x14ac:dyDescent="0.3">
      <c r="A8" t="s">
        <v>779</v>
      </c>
      <c r="B8" s="38" t="s">
        <v>621</v>
      </c>
      <c r="C8" s="38" t="s">
        <v>540</v>
      </c>
      <c r="D8" s="38" t="s">
        <v>699</v>
      </c>
      <c r="E8" s="38" t="s">
        <v>870</v>
      </c>
      <c r="F8" t="str">
        <f t="shared" si="0"/>
        <v>46bits_11.dimacs &amp; 26,50 &amp; 178,91 &amp; 277,95 &amp; 91,02 \\</v>
      </c>
    </row>
    <row r="9" spans="1:6" x14ac:dyDescent="0.3">
      <c r="A9" t="s">
        <v>780</v>
      </c>
      <c r="B9" s="38" t="s">
        <v>622</v>
      </c>
      <c r="C9" s="38" t="s">
        <v>541</v>
      </c>
      <c r="D9" s="38" t="s">
        <v>700</v>
      </c>
      <c r="E9" s="38" t="s">
        <v>871</v>
      </c>
      <c r="F9" t="str">
        <f t="shared" si="0"/>
        <v>50bits_10.dimacs &amp; 1657,64 &amp; 937,17 &amp; 1565,16 &amp; 107,05 \\</v>
      </c>
    </row>
    <row r="10" spans="1:6" x14ac:dyDescent="0.3">
      <c r="A10" t="s">
        <v>781</v>
      </c>
      <c r="B10" s="38" t="s">
        <v>939</v>
      </c>
      <c r="C10" s="38" t="s">
        <v>939</v>
      </c>
      <c r="D10" s="38" t="s">
        <v>939</v>
      </c>
      <c r="E10" s="38" t="s">
        <v>939</v>
      </c>
      <c r="F10" t="str">
        <f t="shared" si="0"/>
        <v>62bits_14.dimacs &amp; -- &amp; -- &amp; -- &amp; -- \\</v>
      </c>
    </row>
    <row r="11" spans="1:6" x14ac:dyDescent="0.3">
      <c r="A11" t="s">
        <v>782</v>
      </c>
      <c r="B11" s="38" t="s">
        <v>623</v>
      </c>
      <c r="C11" s="38" t="s">
        <v>542</v>
      </c>
      <c r="D11" s="38" t="s">
        <v>701</v>
      </c>
      <c r="E11" s="38" t="s">
        <v>872</v>
      </c>
      <c r="F11" t="str">
        <f t="shared" si="0"/>
        <v>6s13-opt &amp; 265,50 &amp; 288,92 &amp; 290,62 &amp; 352,17 \\</v>
      </c>
    </row>
    <row r="12" spans="1:6" x14ac:dyDescent="0.3">
      <c r="A12" t="s">
        <v>783</v>
      </c>
      <c r="B12" s="38" t="s">
        <v>624</v>
      </c>
      <c r="C12" s="38" t="s">
        <v>543</v>
      </c>
      <c r="D12" s="38" t="s">
        <v>702</v>
      </c>
      <c r="E12" s="38" t="s">
        <v>873</v>
      </c>
      <c r="F12" t="str">
        <f t="shared" si="0"/>
        <v>6s130-opt &amp; 306,62 &amp; 249,59 &amp; 264,11 &amp; 467,45 \\</v>
      </c>
    </row>
    <row r="13" spans="1:6" x14ac:dyDescent="0.3">
      <c r="A13" t="s">
        <v>784</v>
      </c>
      <c r="B13" s="38" t="s">
        <v>625</v>
      </c>
      <c r="C13" s="38" t="s">
        <v>544</v>
      </c>
      <c r="D13" s="38" t="s">
        <v>703</v>
      </c>
      <c r="E13" s="38" t="s">
        <v>874</v>
      </c>
      <c r="F13" t="str">
        <f t="shared" si="0"/>
        <v>6s165-nonopt &amp; 14,17 &amp; 11,80 &amp; 10,47 &amp; 10,58 \\</v>
      </c>
    </row>
    <row r="14" spans="1:6" x14ac:dyDescent="0.3">
      <c r="A14" t="s">
        <v>785</v>
      </c>
      <c r="B14" s="38" t="s">
        <v>626</v>
      </c>
      <c r="C14" s="38" t="s">
        <v>545</v>
      </c>
      <c r="D14" s="38" t="s">
        <v>704</v>
      </c>
      <c r="E14" s="38" t="s">
        <v>875</v>
      </c>
      <c r="F14" t="str">
        <f t="shared" si="0"/>
        <v>ACG-15-10p0 &amp; 537,97 &amp; 542,83 &amp; 539,97 &amp; 538,70 \\</v>
      </c>
    </row>
    <row r="15" spans="1:6" x14ac:dyDescent="0.3">
      <c r="A15" t="s">
        <v>786</v>
      </c>
      <c r="B15" s="38" t="s">
        <v>627</v>
      </c>
      <c r="C15" s="38" t="s">
        <v>546</v>
      </c>
      <c r="D15" s="38" t="s">
        <v>705</v>
      </c>
      <c r="E15" s="38" t="s">
        <v>876</v>
      </c>
      <c r="F15" t="str">
        <f t="shared" si="0"/>
        <v>ACG-20-10p1 &amp; 929,58 &amp; 1083,38 &amp; 912,02 &amp; 1156,72 \\</v>
      </c>
    </row>
    <row r="16" spans="1:6" x14ac:dyDescent="0.3">
      <c r="A16" t="s">
        <v>787</v>
      </c>
      <c r="B16" s="38" t="s">
        <v>628</v>
      </c>
      <c r="C16" s="38" t="s">
        <v>547</v>
      </c>
      <c r="D16" s="38" t="s">
        <v>706</v>
      </c>
      <c r="E16" s="38" t="s">
        <v>877</v>
      </c>
      <c r="F16" t="str">
        <f t="shared" si="0"/>
        <v>AProVE07-03 &amp; 187,42 &amp; 229,53 &amp; 213,11 &amp; 232,76 \\</v>
      </c>
    </row>
    <row r="17" spans="1:6" x14ac:dyDescent="0.3">
      <c r="A17" t="s">
        <v>788</v>
      </c>
      <c r="B17" s="38" t="s">
        <v>629</v>
      </c>
      <c r="C17" s="38" t="s">
        <v>548</v>
      </c>
      <c r="D17" s="38" t="s">
        <v>707</v>
      </c>
      <c r="E17" s="38" t="s">
        <v>878</v>
      </c>
      <c r="F17" t="str">
        <f t="shared" si="0"/>
        <v>AProVE09-06 &amp; 19,77 &amp; 76,23 &amp; 120,52 &amp; 115,38 \\</v>
      </c>
    </row>
    <row r="18" spans="1:6" x14ac:dyDescent="0.3">
      <c r="A18" t="s">
        <v>789</v>
      </c>
      <c r="B18" s="38" t="s">
        <v>630</v>
      </c>
      <c r="C18" s="38" t="s">
        <v>549</v>
      </c>
      <c r="D18" s="38" t="s">
        <v>708</v>
      </c>
      <c r="E18" s="38" t="s">
        <v>879</v>
      </c>
      <c r="F18" t="str">
        <f t="shared" si="0"/>
        <v>E02F22 &amp; 262,50 &amp; 358,41 &amp; 332,16 &amp; 358,31 \\</v>
      </c>
    </row>
    <row r="19" spans="1:6" x14ac:dyDescent="0.3">
      <c r="A19" t="s">
        <v>790</v>
      </c>
      <c r="B19" s="38" t="s">
        <v>939</v>
      </c>
      <c r="C19" s="38" t="s">
        <v>939</v>
      </c>
      <c r="D19" s="38" t="s">
        <v>939</v>
      </c>
      <c r="E19" s="38" t="s">
        <v>939</v>
      </c>
      <c r="F19" t="str">
        <f t="shared" si="0"/>
        <v>MD5-29-2 &amp; -- &amp; -- &amp; -- &amp; -- \\</v>
      </c>
    </row>
    <row r="20" spans="1:6" x14ac:dyDescent="0.3">
      <c r="A20" t="s">
        <v>791</v>
      </c>
      <c r="B20" s="38" t="s">
        <v>939</v>
      </c>
      <c r="C20" s="38" t="s">
        <v>939</v>
      </c>
      <c r="D20" s="38" t="s">
        <v>939</v>
      </c>
      <c r="E20" s="38" t="s">
        <v>939</v>
      </c>
      <c r="F20" t="str">
        <f t="shared" si="0"/>
        <v>MD5-30-5 &amp; -- &amp; -- &amp; -- &amp; -- \\</v>
      </c>
    </row>
    <row r="21" spans="1:6" x14ac:dyDescent="0.3">
      <c r="A21" t="s">
        <v>792</v>
      </c>
      <c r="B21" s="38" t="s">
        <v>631</v>
      </c>
      <c r="C21" s="38" t="s">
        <v>550</v>
      </c>
      <c r="D21" s="38" t="s">
        <v>709</v>
      </c>
      <c r="E21" s="38" t="s">
        <v>880</v>
      </c>
      <c r="F21" t="str">
        <f t="shared" si="0"/>
        <v>SAT_dat.k80-24_1_rule_1 &amp; 1272,17 &amp; 1286,56 &amp; 1344,92 &amp; 1328,12 \\</v>
      </c>
    </row>
    <row r="22" spans="1:6" x14ac:dyDescent="0.3">
      <c r="A22" t="s">
        <v>793</v>
      </c>
      <c r="B22" s="38" t="s">
        <v>632</v>
      </c>
      <c r="C22" s="38" t="s">
        <v>551</v>
      </c>
      <c r="D22" s="38" t="s">
        <v>710</v>
      </c>
      <c r="E22" s="38" t="s">
        <v>881</v>
      </c>
      <c r="F22" t="str">
        <f t="shared" si="0"/>
        <v>SAT_dat.k90.debugged &amp; 1644,16 &amp; 1549,22 &amp; 1719,09 &amp; 1616,42 \\</v>
      </c>
    </row>
    <row r="23" spans="1:6" x14ac:dyDescent="0.3">
      <c r="A23" t="s">
        <v>794</v>
      </c>
      <c r="B23" s="38" t="s">
        <v>633</v>
      </c>
      <c r="C23" s="38" t="s">
        <v>552</v>
      </c>
      <c r="D23" s="38" t="s">
        <v>711</v>
      </c>
      <c r="E23" s="38" t="s">
        <v>882</v>
      </c>
      <c r="F23" t="str">
        <f t="shared" si="0"/>
        <v>SAT_dat.k95-24_1_rule_3 &amp; 1636,95 &amp; 1656,72 &amp; 1740,20 &amp; 1703,66 \\</v>
      </c>
    </row>
    <row r="24" spans="1:6" x14ac:dyDescent="0.3">
      <c r="A24" t="s">
        <v>795</v>
      </c>
      <c r="B24" s="38" t="s">
        <v>634</v>
      </c>
      <c r="C24" s="38" t="s">
        <v>553</v>
      </c>
      <c r="D24" s="38" t="s">
        <v>712</v>
      </c>
      <c r="E24" s="38" t="s">
        <v>883</v>
      </c>
      <c r="F24" t="str">
        <f t="shared" si="0"/>
        <v>UCG-15-10p1 &amp; 213,70 &amp; 354,05 &amp; 296,86 &amp; 432,70 \\</v>
      </c>
    </row>
    <row r="25" spans="1:6" x14ac:dyDescent="0.3">
      <c r="A25" t="s">
        <v>796</v>
      </c>
      <c r="B25" s="38" t="s">
        <v>635</v>
      </c>
      <c r="C25" s="38" t="s">
        <v>554</v>
      </c>
      <c r="D25" s="38" t="s">
        <v>713</v>
      </c>
      <c r="E25" s="38" t="s">
        <v>884</v>
      </c>
      <c r="F25" t="str">
        <f t="shared" si="0"/>
        <v>UCG-20-10p1 &amp; 459,42 &amp; 521,30 &amp; 659,78 &amp; 533,92 \\</v>
      </c>
    </row>
    <row r="26" spans="1:6" x14ac:dyDescent="0.3">
      <c r="A26" t="s">
        <v>797</v>
      </c>
      <c r="B26" s="38" t="s">
        <v>636</v>
      </c>
      <c r="C26" s="38" t="s">
        <v>555</v>
      </c>
      <c r="D26" s="38" t="s">
        <v>714</v>
      </c>
      <c r="E26" s="38" t="s">
        <v>885</v>
      </c>
      <c r="F26" t="str">
        <f t="shared" si="0"/>
        <v>UR-15-10p1 &amp; 436,78 &amp; 385,23 &amp; 393,80 &amp; 566,69 \\</v>
      </c>
    </row>
    <row r="27" spans="1:6" x14ac:dyDescent="0.3">
      <c r="A27" t="s">
        <v>798</v>
      </c>
      <c r="B27" s="38" t="s">
        <v>637</v>
      </c>
      <c r="C27" s="38" t="s">
        <v>556</v>
      </c>
      <c r="D27" s="38" t="s">
        <v>715</v>
      </c>
      <c r="E27" s="38" t="s">
        <v>886</v>
      </c>
      <c r="F27" t="str">
        <f t="shared" si="0"/>
        <v>UR-20-10p0 &amp; 2162,27 &amp; 2313,81 &amp; 2199,58 &amp; 2801,44 \\</v>
      </c>
    </row>
    <row r="28" spans="1:6" x14ac:dyDescent="0.3">
      <c r="A28" t="s">
        <v>799</v>
      </c>
      <c r="B28" s="38" t="s">
        <v>638</v>
      </c>
      <c r="C28" s="38" t="s">
        <v>557</v>
      </c>
      <c r="D28" s="38" t="s">
        <v>716</v>
      </c>
      <c r="E28" s="38" t="s">
        <v>887</v>
      </c>
      <c r="F28" t="str">
        <f t="shared" si="0"/>
        <v>UTI-20-10p1 &amp; 593,59 &amp; 1277,27 &amp; 1254,88 &amp; 1454,05 \\</v>
      </c>
    </row>
    <row r="29" spans="1:6" x14ac:dyDescent="0.3">
      <c r="A29" t="s">
        <v>800</v>
      </c>
      <c r="B29" s="38" t="s">
        <v>639</v>
      </c>
      <c r="C29" s="38" t="s">
        <v>558</v>
      </c>
      <c r="D29" s="38" t="s">
        <v>717</v>
      </c>
      <c r="E29" s="38" t="s">
        <v>888</v>
      </c>
      <c r="F29" t="str">
        <f t="shared" si="0"/>
        <v>UTI-20-5p1 &amp; 404,42 &amp; 579,22 &amp; 528,25 &amp; 265,53 \\</v>
      </c>
    </row>
    <row r="30" spans="1:6" x14ac:dyDescent="0.3">
      <c r="A30" t="s">
        <v>801</v>
      </c>
      <c r="B30" s="38" t="s">
        <v>640</v>
      </c>
      <c r="C30" s="38" t="s">
        <v>559</v>
      </c>
      <c r="D30" s="38" t="s">
        <v>718</v>
      </c>
      <c r="E30" s="38" t="s">
        <v>889</v>
      </c>
      <c r="F30" t="str">
        <f t="shared" si="0"/>
        <v>aaai10-planning-ipc5-TPP-21-step11 &amp; 349,23 &amp; 375,88 &amp; 292,97 &amp; 399,58 \\</v>
      </c>
    </row>
    <row r="31" spans="1:6" x14ac:dyDescent="0.3">
      <c r="A31" t="s">
        <v>802</v>
      </c>
      <c r="B31" s="38" t="s">
        <v>641</v>
      </c>
      <c r="C31" s="38" t="s">
        <v>560</v>
      </c>
      <c r="D31" s="38" t="s">
        <v>719</v>
      </c>
      <c r="E31" s="38" t="s">
        <v>890</v>
      </c>
      <c r="F31" t="str">
        <f t="shared" si="0"/>
        <v>aaai10-planning-ipc5-pathways-13-step17 &amp; 134,53 &amp; 158,56 &amp; 155,30 &amp; 167,47 \\</v>
      </c>
    </row>
    <row r="32" spans="1:6" x14ac:dyDescent="0.3">
      <c r="A32" t="s">
        <v>803</v>
      </c>
      <c r="B32" s="38" t="s">
        <v>939</v>
      </c>
      <c r="C32" s="38" t="s">
        <v>939</v>
      </c>
      <c r="D32" s="38" t="s">
        <v>720</v>
      </c>
      <c r="E32" s="38" t="s">
        <v>939</v>
      </c>
      <c r="F32" t="str">
        <f t="shared" si="0"/>
        <v>aes_24_4_keyfind_5 &amp; -- &amp; -- &amp; 3384,16 &amp; -- \\</v>
      </c>
    </row>
    <row r="33" spans="1:6" x14ac:dyDescent="0.3">
      <c r="A33" t="s">
        <v>804</v>
      </c>
      <c r="B33" s="38" t="s">
        <v>642</v>
      </c>
      <c r="C33" s="38" t="s">
        <v>561</v>
      </c>
      <c r="D33" s="38" t="s">
        <v>721</v>
      </c>
      <c r="E33" s="38" t="s">
        <v>891</v>
      </c>
      <c r="F33" t="str">
        <f t="shared" si="0"/>
        <v>aes_32_3_keyfind_1 &amp; 41,48 &amp; 1399,45 &amp; 862,14 &amp; 75,19 \\</v>
      </c>
    </row>
    <row r="34" spans="1:6" x14ac:dyDescent="0.3">
      <c r="A34" t="s">
        <v>805</v>
      </c>
      <c r="B34" s="38" t="s">
        <v>939</v>
      </c>
      <c r="C34" s="38" t="s">
        <v>939</v>
      </c>
      <c r="D34" s="38" t="s">
        <v>939</v>
      </c>
      <c r="E34" s="38" t="s">
        <v>939</v>
      </c>
      <c r="F34" t="str">
        <f t="shared" si="0"/>
        <v>aes_id &amp; -- &amp; -- &amp; -- &amp; -- \\</v>
      </c>
    </row>
    <row r="35" spans="1:6" x14ac:dyDescent="0.3">
      <c r="A35" t="s">
        <v>806</v>
      </c>
      <c r="B35" s="38" t="s">
        <v>643</v>
      </c>
      <c r="C35" s="38" t="s">
        <v>562</v>
      </c>
      <c r="D35" s="38" t="s">
        <v>650</v>
      </c>
      <c r="E35" s="38" t="s">
        <v>892</v>
      </c>
      <c r="F35" t="str">
        <f t="shared" si="0"/>
        <v>atco_enc1_opt1_04_32 &amp; 78,89 &amp; 71,06 &amp; 75,16 &amp; 278,59 \\</v>
      </c>
    </row>
    <row r="36" spans="1:6" x14ac:dyDescent="0.3">
      <c r="A36" t="s">
        <v>807</v>
      </c>
      <c r="B36" s="38" t="s">
        <v>644</v>
      </c>
      <c r="C36" s="38" t="s">
        <v>563</v>
      </c>
      <c r="D36" s="38" t="s">
        <v>722</v>
      </c>
      <c r="E36" s="38" t="s">
        <v>893</v>
      </c>
      <c r="F36" t="str">
        <f t="shared" si="0"/>
        <v>atco_enc2_opt2_20_11 &amp; 645,59 &amp; 682,14 &amp; 763,19 &amp; 661,42 \\</v>
      </c>
    </row>
    <row r="37" spans="1:6" x14ac:dyDescent="0.3">
      <c r="A37" t="s">
        <v>808</v>
      </c>
      <c r="B37" s="38" t="s">
        <v>645</v>
      </c>
      <c r="C37" s="38" t="s">
        <v>564</v>
      </c>
      <c r="D37" s="38" t="s">
        <v>723</v>
      </c>
      <c r="E37" s="38" t="s">
        <v>894</v>
      </c>
      <c r="F37" t="str">
        <f t="shared" si="0"/>
        <v>atco_enc3_opt2_18_44 &amp; 1154,42 &amp; 104,17 &amp; 416,50 &amp; 409,36 \\</v>
      </c>
    </row>
    <row r="38" spans="1:6" x14ac:dyDescent="0.3">
      <c r="A38" t="s">
        <v>809</v>
      </c>
      <c r="B38" s="38" t="s">
        <v>646</v>
      </c>
      <c r="C38" s="38" t="s">
        <v>565</v>
      </c>
      <c r="D38" s="38" t="s">
        <v>724</v>
      </c>
      <c r="E38" s="38" t="s">
        <v>895</v>
      </c>
      <c r="F38" t="str">
        <f t="shared" si="0"/>
        <v>beempgsol5b1 &amp; 666,95 &amp; 615,61 &amp; 677,50 &amp; 775,30 \\</v>
      </c>
    </row>
    <row r="39" spans="1:6" x14ac:dyDescent="0.3">
      <c r="A39" t="s">
        <v>810</v>
      </c>
      <c r="B39" s="38" t="s">
        <v>647</v>
      </c>
      <c r="C39" s="38" t="s">
        <v>566</v>
      </c>
      <c r="D39" s="38" t="s">
        <v>725</v>
      </c>
      <c r="E39" s="38" t="s">
        <v>896</v>
      </c>
      <c r="F39" t="str">
        <f t="shared" si="0"/>
        <v>bjrb07amba10andenv &amp; 366,28 &amp; 354,08 &amp; 404,00 &amp; 374,48 \\</v>
      </c>
    </row>
    <row r="40" spans="1:6" x14ac:dyDescent="0.3">
      <c r="A40" t="s">
        <v>811</v>
      </c>
      <c r="B40" s="38" t="s">
        <v>648</v>
      </c>
      <c r="C40" s="38" t="s">
        <v>567</v>
      </c>
      <c r="D40" s="38" t="s">
        <v>726</v>
      </c>
      <c r="E40" s="38" t="s">
        <v>897</v>
      </c>
      <c r="F40" t="str">
        <f t="shared" si="0"/>
        <v>bob12m09-opt &amp; 86,27 &amp; 89,08 &amp; 108,75 &amp; 99,00 \\</v>
      </c>
    </row>
    <row r="41" spans="1:6" x14ac:dyDescent="0.3">
      <c r="A41" t="s">
        <v>812</v>
      </c>
      <c r="B41" s="38" t="s">
        <v>649</v>
      </c>
      <c r="C41" s="38" t="s">
        <v>568</v>
      </c>
      <c r="D41" s="38" t="s">
        <v>727</v>
      </c>
      <c r="E41" s="38" t="s">
        <v>568</v>
      </c>
      <c r="F41" t="str">
        <f t="shared" si="0"/>
        <v>complete-400-0.1-3-9876543214003 &amp; 0,22 &amp; 0,20 &amp; 0,25 &amp; 0,20 \\</v>
      </c>
    </row>
    <row r="42" spans="1:6" x14ac:dyDescent="0.3">
      <c r="A42" t="s">
        <v>813</v>
      </c>
      <c r="B42" s="38" t="s">
        <v>569</v>
      </c>
      <c r="C42" s="38" t="s">
        <v>569</v>
      </c>
      <c r="D42" s="38" t="s">
        <v>599</v>
      </c>
      <c r="E42" s="38" t="s">
        <v>898</v>
      </c>
      <c r="F42" t="str">
        <f t="shared" si="0"/>
        <v>complete-500-0.1-15-98765432150015 &amp; 0,38 &amp; 0,38 &amp; 0,44 &amp; 0,39 \\</v>
      </c>
    </row>
    <row r="43" spans="1:6" x14ac:dyDescent="0.3">
      <c r="A43" t="s">
        <v>814</v>
      </c>
      <c r="B43" s="38" t="s">
        <v>650</v>
      </c>
      <c r="C43" s="38" t="s">
        <v>570</v>
      </c>
      <c r="D43" s="38" t="s">
        <v>728</v>
      </c>
      <c r="E43" s="38" t="s">
        <v>899</v>
      </c>
      <c r="F43" t="str">
        <f t="shared" si="0"/>
        <v>countbitssrl032 &amp; 75,16 &amp; 70,66 &amp; 73,11 &amp; 89,00 \\</v>
      </c>
    </row>
    <row r="44" spans="1:6" x14ac:dyDescent="0.3">
      <c r="A44" t="s">
        <v>815</v>
      </c>
      <c r="B44" s="38" t="s">
        <v>651</v>
      </c>
      <c r="C44" s="38" t="s">
        <v>571</v>
      </c>
      <c r="D44" s="38" t="s">
        <v>729</v>
      </c>
      <c r="E44" s="38" t="s">
        <v>900</v>
      </c>
      <c r="F44" t="str">
        <f t="shared" si="0"/>
        <v>dated-10-17-u &amp; 684,38 &amp; 745,70 &amp; 850,00 &amp; 835,00 \\</v>
      </c>
    </row>
    <row r="45" spans="1:6" x14ac:dyDescent="0.3">
      <c r="A45" t="s">
        <v>816</v>
      </c>
      <c r="B45" s="38" t="s">
        <v>652</v>
      </c>
      <c r="C45" s="38" t="s">
        <v>572</v>
      </c>
      <c r="D45" s="38" t="s">
        <v>730</v>
      </c>
      <c r="E45" s="38" t="s">
        <v>901</v>
      </c>
      <c r="F45" t="str">
        <f t="shared" si="0"/>
        <v>dated-5-13-u &amp; 1780,11 &amp; 1250,70 &amp; 1140,19 &amp; 1386,59 \\</v>
      </c>
    </row>
    <row r="46" spans="1:6" x14ac:dyDescent="0.3">
      <c r="A46" t="s">
        <v>817</v>
      </c>
      <c r="B46" s="38" t="s">
        <v>653</v>
      </c>
      <c r="C46" s="38" t="s">
        <v>573</v>
      </c>
      <c r="D46" s="38" t="s">
        <v>731</v>
      </c>
      <c r="E46" s="38" t="s">
        <v>902</v>
      </c>
      <c r="F46" t="str">
        <f t="shared" si="0"/>
        <v>dimacs &amp; 2050,55 &amp; 1971,44 &amp; 2499,91 &amp; 2455,58 \\</v>
      </c>
    </row>
    <row r="47" spans="1:6" x14ac:dyDescent="0.3">
      <c r="A47" t="s">
        <v>818</v>
      </c>
      <c r="B47" s="38" t="s">
        <v>654</v>
      </c>
      <c r="C47" s="38" t="s">
        <v>939</v>
      </c>
      <c r="D47" s="38" t="s">
        <v>939</v>
      </c>
      <c r="E47" s="38" t="s">
        <v>939</v>
      </c>
      <c r="F47" t="str">
        <f t="shared" si="0"/>
        <v>grieu-vmpc-31 &amp; 2433,48 &amp; -- &amp; -- &amp; -- \\</v>
      </c>
    </row>
    <row r="48" spans="1:6" x14ac:dyDescent="0.3">
      <c r="A48" t="s">
        <v>819</v>
      </c>
      <c r="B48" s="38" t="s">
        <v>655</v>
      </c>
      <c r="C48" s="38" t="s">
        <v>574</v>
      </c>
      <c r="D48" s="38" t="s">
        <v>732</v>
      </c>
      <c r="E48" s="38" t="s">
        <v>903</v>
      </c>
      <c r="F48" t="str">
        <f t="shared" si="0"/>
        <v>group_mulr &amp; 41,58 &amp; 37,50 &amp; 42,34 &amp; 39,08 \\</v>
      </c>
    </row>
    <row r="49" spans="1:6" x14ac:dyDescent="0.3">
      <c r="A49" t="s">
        <v>820</v>
      </c>
      <c r="B49" s="38" t="s">
        <v>656</v>
      </c>
      <c r="C49" s="38" t="s">
        <v>575</v>
      </c>
      <c r="D49" s="38" t="s">
        <v>733</v>
      </c>
      <c r="E49" s="38" t="s">
        <v>904</v>
      </c>
      <c r="F49" t="str">
        <f t="shared" si="0"/>
        <v>gss-19-s100 &amp; 95,17 &amp; 134,30 &amp; 21,83 &amp; 916,91 \\</v>
      </c>
    </row>
    <row r="50" spans="1:6" x14ac:dyDescent="0.3">
      <c r="A50" t="s">
        <v>821</v>
      </c>
      <c r="B50" s="38" t="s">
        <v>657</v>
      </c>
      <c r="C50" s="38" t="s">
        <v>576</v>
      </c>
      <c r="D50" s="38" t="s">
        <v>734</v>
      </c>
      <c r="E50" s="38" t="s">
        <v>939</v>
      </c>
      <c r="F50" t="str">
        <f t="shared" si="0"/>
        <v>hitag2-10-60-0-0x8edc44db7837bbf-65 &amp; 2762,17 &amp; 2766,84 &amp; 3094,47 &amp; -- \\</v>
      </c>
    </row>
    <row r="51" spans="1:6" x14ac:dyDescent="0.3">
      <c r="A51" t="s">
        <v>822</v>
      </c>
      <c r="B51" s="38" t="s">
        <v>658</v>
      </c>
      <c r="C51" s="38" t="s">
        <v>577</v>
      </c>
      <c r="D51" s="38" t="s">
        <v>939</v>
      </c>
      <c r="E51" s="38" t="s">
        <v>905</v>
      </c>
      <c r="F51" t="str">
        <f t="shared" si="0"/>
        <v>hitag2-10-60-0-0xe14721bd199894a-99 &amp; 4046,67 &amp; 4153,23 &amp; -- &amp; 3450,72 \\</v>
      </c>
    </row>
    <row r="52" spans="1:6" x14ac:dyDescent="0.3">
      <c r="A52" t="s">
        <v>823</v>
      </c>
      <c r="B52" s="38" t="s">
        <v>659</v>
      </c>
      <c r="C52" s="38" t="s">
        <v>578</v>
      </c>
      <c r="D52" s="38" t="s">
        <v>735</v>
      </c>
      <c r="E52" s="38" t="s">
        <v>906</v>
      </c>
      <c r="F52" t="str">
        <f t="shared" si="0"/>
        <v>hwmcc10-timeframe-expansion-k45-pdtvisns3p02-tseitin &amp; 469,11 &amp; 1218,08 &amp; 1441,84 &amp; 1426,61 \\</v>
      </c>
    </row>
    <row r="53" spans="1:6" x14ac:dyDescent="0.3">
      <c r="A53" t="s">
        <v>824</v>
      </c>
      <c r="B53" s="38" t="s">
        <v>660</v>
      </c>
      <c r="C53" s="38" t="s">
        <v>579</v>
      </c>
      <c r="D53" s="38" t="s">
        <v>736</v>
      </c>
      <c r="E53" s="38" t="s">
        <v>907</v>
      </c>
      <c r="F53" t="str">
        <f t="shared" si="0"/>
        <v>hwmcc10-timeframe-expansion-k50-pdtvisns3p00-tseitin &amp; 1264,83 &amp; 1179,48 &amp; 1291,11 &amp; 2198,34 \\</v>
      </c>
    </row>
    <row r="54" spans="1:6" x14ac:dyDescent="0.3">
      <c r="A54" t="s">
        <v>825</v>
      </c>
      <c r="B54" s="38" t="s">
        <v>661</v>
      </c>
      <c r="C54" s="38" t="s">
        <v>580</v>
      </c>
      <c r="D54" s="38" t="s">
        <v>737</v>
      </c>
      <c r="E54" s="38" t="s">
        <v>908</v>
      </c>
      <c r="F54" t="str">
        <f t="shared" si="0"/>
        <v>itox_vc1130 &amp; 1,28 &amp; 1,31 &amp; 1,34 &amp; 1,30 \\</v>
      </c>
    </row>
    <row r="55" spans="1:6" x14ac:dyDescent="0.3">
      <c r="A55" t="s">
        <v>826</v>
      </c>
      <c r="B55" s="38" t="s">
        <v>662</v>
      </c>
      <c r="C55" s="38" t="s">
        <v>581</v>
      </c>
      <c r="D55" s="38" t="s">
        <v>738</v>
      </c>
      <c r="E55" s="38" t="s">
        <v>909</v>
      </c>
      <c r="F55" t="str">
        <f t="shared" si="0"/>
        <v>jgiraldezlevy.2200.9086.08.40.149 &amp; 452,83 &amp; 15,59 &amp; 118,45 &amp; 560,12 \\</v>
      </c>
    </row>
    <row r="56" spans="1:6" x14ac:dyDescent="0.3">
      <c r="A56" t="s">
        <v>827</v>
      </c>
      <c r="B56" s="38" t="s">
        <v>663</v>
      </c>
      <c r="C56" s="38" t="s">
        <v>582</v>
      </c>
      <c r="D56" s="38" t="s">
        <v>739</v>
      </c>
      <c r="E56" s="38" t="s">
        <v>910</v>
      </c>
      <c r="F56" t="str">
        <f t="shared" si="0"/>
        <v>jgiraldezlevy.2200.9086.08.40.2 &amp; 691,91 &amp; 459,92 &amp; 102,66 &amp; 24,47 \\</v>
      </c>
    </row>
    <row r="57" spans="1:6" x14ac:dyDescent="0.3">
      <c r="A57" t="s">
        <v>828</v>
      </c>
      <c r="B57" s="38" t="s">
        <v>664</v>
      </c>
      <c r="C57" s="38" t="s">
        <v>583</v>
      </c>
      <c r="D57" s="38" t="s">
        <v>740</v>
      </c>
      <c r="E57" s="38" t="s">
        <v>911</v>
      </c>
      <c r="F57" t="str">
        <f t="shared" si="0"/>
        <v>jgiraldezlevy.2200.9086.08.40.28 &amp; 95,47 &amp; 493,11 &amp; 16,00 &amp; 66,87 \\</v>
      </c>
    </row>
    <row r="58" spans="1:6" x14ac:dyDescent="0.3">
      <c r="A58" t="s">
        <v>829</v>
      </c>
      <c r="B58" s="38" t="s">
        <v>665</v>
      </c>
      <c r="C58" s="38" t="s">
        <v>584</v>
      </c>
      <c r="D58" s="38" t="s">
        <v>741</v>
      </c>
      <c r="E58" s="38" t="s">
        <v>912</v>
      </c>
      <c r="F58" t="str">
        <f t="shared" si="0"/>
        <v>jgiraldezlevy.2200.9086.08.40.83 &amp; 889,80 &amp; 15,83 &amp; 108,31 &amp; 117,64 \\</v>
      </c>
    </row>
    <row r="59" spans="1:6" x14ac:dyDescent="0.3">
      <c r="A59" t="s">
        <v>830</v>
      </c>
      <c r="B59" s="38" t="s">
        <v>666</v>
      </c>
      <c r="C59" s="38" t="s">
        <v>585</v>
      </c>
      <c r="D59" s="38" t="s">
        <v>742</v>
      </c>
      <c r="E59" s="38" t="s">
        <v>913</v>
      </c>
      <c r="F59" t="str">
        <f t="shared" si="0"/>
        <v>k2fix_gr_rcs_w9.shuffled &amp; 46,58 &amp; 30,44 &amp; 37,94 &amp; 37,69 \\</v>
      </c>
    </row>
    <row r="60" spans="1:6" x14ac:dyDescent="0.3">
      <c r="A60" t="s">
        <v>831</v>
      </c>
      <c r="B60" s="38" t="s">
        <v>667</v>
      </c>
      <c r="C60" s="38" t="s">
        <v>586</v>
      </c>
      <c r="D60" s="38" t="s">
        <v>743</v>
      </c>
      <c r="E60" s="38" t="s">
        <v>914</v>
      </c>
      <c r="F60" t="str">
        <f t="shared" si="0"/>
        <v>manol-pipe-c10nid_i &amp; 100,95 &amp; 104,08 &amp; 95,20 &amp; 137,81 \\</v>
      </c>
    </row>
    <row r="61" spans="1:6" x14ac:dyDescent="0.3">
      <c r="A61" t="s">
        <v>832</v>
      </c>
      <c r="B61" s="38" t="s">
        <v>661</v>
      </c>
      <c r="C61" s="38" t="s">
        <v>587</v>
      </c>
      <c r="D61" s="38" t="s">
        <v>744</v>
      </c>
      <c r="E61" s="38" t="s">
        <v>915</v>
      </c>
      <c r="F61" t="str">
        <f t="shared" si="0"/>
        <v>manthey_DimacsSorterHalf_30_0 &amp; 1,28 &amp; 25,25 &amp; 57,08 &amp; 57,17 \\</v>
      </c>
    </row>
    <row r="62" spans="1:6" x14ac:dyDescent="0.3">
      <c r="A62" t="s">
        <v>833</v>
      </c>
      <c r="B62" s="38" t="s">
        <v>668</v>
      </c>
      <c r="C62" s="38" t="s">
        <v>588</v>
      </c>
      <c r="D62" s="38" t="s">
        <v>745</v>
      </c>
      <c r="E62" s="38" t="s">
        <v>916</v>
      </c>
      <c r="F62" t="str">
        <f t="shared" si="0"/>
        <v>manthey_DimacsSorterHalf_35_9 &amp; 1748,75 &amp; 693,67 &amp; 728,19 &amp; 1903,47 \\</v>
      </c>
    </row>
    <row r="63" spans="1:6" x14ac:dyDescent="0.3">
      <c r="A63" t="s">
        <v>834</v>
      </c>
      <c r="B63" s="38" t="s">
        <v>669</v>
      </c>
      <c r="C63" s="38" t="s">
        <v>589</v>
      </c>
      <c r="D63" s="38" t="s">
        <v>746</v>
      </c>
      <c r="E63" s="38" t="s">
        <v>917</v>
      </c>
      <c r="F63" t="str">
        <f t="shared" si="0"/>
        <v>manthey_DimacsSorterHalf_37_6 &amp; 513,80 &amp; 156,58 &amp; 443,95 &amp; 35,34 \\</v>
      </c>
    </row>
    <row r="64" spans="1:6" x14ac:dyDescent="0.3">
      <c r="A64" t="s">
        <v>835</v>
      </c>
      <c r="B64" s="38" t="s">
        <v>670</v>
      </c>
      <c r="C64" s="38" t="s">
        <v>590</v>
      </c>
      <c r="D64" s="38" t="s">
        <v>747</v>
      </c>
      <c r="E64" s="38" t="s">
        <v>918</v>
      </c>
      <c r="F64" t="str">
        <f t="shared" si="0"/>
        <v>manthey_DimacsSorter_28_0 &amp; 0,33 &amp; 0,47 &amp; 1,08 &amp; 0,42 \\</v>
      </c>
    </row>
    <row r="65" spans="1:6" x14ac:dyDescent="0.3">
      <c r="A65" t="s">
        <v>836</v>
      </c>
      <c r="B65" s="38" t="s">
        <v>671</v>
      </c>
      <c r="C65" s="38" t="s">
        <v>591</v>
      </c>
      <c r="D65" s="38" t="s">
        <v>748</v>
      </c>
      <c r="E65" s="38" t="s">
        <v>919</v>
      </c>
      <c r="F65" t="str">
        <f t="shared" si="0"/>
        <v>manthey_DimacsSorter_30_6 &amp; 6,30 &amp; 70,91 &amp; 62,69 &amp; 5,42 \\</v>
      </c>
    </row>
    <row r="66" spans="1:6" x14ac:dyDescent="0.3">
      <c r="A66" t="s">
        <v>837</v>
      </c>
      <c r="B66" s="38" t="s">
        <v>672</v>
      </c>
      <c r="C66" s="38" t="s">
        <v>592</v>
      </c>
      <c r="D66" s="38" t="s">
        <v>749</v>
      </c>
      <c r="E66" s="38" t="s">
        <v>920</v>
      </c>
      <c r="F66" t="str">
        <f t="shared" si="0"/>
        <v>manthey_DimacsSorter_35_8 &amp; 2147,72 &amp; 2138,30 &amp; 2308,80 &amp; 2919,95 \\</v>
      </c>
    </row>
    <row r="67" spans="1:6" x14ac:dyDescent="0.3">
      <c r="A67" t="s">
        <v>838</v>
      </c>
      <c r="B67" s="38" t="s">
        <v>673</v>
      </c>
      <c r="C67" s="38" t="s">
        <v>593</v>
      </c>
      <c r="D67" s="38" t="s">
        <v>750</v>
      </c>
      <c r="E67" s="38" t="s">
        <v>750</v>
      </c>
      <c r="F67" t="str">
        <f t="shared" ref="F67:F91" si="1">_xlfn.CONCAT(A67," &amp; ",B67," &amp; ",C67," &amp; ",D67," &amp; ",E67," \\")</f>
        <v>manthey_single-ordered-initialized-w14-b7 &amp; 0,02 &amp; 0,00 &amp; 0,01 &amp; 0,01 \\</v>
      </c>
    </row>
    <row r="68" spans="1:6" x14ac:dyDescent="0.3">
      <c r="A68" t="s">
        <v>839</v>
      </c>
      <c r="B68" s="38" t="s">
        <v>674</v>
      </c>
      <c r="C68" s="38" t="s">
        <v>594</v>
      </c>
      <c r="D68" s="38" t="s">
        <v>751</v>
      </c>
      <c r="E68" s="38" t="s">
        <v>921</v>
      </c>
      <c r="F68" t="str">
        <f t="shared" si="1"/>
        <v>manthey_single-ordered-initialized-w24-b7 &amp; 0,70 &amp; 0,73 &amp; 0,77 &amp; 0,72 \\</v>
      </c>
    </row>
    <row r="69" spans="1:6" x14ac:dyDescent="0.3">
      <c r="A69" t="s">
        <v>840</v>
      </c>
      <c r="B69" s="38" t="s">
        <v>675</v>
      </c>
      <c r="C69" s="38" t="s">
        <v>595</v>
      </c>
      <c r="D69" s="38" t="s">
        <v>752</v>
      </c>
      <c r="E69" s="38" t="s">
        <v>922</v>
      </c>
      <c r="F69" t="str">
        <f t="shared" si="1"/>
        <v>manthey_single-ordered-initialized-w42-b8 &amp; 186,86 &amp; 184,26 &amp; 196,25 &amp; 213,88 \\</v>
      </c>
    </row>
    <row r="70" spans="1:6" x14ac:dyDescent="0.3">
      <c r="A70" t="s">
        <v>841</v>
      </c>
      <c r="B70" s="38" t="s">
        <v>676</v>
      </c>
      <c r="C70" s="38" t="s">
        <v>596</v>
      </c>
      <c r="D70" s="38" t="s">
        <v>753</v>
      </c>
      <c r="E70" s="38" t="s">
        <v>923</v>
      </c>
      <c r="F70" t="str">
        <f t="shared" si="1"/>
        <v>manthey_single-ordered-initialized-w54-b9 &amp; 116,52 &amp; 69,13 &amp; 16,84 &amp; 66,27 \\</v>
      </c>
    </row>
    <row r="71" spans="1:6" x14ac:dyDescent="0.3">
      <c r="A71" t="s">
        <v>842</v>
      </c>
      <c r="B71" s="38" t="s">
        <v>677</v>
      </c>
      <c r="C71" s="38" t="s">
        <v>597</v>
      </c>
      <c r="D71" s="38" t="s">
        <v>754</v>
      </c>
      <c r="E71" s="38" t="s">
        <v>924</v>
      </c>
      <c r="F71" t="str">
        <f t="shared" si="1"/>
        <v>minandmaxor128 &amp; 729,11 &amp; 813,50 &amp; 849,05 &amp; 840,59 \\</v>
      </c>
    </row>
    <row r="72" spans="1:6" x14ac:dyDescent="0.3">
      <c r="A72" t="s">
        <v>843</v>
      </c>
      <c r="B72" s="38" t="s">
        <v>678</v>
      </c>
      <c r="C72" s="38" t="s">
        <v>598</v>
      </c>
      <c r="D72" s="38" t="s">
        <v>755</v>
      </c>
      <c r="E72" s="38" t="s">
        <v>925</v>
      </c>
      <c r="F72" t="str">
        <f t="shared" si="1"/>
        <v>minxorminand064 &amp; 71,70 &amp; 56,00 &amp; 61,94 &amp; 76,73 \\</v>
      </c>
    </row>
    <row r="73" spans="1:6" x14ac:dyDescent="0.3">
      <c r="A73" t="s">
        <v>844</v>
      </c>
      <c r="B73" s="38" t="s">
        <v>593</v>
      </c>
      <c r="C73" s="38" t="s">
        <v>593</v>
      </c>
      <c r="D73" s="38" t="s">
        <v>673</v>
      </c>
      <c r="E73" s="38" t="s">
        <v>593</v>
      </c>
      <c r="F73" t="str">
        <f t="shared" si="1"/>
        <v>mrpp_4x4#4_4 &amp; 0,00 &amp; 0,00 &amp; 0,02 &amp; 0,00 \\</v>
      </c>
    </row>
    <row r="74" spans="1:6" x14ac:dyDescent="0.3">
      <c r="A74" t="s">
        <v>845</v>
      </c>
      <c r="B74" s="38" t="s">
        <v>679</v>
      </c>
      <c r="C74" s="38" t="s">
        <v>599</v>
      </c>
      <c r="D74" s="38" t="s">
        <v>756</v>
      </c>
      <c r="E74" s="38" t="s">
        <v>926</v>
      </c>
      <c r="F74" t="str">
        <f t="shared" si="1"/>
        <v>mrpp_4x4#6_16 &amp; 0,41 &amp; 0,44 &amp; 0,52 &amp; 0,45 \\</v>
      </c>
    </row>
    <row r="75" spans="1:6" x14ac:dyDescent="0.3">
      <c r="A75" t="s">
        <v>846</v>
      </c>
      <c r="B75" s="38" t="s">
        <v>600</v>
      </c>
      <c r="C75" s="38" t="s">
        <v>600</v>
      </c>
      <c r="D75" s="38" t="s">
        <v>757</v>
      </c>
      <c r="E75" s="38" t="s">
        <v>600</v>
      </c>
      <c r="F75" t="str">
        <f t="shared" si="1"/>
        <v>mrpp_6x6#12_8 &amp; 0,03 &amp; 0,03 &amp; 0,05 &amp; 0,03 \\</v>
      </c>
    </row>
    <row r="76" spans="1:6" x14ac:dyDescent="0.3">
      <c r="A76" t="s">
        <v>847</v>
      </c>
      <c r="B76" s="38" t="s">
        <v>680</v>
      </c>
      <c r="C76" s="38" t="s">
        <v>601</v>
      </c>
      <c r="D76" s="38" t="s">
        <v>758</v>
      </c>
      <c r="E76" s="38" t="s">
        <v>927</v>
      </c>
      <c r="F76" t="str">
        <f t="shared" si="1"/>
        <v>mrpp_6x6#20_10 &amp; 25,80 &amp; 29,70 &amp; 21,09 &amp; 38,70 \\</v>
      </c>
    </row>
    <row r="77" spans="1:6" x14ac:dyDescent="0.3">
      <c r="A77" t="s">
        <v>848</v>
      </c>
      <c r="B77" s="38" t="s">
        <v>681</v>
      </c>
      <c r="C77" s="38" t="s">
        <v>602</v>
      </c>
      <c r="D77" s="38" t="s">
        <v>759</v>
      </c>
      <c r="E77" s="38" t="s">
        <v>928</v>
      </c>
      <c r="F77" t="str">
        <f t="shared" si="1"/>
        <v>mrpp_8x8#24_24 &amp; 1392,75 &amp; 294,01 &amp; 1552,45 &amp; 539,34 \\</v>
      </c>
    </row>
    <row r="78" spans="1:6" x14ac:dyDescent="0.3">
      <c r="A78" t="s">
        <v>849</v>
      </c>
      <c r="B78" s="38" t="s">
        <v>682</v>
      </c>
      <c r="C78" s="38" t="s">
        <v>603</v>
      </c>
      <c r="D78" s="38" t="s">
        <v>760</v>
      </c>
      <c r="E78" s="38" t="s">
        <v>929</v>
      </c>
      <c r="F78" t="str">
        <f t="shared" si="1"/>
        <v>openstacks-p30_3.085-SAT &amp; 654,55 &amp; 191,28 &amp; 206,39 &amp; 372,97 \\</v>
      </c>
    </row>
    <row r="79" spans="1:6" x14ac:dyDescent="0.3">
      <c r="A79" t="s">
        <v>850</v>
      </c>
      <c r="B79" s="38" t="s">
        <v>683</v>
      </c>
      <c r="C79" s="38" t="s">
        <v>604</v>
      </c>
      <c r="D79" s="38" t="s">
        <v>761</v>
      </c>
      <c r="E79" s="38" t="s">
        <v>930</v>
      </c>
      <c r="F79" t="str">
        <f t="shared" si="1"/>
        <v>partial-10-11-s &amp; 156,48 &amp; 594,78 &amp; 1699,20 &amp; 2910,88 \\</v>
      </c>
    </row>
    <row r="80" spans="1:6" x14ac:dyDescent="0.3">
      <c r="A80" t="s">
        <v>851</v>
      </c>
      <c r="B80" s="38" t="s">
        <v>939</v>
      </c>
      <c r="C80" s="38" t="s">
        <v>605</v>
      </c>
      <c r="D80" s="38" t="s">
        <v>762</v>
      </c>
      <c r="E80" s="38" t="s">
        <v>939</v>
      </c>
      <c r="F80" t="str">
        <f t="shared" si="1"/>
        <v>partial-5-17-s &amp; -- &amp; 157,98 &amp; 147,17 &amp; -- \\</v>
      </c>
    </row>
    <row r="81" spans="1:6" x14ac:dyDescent="0.3">
      <c r="A81" t="s">
        <v>852</v>
      </c>
      <c r="B81" s="38" t="s">
        <v>684</v>
      </c>
      <c r="C81" s="38" t="s">
        <v>606</v>
      </c>
      <c r="D81" s="38" t="s">
        <v>763</v>
      </c>
      <c r="E81" s="38" t="s">
        <v>931</v>
      </c>
      <c r="F81" t="str">
        <f t="shared" si="1"/>
        <v>post-c32s-ss-8 &amp; 46,27 &amp; 45,91 &amp; 47,06 &amp; 117,31 \\</v>
      </c>
    </row>
    <row r="82" spans="1:6" x14ac:dyDescent="0.3">
      <c r="A82" t="s">
        <v>853</v>
      </c>
      <c r="B82" s="38" t="s">
        <v>685</v>
      </c>
      <c r="C82" s="38" t="s">
        <v>607</v>
      </c>
      <c r="D82" s="38" t="s">
        <v>764</v>
      </c>
      <c r="E82" s="38" t="s">
        <v>932</v>
      </c>
      <c r="F82" t="str">
        <f t="shared" si="1"/>
        <v>post-cbmc-aes-d-r2-noholes &amp; 121,77 &amp; 129,81 &amp; 127,45 &amp; 172,30 \\</v>
      </c>
    </row>
    <row r="83" spans="1:6" x14ac:dyDescent="0.3">
      <c r="A83" t="s">
        <v>854</v>
      </c>
      <c r="B83" s="38" t="s">
        <v>686</v>
      </c>
      <c r="C83" s="38" t="s">
        <v>608</v>
      </c>
      <c r="D83" s="38" t="s">
        <v>765</v>
      </c>
      <c r="E83" s="38" t="s">
        <v>933</v>
      </c>
      <c r="F83" t="str">
        <f t="shared" si="1"/>
        <v>post-cbmc-aes-d-r2 &amp; 122,19 &amp; 122,09 &amp; 119,01 &amp; 156,14 \\</v>
      </c>
    </row>
    <row r="84" spans="1:6" x14ac:dyDescent="0.3">
      <c r="A84" t="s">
        <v>855</v>
      </c>
      <c r="B84" s="38" t="s">
        <v>687</v>
      </c>
      <c r="C84" s="38" t="s">
        <v>609</v>
      </c>
      <c r="D84" s="38" t="s">
        <v>766</v>
      </c>
      <c r="E84" s="38" t="s">
        <v>934</v>
      </c>
      <c r="F84" t="str">
        <f t="shared" si="1"/>
        <v>q_query_3_L200_coli.sat &amp; 185,48 &amp; 218,66 &amp; 168,33 &amp; 271,39 \\</v>
      </c>
    </row>
    <row r="85" spans="1:6" x14ac:dyDescent="0.3">
      <c r="A85" t="s">
        <v>856</v>
      </c>
      <c r="B85" s="38" t="s">
        <v>688</v>
      </c>
      <c r="C85" s="38" t="s">
        <v>610</v>
      </c>
      <c r="D85" s="38" t="s">
        <v>767</v>
      </c>
      <c r="E85" s="38" t="s">
        <v>935</v>
      </c>
      <c r="F85" t="str">
        <f t="shared" si="1"/>
        <v>q_query_3_L80_coli.sat &amp; 64,45 &amp; 72,81 &amp; 51,72 &amp; 82,64 \\</v>
      </c>
    </row>
    <row r="86" spans="1:6" x14ac:dyDescent="0.3">
      <c r="A86" t="s">
        <v>857</v>
      </c>
      <c r="B86" s="38" t="s">
        <v>689</v>
      </c>
      <c r="C86" s="38" t="s">
        <v>611</v>
      </c>
      <c r="D86" s="38" t="s">
        <v>768</v>
      </c>
      <c r="E86" s="38" t="s">
        <v>936</v>
      </c>
      <c r="F86" t="str">
        <f t="shared" si="1"/>
        <v>transport-transport-city-sequential-25nodes-1000size-3degree-100mindistance-3trucks-10packages-2008seed.040-NOTKNOWN &amp; 446,41 &amp; 851,34 &amp; 915,64 &amp; 1273,72 \\</v>
      </c>
    </row>
    <row r="87" spans="1:6" x14ac:dyDescent="0.3">
      <c r="A87" t="s">
        <v>858</v>
      </c>
      <c r="B87" s="38" t="s">
        <v>939</v>
      </c>
      <c r="C87" s="38" t="s">
        <v>939</v>
      </c>
      <c r="D87" s="38" t="s">
        <v>939</v>
      </c>
      <c r="E87" s="38" t="s">
        <v>939</v>
      </c>
      <c r="F87" t="str">
        <f t="shared" si="1"/>
        <v>transport-transport-city-sequential-35nodes-1000size-4degree-100mindistance-4trucks-14packages-2008seed.040-NOTKNOWN &amp; -- &amp; -- &amp; -- &amp; -- \\</v>
      </c>
    </row>
    <row r="88" spans="1:6" x14ac:dyDescent="0.3">
      <c r="A88" t="s">
        <v>859</v>
      </c>
      <c r="B88" s="38" t="s">
        <v>690</v>
      </c>
      <c r="C88" s="38" t="s">
        <v>612</v>
      </c>
      <c r="D88" s="38" t="s">
        <v>769</v>
      </c>
      <c r="E88" s="38" t="s">
        <v>937</v>
      </c>
      <c r="F88" t="str">
        <f t="shared" si="1"/>
        <v>velev-vliw-uns-2.0-uq5 &amp; 198,31 &amp; 229,47 &amp; 250,09 &amp; 262,20 \\</v>
      </c>
    </row>
    <row r="89" spans="1:6" x14ac:dyDescent="0.3">
      <c r="A89" t="s">
        <v>860</v>
      </c>
      <c r="B89" s="38" t="s">
        <v>691</v>
      </c>
      <c r="C89" s="38" t="s">
        <v>613</v>
      </c>
      <c r="D89" s="38" t="s">
        <v>770</v>
      </c>
      <c r="E89" s="38" t="s">
        <v>938</v>
      </c>
      <c r="F89" t="str">
        <f t="shared" si="1"/>
        <v>velev-vliw-uns-4.0-9-i1 &amp; 512,67 &amp; 502,52 &amp; 494,77 &amp; 589,59 \\</v>
      </c>
    </row>
    <row r="90" spans="1:6" x14ac:dyDescent="0.3">
      <c r="A90" t="s">
        <v>861</v>
      </c>
      <c r="B90" s="38" t="s">
        <v>692</v>
      </c>
      <c r="C90" s="38" t="s">
        <v>614</v>
      </c>
      <c r="D90" s="38" t="s">
        <v>771</v>
      </c>
      <c r="E90" s="38" t="s">
        <v>939</v>
      </c>
      <c r="F90" t="str">
        <f t="shared" si="1"/>
        <v>vmpc_29 &amp; 1906,30 &amp; 3080,56 &amp; 795,41 &amp; -- \\</v>
      </c>
    </row>
    <row r="91" spans="1:6" x14ac:dyDescent="0.3">
      <c r="A91" t="s">
        <v>862</v>
      </c>
      <c r="B91" s="38" t="s">
        <v>939</v>
      </c>
      <c r="C91" s="38" t="s">
        <v>939</v>
      </c>
      <c r="D91" s="38" t="s">
        <v>772</v>
      </c>
      <c r="E91" s="38" t="s">
        <v>939</v>
      </c>
      <c r="F91" t="str">
        <f t="shared" si="1"/>
        <v>vmpc_33 &amp; -- &amp; -- &amp; 3506,58 &amp; -- \\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5160-B4FA-4648-8B5E-B043AA501758}">
  <dimension ref="A1:AI28"/>
  <sheetViews>
    <sheetView tabSelected="1" topLeftCell="K1" zoomScale="80" zoomScaleNormal="80" workbookViewId="0">
      <selection activeCell="AI26" sqref="AI26"/>
    </sheetView>
  </sheetViews>
  <sheetFormatPr defaultRowHeight="14.4" x14ac:dyDescent="0.3"/>
  <cols>
    <col min="1" max="1" width="17.21875" bestFit="1" customWidth="1"/>
    <col min="12" max="13" width="9.44140625" bestFit="1" customWidth="1"/>
    <col min="14" max="14" width="9.44140625" customWidth="1"/>
    <col min="15" max="15" width="11.88671875" bestFit="1" customWidth="1"/>
    <col min="16" max="16" width="14.44140625" bestFit="1" customWidth="1"/>
    <col min="25" max="25" width="12" bestFit="1" customWidth="1"/>
    <col min="26" max="29" width="10" bestFit="1" customWidth="1"/>
    <col min="30" max="30" width="11.6640625" bestFit="1" customWidth="1"/>
    <col min="31" max="31" width="14.44140625" bestFit="1" customWidth="1"/>
    <col min="34" max="34" width="8" bestFit="1" customWidth="1"/>
  </cols>
  <sheetData>
    <row r="1" spans="1:35" x14ac:dyDescent="0.3">
      <c r="B1" s="3">
        <v>44</v>
      </c>
      <c r="C1" s="3">
        <v>41</v>
      </c>
      <c r="D1" s="3"/>
      <c r="E1" s="3"/>
      <c r="F1" s="40" t="s">
        <v>150</v>
      </c>
      <c r="G1" s="40"/>
      <c r="H1" s="40"/>
      <c r="I1" s="40"/>
      <c r="J1" s="41" t="s">
        <v>293</v>
      </c>
      <c r="K1" s="41"/>
      <c r="L1" s="41"/>
      <c r="M1" s="41"/>
      <c r="N1" s="41"/>
      <c r="O1" s="41"/>
      <c r="P1" s="41"/>
      <c r="Q1" s="41"/>
      <c r="R1" s="41"/>
      <c r="S1" s="40" t="s">
        <v>305</v>
      </c>
      <c r="T1" s="40"/>
      <c r="U1" s="40"/>
      <c r="V1" s="41" t="s">
        <v>306</v>
      </c>
      <c r="W1" s="41"/>
      <c r="X1" s="41"/>
      <c r="Y1" s="41"/>
      <c r="Z1" s="40" t="s">
        <v>435</v>
      </c>
      <c r="AA1" s="40"/>
      <c r="AB1" s="40"/>
      <c r="AC1" s="40"/>
      <c r="AD1" s="40"/>
      <c r="AE1" s="40"/>
      <c r="AF1" s="40"/>
      <c r="AG1" s="40"/>
      <c r="AH1" s="43" t="s">
        <v>942</v>
      </c>
      <c r="AI1" s="43"/>
    </row>
    <row r="2" spans="1:35" x14ac:dyDescent="0.3">
      <c r="A2" s="2" t="s">
        <v>1</v>
      </c>
      <c r="B2" s="5" t="s">
        <v>21</v>
      </c>
      <c r="C2" s="5" t="s">
        <v>26</v>
      </c>
      <c r="D2" s="2" t="s">
        <v>31</v>
      </c>
      <c r="E2" s="5" t="s">
        <v>152</v>
      </c>
      <c r="F2" s="2" t="s">
        <v>21</v>
      </c>
      <c r="G2" s="2" t="s">
        <v>26</v>
      </c>
      <c r="H2" s="2" t="s">
        <v>152</v>
      </c>
      <c r="I2" s="2" t="s">
        <v>153</v>
      </c>
      <c r="J2" s="5" t="s">
        <v>21</v>
      </c>
      <c r="K2" s="5" t="s">
        <v>26</v>
      </c>
      <c r="L2" s="5" t="s">
        <v>31</v>
      </c>
      <c r="M2" s="5" t="s">
        <v>152</v>
      </c>
      <c r="N2" s="19" t="s">
        <v>453</v>
      </c>
      <c r="O2" s="5" t="s">
        <v>301</v>
      </c>
      <c r="P2" s="5" t="s">
        <v>302</v>
      </c>
      <c r="Q2" s="5" t="s">
        <v>303</v>
      </c>
      <c r="R2" s="5" t="s">
        <v>304</v>
      </c>
      <c r="S2" s="5" t="s">
        <v>21</v>
      </c>
      <c r="T2" s="5" t="s">
        <v>26</v>
      </c>
      <c r="U2" s="5" t="s">
        <v>31</v>
      </c>
      <c r="V2" s="6" t="s">
        <v>21</v>
      </c>
      <c r="W2" s="6" t="s">
        <v>26</v>
      </c>
      <c r="X2" s="6" t="s">
        <v>31</v>
      </c>
      <c r="Y2" s="6" t="s">
        <v>307</v>
      </c>
      <c r="Z2" s="10" t="s">
        <v>21</v>
      </c>
      <c r="AA2" s="10" t="s">
        <v>26</v>
      </c>
      <c r="AB2" s="10" t="s">
        <v>31</v>
      </c>
      <c r="AC2" s="10" t="s">
        <v>152</v>
      </c>
      <c r="AD2" s="10" t="s">
        <v>301</v>
      </c>
      <c r="AE2" s="10" t="s">
        <v>302</v>
      </c>
      <c r="AF2" s="10" t="s">
        <v>303</v>
      </c>
      <c r="AG2" s="10" t="s">
        <v>304</v>
      </c>
      <c r="AH2" s="43"/>
      <c r="AI2" s="43"/>
    </row>
    <row r="3" spans="1:35" x14ac:dyDescent="0.3">
      <c r="A3" t="s">
        <v>151</v>
      </c>
      <c r="B3">
        <v>39</v>
      </c>
      <c r="C3">
        <v>40</v>
      </c>
      <c r="D3">
        <v>11</v>
      </c>
      <c r="E3">
        <f>B3+C3+D3</f>
        <v>90</v>
      </c>
      <c r="F3" s="8" t="s">
        <v>300</v>
      </c>
      <c r="G3" s="8" t="s">
        <v>300</v>
      </c>
      <c r="H3" s="8" t="s">
        <v>300</v>
      </c>
      <c r="I3" s="8" t="s">
        <v>300</v>
      </c>
      <c r="J3" s="7">
        <v>21201.72</v>
      </c>
      <c r="K3" s="7">
        <v>27639.11</v>
      </c>
      <c r="L3" s="7">
        <v>55000</v>
      </c>
      <c r="M3" s="7">
        <f>K3+J3+L3</f>
        <v>103840.83</v>
      </c>
      <c r="N3" s="8" t="s">
        <v>300</v>
      </c>
      <c r="O3" s="7">
        <f t="shared" ref="O3:O26" si="0">J3/B3</f>
        <v>543.63384615384621</v>
      </c>
      <c r="P3" s="7">
        <f t="shared" ref="P3:P26" si="1">K3/C3</f>
        <v>690.97775000000001</v>
      </c>
      <c r="Q3" s="8" t="s">
        <v>300</v>
      </c>
      <c r="R3" s="8" t="s">
        <v>300</v>
      </c>
      <c r="S3" s="7">
        <v>27.19</v>
      </c>
      <c r="T3" s="7">
        <v>38.42</v>
      </c>
      <c r="U3" s="7">
        <v>52.86</v>
      </c>
      <c r="V3" s="8" t="s">
        <v>300</v>
      </c>
      <c r="W3" s="8" t="s">
        <v>300</v>
      </c>
      <c r="X3" s="8" t="s">
        <v>300</v>
      </c>
      <c r="Y3" s="8" t="s">
        <v>300</v>
      </c>
      <c r="Z3">
        <v>57596065</v>
      </c>
      <c r="AA3">
        <v>76949707</v>
      </c>
      <c r="AB3">
        <v>95927941</v>
      </c>
      <c r="AC3">
        <f>Z3+AA3+AB3</f>
        <v>230473713</v>
      </c>
      <c r="AD3">
        <f t="shared" ref="AD3:AD26" si="2">Z3/B3</f>
        <v>1476822.1794871795</v>
      </c>
      <c r="AE3">
        <f t="shared" ref="AE3:AE26" si="3">AA3/C3</f>
        <v>1923742.675</v>
      </c>
      <c r="AF3" s="8" t="s">
        <v>300</v>
      </c>
      <c r="AG3" s="8" t="s">
        <v>300</v>
      </c>
      <c r="AH3" s="42">
        <f>(J3+K3+2*L3)/90</f>
        <v>1764.8981111111113</v>
      </c>
    </row>
    <row r="4" spans="1:35" x14ac:dyDescent="0.3">
      <c r="A4" t="s">
        <v>146</v>
      </c>
      <c r="B4">
        <v>32</v>
      </c>
      <c r="C4" s="23">
        <v>37</v>
      </c>
      <c r="D4">
        <v>21</v>
      </c>
      <c r="E4">
        <f t="shared" ref="E4:E24" si="4">B4+C4+D4</f>
        <v>90</v>
      </c>
      <c r="F4">
        <v>5</v>
      </c>
      <c r="G4" s="22">
        <v>11</v>
      </c>
      <c r="H4">
        <f t="shared" ref="H4:H24" si="5">G4+F4</f>
        <v>16</v>
      </c>
      <c r="I4" s="4">
        <f t="shared" ref="I4:I26" si="6">H4/E4</f>
        <v>0.17777777777777778</v>
      </c>
      <c r="J4" s="7">
        <v>32845.160000000003</v>
      </c>
      <c r="K4" s="7">
        <v>42247</v>
      </c>
      <c r="L4" s="7">
        <v>105000</v>
      </c>
      <c r="M4" s="7">
        <f t="shared" ref="M4:M24" si="7">K4+J4+L4</f>
        <v>180092.16</v>
      </c>
      <c r="N4" s="4">
        <f>M4/M$3-1</f>
        <v>0.73430971227791608</v>
      </c>
      <c r="O4" s="7">
        <f t="shared" si="0"/>
        <v>1026.4112500000001</v>
      </c>
      <c r="P4" s="7">
        <f t="shared" si="1"/>
        <v>1141.8108108108108</v>
      </c>
      <c r="Q4" s="9">
        <f>O4/O$3</f>
        <v>1.888056193082448</v>
      </c>
      <c r="R4" s="9">
        <f>P4/P$3</f>
        <v>1.6524566974997543</v>
      </c>
      <c r="S4" s="7">
        <v>12.46</v>
      </c>
      <c r="T4">
        <v>12.33</v>
      </c>
      <c r="U4" s="7">
        <v>12.21</v>
      </c>
      <c r="V4" s="9">
        <v>-0.183</v>
      </c>
      <c r="W4" s="9">
        <v>-0.19400000000000001</v>
      </c>
      <c r="X4" s="9">
        <v>-0.184</v>
      </c>
      <c r="Y4" s="7">
        <f>W4/V4</f>
        <v>1.0601092896174864</v>
      </c>
      <c r="Z4">
        <v>77287027</v>
      </c>
      <c r="AA4">
        <v>62905791</v>
      </c>
      <c r="AB4">
        <v>175709515</v>
      </c>
      <c r="AC4">
        <f t="shared" ref="AC4:AC19" si="8">Z4+AA4+AB4</f>
        <v>315902333</v>
      </c>
      <c r="AD4">
        <f t="shared" si="2"/>
        <v>2415219.59375</v>
      </c>
      <c r="AE4">
        <f t="shared" si="3"/>
        <v>1700156.5135135136</v>
      </c>
      <c r="AF4" s="7">
        <f>AD4/AD$3</f>
        <v>1.6354166583472325</v>
      </c>
      <c r="AG4" s="7">
        <f>AE4/AE$3</f>
        <v>0.88377543192647301</v>
      </c>
      <c r="AH4" s="42">
        <f t="shared" ref="AH4:AH28" si="9">(J4+K4+2*L4)/90</f>
        <v>3167.6906666666669</v>
      </c>
      <c r="AI4" s="4">
        <f>(AH4/$AH$3)-1</f>
        <v>0.7948292010309943</v>
      </c>
    </row>
    <row r="5" spans="1:35" x14ac:dyDescent="0.3">
      <c r="A5" t="s">
        <v>147</v>
      </c>
      <c r="B5">
        <v>32</v>
      </c>
      <c r="C5">
        <v>36</v>
      </c>
      <c r="D5">
        <v>22</v>
      </c>
      <c r="E5">
        <f t="shared" si="4"/>
        <v>90</v>
      </c>
      <c r="F5">
        <v>8</v>
      </c>
      <c r="G5">
        <v>5</v>
      </c>
      <c r="H5">
        <f t="shared" si="5"/>
        <v>13</v>
      </c>
      <c r="I5" s="4">
        <f t="shared" si="6"/>
        <v>0.14444444444444443</v>
      </c>
      <c r="J5" s="7">
        <v>34826.01</v>
      </c>
      <c r="K5" s="7">
        <v>33873.78</v>
      </c>
      <c r="L5" s="7">
        <v>110000</v>
      </c>
      <c r="M5" s="7">
        <f t="shared" si="7"/>
        <v>178699.79</v>
      </c>
      <c r="N5" s="4">
        <f t="shared" ref="N5:N26" si="10">M5/M$3-1</f>
        <v>0.72090101745142054</v>
      </c>
      <c r="O5" s="7">
        <f t="shared" si="0"/>
        <v>1088.3128125000001</v>
      </c>
      <c r="P5" s="7">
        <f t="shared" si="1"/>
        <v>940.93833333333328</v>
      </c>
      <c r="Q5" s="9">
        <f t="shared" ref="Q5:Q24" si="11">O5/O$3</f>
        <v>2.0019224707948222</v>
      </c>
      <c r="R5" s="9">
        <f t="shared" ref="R5:R24" si="12">P5/P$3</f>
        <v>1.3617491060071518</v>
      </c>
      <c r="S5" s="7">
        <v>22.13</v>
      </c>
      <c r="T5" s="7">
        <v>21.72</v>
      </c>
      <c r="U5" s="7">
        <v>21.23</v>
      </c>
      <c r="V5" s="9">
        <v>-0.13800000000000001</v>
      </c>
      <c r="W5" s="9">
        <v>-0.14299999999999999</v>
      </c>
      <c r="X5" s="9">
        <v>-0.13600000000000001</v>
      </c>
      <c r="Y5" s="7">
        <f t="shared" ref="Y5:Y24" si="13">W5/V5</f>
        <v>1.036231884057971</v>
      </c>
      <c r="Z5">
        <v>71062717</v>
      </c>
      <c r="AA5">
        <v>66642966</v>
      </c>
      <c r="AB5">
        <v>192398527</v>
      </c>
      <c r="AC5">
        <f t="shared" si="8"/>
        <v>330104210</v>
      </c>
      <c r="AD5">
        <f t="shared" si="2"/>
        <v>2220709.90625</v>
      </c>
      <c r="AE5">
        <f t="shared" si="3"/>
        <v>1851193.5</v>
      </c>
      <c r="AF5" s="7">
        <f t="shared" ref="AF5:AF19" si="14">AD5/AD$3</f>
        <v>1.5037083929909101</v>
      </c>
      <c r="AG5" s="7">
        <f t="shared" ref="AG5:AG19" si="15">AE5/AE$3</f>
        <v>0.96228748473337267</v>
      </c>
      <c r="AH5" s="42">
        <f t="shared" si="9"/>
        <v>3207.7754444444449</v>
      </c>
      <c r="AI5" s="4">
        <f t="shared" ref="AI5:AI28" si="16">(AH5/$AH$3)-1</f>
        <v>0.81754143440323257</v>
      </c>
    </row>
    <row r="6" spans="1:35" x14ac:dyDescent="0.3">
      <c r="A6" t="s">
        <v>148</v>
      </c>
      <c r="B6">
        <v>36</v>
      </c>
      <c r="C6" s="23">
        <v>37</v>
      </c>
      <c r="D6">
        <v>17</v>
      </c>
      <c r="E6">
        <f t="shared" si="4"/>
        <v>90</v>
      </c>
      <c r="F6" s="22">
        <v>13</v>
      </c>
      <c r="G6" s="22">
        <v>14</v>
      </c>
      <c r="H6">
        <f t="shared" si="5"/>
        <v>27</v>
      </c>
      <c r="I6" s="4">
        <f t="shared" si="6"/>
        <v>0.3</v>
      </c>
      <c r="J6" s="7">
        <v>35137.379999999997</v>
      </c>
      <c r="K6" s="7">
        <v>31243.919999999998</v>
      </c>
      <c r="L6" s="7">
        <v>85000</v>
      </c>
      <c r="M6" s="7">
        <f t="shared" si="7"/>
        <v>151381.29999999999</v>
      </c>
      <c r="N6" s="4">
        <f t="shared" si="10"/>
        <v>0.457820589454071</v>
      </c>
      <c r="O6" s="7">
        <f t="shared" si="0"/>
        <v>976.0383333333333</v>
      </c>
      <c r="P6" s="7">
        <f t="shared" si="1"/>
        <v>844.43027027027017</v>
      </c>
      <c r="Q6" s="9">
        <f t="shared" si="11"/>
        <v>1.795396552732514</v>
      </c>
      <c r="R6" s="9">
        <f t="shared" si="12"/>
        <v>1.2220802627440177</v>
      </c>
      <c r="S6" s="7">
        <v>23.35</v>
      </c>
      <c r="T6" s="7">
        <v>22.45</v>
      </c>
      <c r="U6" s="7">
        <v>23.21</v>
      </c>
      <c r="V6" s="9">
        <v>-0.13400000000000001</v>
      </c>
      <c r="W6" s="9">
        <v>-0.13700000000000001</v>
      </c>
      <c r="X6" s="9">
        <v>-0.13300000000000001</v>
      </c>
      <c r="Y6" s="7">
        <f t="shared" si="13"/>
        <v>1.0223880597014925</v>
      </c>
      <c r="Z6">
        <v>81298804</v>
      </c>
      <c r="AA6">
        <v>75039509</v>
      </c>
      <c r="AB6">
        <v>157471262</v>
      </c>
      <c r="AC6">
        <f t="shared" si="8"/>
        <v>313809575</v>
      </c>
      <c r="AD6">
        <f t="shared" si="2"/>
        <v>2258300.111111111</v>
      </c>
      <c r="AE6">
        <f t="shared" si="3"/>
        <v>2028094.8378378379</v>
      </c>
      <c r="AF6" s="7">
        <f t="shared" si="14"/>
        <v>1.5291618330754597</v>
      </c>
      <c r="AG6" s="7">
        <f t="shared" si="15"/>
        <v>1.0542443457713688</v>
      </c>
      <c r="AH6" s="42">
        <f t="shared" si="9"/>
        <v>2626.4588888888889</v>
      </c>
      <c r="AI6" s="4">
        <f t="shared" si="16"/>
        <v>0.48816459848516258</v>
      </c>
    </row>
    <row r="7" spans="1:35" x14ac:dyDescent="0.3">
      <c r="A7" t="s">
        <v>149</v>
      </c>
      <c r="B7">
        <v>37</v>
      </c>
      <c r="C7" s="23">
        <v>37</v>
      </c>
      <c r="D7">
        <v>16</v>
      </c>
      <c r="E7">
        <f t="shared" si="4"/>
        <v>90</v>
      </c>
      <c r="F7" s="22">
        <v>15</v>
      </c>
      <c r="G7" s="22">
        <v>12</v>
      </c>
      <c r="H7">
        <f t="shared" si="5"/>
        <v>27</v>
      </c>
      <c r="I7" s="4">
        <f t="shared" si="6"/>
        <v>0.3</v>
      </c>
      <c r="J7" s="7">
        <v>40143.67</v>
      </c>
      <c r="K7" s="7">
        <v>30200.31</v>
      </c>
      <c r="L7" s="7">
        <v>80000</v>
      </c>
      <c r="M7" s="7">
        <f t="shared" si="7"/>
        <v>150343.97999999998</v>
      </c>
      <c r="N7" s="4">
        <f t="shared" si="10"/>
        <v>0.44783106991729538</v>
      </c>
      <c r="O7" s="7">
        <f t="shared" si="0"/>
        <v>1084.964054054054</v>
      </c>
      <c r="P7" s="7">
        <f t="shared" si="1"/>
        <v>816.22459459459458</v>
      </c>
      <c r="Q7" s="9">
        <f t="shared" si="11"/>
        <v>1.9957625187064116</v>
      </c>
      <c r="R7" s="9">
        <f t="shared" si="12"/>
        <v>1.1812603149589036</v>
      </c>
      <c r="S7" s="7">
        <v>31.43</v>
      </c>
      <c r="T7" s="7">
        <v>30.32</v>
      </c>
      <c r="U7" s="7">
        <v>30.52</v>
      </c>
      <c r="V7" s="9">
        <v>-0.11799999999999999</v>
      </c>
      <c r="W7" s="9">
        <v>-0.11899999999999999</v>
      </c>
      <c r="X7" s="9">
        <v>-0.113</v>
      </c>
      <c r="Y7" s="7">
        <f t="shared" si="13"/>
        <v>1.0084745762711864</v>
      </c>
      <c r="Z7">
        <v>114055312</v>
      </c>
      <c r="AA7">
        <v>75442848</v>
      </c>
      <c r="AB7">
        <v>156572255</v>
      </c>
      <c r="AC7">
        <f t="shared" si="8"/>
        <v>346070415</v>
      </c>
      <c r="AD7" s="9">
        <f t="shared" si="2"/>
        <v>3082576</v>
      </c>
      <c r="AE7">
        <f t="shared" si="3"/>
        <v>2038995.8918918918</v>
      </c>
      <c r="AF7" s="7">
        <f t="shared" si="14"/>
        <v>2.0873034294964423</v>
      </c>
      <c r="AG7" s="7">
        <f t="shared" si="15"/>
        <v>1.0599109321582689</v>
      </c>
      <c r="AH7" s="42">
        <f t="shared" si="9"/>
        <v>2559.3775555555553</v>
      </c>
      <c r="AI7" s="4">
        <f t="shared" si="16"/>
        <v>0.45015598319399341</v>
      </c>
    </row>
    <row r="8" spans="1:35" x14ac:dyDescent="0.3">
      <c r="A8" t="s">
        <v>180</v>
      </c>
      <c r="B8">
        <v>38</v>
      </c>
      <c r="C8">
        <v>36</v>
      </c>
      <c r="D8">
        <v>16</v>
      </c>
      <c r="E8">
        <f t="shared" si="4"/>
        <v>90</v>
      </c>
      <c r="F8" s="22">
        <v>16</v>
      </c>
      <c r="G8">
        <v>9</v>
      </c>
      <c r="H8">
        <f t="shared" si="5"/>
        <v>25</v>
      </c>
      <c r="I8" s="4">
        <f t="shared" si="6"/>
        <v>0.27777777777777779</v>
      </c>
      <c r="J8" s="7">
        <v>44214.46</v>
      </c>
      <c r="K8" s="7">
        <v>27608.84</v>
      </c>
      <c r="L8" s="7">
        <v>80000</v>
      </c>
      <c r="M8" s="7">
        <f t="shared" si="7"/>
        <v>151823.29999999999</v>
      </c>
      <c r="N8" s="4">
        <f t="shared" si="10"/>
        <v>0.46207710396767809</v>
      </c>
      <c r="O8" s="7">
        <f t="shared" si="0"/>
        <v>1163.5384210526315</v>
      </c>
      <c r="P8" s="7">
        <f t="shared" si="1"/>
        <v>766.91222222222223</v>
      </c>
      <c r="Q8" s="9">
        <f t="shared" si="11"/>
        <v>2.1402979768175707</v>
      </c>
      <c r="R8" s="9">
        <f t="shared" si="12"/>
        <v>1.1098942364239981</v>
      </c>
      <c r="S8" s="7">
        <v>51.89</v>
      </c>
      <c r="T8" s="7">
        <v>51.28</v>
      </c>
      <c r="U8" s="7">
        <v>50.38</v>
      </c>
      <c r="V8" s="9">
        <v>-9.4E-2</v>
      </c>
      <c r="W8" s="9">
        <v>-9.6000000000000002E-2</v>
      </c>
      <c r="X8" s="9">
        <v>-7.9000000000000001E-2</v>
      </c>
      <c r="Y8" s="7">
        <f t="shared" si="13"/>
        <v>1.0212765957446808</v>
      </c>
      <c r="Z8">
        <v>130164212</v>
      </c>
      <c r="AA8">
        <v>74436979</v>
      </c>
      <c r="AB8">
        <v>154618054</v>
      </c>
      <c r="AC8">
        <f t="shared" si="8"/>
        <v>359219245</v>
      </c>
      <c r="AD8" s="9">
        <f t="shared" si="2"/>
        <v>3425374</v>
      </c>
      <c r="AE8">
        <f t="shared" si="3"/>
        <v>2067693.861111111</v>
      </c>
      <c r="AF8" s="7">
        <f t="shared" si="14"/>
        <v>2.319422099409048</v>
      </c>
      <c r="AG8" s="7">
        <f t="shared" si="15"/>
        <v>1.0748287117512278</v>
      </c>
      <c r="AH8" s="42">
        <f t="shared" si="9"/>
        <v>2575.8144444444442</v>
      </c>
      <c r="AI8" s="4">
        <f t="shared" si="16"/>
        <v>0.45946920574514727</v>
      </c>
    </row>
    <row r="9" spans="1:35" x14ac:dyDescent="0.3">
      <c r="A9" t="s">
        <v>286</v>
      </c>
      <c r="B9" s="12">
        <v>39</v>
      </c>
      <c r="C9" s="22">
        <v>37</v>
      </c>
      <c r="D9" s="22">
        <v>14</v>
      </c>
      <c r="E9">
        <f t="shared" si="4"/>
        <v>90</v>
      </c>
      <c r="F9" s="22">
        <v>19</v>
      </c>
      <c r="G9">
        <v>7</v>
      </c>
      <c r="H9">
        <f t="shared" si="5"/>
        <v>26</v>
      </c>
      <c r="I9" s="4">
        <f t="shared" si="6"/>
        <v>0.28888888888888886</v>
      </c>
      <c r="J9" s="7">
        <v>35445.440000000002</v>
      </c>
      <c r="K9" s="7">
        <v>32672.86</v>
      </c>
      <c r="L9" s="7">
        <v>70000</v>
      </c>
      <c r="M9" s="7">
        <f t="shared" si="7"/>
        <v>138118.29999999999</v>
      </c>
      <c r="N9" s="4">
        <f t="shared" si="10"/>
        <v>0.33009626367585843</v>
      </c>
      <c r="O9" s="7">
        <f t="shared" si="0"/>
        <v>908.85743589743595</v>
      </c>
      <c r="P9" s="7">
        <f t="shared" si="1"/>
        <v>883.05027027027029</v>
      </c>
      <c r="Q9" s="9">
        <f t="shared" si="11"/>
        <v>1.6718190788294534</v>
      </c>
      <c r="R9" s="9">
        <f t="shared" si="12"/>
        <v>1.2779720769160372</v>
      </c>
      <c r="S9" s="7">
        <v>88</v>
      </c>
      <c r="T9" s="7">
        <v>91.93</v>
      </c>
      <c r="U9" s="7">
        <v>95.34</v>
      </c>
      <c r="V9" s="9">
        <v>-9.0999999999999998E-2</v>
      </c>
      <c r="W9" s="9">
        <v>-7.9000000000000001E-2</v>
      </c>
      <c r="X9" s="9">
        <v>-7.5999999999999998E-2</v>
      </c>
      <c r="Y9" s="7">
        <f t="shared" si="13"/>
        <v>0.86813186813186816</v>
      </c>
      <c r="Z9">
        <v>109674416</v>
      </c>
      <c r="AA9">
        <v>92012803</v>
      </c>
      <c r="AB9">
        <v>177388860</v>
      </c>
      <c r="AC9">
        <f t="shared" si="8"/>
        <v>379076079</v>
      </c>
      <c r="AD9">
        <f t="shared" si="2"/>
        <v>2812164.512820513</v>
      </c>
      <c r="AE9">
        <f t="shared" si="3"/>
        <v>2486832.5135135134</v>
      </c>
      <c r="AF9" s="7">
        <f t="shared" si="14"/>
        <v>1.9041998094835126</v>
      </c>
      <c r="AG9" s="7">
        <f t="shared" si="15"/>
        <v>1.2927053840574148</v>
      </c>
      <c r="AH9" s="42">
        <f t="shared" si="9"/>
        <v>2312.4255555555555</v>
      </c>
      <c r="AI9" s="4">
        <f t="shared" si="16"/>
        <v>0.31023175842130746</v>
      </c>
    </row>
    <row r="10" spans="1:35" x14ac:dyDescent="0.3">
      <c r="A10" t="s">
        <v>292</v>
      </c>
      <c r="B10" s="12">
        <v>38</v>
      </c>
      <c r="C10">
        <v>36</v>
      </c>
      <c r="D10" s="22">
        <v>16</v>
      </c>
      <c r="E10">
        <f t="shared" si="4"/>
        <v>90</v>
      </c>
      <c r="F10" s="22">
        <v>20</v>
      </c>
      <c r="G10">
        <v>6</v>
      </c>
      <c r="H10">
        <f t="shared" si="5"/>
        <v>26</v>
      </c>
      <c r="I10" s="4">
        <f t="shared" si="6"/>
        <v>0.28888888888888886</v>
      </c>
      <c r="J10" s="7">
        <v>36162.79</v>
      </c>
      <c r="K10" s="7">
        <v>30894.37</v>
      </c>
      <c r="L10" s="7">
        <v>80000</v>
      </c>
      <c r="M10" s="7">
        <f t="shared" si="7"/>
        <v>147057.16</v>
      </c>
      <c r="N10" s="4">
        <f t="shared" si="10"/>
        <v>0.41617858794079354</v>
      </c>
      <c r="O10" s="7">
        <f t="shared" si="0"/>
        <v>951.65236842105264</v>
      </c>
      <c r="P10" s="7">
        <f t="shared" si="1"/>
        <v>858.17694444444442</v>
      </c>
      <c r="Q10" s="9">
        <f t="shared" si="11"/>
        <v>1.7505392189134206</v>
      </c>
      <c r="R10" s="9">
        <f t="shared" si="12"/>
        <v>1.2419747878197878</v>
      </c>
      <c r="S10" s="7">
        <v>173.77</v>
      </c>
      <c r="T10" s="7">
        <v>171</v>
      </c>
      <c r="U10" s="7">
        <v>171</v>
      </c>
      <c r="V10" s="9">
        <v>-6.4000000000000001E-2</v>
      </c>
      <c r="W10" s="9">
        <v>-6.6000000000000003E-2</v>
      </c>
      <c r="X10" s="9">
        <v>-5.1999999999999998E-2</v>
      </c>
      <c r="Y10" s="7">
        <f t="shared" si="13"/>
        <v>1.03125</v>
      </c>
      <c r="Z10">
        <v>115199066</v>
      </c>
      <c r="AA10">
        <v>93686691</v>
      </c>
      <c r="AB10">
        <v>201183347</v>
      </c>
      <c r="AC10">
        <f t="shared" si="8"/>
        <v>410069104</v>
      </c>
      <c r="AD10">
        <f t="shared" si="2"/>
        <v>3031554.3684210526</v>
      </c>
      <c r="AE10">
        <f t="shared" si="3"/>
        <v>2602408.0833333335</v>
      </c>
      <c r="AF10" s="7">
        <f t="shared" si="14"/>
        <v>2.0527551729171263</v>
      </c>
      <c r="AG10" s="7">
        <f t="shared" si="15"/>
        <v>1.3527838817285338</v>
      </c>
      <c r="AH10" s="42">
        <f t="shared" si="9"/>
        <v>2522.8573333333334</v>
      </c>
      <c r="AI10" s="4">
        <f t="shared" si="16"/>
        <v>0.42946344463196251</v>
      </c>
    </row>
    <row r="11" spans="1:35" x14ac:dyDescent="0.3">
      <c r="A11" t="s">
        <v>299</v>
      </c>
      <c r="B11" s="12">
        <v>41</v>
      </c>
      <c r="C11">
        <v>36</v>
      </c>
      <c r="D11" s="22">
        <v>13</v>
      </c>
      <c r="E11">
        <f t="shared" si="4"/>
        <v>90</v>
      </c>
      <c r="F11" s="22">
        <v>16</v>
      </c>
      <c r="G11">
        <v>3</v>
      </c>
      <c r="H11">
        <f t="shared" si="5"/>
        <v>19</v>
      </c>
      <c r="I11" s="4">
        <f t="shared" si="6"/>
        <v>0.21111111111111111</v>
      </c>
      <c r="J11" s="7">
        <v>45644.9</v>
      </c>
      <c r="K11" s="7">
        <v>34995.199999999997</v>
      </c>
      <c r="L11" s="7">
        <v>65000</v>
      </c>
      <c r="M11" s="7">
        <f t="shared" si="7"/>
        <v>145640.1</v>
      </c>
      <c r="N11" s="4">
        <f t="shared" si="10"/>
        <v>0.40253212536918292</v>
      </c>
      <c r="O11" s="7">
        <f t="shared" si="0"/>
        <v>1113.290243902439</v>
      </c>
      <c r="P11" s="7">
        <f t="shared" si="1"/>
        <v>972.08888888888885</v>
      </c>
      <c r="Q11" s="9">
        <f t="shared" si="11"/>
        <v>2.0478677914902712</v>
      </c>
      <c r="R11" s="9">
        <f t="shared" si="12"/>
        <v>1.4068309564076251</v>
      </c>
      <c r="S11" s="7">
        <v>310.23</v>
      </c>
      <c r="T11" s="7">
        <v>319.17</v>
      </c>
      <c r="U11" s="7">
        <v>330.85</v>
      </c>
      <c r="V11" s="9">
        <v>-5.5E-2</v>
      </c>
      <c r="W11" s="9">
        <v>-6.0999999999999999E-2</v>
      </c>
      <c r="X11" s="9">
        <v>-4.2999999999999997E-2</v>
      </c>
      <c r="Y11" s="7">
        <f t="shared" si="13"/>
        <v>1.1090909090909091</v>
      </c>
      <c r="Z11">
        <v>154554203</v>
      </c>
      <c r="AA11">
        <v>107701667</v>
      </c>
      <c r="AB11">
        <v>175556552</v>
      </c>
      <c r="AC11">
        <f t="shared" si="8"/>
        <v>437812422</v>
      </c>
      <c r="AD11">
        <f t="shared" si="2"/>
        <v>3769614.7073170734</v>
      </c>
      <c r="AE11">
        <f t="shared" si="3"/>
        <v>2991712.972222222</v>
      </c>
      <c r="AF11" s="7">
        <f t="shared" si="14"/>
        <v>2.5525176691387834</v>
      </c>
      <c r="AG11" s="7">
        <f t="shared" si="15"/>
        <v>1.5551523658028858</v>
      </c>
      <c r="AH11" s="42">
        <f t="shared" si="9"/>
        <v>2340.4455555555555</v>
      </c>
      <c r="AI11" s="4">
        <f t="shared" si="16"/>
        <v>0.32610802902503067</v>
      </c>
    </row>
    <row r="12" spans="1:35" x14ac:dyDescent="0.3">
      <c r="A12" t="s">
        <v>323</v>
      </c>
      <c r="B12" s="11">
        <v>41</v>
      </c>
      <c r="C12">
        <v>36</v>
      </c>
      <c r="D12" s="22">
        <v>13</v>
      </c>
      <c r="E12">
        <f t="shared" si="4"/>
        <v>90</v>
      </c>
      <c r="F12" s="22">
        <v>14</v>
      </c>
      <c r="G12">
        <v>4</v>
      </c>
      <c r="H12">
        <f t="shared" si="5"/>
        <v>18</v>
      </c>
      <c r="I12" s="4">
        <f t="shared" si="6"/>
        <v>0.2</v>
      </c>
      <c r="J12" s="7">
        <v>35787.32</v>
      </c>
      <c r="K12" s="7">
        <v>40135.81</v>
      </c>
      <c r="L12" s="7">
        <v>65000</v>
      </c>
      <c r="M12" s="7">
        <f t="shared" si="7"/>
        <v>140923.13</v>
      </c>
      <c r="N12" s="4">
        <f t="shared" si="10"/>
        <v>0.35710712250662868</v>
      </c>
      <c r="O12" s="7">
        <f t="shared" si="0"/>
        <v>872.86146341463416</v>
      </c>
      <c r="P12" s="7">
        <f t="shared" si="1"/>
        <v>1114.8836111111111</v>
      </c>
      <c r="Q12" s="9">
        <f t="shared" si="11"/>
        <v>1.6056054448964863</v>
      </c>
      <c r="R12" s="9">
        <f t="shared" si="12"/>
        <v>1.6134869916015546</v>
      </c>
      <c r="S12" s="7">
        <v>607.12</v>
      </c>
      <c r="T12" s="7">
        <v>628.32000000000005</v>
      </c>
      <c r="U12" s="7">
        <v>649.11</v>
      </c>
      <c r="V12" s="9">
        <v>-4.9000000000000002E-2</v>
      </c>
      <c r="W12" s="9">
        <v>-5.2999999999999999E-2</v>
      </c>
      <c r="X12" s="9">
        <v>-0.04</v>
      </c>
      <c r="Y12" s="7">
        <f t="shared" si="13"/>
        <v>1.0816326530612244</v>
      </c>
      <c r="Z12">
        <v>125867158</v>
      </c>
      <c r="AA12">
        <v>140670111</v>
      </c>
      <c r="AB12">
        <v>167760126</v>
      </c>
      <c r="AC12">
        <f t="shared" si="8"/>
        <v>434297395</v>
      </c>
      <c r="AD12">
        <f t="shared" si="2"/>
        <v>3069930.6829268294</v>
      </c>
      <c r="AE12">
        <f t="shared" si="3"/>
        <v>3907503.0833333335</v>
      </c>
      <c r="AF12" s="7">
        <f t="shared" si="14"/>
        <v>2.0787409111047142</v>
      </c>
      <c r="AG12" s="7">
        <f t="shared" si="15"/>
        <v>2.0311984207208655</v>
      </c>
      <c r="AH12" s="42">
        <f t="shared" si="9"/>
        <v>2288.0347777777779</v>
      </c>
      <c r="AI12" s="4">
        <f t="shared" si="16"/>
        <v>0.29641182308100489</v>
      </c>
    </row>
    <row r="13" spans="1:35" x14ac:dyDescent="0.3">
      <c r="A13" t="s">
        <v>324</v>
      </c>
      <c r="B13" s="11">
        <v>39</v>
      </c>
      <c r="C13">
        <v>34</v>
      </c>
      <c r="D13">
        <v>17</v>
      </c>
      <c r="E13">
        <f t="shared" si="4"/>
        <v>90</v>
      </c>
      <c r="F13" s="22">
        <v>12</v>
      </c>
      <c r="G13">
        <v>4</v>
      </c>
      <c r="H13">
        <f t="shared" si="5"/>
        <v>16</v>
      </c>
      <c r="I13" s="4">
        <f t="shared" si="6"/>
        <v>0.17777777777777778</v>
      </c>
      <c r="J13" s="7">
        <v>34854.28</v>
      </c>
      <c r="K13" s="7">
        <v>37509.760000000002</v>
      </c>
      <c r="L13" s="7">
        <v>85000</v>
      </c>
      <c r="M13" s="7">
        <f t="shared" si="7"/>
        <v>157364.04</v>
      </c>
      <c r="N13" s="4">
        <f t="shared" si="10"/>
        <v>0.51543511352904248</v>
      </c>
      <c r="O13" s="7">
        <f t="shared" si="0"/>
        <v>893.69948717948716</v>
      </c>
      <c r="P13" s="7">
        <f t="shared" si="1"/>
        <v>1103.2282352941177</v>
      </c>
      <c r="Q13" s="9">
        <f t="shared" si="11"/>
        <v>1.6439364353458115</v>
      </c>
      <c r="R13" s="9">
        <f t="shared" si="12"/>
        <v>1.5966190449607351</v>
      </c>
      <c r="S13" s="7">
        <v>1200.24</v>
      </c>
      <c r="T13" s="7">
        <v>1243.78</v>
      </c>
      <c r="U13" s="7">
        <v>1288.6500000000001</v>
      </c>
      <c r="V13" s="9">
        <v>-4.7E-2</v>
      </c>
      <c r="W13" s="9">
        <v>-4.9000000000000002E-2</v>
      </c>
      <c r="X13" s="9">
        <v>-0.04</v>
      </c>
      <c r="Y13" s="7">
        <f t="shared" si="13"/>
        <v>1.0425531914893618</v>
      </c>
      <c r="Z13">
        <v>112866673</v>
      </c>
      <c r="AA13">
        <v>152268902</v>
      </c>
      <c r="AB13">
        <v>209985095</v>
      </c>
      <c r="AC13">
        <f t="shared" si="8"/>
        <v>475120670</v>
      </c>
      <c r="AD13">
        <f t="shared" si="2"/>
        <v>2894017.2564102565</v>
      </c>
      <c r="AE13">
        <f t="shared" si="3"/>
        <v>4478497.1176470593</v>
      </c>
      <c r="AF13" s="7">
        <f t="shared" si="14"/>
        <v>1.9596247243626801</v>
      </c>
      <c r="AG13" s="7">
        <f t="shared" si="15"/>
        <v>2.3280125641788652</v>
      </c>
      <c r="AH13" s="42">
        <f t="shared" si="9"/>
        <v>2692.9337777777778</v>
      </c>
      <c r="AI13" s="4">
        <f t="shared" si="16"/>
        <v>0.52582959935427165</v>
      </c>
    </row>
    <row r="14" spans="1:35" x14ac:dyDescent="0.3">
      <c r="A14" s="13" t="s">
        <v>436</v>
      </c>
      <c r="B14" s="18">
        <v>38</v>
      </c>
      <c r="C14" s="13">
        <v>39</v>
      </c>
      <c r="D14" s="13">
        <v>13</v>
      </c>
      <c r="E14" s="13">
        <f t="shared" si="4"/>
        <v>90</v>
      </c>
      <c r="F14" s="24">
        <v>19</v>
      </c>
      <c r="G14" s="24">
        <v>15</v>
      </c>
      <c r="H14" s="13">
        <f t="shared" si="5"/>
        <v>34</v>
      </c>
      <c r="I14" s="15">
        <f t="shared" si="6"/>
        <v>0.37777777777777777</v>
      </c>
      <c r="J14" s="16">
        <v>25276.75</v>
      </c>
      <c r="K14" s="16">
        <v>28750.53</v>
      </c>
      <c r="L14" s="16">
        <v>65000</v>
      </c>
      <c r="M14" s="16">
        <f t="shared" si="7"/>
        <v>119027.28</v>
      </c>
      <c r="N14" s="15">
        <f t="shared" si="10"/>
        <v>0.14624738650490365</v>
      </c>
      <c r="O14" s="16">
        <f t="shared" si="0"/>
        <v>665.1776315789474</v>
      </c>
      <c r="P14" s="16">
        <f t="shared" si="1"/>
        <v>737.19307692307689</v>
      </c>
      <c r="Q14" s="17">
        <f t="shared" si="11"/>
        <v>1.2235765603724107</v>
      </c>
      <c r="R14" s="17">
        <f t="shared" si="12"/>
        <v>1.0668839581637424</v>
      </c>
      <c r="S14" s="16">
        <v>22.38</v>
      </c>
      <c r="T14" s="16">
        <v>20.68</v>
      </c>
      <c r="U14" s="16">
        <v>22.14</v>
      </c>
      <c r="V14" s="17">
        <v>-0.13600000000000001</v>
      </c>
      <c r="W14" s="17">
        <v>-0.129</v>
      </c>
      <c r="X14" s="17">
        <v>-0.104</v>
      </c>
      <c r="Y14" s="16">
        <f t="shared" si="13"/>
        <v>0.94852941176470584</v>
      </c>
      <c r="Z14" s="13">
        <v>71026379</v>
      </c>
      <c r="AA14" s="13">
        <v>76201868</v>
      </c>
      <c r="AB14" s="13">
        <v>126201229</v>
      </c>
      <c r="AC14" s="13">
        <f t="shared" si="8"/>
        <v>273429476</v>
      </c>
      <c r="AD14" s="13">
        <f t="shared" si="2"/>
        <v>1869115.2368421052</v>
      </c>
      <c r="AE14" s="13">
        <f t="shared" si="3"/>
        <v>1953894.0512820513</v>
      </c>
      <c r="AF14" s="16">
        <f t="shared" si="14"/>
        <v>1.2656332379102999</v>
      </c>
      <c r="AG14" s="16">
        <f t="shared" si="15"/>
        <v>1.0156732897148271</v>
      </c>
      <c r="AH14" s="42">
        <f t="shared" si="9"/>
        <v>2044.7475555555554</v>
      </c>
      <c r="AI14" s="4">
        <f t="shared" si="16"/>
        <v>0.15856407952539642</v>
      </c>
    </row>
    <row r="15" spans="1:35" x14ac:dyDescent="0.3">
      <c r="A15" s="13" t="s">
        <v>437</v>
      </c>
      <c r="B15" s="14">
        <v>41</v>
      </c>
      <c r="C15" s="13">
        <v>38</v>
      </c>
      <c r="D15" s="14">
        <v>11</v>
      </c>
      <c r="E15" s="13">
        <f t="shared" si="4"/>
        <v>90</v>
      </c>
      <c r="F15" s="14">
        <v>22</v>
      </c>
      <c r="G15" s="24">
        <v>14</v>
      </c>
      <c r="H15" s="13">
        <f t="shared" si="5"/>
        <v>36</v>
      </c>
      <c r="I15" s="25">
        <f t="shared" si="6"/>
        <v>0.4</v>
      </c>
      <c r="J15" s="16">
        <v>22209.68</v>
      </c>
      <c r="K15" s="16">
        <v>25425.21</v>
      </c>
      <c r="L15" s="16">
        <v>55000</v>
      </c>
      <c r="M15" s="16">
        <f t="shared" si="7"/>
        <v>102634.89</v>
      </c>
      <c r="N15" s="21">
        <f t="shared" si="10"/>
        <v>-1.1613350933346811E-2</v>
      </c>
      <c r="O15" s="27">
        <f t="shared" si="0"/>
        <v>541.699512195122</v>
      </c>
      <c r="P15" s="27">
        <f t="shared" si="1"/>
        <v>669.08447368421048</v>
      </c>
      <c r="Q15" s="28">
        <f t="shared" si="11"/>
        <v>0.99644184413386061</v>
      </c>
      <c r="R15" s="28">
        <f t="shared" si="12"/>
        <v>0.96831551187315434</v>
      </c>
      <c r="S15" s="16">
        <v>23.31</v>
      </c>
      <c r="T15" s="16">
        <v>21.72</v>
      </c>
      <c r="U15" s="16">
        <v>24.8</v>
      </c>
      <c r="V15" s="17">
        <v>-0.122</v>
      </c>
      <c r="W15" s="17">
        <v>-0.125</v>
      </c>
      <c r="X15" s="17">
        <v>-0.105</v>
      </c>
      <c r="Y15" s="16">
        <f t="shared" si="13"/>
        <v>1.0245901639344261</v>
      </c>
      <c r="Z15" s="13">
        <v>62450772</v>
      </c>
      <c r="AA15" s="13">
        <v>68904798</v>
      </c>
      <c r="AB15" s="13">
        <v>107650379</v>
      </c>
      <c r="AC15" s="13">
        <f t="shared" ref="AC15" si="17">Z15+AA15+AB15</f>
        <v>239005949</v>
      </c>
      <c r="AD15" s="13">
        <f t="shared" si="2"/>
        <v>1523189.5609756098</v>
      </c>
      <c r="AE15" s="13">
        <f t="shared" si="3"/>
        <v>1813284.1578947369</v>
      </c>
      <c r="AF15" s="16">
        <f t="shared" ref="AF15" si="18">AD15/AD$3</f>
        <v>1.0313967261139938</v>
      </c>
      <c r="AG15" s="16">
        <f t="shared" ref="AG15" si="19">AE15/AE$3</f>
        <v>0.94258144889089013</v>
      </c>
      <c r="AH15" s="42">
        <f t="shared" si="9"/>
        <v>1751.4987777777778</v>
      </c>
      <c r="AI15" s="4">
        <f t="shared" si="16"/>
        <v>-7.5921285478048883E-3</v>
      </c>
    </row>
    <row r="16" spans="1:35" x14ac:dyDescent="0.3">
      <c r="A16" s="13" t="s">
        <v>438</v>
      </c>
      <c r="B16" s="14">
        <v>42</v>
      </c>
      <c r="C16" s="18">
        <v>39</v>
      </c>
      <c r="D16" s="14">
        <v>9</v>
      </c>
      <c r="E16" s="13">
        <f t="shared" si="4"/>
        <v>90</v>
      </c>
      <c r="F16" s="14">
        <v>25</v>
      </c>
      <c r="G16" s="24">
        <v>17</v>
      </c>
      <c r="H16" s="18">
        <f t="shared" si="5"/>
        <v>42</v>
      </c>
      <c r="I16" s="25">
        <f t="shared" si="6"/>
        <v>0.46666666666666667</v>
      </c>
      <c r="J16" s="16">
        <v>23145.72</v>
      </c>
      <c r="K16" s="16">
        <v>27604.65</v>
      </c>
      <c r="L16" s="16">
        <v>45000</v>
      </c>
      <c r="M16" s="16">
        <f t="shared" si="7"/>
        <v>95750.37</v>
      </c>
      <c r="N16" s="21">
        <f t="shared" si="10"/>
        <v>-7.7912127628409822E-2</v>
      </c>
      <c r="O16" s="16">
        <f t="shared" si="0"/>
        <v>551.08857142857141</v>
      </c>
      <c r="P16" s="16">
        <f t="shared" si="1"/>
        <v>707.81153846153848</v>
      </c>
      <c r="Q16" s="17">
        <f t="shared" si="11"/>
        <v>1.0137127688562193</v>
      </c>
      <c r="R16" s="17">
        <f t="shared" si="12"/>
        <v>1.024362272825049</v>
      </c>
      <c r="S16" s="16">
        <v>26.33</v>
      </c>
      <c r="T16" s="16">
        <v>22.81</v>
      </c>
      <c r="U16" s="16">
        <v>28.18</v>
      </c>
      <c r="V16" s="17">
        <v>-0.11700000000000001</v>
      </c>
      <c r="W16" s="17">
        <v>-0.121</v>
      </c>
      <c r="X16" s="17">
        <v>-9.7000000000000003E-2</v>
      </c>
      <c r="Y16" s="16">
        <f t="shared" si="13"/>
        <v>1.0341880341880341</v>
      </c>
      <c r="Z16" s="13">
        <v>69435028</v>
      </c>
      <c r="AA16" s="13">
        <v>76004613</v>
      </c>
      <c r="AB16" s="13">
        <v>91857309</v>
      </c>
      <c r="AC16" s="13">
        <f t="shared" si="8"/>
        <v>237296950</v>
      </c>
      <c r="AD16" s="13">
        <f t="shared" si="2"/>
        <v>1653214.9523809524</v>
      </c>
      <c r="AE16" s="13">
        <f t="shared" si="3"/>
        <v>1948836.2307692308</v>
      </c>
      <c r="AF16" s="16">
        <f t="shared" si="14"/>
        <v>1.1194407663589021</v>
      </c>
      <c r="AG16" s="16">
        <f t="shared" si="15"/>
        <v>1.0130441332384701</v>
      </c>
      <c r="AH16" s="42">
        <f t="shared" si="9"/>
        <v>1563.893</v>
      </c>
      <c r="AI16" s="4">
        <f t="shared" si="16"/>
        <v>-0.11389049024737541</v>
      </c>
    </row>
    <row r="17" spans="1:35" x14ac:dyDescent="0.3">
      <c r="A17" s="13" t="s">
        <v>433</v>
      </c>
      <c r="B17" s="14">
        <v>42</v>
      </c>
      <c r="C17" s="18">
        <v>39</v>
      </c>
      <c r="D17" s="14">
        <v>9</v>
      </c>
      <c r="E17" s="13">
        <f t="shared" si="4"/>
        <v>90</v>
      </c>
      <c r="F17" s="24">
        <v>21</v>
      </c>
      <c r="G17" s="24">
        <v>12</v>
      </c>
      <c r="H17" s="13">
        <f t="shared" si="5"/>
        <v>33</v>
      </c>
      <c r="I17" s="15">
        <f t="shared" si="6"/>
        <v>0.36666666666666664</v>
      </c>
      <c r="J17" s="16">
        <v>26735.97</v>
      </c>
      <c r="K17" s="16">
        <v>30485.77</v>
      </c>
      <c r="L17" s="16">
        <v>45000</v>
      </c>
      <c r="M17" s="16">
        <f t="shared" si="7"/>
        <v>102221.74</v>
      </c>
      <c r="N17" s="21">
        <f t="shared" si="10"/>
        <v>-1.5592036388769159E-2</v>
      </c>
      <c r="O17" s="16">
        <f t="shared" si="0"/>
        <v>636.5707142857143</v>
      </c>
      <c r="P17" s="16">
        <f t="shared" si="1"/>
        <v>781.68641025641023</v>
      </c>
      <c r="Q17" s="17">
        <f t="shared" si="11"/>
        <v>1.1709548969207619</v>
      </c>
      <c r="R17" s="17">
        <f t="shared" si="12"/>
        <v>1.1312758048380143</v>
      </c>
      <c r="S17" s="16">
        <v>36.61</v>
      </c>
      <c r="T17" s="16">
        <v>33.96</v>
      </c>
      <c r="U17" s="16">
        <v>42.15</v>
      </c>
      <c r="V17" s="20">
        <v>-0.1</v>
      </c>
      <c r="W17" s="20">
        <v>-0.10199999999999999</v>
      </c>
      <c r="X17" s="20">
        <v>-0.89</v>
      </c>
      <c r="Y17" s="16">
        <f t="shared" si="13"/>
        <v>1.0199999999999998</v>
      </c>
      <c r="Z17" s="13">
        <v>78977348</v>
      </c>
      <c r="AA17" s="13">
        <v>85732801</v>
      </c>
      <c r="AB17" s="13">
        <v>93291299</v>
      </c>
      <c r="AC17" s="13">
        <f t="shared" si="8"/>
        <v>258001448</v>
      </c>
      <c r="AD17" s="13">
        <f t="shared" si="2"/>
        <v>1880413.0476190476</v>
      </c>
      <c r="AE17" s="13">
        <f t="shared" si="3"/>
        <v>2198276.9487179485</v>
      </c>
      <c r="AF17" s="16">
        <f t="shared" si="14"/>
        <v>1.2732833199133109</v>
      </c>
      <c r="AG17" s="16">
        <f t="shared" si="15"/>
        <v>1.1427084179634099</v>
      </c>
      <c r="AH17" s="42">
        <f t="shared" si="9"/>
        <v>1635.797111111111</v>
      </c>
      <c r="AI17" s="4">
        <f t="shared" si="16"/>
        <v>-7.314926521096643E-2</v>
      </c>
    </row>
    <row r="18" spans="1:35" x14ac:dyDescent="0.3">
      <c r="A18" s="13" t="s">
        <v>434</v>
      </c>
      <c r="B18" s="14">
        <v>42</v>
      </c>
      <c r="C18" s="13">
        <v>38</v>
      </c>
      <c r="D18" s="14">
        <v>10</v>
      </c>
      <c r="E18" s="13">
        <f t="shared" si="4"/>
        <v>90</v>
      </c>
      <c r="F18" s="14">
        <v>24</v>
      </c>
      <c r="G18" s="24">
        <v>14</v>
      </c>
      <c r="H18" s="13">
        <f t="shared" si="5"/>
        <v>38</v>
      </c>
      <c r="I18" s="25">
        <f t="shared" si="6"/>
        <v>0.42222222222222222</v>
      </c>
      <c r="J18" s="13">
        <v>23005.73</v>
      </c>
      <c r="K18" s="13">
        <v>27774.99</v>
      </c>
      <c r="L18" s="16">
        <v>50000</v>
      </c>
      <c r="M18" s="16">
        <f t="shared" si="7"/>
        <v>100780.72</v>
      </c>
      <c r="N18" s="21">
        <f t="shared" si="10"/>
        <v>-2.9469236715461533E-2</v>
      </c>
      <c r="O18" s="16">
        <f t="shared" si="0"/>
        <v>547.7554761904762</v>
      </c>
      <c r="P18" s="16">
        <f t="shared" si="1"/>
        <v>730.92078947368429</v>
      </c>
      <c r="Q18" s="17">
        <f t="shared" si="11"/>
        <v>1.0075816288220281</v>
      </c>
      <c r="R18" s="17">
        <f t="shared" si="12"/>
        <v>1.0578065494492179</v>
      </c>
      <c r="S18" s="13">
        <v>41.25</v>
      </c>
      <c r="T18" s="13">
        <v>37.07</v>
      </c>
      <c r="U18" s="13">
        <v>47.22</v>
      </c>
      <c r="V18" s="17">
        <v>-9.9000000000000005E-2</v>
      </c>
      <c r="W18" s="17">
        <v>-9.6000000000000002E-2</v>
      </c>
      <c r="X18" s="17">
        <v>-7.8E-2</v>
      </c>
      <c r="Y18" s="16">
        <f t="shared" si="13"/>
        <v>0.96969696969696972</v>
      </c>
      <c r="Z18" s="13">
        <v>71860606</v>
      </c>
      <c r="AA18" s="13">
        <v>76564017</v>
      </c>
      <c r="AB18" s="13">
        <v>107588477</v>
      </c>
      <c r="AC18" s="13">
        <f t="shared" ref="AC18" si="20">Z18+AA18+AB18</f>
        <v>256013100</v>
      </c>
      <c r="AD18" s="13">
        <f t="shared" si="2"/>
        <v>1710966.8095238095</v>
      </c>
      <c r="AE18" s="13">
        <f t="shared" si="3"/>
        <v>2014842.5526315789</v>
      </c>
      <c r="AF18" s="16">
        <f>AD18/AD$3</f>
        <v>1.1585462578290473</v>
      </c>
      <c r="AG18" s="16">
        <f>AE18/AE$3</f>
        <v>1.0473555423058745</v>
      </c>
      <c r="AH18" s="42">
        <f t="shared" si="9"/>
        <v>1675.3413333333333</v>
      </c>
      <c r="AI18" s="4">
        <f t="shared" si="16"/>
        <v>-5.0743313290418035E-2</v>
      </c>
    </row>
    <row r="19" spans="1:35" x14ac:dyDescent="0.3">
      <c r="A19" s="13" t="s">
        <v>439</v>
      </c>
      <c r="B19" s="14">
        <v>44</v>
      </c>
      <c r="C19" s="13">
        <v>38</v>
      </c>
      <c r="D19" s="14">
        <v>8</v>
      </c>
      <c r="E19" s="13">
        <f t="shared" si="4"/>
        <v>90</v>
      </c>
      <c r="F19" s="14">
        <v>23</v>
      </c>
      <c r="G19" s="24">
        <v>12</v>
      </c>
      <c r="H19" s="13">
        <f t="shared" si="5"/>
        <v>35</v>
      </c>
      <c r="I19" s="15">
        <f t="shared" si="6"/>
        <v>0.3888888888888889</v>
      </c>
      <c r="J19" s="13">
        <v>33143.53</v>
      </c>
      <c r="K19" s="13">
        <v>26524.12</v>
      </c>
      <c r="L19" s="16">
        <v>40000</v>
      </c>
      <c r="M19" s="16">
        <f t="shared" si="7"/>
        <v>99667.65</v>
      </c>
      <c r="N19" s="21">
        <f t="shared" si="10"/>
        <v>-4.0188238094784223E-2</v>
      </c>
      <c r="O19" s="16">
        <f t="shared" si="0"/>
        <v>753.26204545454539</v>
      </c>
      <c r="P19" s="16">
        <f t="shared" si="1"/>
        <v>698.00315789473677</v>
      </c>
      <c r="Q19" s="17">
        <f t="shared" si="11"/>
        <v>1.385605496758153</v>
      </c>
      <c r="R19" s="17">
        <f t="shared" si="12"/>
        <v>1.0101673431521301</v>
      </c>
      <c r="S19" s="13">
        <v>46.13</v>
      </c>
      <c r="T19" s="13">
        <v>38.67</v>
      </c>
      <c r="U19" s="13">
        <v>31.59</v>
      </c>
      <c r="V19" s="17">
        <v>-0.09</v>
      </c>
      <c r="W19" s="17">
        <v>-9.4E-2</v>
      </c>
      <c r="X19" s="17">
        <v>-8.5000000000000006E-2</v>
      </c>
      <c r="Y19" s="16">
        <f t="shared" si="13"/>
        <v>1.0444444444444445</v>
      </c>
      <c r="Z19" s="13">
        <v>100658869</v>
      </c>
      <c r="AA19" s="13">
        <v>78330121</v>
      </c>
      <c r="AB19" s="13">
        <v>86653819</v>
      </c>
      <c r="AC19" s="13">
        <f t="shared" si="8"/>
        <v>265642809</v>
      </c>
      <c r="AD19" s="13">
        <f t="shared" si="2"/>
        <v>2287701.5681818184</v>
      </c>
      <c r="AE19" s="13">
        <f t="shared" si="3"/>
        <v>2061318.9736842106</v>
      </c>
      <c r="AF19" s="16">
        <f t="shared" si="14"/>
        <v>1.5490704297088858</v>
      </c>
      <c r="AG19" s="16">
        <f t="shared" si="15"/>
        <v>1.071514917494987</v>
      </c>
      <c r="AH19" s="42">
        <f t="shared" si="9"/>
        <v>1551.8627777777776</v>
      </c>
      <c r="AI19" s="4">
        <f t="shared" si="16"/>
        <v>-0.12070687366718014</v>
      </c>
    </row>
    <row r="20" spans="1:35" x14ac:dyDescent="0.3">
      <c r="A20" s="13" t="s">
        <v>440</v>
      </c>
      <c r="B20" s="14">
        <v>42</v>
      </c>
      <c r="C20" s="13">
        <v>37</v>
      </c>
      <c r="D20" s="14">
        <v>11</v>
      </c>
      <c r="E20" s="13">
        <f t="shared" si="4"/>
        <v>90</v>
      </c>
      <c r="F20" s="24">
        <v>21</v>
      </c>
      <c r="G20" s="24">
        <v>13</v>
      </c>
      <c r="H20" s="13">
        <f t="shared" si="5"/>
        <v>34</v>
      </c>
      <c r="I20" s="15">
        <f t="shared" si="6"/>
        <v>0.37777777777777777</v>
      </c>
      <c r="J20" s="16">
        <v>25316.82</v>
      </c>
      <c r="K20" s="16">
        <v>25312</v>
      </c>
      <c r="L20" s="16">
        <v>55000</v>
      </c>
      <c r="M20" s="16">
        <f t="shared" si="7"/>
        <v>105628.82</v>
      </c>
      <c r="N20" s="15">
        <f t="shared" si="10"/>
        <v>1.7218564219873889E-2</v>
      </c>
      <c r="O20" s="16">
        <f t="shared" si="0"/>
        <v>602.78142857142859</v>
      </c>
      <c r="P20" s="27">
        <f t="shared" si="1"/>
        <v>684.10810810810813</v>
      </c>
      <c r="Q20" s="17">
        <f t="shared" si="11"/>
        <v>1.1088004046032922</v>
      </c>
      <c r="R20" s="28">
        <f t="shared" si="12"/>
        <v>0.99005808523951477</v>
      </c>
      <c r="S20" s="16">
        <v>48.18</v>
      </c>
      <c r="T20" s="16">
        <v>41.9</v>
      </c>
      <c r="U20" s="16">
        <v>50.24</v>
      </c>
      <c r="V20" s="20">
        <v>-9.5000000000000001E-2</v>
      </c>
      <c r="W20" s="20">
        <v>-9.1999999999999998E-2</v>
      </c>
      <c r="X20" s="20">
        <v>-7.8E-2</v>
      </c>
      <c r="Y20" s="16">
        <f t="shared" si="13"/>
        <v>0.96842105263157896</v>
      </c>
      <c r="Z20" s="13">
        <v>82622278</v>
      </c>
      <c r="AA20" s="13">
        <v>72460594</v>
      </c>
      <c r="AB20" s="13">
        <v>119448837</v>
      </c>
      <c r="AC20" s="13">
        <f t="shared" ref="AC20:AC24" si="21">Z20+AA20+AB20</f>
        <v>274531709</v>
      </c>
      <c r="AD20" s="13">
        <f t="shared" si="2"/>
        <v>1967197.0952380951</v>
      </c>
      <c r="AE20" s="13">
        <f t="shared" si="3"/>
        <v>1958394.4324324324</v>
      </c>
      <c r="AF20" s="16">
        <f t="shared" ref="AF20:AF24" si="22">AD20/AD$3</f>
        <v>1.332047366678361</v>
      </c>
      <c r="AG20" s="16">
        <f t="shared" ref="AG20:AG24" si="23">AE20/AE$3</f>
        <v>1.0180126780378422</v>
      </c>
      <c r="AH20" s="42">
        <f t="shared" si="9"/>
        <v>1784.7646666666667</v>
      </c>
      <c r="AI20" s="4">
        <f t="shared" si="16"/>
        <v>1.12564886496751E-2</v>
      </c>
    </row>
    <row r="21" spans="1:35" x14ac:dyDescent="0.3">
      <c r="A21" s="13" t="s">
        <v>441</v>
      </c>
      <c r="B21" s="14">
        <v>40</v>
      </c>
      <c r="C21" s="13">
        <v>37</v>
      </c>
      <c r="D21" s="13">
        <v>13</v>
      </c>
      <c r="E21" s="13">
        <f t="shared" si="4"/>
        <v>90</v>
      </c>
      <c r="F21" s="24">
        <v>21</v>
      </c>
      <c r="G21" s="24">
        <v>15</v>
      </c>
      <c r="H21" s="13">
        <f t="shared" si="5"/>
        <v>36</v>
      </c>
      <c r="I21" s="25">
        <f t="shared" si="6"/>
        <v>0.4</v>
      </c>
      <c r="J21" s="13">
        <v>33669.050000000003</v>
      </c>
      <c r="K21" s="13">
        <v>24884.87</v>
      </c>
      <c r="L21" s="16">
        <v>65000</v>
      </c>
      <c r="M21" s="16">
        <f t="shared" si="7"/>
        <v>123553.92</v>
      </c>
      <c r="N21" s="15">
        <f t="shared" si="10"/>
        <v>0.18983948799330674</v>
      </c>
      <c r="O21" s="16">
        <f t="shared" si="0"/>
        <v>841.72625000000005</v>
      </c>
      <c r="P21" s="27">
        <f t="shared" si="1"/>
        <v>672.56405405405405</v>
      </c>
      <c r="Q21" s="17">
        <f t="shared" si="11"/>
        <v>1.5483330479791262</v>
      </c>
      <c r="R21" s="28">
        <f t="shared" si="12"/>
        <v>0.97335124619288249</v>
      </c>
      <c r="S21" s="13">
        <v>53.03</v>
      </c>
      <c r="T21" s="13">
        <v>48.36</v>
      </c>
      <c r="U21" s="13">
        <v>59.09</v>
      </c>
      <c r="V21" s="17">
        <v>-0.09</v>
      </c>
      <c r="W21" s="17">
        <v>-8.7999999999999995E-2</v>
      </c>
      <c r="X21" s="17">
        <v>-6.8000000000000005E-2</v>
      </c>
      <c r="Y21" s="16">
        <f t="shared" si="13"/>
        <v>0.97777777777777775</v>
      </c>
      <c r="Z21" s="13">
        <v>85035212</v>
      </c>
      <c r="AA21" s="13">
        <v>71383346</v>
      </c>
      <c r="AB21" s="13">
        <v>156794117</v>
      </c>
      <c r="AC21" s="13">
        <f t="shared" si="21"/>
        <v>313212675</v>
      </c>
      <c r="AD21" s="13">
        <f t="shared" si="2"/>
        <v>2125880.2999999998</v>
      </c>
      <c r="AE21" s="13">
        <f t="shared" si="3"/>
        <v>1929279.6216216215</v>
      </c>
      <c r="AF21" s="16">
        <f t="shared" si="22"/>
        <v>1.4394964603918687</v>
      </c>
      <c r="AG21" s="16">
        <f t="shared" si="23"/>
        <v>1.0028782158308265</v>
      </c>
      <c r="AH21" s="42">
        <f t="shared" si="9"/>
        <v>2095.0435555555555</v>
      </c>
      <c r="AI21" s="4">
        <f t="shared" si="16"/>
        <v>0.18706204191957432</v>
      </c>
    </row>
    <row r="22" spans="1:35" x14ac:dyDescent="0.3">
      <c r="A22" s="13" t="s">
        <v>442</v>
      </c>
      <c r="B22" s="14">
        <v>42</v>
      </c>
      <c r="C22" s="13">
        <v>38</v>
      </c>
      <c r="D22" s="14">
        <v>10</v>
      </c>
      <c r="E22" s="13">
        <f t="shared" si="4"/>
        <v>90</v>
      </c>
      <c r="F22" s="14">
        <v>25</v>
      </c>
      <c r="G22" s="24">
        <v>11</v>
      </c>
      <c r="H22" s="13">
        <f t="shared" si="5"/>
        <v>36</v>
      </c>
      <c r="I22" s="25">
        <f t="shared" si="6"/>
        <v>0.4</v>
      </c>
      <c r="J22" s="13">
        <v>22677.759999999998</v>
      </c>
      <c r="K22" s="13">
        <v>27681.8</v>
      </c>
      <c r="L22" s="16">
        <v>50000</v>
      </c>
      <c r="M22" s="16">
        <f t="shared" si="7"/>
        <v>100359.56</v>
      </c>
      <c r="N22" s="21">
        <f t="shared" si="10"/>
        <v>-3.352505945878903E-2</v>
      </c>
      <c r="O22" s="27">
        <f t="shared" si="0"/>
        <v>539.9466666666666</v>
      </c>
      <c r="P22" s="16">
        <f t="shared" si="1"/>
        <v>728.46842105263158</v>
      </c>
      <c r="Q22" s="28">
        <f t="shared" si="11"/>
        <v>0.99321753140782898</v>
      </c>
      <c r="R22" s="17">
        <f t="shared" si="12"/>
        <v>1.0542574215343861</v>
      </c>
      <c r="S22" s="13">
        <v>62.24</v>
      </c>
      <c r="T22" s="13">
        <v>50.8</v>
      </c>
      <c r="U22" s="13">
        <v>67.400000000000006</v>
      </c>
      <c r="V22" s="17">
        <v>-8.3000000000000004E-2</v>
      </c>
      <c r="W22" s="17">
        <v>-8.5999999999999993E-2</v>
      </c>
      <c r="X22" s="17">
        <v>-6.7000000000000004E-2</v>
      </c>
      <c r="Y22" s="16">
        <f t="shared" si="13"/>
        <v>1.0361445783132528</v>
      </c>
      <c r="Z22" s="13">
        <v>64856967</v>
      </c>
      <c r="AA22" s="13">
        <v>81441377</v>
      </c>
      <c r="AB22" s="13">
        <v>111793744</v>
      </c>
      <c r="AC22" s="13">
        <f t="shared" si="21"/>
        <v>258092088</v>
      </c>
      <c r="AD22" s="13">
        <f t="shared" si="2"/>
        <v>1544213.5</v>
      </c>
      <c r="AE22" s="13">
        <f t="shared" si="3"/>
        <v>2143194.1315789474</v>
      </c>
      <c r="AF22" s="16">
        <f t="shared" si="22"/>
        <v>1.0456326573699088</v>
      </c>
      <c r="AG22" s="16">
        <f t="shared" si="23"/>
        <v>1.1140752655907824</v>
      </c>
      <c r="AH22" s="42">
        <f t="shared" si="9"/>
        <v>1670.6617777777778</v>
      </c>
      <c r="AI22" s="4">
        <f t="shared" si="16"/>
        <v>-5.3394772616083719E-2</v>
      </c>
    </row>
    <row r="23" spans="1:35" x14ac:dyDescent="0.3">
      <c r="A23" s="30" t="s">
        <v>486</v>
      </c>
      <c r="B23" s="31">
        <v>42</v>
      </c>
      <c r="C23" s="31">
        <v>40</v>
      </c>
      <c r="D23" s="31">
        <v>8</v>
      </c>
      <c r="E23" s="30">
        <f t="shared" si="4"/>
        <v>90</v>
      </c>
      <c r="F23" s="31">
        <v>25</v>
      </c>
      <c r="G23" s="31">
        <v>24</v>
      </c>
      <c r="H23" s="30">
        <f t="shared" si="5"/>
        <v>49</v>
      </c>
      <c r="I23" s="32">
        <f t="shared" si="6"/>
        <v>0.5444444444444444</v>
      </c>
      <c r="J23" s="30">
        <v>23437.66</v>
      </c>
      <c r="K23" s="30">
        <v>26138.04</v>
      </c>
      <c r="L23" s="33">
        <v>40000</v>
      </c>
      <c r="M23" s="33">
        <f t="shared" si="7"/>
        <v>89575.7</v>
      </c>
      <c r="N23" s="32">
        <f t="shared" si="10"/>
        <v>-0.13737496127486659</v>
      </c>
      <c r="O23" s="33">
        <f t="shared" si="0"/>
        <v>558.03952380952376</v>
      </c>
      <c r="P23" s="34">
        <f t="shared" si="1"/>
        <v>653.45100000000002</v>
      </c>
      <c r="Q23" s="35">
        <f t="shared" si="11"/>
        <v>1.0264988608740906</v>
      </c>
      <c r="R23" s="36">
        <f t="shared" si="12"/>
        <v>0.94569036412532825</v>
      </c>
      <c r="S23" s="30">
        <v>24.38</v>
      </c>
      <c r="T23" s="30">
        <v>23.74</v>
      </c>
      <c r="U23" s="30">
        <v>39.24</v>
      </c>
      <c r="V23" s="35">
        <v>-0.111</v>
      </c>
      <c r="W23" s="35">
        <v>-0.106</v>
      </c>
      <c r="X23" s="35">
        <v>-9.0999999999999998E-2</v>
      </c>
      <c r="Y23" s="33">
        <f t="shared" si="13"/>
        <v>0.95495495495495497</v>
      </c>
      <c r="Z23" s="30">
        <v>73941914</v>
      </c>
      <c r="AA23" s="30">
        <v>67129864</v>
      </c>
      <c r="AB23" s="30">
        <v>79463277</v>
      </c>
      <c r="AC23" s="30">
        <f t="shared" si="21"/>
        <v>220535055</v>
      </c>
      <c r="AD23" s="30">
        <f t="shared" si="2"/>
        <v>1760521.7619047619</v>
      </c>
      <c r="AE23" s="30">
        <f t="shared" si="3"/>
        <v>1678246.6</v>
      </c>
      <c r="AF23" s="33">
        <f t="shared" si="22"/>
        <v>1.1921013825212836</v>
      </c>
      <c r="AG23" s="33">
        <f t="shared" si="23"/>
        <v>0.87238621974220121</v>
      </c>
      <c r="AH23" s="42">
        <f t="shared" si="9"/>
        <v>1439.73</v>
      </c>
      <c r="AI23" s="4">
        <f t="shared" si="16"/>
        <v>-0.18424186023203237</v>
      </c>
    </row>
    <row r="24" spans="1:35" x14ac:dyDescent="0.3">
      <c r="A24" s="30" t="s">
        <v>487</v>
      </c>
      <c r="B24" s="31">
        <v>39</v>
      </c>
      <c r="C24" s="31">
        <v>40</v>
      </c>
      <c r="D24" s="31">
        <v>11</v>
      </c>
      <c r="E24" s="30">
        <f t="shared" si="4"/>
        <v>90</v>
      </c>
      <c r="F24" s="31">
        <v>24</v>
      </c>
      <c r="G24" s="31">
        <v>28</v>
      </c>
      <c r="H24" s="30">
        <f t="shared" si="5"/>
        <v>52</v>
      </c>
      <c r="I24" s="32">
        <f t="shared" si="6"/>
        <v>0.57777777777777772</v>
      </c>
      <c r="J24" s="30">
        <v>21447.42</v>
      </c>
      <c r="K24" s="30">
        <v>24530.34</v>
      </c>
      <c r="L24" s="33">
        <v>55000</v>
      </c>
      <c r="M24" s="33">
        <f t="shared" si="7"/>
        <v>100977.76</v>
      </c>
      <c r="N24" s="32">
        <f t="shared" si="10"/>
        <v>-2.7571717213739633E-2</v>
      </c>
      <c r="O24" s="33">
        <f t="shared" si="0"/>
        <v>549.93384615384616</v>
      </c>
      <c r="P24" s="34">
        <f t="shared" si="1"/>
        <v>613.25850000000003</v>
      </c>
      <c r="Q24" s="35">
        <f t="shared" si="11"/>
        <v>1.0115886824276521</v>
      </c>
      <c r="R24" s="36">
        <f t="shared" si="12"/>
        <v>0.88752278926492212</v>
      </c>
      <c r="S24" s="30">
        <v>24.89</v>
      </c>
      <c r="T24" s="30">
        <v>27.42</v>
      </c>
      <c r="U24" s="30">
        <v>37.590000000000003</v>
      </c>
      <c r="V24" s="35">
        <v>-0.112</v>
      </c>
      <c r="W24" s="35">
        <v>-0.10299999999999999</v>
      </c>
      <c r="X24" s="35">
        <v>-7.2999999999999995E-2</v>
      </c>
      <c r="Y24" s="33">
        <f t="shared" si="13"/>
        <v>0.9196428571428571</v>
      </c>
      <c r="Z24" s="30">
        <v>53322953</v>
      </c>
      <c r="AA24" s="30">
        <v>65894962</v>
      </c>
      <c r="AB24" s="30">
        <v>116415330</v>
      </c>
      <c r="AC24" s="30">
        <f t="shared" si="21"/>
        <v>235633245</v>
      </c>
      <c r="AD24" s="30">
        <f t="shared" si="2"/>
        <v>1367255.2051282052</v>
      </c>
      <c r="AE24" s="30">
        <f t="shared" si="3"/>
        <v>1647374.05</v>
      </c>
      <c r="AF24" s="33">
        <f t="shared" si="22"/>
        <v>0.92580895934470531</v>
      </c>
      <c r="AG24" s="33">
        <f t="shared" si="23"/>
        <v>0.85633804947431447</v>
      </c>
      <c r="AH24" s="42">
        <f t="shared" si="9"/>
        <v>1733.0862222222224</v>
      </c>
      <c r="AI24" s="4">
        <f t="shared" si="16"/>
        <v>-1.8024773605124111E-2</v>
      </c>
    </row>
    <row r="25" spans="1:35" x14ac:dyDescent="0.3">
      <c r="A25" s="30" t="s">
        <v>480</v>
      </c>
      <c r="B25" s="31">
        <v>39</v>
      </c>
      <c r="C25" s="31">
        <v>41</v>
      </c>
      <c r="D25" s="31">
        <v>10</v>
      </c>
      <c r="E25" s="30">
        <f t="shared" ref="E25:E26" si="24">B25+C25+D25</f>
        <v>90</v>
      </c>
      <c r="F25" s="31">
        <v>26</v>
      </c>
      <c r="G25" s="31">
        <v>23</v>
      </c>
      <c r="H25" s="30">
        <f t="shared" ref="H25:H26" si="25">G25+F25</f>
        <v>49</v>
      </c>
      <c r="I25" s="32">
        <f t="shared" si="6"/>
        <v>0.5444444444444444</v>
      </c>
      <c r="J25" s="30">
        <v>22302.400000000001</v>
      </c>
      <c r="K25" s="30">
        <v>30386.02</v>
      </c>
      <c r="L25" s="33">
        <v>50000</v>
      </c>
      <c r="M25" s="33">
        <f t="shared" ref="M25:M26" si="26">K25+J25+L25</f>
        <v>102688.42</v>
      </c>
      <c r="N25" s="32">
        <f t="shared" ref="N25" si="27">M25/M$3-1</f>
        <v>-1.1097850431280309E-2</v>
      </c>
      <c r="O25" s="33">
        <f t="shared" si="0"/>
        <v>571.8564102564103</v>
      </c>
      <c r="P25" s="33">
        <f t="shared" si="1"/>
        <v>741.12243902439025</v>
      </c>
      <c r="Q25" s="35">
        <f t="shared" ref="Q25:Q26" si="28">O25/O$3</f>
        <v>1.0519146559807411</v>
      </c>
      <c r="R25" s="35">
        <f t="shared" ref="R25:R26" si="29">P25/P$3</f>
        <v>1.0725706276712821</v>
      </c>
      <c r="S25" s="30">
        <v>26.38</v>
      </c>
      <c r="T25" s="30">
        <v>27.92</v>
      </c>
      <c r="U25" s="30">
        <v>42.58</v>
      </c>
      <c r="V25" s="35">
        <v>-0.109</v>
      </c>
      <c r="W25" s="35">
        <v>-0.96699999999999997</v>
      </c>
      <c r="X25" s="35">
        <v>-7.6999999999999999E-2</v>
      </c>
      <c r="Y25" s="33">
        <f t="shared" ref="Y25:Y26" si="30">W25/V25</f>
        <v>8.8715596330275233</v>
      </c>
      <c r="Z25" s="30">
        <v>61959155</v>
      </c>
      <c r="AA25" s="30">
        <v>83513142</v>
      </c>
      <c r="AB25" s="30">
        <v>96479415</v>
      </c>
      <c r="AC25" s="30">
        <f t="shared" ref="AC25:AC26" si="31">Z25+AA25+AB25</f>
        <v>241951712</v>
      </c>
      <c r="AD25" s="30">
        <f t="shared" si="2"/>
        <v>1588696.282051282</v>
      </c>
      <c r="AE25" s="30">
        <f t="shared" si="3"/>
        <v>2036905.9024390243</v>
      </c>
      <c r="AF25" s="33">
        <f t="shared" ref="AF25" si="32">AD25/AD$3</f>
        <v>1.0757532654357549</v>
      </c>
      <c r="AG25" s="33">
        <f t="shared" ref="AG25" si="33">AE25/AE$3</f>
        <v>1.0588245137510526</v>
      </c>
      <c r="AH25" s="42">
        <f t="shared" si="9"/>
        <v>1696.5379999999998</v>
      </c>
      <c r="AI25" s="4">
        <f t="shared" si="16"/>
        <v>-3.8733177105660044E-2</v>
      </c>
    </row>
    <row r="26" spans="1:35" x14ac:dyDescent="0.3">
      <c r="A26" s="13" t="s">
        <v>505</v>
      </c>
      <c r="B26" s="14">
        <v>41</v>
      </c>
      <c r="C26" s="14">
        <v>41</v>
      </c>
      <c r="D26" s="14">
        <v>8</v>
      </c>
      <c r="E26" s="13">
        <f t="shared" si="24"/>
        <v>90</v>
      </c>
      <c r="F26" s="14">
        <v>28</v>
      </c>
      <c r="G26" s="14">
        <v>33</v>
      </c>
      <c r="H26" s="13">
        <f t="shared" si="25"/>
        <v>61</v>
      </c>
      <c r="I26" s="21">
        <f t="shared" si="6"/>
        <v>0.67777777777777781</v>
      </c>
      <c r="J26" s="16">
        <v>22072.74</v>
      </c>
      <c r="K26" s="16">
        <v>26791.02</v>
      </c>
      <c r="L26" s="16">
        <v>40000</v>
      </c>
      <c r="M26" s="16">
        <f t="shared" si="26"/>
        <v>88863.760000000009</v>
      </c>
      <c r="N26" s="21">
        <f t="shared" si="10"/>
        <v>-0.1442310312812406</v>
      </c>
      <c r="O26" s="27">
        <f t="shared" si="0"/>
        <v>538.35951219512197</v>
      </c>
      <c r="P26" s="27">
        <f t="shared" si="1"/>
        <v>653.43951219512201</v>
      </c>
      <c r="Q26" s="28">
        <f t="shared" si="28"/>
        <v>0.99029800297380377</v>
      </c>
      <c r="R26" s="28">
        <f t="shared" si="29"/>
        <v>0.94567373869147309</v>
      </c>
      <c r="S26" s="13">
        <v>25.83</v>
      </c>
      <c r="T26" s="13">
        <v>26.76</v>
      </c>
      <c r="U26" s="13">
        <v>42.15</v>
      </c>
      <c r="V26" s="17">
        <v>-0.104</v>
      </c>
      <c r="W26" s="17">
        <v>-9.7000000000000003E-2</v>
      </c>
      <c r="X26" s="17">
        <v>-8.5999999999999993E-2</v>
      </c>
      <c r="Y26" s="16">
        <f t="shared" si="30"/>
        <v>0.93269230769230771</v>
      </c>
      <c r="Z26" s="29">
        <v>73648798</v>
      </c>
      <c r="AA26" s="29">
        <v>82915264</v>
      </c>
      <c r="AB26" s="29">
        <v>78534435</v>
      </c>
      <c r="AC26" s="13">
        <f t="shared" si="31"/>
        <v>235098497</v>
      </c>
      <c r="AD26" s="13">
        <f t="shared" si="2"/>
        <v>1796312.1463414633</v>
      </c>
      <c r="AE26" s="13">
        <f t="shared" si="3"/>
        <v>2022323.512195122</v>
      </c>
      <c r="AF26" s="16">
        <f t="shared" ref="AF26" si="34">AD26/AD$3</f>
        <v>1.216336110936</v>
      </c>
      <c r="AG26" s="16">
        <f t="shared" ref="AG26" si="35">AE26/AE$3</f>
        <v>1.0512442950277234</v>
      </c>
      <c r="AH26" s="42">
        <f t="shared" si="9"/>
        <v>1431.8195555555556</v>
      </c>
      <c r="AI26" s="4">
        <f t="shared" si="16"/>
        <v>-0.18872395718405666</v>
      </c>
    </row>
    <row r="27" spans="1:35" x14ac:dyDescent="0.3">
      <c r="A27" s="13" t="s">
        <v>506</v>
      </c>
      <c r="B27" s="14">
        <v>41</v>
      </c>
      <c r="C27" s="14">
        <v>41</v>
      </c>
      <c r="D27" s="14">
        <v>8</v>
      </c>
      <c r="E27" s="13">
        <f t="shared" ref="E27:E28" si="36">B27+C27+D27</f>
        <v>90</v>
      </c>
      <c r="F27" s="14">
        <v>27</v>
      </c>
      <c r="G27" s="14">
        <v>34</v>
      </c>
      <c r="H27" s="13">
        <f t="shared" ref="H27:H28" si="37">G27+F27</f>
        <v>61</v>
      </c>
      <c r="I27" s="21">
        <f t="shared" ref="I27:I28" si="38">H27/E27</f>
        <v>0.67777777777777781</v>
      </c>
      <c r="J27" s="16">
        <v>19497.439999999999</v>
      </c>
      <c r="K27" s="16">
        <v>27139.360000000001</v>
      </c>
      <c r="L27" s="16">
        <v>40000</v>
      </c>
      <c r="M27" s="16">
        <f t="shared" ref="M27:M28" si="39">K27+J27+L27</f>
        <v>86636.800000000003</v>
      </c>
      <c r="N27" s="21">
        <f t="shared" ref="N27:N28" si="40">M27/M$3-1</f>
        <v>-0.16567693074101963</v>
      </c>
      <c r="O27" s="27">
        <f t="shared" ref="O27:O28" si="41">J27/B27</f>
        <v>475.54731707317069</v>
      </c>
      <c r="P27" s="27">
        <f t="shared" ref="P27:P28" si="42">K27/C27</f>
        <v>661.93560975609762</v>
      </c>
      <c r="Q27" s="28">
        <f t="shared" ref="Q27:Q28" si="43">O27/O$3</f>
        <v>0.87475664077507176</v>
      </c>
      <c r="R27" s="28">
        <f t="shared" ref="R27:R28" si="44">P27/P$3</f>
        <v>0.95796950011212023</v>
      </c>
      <c r="S27" s="13">
        <v>27.32</v>
      </c>
      <c r="T27" s="13">
        <v>29.16</v>
      </c>
      <c r="U27" s="13">
        <v>44.23</v>
      </c>
      <c r="V27" s="17">
        <v>-0.105</v>
      </c>
      <c r="W27" s="17">
        <v>-9.6000000000000002E-2</v>
      </c>
      <c r="X27" s="17">
        <v>-7.4999999999999997E-2</v>
      </c>
      <c r="Y27" s="16">
        <f t="shared" ref="Y27:Y28" si="45">W27/V27</f>
        <v>0.91428571428571437</v>
      </c>
      <c r="Z27" s="29">
        <v>61293614</v>
      </c>
      <c r="AA27" s="29">
        <v>82069357</v>
      </c>
      <c r="AB27" s="29">
        <v>81807861</v>
      </c>
      <c r="AC27" s="13">
        <f t="shared" ref="AC27:AC28" si="46">Z27+AA27+AB27</f>
        <v>225170832</v>
      </c>
      <c r="AD27" s="13">
        <f t="shared" ref="AD27:AD28" si="47">Z27/B27</f>
        <v>1494966.1951219512</v>
      </c>
      <c r="AE27" s="13">
        <f t="shared" ref="AE27:AE28" si="48">AA27/C27</f>
        <v>2001691.6341463414</v>
      </c>
      <c r="AF27" s="16">
        <f t="shared" ref="AF27:AF28" si="49">AD27/AD$3</f>
        <v>1.0122858499058243</v>
      </c>
      <c r="AG27" s="16">
        <f t="shared" ref="AG27:AG28" si="50">AE27/AE$3</f>
        <v>1.0405194312936585</v>
      </c>
      <c r="AH27" s="42">
        <f t="shared" si="9"/>
        <v>1407.0755555555556</v>
      </c>
      <c r="AI27" s="4">
        <f t="shared" si="16"/>
        <v>-0.20274402998271923</v>
      </c>
    </row>
    <row r="28" spans="1:35" x14ac:dyDescent="0.3">
      <c r="A28" s="13" t="s">
        <v>507</v>
      </c>
      <c r="B28" s="14">
        <v>43</v>
      </c>
      <c r="C28" s="14">
        <v>40</v>
      </c>
      <c r="D28" s="14">
        <v>7</v>
      </c>
      <c r="E28" s="13">
        <f t="shared" si="36"/>
        <v>90</v>
      </c>
      <c r="F28" s="14">
        <v>26</v>
      </c>
      <c r="G28" s="14">
        <v>24</v>
      </c>
      <c r="H28" s="13">
        <f t="shared" si="37"/>
        <v>50</v>
      </c>
      <c r="I28" s="21">
        <f t="shared" si="38"/>
        <v>0.55555555555555558</v>
      </c>
      <c r="J28" s="16">
        <v>25176.06</v>
      </c>
      <c r="K28" s="16">
        <v>24708.799999999999</v>
      </c>
      <c r="L28" s="16">
        <v>35000</v>
      </c>
      <c r="M28" s="16">
        <f t="shared" si="39"/>
        <v>84884.86</v>
      </c>
      <c r="N28" s="21">
        <f t="shared" si="40"/>
        <v>-0.18254832901470452</v>
      </c>
      <c r="O28" s="16">
        <f t="shared" si="41"/>
        <v>585.48976744186052</v>
      </c>
      <c r="P28" s="27">
        <f t="shared" si="42"/>
        <v>617.72</v>
      </c>
      <c r="Q28" s="17">
        <f t="shared" si="43"/>
        <v>1.076992853892635</v>
      </c>
      <c r="R28" s="28">
        <f t="shared" si="44"/>
        <v>0.89397958183168713</v>
      </c>
      <c r="S28" s="13">
        <v>26.38</v>
      </c>
      <c r="T28" s="13">
        <v>26.02</v>
      </c>
      <c r="U28" s="13">
        <v>41.74</v>
      </c>
      <c r="V28" s="17">
        <v>-0.10299999999999999</v>
      </c>
      <c r="W28" s="17">
        <v>-0.10100000000000001</v>
      </c>
      <c r="X28" s="17">
        <v>-8.1000000000000003E-2</v>
      </c>
      <c r="Y28" s="16">
        <f t="shared" si="45"/>
        <v>0.98058252427184478</v>
      </c>
      <c r="Z28" s="29">
        <v>76335573</v>
      </c>
      <c r="AA28" s="29">
        <v>66730030</v>
      </c>
      <c r="AB28" s="29">
        <v>71920303</v>
      </c>
      <c r="AC28" s="13">
        <f t="shared" si="46"/>
        <v>214985906</v>
      </c>
      <c r="AD28" s="13">
        <f t="shared" si="47"/>
        <v>1775245.8837209302</v>
      </c>
      <c r="AE28" s="13">
        <f t="shared" si="48"/>
        <v>1668250.75</v>
      </c>
      <c r="AF28" s="16">
        <f t="shared" si="49"/>
        <v>1.2020715211206925</v>
      </c>
      <c r="AG28" s="16">
        <f t="shared" si="50"/>
        <v>0.86719017656558461</v>
      </c>
      <c r="AH28" s="42">
        <f t="shared" si="9"/>
        <v>1332.0540000000001</v>
      </c>
      <c r="AI28" s="4">
        <f t="shared" si="16"/>
        <v>-0.24525161446210031</v>
      </c>
    </row>
  </sheetData>
  <mergeCells count="6">
    <mergeCell ref="AH1:AI2"/>
    <mergeCell ref="Z1:AG1"/>
    <mergeCell ref="J1:R1"/>
    <mergeCell ref="S1:U1"/>
    <mergeCell ref="V1:Y1"/>
    <mergeCell ref="F1:I1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B4A7-C272-4795-8DA4-B61A1C3A8D5B}">
  <dimension ref="A1:E91"/>
  <sheetViews>
    <sheetView zoomScale="80" zoomScaleNormal="80" workbookViewId="0"/>
  </sheetViews>
  <sheetFormatPr defaultRowHeight="14.4" x14ac:dyDescent="0.3"/>
  <cols>
    <col min="1" max="1" width="9.44140625" bestFit="1" customWidth="1"/>
    <col min="2" max="2" width="16.33203125" customWidth="1"/>
    <col min="3" max="3" width="17.33203125" customWidth="1"/>
    <col min="4" max="4" width="18.33203125" customWidth="1"/>
    <col min="5" max="5" width="18.33203125" bestFit="1" customWidth="1"/>
  </cols>
  <sheetData>
    <row r="1" spans="1:5" x14ac:dyDescent="0.3">
      <c r="A1" t="s">
        <v>940</v>
      </c>
      <c r="B1" t="s">
        <v>131</v>
      </c>
      <c r="C1" s="26" t="s">
        <v>508</v>
      </c>
      <c r="D1" s="26" t="s">
        <v>513</v>
      </c>
      <c r="E1" s="26" t="s">
        <v>519</v>
      </c>
    </row>
    <row r="2" spans="1:5" x14ac:dyDescent="0.3">
      <c r="A2">
        <v>1</v>
      </c>
      <c r="B2" s="7">
        <v>0</v>
      </c>
      <c r="C2" s="39">
        <v>0</v>
      </c>
      <c r="D2" s="39">
        <v>0</v>
      </c>
      <c r="E2" s="39">
        <v>0.01</v>
      </c>
    </row>
    <row r="3" spans="1:5" x14ac:dyDescent="0.3">
      <c r="A3">
        <v>2</v>
      </c>
      <c r="B3" s="7">
        <v>0.01</v>
      </c>
      <c r="C3" s="39">
        <v>0.02</v>
      </c>
      <c r="D3" s="39">
        <v>0</v>
      </c>
      <c r="E3" s="39">
        <v>0.02</v>
      </c>
    </row>
    <row r="4" spans="1:5" x14ac:dyDescent="0.3">
      <c r="A4">
        <v>3</v>
      </c>
      <c r="B4" s="7">
        <v>0.03</v>
      </c>
      <c r="C4" s="39">
        <v>0.03</v>
      </c>
      <c r="D4" s="39">
        <v>0.03</v>
      </c>
      <c r="E4" s="39">
        <v>0.05</v>
      </c>
    </row>
    <row r="5" spans="1:5" x14ac:dyDescent="0.3">
      <c r="A5">
        <v>4</v>
      </c>
      <c r="B5" s="7">
        <v>0.2</v>
      </c>
      <c r="C5" s="39">
        <v>0.22</v>
      </c>
      <c r="D5" s="39">
        <v>0.2</v>
      </c>
      <c r="E5" s="39">
        <v>0.25</v>
      </c>
    </row>
    <row r="6" spans="1:5" x14ac:dyDescent="0.3">
      <c r="A6">
        <v>5</v>
      </c>
      <c r="B6" s="7">
        <v>0.39</v>
      </c>
      <c r="C6" s="39">
        <v>0.33</v>
      </c>
      <c r="D6" s="39">
        <v>0.38</v>
      </c>
      <c r="E6" s="39">
        <v>0.44</v>
      </c>
    </row>
    <row r="7" spans="1:5" x14ac:dyDescent="0.3">
      <c r="A7">
        <v>6</v>
      </c>
      <c r="B7" s="7">
        <v>0.42</v>
      </c>
      <c r="C7" s="39">
        <v>0.38</v>
      </c>
      <c r="D7" s="39">
        <v>0.44</v>
      </c>
      <c r="E7" s="39">
        <v>0.52</v>
      </c>
    </row>
    <row r="8" spans="1:5" x14ac:dyDescent="0.3">
      <c r="A8">
        <v>7</v>
      </c>
      <c r="B8" s="7">
        <v>0.45</v>
      </c>
      <c r="C8" s="39">
        <v>0.41</v>
      </c>
      <c r="D8" s="39">
        <v>0.47</v>
      </c>
      <c r="E8" s="39">
        <v>0.77</v>
      </c>
    </row>
    <row r="9" spans="1:5" x14ac:dyDescent="0.3">
      <c r="A9">
        <v>8</v>
      </c>
      <c r="B9" s="7">
        <v>0.72</v>
      </c>
      <c r="C9" s="39">
        <v>0.7</v>
      </c>
      <c r="D9" s="39">
        <v>0.73</v>
      </c>
      <c r="E9" s="39">
        <v>1.08</v>
      </c>
    </row>
    <row r="10" spans="1:5" x14ac:dyDescent="0.3">
      <c r="A10">
        <v>9</v>
      </c>
      <c r="B10" s="7">
        <v>1.3</v>
      </c>
      <c r="C10" s="39">
        <v>1.28</v>
      </c>
      <c r="D10" s="39">
        <v>1.31</v>
      </c>
      <c r="E10" s="39">
        <v>1.34</v>
      </c>
    </row>
    <row r="11" spans="1:5" x14ac:dyDescent="0.3">
      <c r="A11">
        <v>10</v>
      </c>
      <c r="B11" s="7">
        <v>5.42</v>
      </c>
      <c r="C11" s="39">
        <v>1.28</v>
      </c>
      <c r="D11" s="39">
        <v>10.199999999999999</v>
      </c>
      <c r="E11" s="39">
        <v>7.27</v>
      </c>
    </row>
    <row r="12" spans="1:5" x14ac:dyDescent="0.3">
      <c r="A12">
        <v>11</v>
      </c>
      <c r="B12" s="7">
        <v>10.58</v>
      </c>
      <c r="C12" s="39">
        <v>3.16</v>
      </c>
      <c r="D12" s="39">
        <v>11.8</v>
      </c>
      <c r="E12" s="39">
        <v>10.47</v>
      </c>
    </row>
    <row r="13" spans="1:5" x14ac:dyDescent="0.3">
      <c r="A13">
        <v>12</v>
      </c>
      <c r="B13" s="7">
        <v>13.08</v>
      </c>
      <c r="C13" s="39">
        <v>6.3</v>
      </c>
      <c r="D13" s="39">
        <v>15.59</v>
      </c>
      <c r="E13" s="39">
        <v>16</v>
      </c>
    </row>
    <row r="14" spans="1:5" x14ac:dyDescent="0.3">
      <c r="A14">
        <v>13</v>
      </c>
      <c r="B14" s="7">
        <v>24.47</v>
      </c>
      <c r="C14" s="39">
        <v>14.17</v>
      </c>
      <c r="D14" s="39">
        <v>15.83</v>
      </c>
      <c r="E14" s="39">
        <v>16.84</v>
      </c>
    </row>
    <row r="15" spans="1:5" x14ac:dyDescent="0.3">
      <c r="A15">
        <v>14</v>
      </c>
      <c r="B15" s="7">
        <v>35.340000000000003</v>
      </c>
      <c r="C15" s="39">
        <v>19.77</v>
      </c>
      <c r="D15" s="39">
        <v>25.25</v>
      </c>
      <c r="E15" s="39">
        <v>21.09</v>
      </c>
    </row>
    <row r="16" spans="1:5" x14ac:dyDescent="0.3">
      <c r="A16">
        <v>15</v>
      </c>
      <c r="B16" s="7">
        <v>37.69</v>
      </c>
      <c r="C16" s="39">
        <v>25.8</v>
      </c>
      <c r="D16" s="39">
        <v>29.7</v>
      </c>
      <c r="E16" s="39">
        <v>21.83</v>
      </c>
    </row>
    <row r="17" spans="1:5" x14ac:dyDescent="0.3">
      <c r="A17">
        <v>16</v>
      </c>
      <c r="B17" s="7">
        <v>38.700000000000003</v>
      </c>
      <c r="C17" s="39">
        <v>26.5</v>
      </c>
      <c r="D17" s="39">
        <v>30.44</v>
      </c>
      <c r="E17" s="39">
        <v>37.94</v>
      </c>
    </row>
    <row r="18" spans="1:5" x14ac:dyDescent="0.3">
      <c r="A18">
        <v>17</v>
      </c>
      <c r="B18" s="7">
        <v>39.08</v>
      </c>
      <c r="C18" s="39">
        <v>41.48</v>
      </c>
      <c r="D18" s="39">
        <v>37.5</v>
      </c>
      <c r="E18" s="39">
        <v>42.34</v>
      </c>
    </row>
    <row r="19" spans="1:5" x14ac:dyDescent="0.3">
      <c r="A19">
        <v>18</v>
      </c>
      <c r="B19" s="7">
        <v>57.17</v>
      </c>
      <c r="C19" s="39">
        <v>41.58</v>
      </c>
      <c r="D19" s="39">
        <v>45.91</v>
      </c>
      <c r="E19" s="39">
        <v>47.06</v>
      </c>
    </row>
    <row r="20" spans="1:5" x14ac:dyDescent="0.3">
      <c r="A20">
        <v>19</v>
      </c>
      <c r="B20" s="7">
        <v>66.27</v>
      </c>
      <c r="C20" s="39">
        <v>46.27</v>
      </c>
      <c r="D20" s="39">
        <v>56</v>
      </c>
      <c r="E20" s="39">
        <v>51.72</v>
      </c>
    </row>
    <row r="21" spans="1:5" x14ac:dyDescent="0.3">
      <c r="A21">
        <v>20</v>
      </c>
      <c r="B21" s="7">
        <v>66.87</v>
      </c>
      <c r="C21" s="39">
        <v>46.58</v>
      </c>
      <c r="D21" s="39">
        <v>69.13</v>
      </c>
      <c r="E21" s="39">
        <v>57.08</v>
      </c>
    </row>
    <row r="22" spans="1:5" x14ac:dyDescent="0.3">
      <c r="A22">
        <v>21</v>
      </c>
      <c r="B22" s="7">
        <v>75.19</v>
      </c>
      <c r="C22" s="39">
        <v>64.45</v>
      </c>
      <c r="D22" s="39">
        <v>70.66</v>
      </c>
      <c r="E22" s="39">
        <v>61.94</v>
      </c>
    </row>
    <row r="23" spans="1:5" x14ac:dyDescent="0.3">
      <c r="A23">
        <v>22</v>
      </c>
      <c r="B23" s="7">
        <v>76.73</v>
      </c>
      <c r="C23" s="39">
        <v>71.7</v>
      </c>
      <c r="D23" s="39">
        <v>70.91</v>
      </c>
      <c r="E23" s="39">
        <v>62.69</v>
      </c>
    </row>
    <row r="24" spans="1:5" x14ac:dyDescent="0.3">
      <c r="A24">
        <v>23</v>
      </c>
      <c r="B24" s="7">
        <v>82.64</v>
      </c>
      <c r="C24" s="39">
        <v>75.16</v>
      </c>
      <c r="D24" s="39">
        <v>71.06</v>
      </c>
      <c r="E24" s="39">
        <v>73.11</v>
      </c>
    </row>
    <row r="25" spans="1:5" x14ac:dyDescent="0.3">
      <c r="A25">
        <v>24</v>
      </c>
      <c r="B25" s="7">
        <v>89</v>
      </c>
      <c r="C25" s="39">
        <v>78.89</v>
      </c>
      <c r="D25" s="39">
        <v>72.81</v>
      </c>
      <c r="E25" s="39">
        <v>75.16</v>
      </c>
    </row>
    <row r="26" spans="1:5" x14ac:dyDescent="0.3">
      <c r="A26">
        <v>25</v>
      </c>
      <c r="B26" s="7">
        <v>91.02</v>
      </c>
      <c r="C26" s="39">
        <v>86.27</v>
      </c>
      <c r="D26" s="39">
        <v>76.23</v>
      </c>
      <c r="E26" s="39">
        <v>82.48</v>
      </c>
    </row>
    <row r="27" spans="1:5" x14ac:dyDescent="0.3">
      <c r="A27">
        <v>26</v>
      </c>
      <c r="B27" s="7">
        <v>99</v>
      </c>
      <c r="C27" s="39">
        <v>95.17</v>
      </c>
      <c r="D27" s="39">
        <v>89.08</v>
      </c>
      <c r="E27" s="39">
        <v>95.2</v>
      </c>
    </row>
    <row r="28" spans="1:5" x14ac:dyDescent="0.3">
      <c r="A28">
        <v>27</v>
      </c>
      <c r="B28" s="7">
        <v>107.05</v>
      </c>
      <c r="C28" s="39">
        <v>95.47</v>
      </c>
      <c r="D28" s="39">
        <v>104.08</v>
      </c>
      <c r="E28" s="39">
        <v>102.66</v>
      </c>
    </row>
    <row r="29" spans="1:5" x14ac:dyDescent="0.3">
      <c r="A29">
        <v>28</v>
      </c>
      <c r="B29" s="7">
        <v>115.38</v>
      </c>
      <c r="C29" s="39">
        <v>100.95</v>
      </c>
      <c r="D29" s="39">
        <v>104.17</v>
      </c>
      <c r="E29" s="39">
        <v>108.31</v>
      </c>
    </row>
    <row r="30" spans="1:5" x14ac:dyDescent="0.3">
      <c r="A30">
        <v>29</v>
      </c>
      <c r="B30" s="7">
        <v>117.31</v>
      </c>
      <c r="C30" s="39">
        <v>116.52</v>
      </c>
      <c r="D30" s="39">
        <v>122.09</v>
      </c>
      <c r="E30" s="39">
        <v>108.75</v>
      </c>
    </row>
    <row r="31" spans="1:5" x14ac:dyDescent="0.3">
      <c r="A31">
        <v>30</v>
      </c>
      <c r="B31" s="7">
        <v>117.64</v>
      </c>
      <c r="C31" s="39">
        <v>121.77</v>
      </c>
      <c r="D31" s="39">
        <v>129.81</v>
      </c>
      <c r="E31" s="39">
        <v>118.45</v>
      </c>
    </row>
    <row r="32" spans="1:5" x14ac:dyDescent="0.3">
      <c r="A32">
        <v>31</v>
      </c>
      <c r="B32" s="7">
        <v>137.81</v>
      </c>
      <c r="C32" s="39">
        <v>122.19</v>
      </c>
      <c r="D32" s="39">
        <v>134.30000000000001</v>
      </c>
      <c r="E32" s="39">
        <v>119.01</v>
      </c>
    </row>
    <row r="33" spans="1:5" x14ac:dyDescent="0.3">
      <c r="A33">
        <v>32</v>
      </c>
      <c r="B33" s="7">
        <v>156.13999999999999</v>
      </c>
      <c r="C33" s="39">
        <v>134.53</v>
      </c>
      <c r="D33" s="39">
        <v>156.58000000000001</v>
      </c>
      <c r="E33" s="39">
        <v>120.52</v>
      </c>
    </row>
    <row r="34" spans="1:5" x14ac:dyDescent="0.3">
      <c r="A34">
        <v>33</v>
      </c>
      <c r="B34" s="7">
        <v>167.47</v>
      </c>
      <c r="C34" s="39">
        <v>156.47999999999999</v>
      </c>
      <c r="D34" s="39">
        <v>157.97999999999999</v>
      </c>
      <c r="E34" s="39">
        <v>127.45</v>
      </c>
    </row>
    <row r="35" spans="1:5" x14ac:dyDescent="0.3">
      <c r="A35">
        <v>34</v>
      </c>
      <c r="B35" s="7">
        <v>172.3</v>
      </c>
      <c r="C35" s="39">
        <v>185.48</v>
      </c>
      <c r="D35" s="39">
        <v>158.56</v>
      </c>
      <c r="E35" s="39">
        <v>147.16999999999999</v>
      </c>
    </row>
    <row r="36" spans="1:5" x14ac:dyDescent="0.3">
      <c r="A36">
        <v>35</v>
      </c>
      <c r="B36" s="7">
        <v>213.88</v>
      </c>
      <c r="C36" s="39">
        <v>186.86</v>
      </c>
      <c r="D36" s="39">
        <v>178.91</v>
      </c>
      <c r="E36" s="39">
        <v>155.30000000000001</v>
      </c>
    </row>
    <row r="37" spans="1:5" x14ac:dyDescent="0.3">
      <c r="A37">
        <v>36</v>
      </c>
      <c r="B37" s="7">
        <v>232.76</v>
      </c>
      <c r="C37" s="39">
        <v>187.42</v>
      </c>
      <c r="D37" s="39">
        <v>184.26</v>
      </c>
      <c r="E37" s="39">
        <v>168.33</v>
      </c>
    </row>
    <row r="38" spans="1:5" x14ac:dyDescent="0.3">
      <c r="A38">
        <v>37</v>
      </c>
      <c r="B38" s="7">
        <v>262.2</v>
      </c>
      <c r="C38" s="39">
        <v>198.31</v>
      </c>
      <c r="D38" s="39">
        <v>191.28</v>
      </c>
      <c r="E38" s="39">
        <v>196.25</v>
      </c>
    </row>
    <row r="39" spans="1:5" x14ac:dyDescent="0.3">
      <c r="A39">
        <v>38</v>
      </c>
      <c r="B39" s="7">
        <v>265.52999999999997</v>
      </c>
      <c r="C39" s="39">
        <v>213.7</v>
      </c>
      <c r="D39" s="39">
        <v>214.06</v>
      </c>
      <c r="E39" s="39">
        <v>206.39</v>
      </c>
    </row>
    <row r="40" spans="1:5" x14ac:dyDescent="0.3">
      <c r="A40">
        <v>39</v>
      </c>
      <c r="B40" s="7">
        <v>271.39</v>
      </c>
      <c r="C40" s="39">
        <v>262.5</v>
      </c>
      <c r="D40" s="39">
        <v>218.66</v>
      </c>
      <c r="E40" s="39">
        <v>213.11</v>
      </c>
    </row>
    <row r="41" spans="1:5" x14ac:dyDescent="0.3">
      <c r="A41">
        <v>40</v>
      </c>
      <c r="B41" s="7">
        <v>278.58999999999997</v>
      </c>
      <c r="C41" s="39">
        <v>265.5</v>
      </c>
      <c r="D41" s="39">
        <v>229.47</v>
      </c>
      <c r="E41" s="39">
        <v>219.22</v>
      </c>
    </row>
    <row r="42" spans="1:5" x14ac:dyDescent="0.3">
      <c r="A42">
        <v>41</v>
      </c>
      <c r="B42" s="7">
        <v>352.17</v>
      </c>
      <c r="C42" s="39">
        <v>295.31</v>
      </c>
      <c r="D42" s="39">
        <v>229.53</v>
      </c>
      <c r="E42" s="39">
        <v>250.09</v>
      </c>
    </row>
    <row r="43" spans="1:5" x14ac:dyDescent="0.3">
      <c r="A43">
        <v>42</v>
      </c>
      <c r="B43" s="7">
        <v>358.31</v>
      </c>
      <c r="C43" s="39">
        <v>306.62</v>
      </c>
      <c r="D43" s="39">
        <v>249.59</v>
      </c>
      <c r="E43" s="39">
        <v>264.11</v>
      </c>
    </row>
    <row r="44" spans="1:5" x14ac:dyDescent="0.3">
      <c r="A44">
        <v>43</v>
      </c>
      <c r="B44" s="7">
        <v>372.97</v>
      </c>
      <c r="C44" s="39">
        <v>349.23</v>
      </c>
      <c r="D44" s="39">
        <v>288.92</v>
      </c>
      <c r="E44" s="39">
        <v>277.95</v>
      </c>
    </row>
    <row r="45" spans="1:5" x14ac:dyDescent="0.3">
      <c r="A45">
        <v>44</v>
      </c>
      <c r="B45" s="7">
        <v>374.48</v>
      </c>
      <c r="C45" s="39">
        <v>366.28</v>
      </c>
      <c r="D45" s="39">
        <v>294.01</v>
      </c>
      <c r="E45" s="39">
        <v>290.62</v>
      </c>
    </row>
    <row r="46" spans="1:5" x14ac:dyDescent="0.3">
      <c r="A46">
        <v>45</v>
      </c>
      <c r="B46" s="7">
        <v>399.58</v>
      </c>
      <c r="C46" s="39">
        <v>404.42</v>
      </c>
      <c r="D46" s="39">
        <v>354.05</v>
      </c>
      <c r="E46" s="39">
        <v>292.97000000000003</v>
      </c>
    </row>
    <row r="47" spans="1:5" x14ac:dyDescent="0.3">
      <c r="A47">
        <v>46</v>
      </c>
      <c r="B47" s="7">
        <v>409.36</v>
      </c>
      <c r="C47" s="39">
        <v>436.78</v>
      </c>
      <c r="D47" s="39">
        <v>354.08</v>
      </c>
      <c r="E47" s="39">
        <v>296.86</v>
      </c>
    </row>
    <row r="48" spans="1:5" x14ac:dyDescent="0.3">
      <c r="A48">
        <v>47</v>
      </c>
      <c r="B48" s="7">
        <v>432.7</v>
      </c>
      <c r="C48" s="39">
        <v>446.41</v>
      </c>
      <c r="D48" s="39">
        <v>358.41</v>
      </c>
      <c r="E48" s="39">
        <v>332.16</v>
      </c>
    </row>
    <row r="49" spans="1:5" x14ac:dyDescent="0.3">
      <c r="A49">
        <v>48</v>
      </c>
      <c r="B49" s="7">
        <v>467.45</v>
      </c>
      <c r="C49" s="39">
        <v>452.83</v>
      </c>
      <c r="D49" s="39">
        <v>375.88</v>
      </c>
      <c r="E49" s="39">
        <v>393.8</v>
      </c>
    </row>
    <row r="50" spans="1:5" x14ac:dyDescent="0.3">
      <c r="A50">
        <v>49</v>
      </c>
      <c r="B50" s="7">
        <v>495.33</v>
      </c>
      <c r="C50" s="39">
        <v>459.42</v>
      </c>
      <c r="D50" s="39">
        <v>385.23</v>
      </c>
      <c r="E50" s="39">
        <v>402.17</v>
      </c>
    </row>
    <row r="51" spans="1:5" x14ac:dyDescent="0.3">
      <c r="A51">
        <v>50</v>
      </c>
      <c r="B51" s="7">
        <v>533.91999999999996</v>
      </c>
      <c r="C51" s="39">
        <v>469.11</v>
      </c>
      <c r="D51" s="39">
        <v>454.11</v>
      </c>
      <c r="E51" s="39">
        <v>404</v>
      </c>
    </row>
    <row r="52" spans="1:5" x14ac:dyDescent="0.3">
      <c r="A52">
        <v>51</v>
      </c>
      <c r="B52" s="7">
        <v>538.70000000000005</v>
      </c>
      <c r="C52" s="39">
        <v>496.28</v>
      </c>
      <c r="D52" s="39">
        <v>459.92</v>
      </c>
      <c r="E52" s="39">
        <v>416.5</v>
      </c>
    </row>
    <row r="53" spans="1:5" x14ac:dyDescent="0.3">
      <c r="A53">
        <v>52</v>
      </c>
      <c r="B53" s="7">
        <v>539.34</v>
      </c>
      <c r="C53" s="39">
        <v>512.66999999999996</v>
      </c>
      <c r="D53" s="39">
        <v>493.11</v>
      </c>
      <c r="E53" s="39">
        <v>443.95</v>
      </c>
    </row>
    <row r="54" spans="1:5" x14ac:dyDescent="0.3">
      <c r="A54">
        <v>53</v>
      </c>
      <c r="B54" s="7">
        <v>560.12</v>
      </c>
      <c r="C54" s="39">
        <v>513.79999999999995</v>
      </c>
      <c r="D54" s="39">
        <v>502.52</v>
      </c>
      <c r="E54" s="39">
        <v>494.77</v>
      </c>
    </row>
    <row r="55" spans="1:5" x14ac:dyDescent="0.3">
      <c r="A55">
        <v>54</v>
      </c>
      <c r="B55" s="7">
        <v>566.69000000000005</v>
      </c>
      <c r="C55" s="39">
        <v>537.97</v>
      </c>
      <c r="D55" s="39">
        <v>521.29999999999995</v>
      </c>
      <c r="E55" s="39">
        <v>528.25</v>
      </c>
    </row>
    <row r="56" spans="1:5" x14ac:dyDescent="0.3">
      <c r="A56">
        <v>55</v>
      </c>
      <c r="B56" s="7">
        <v>589.59</v>
      </c>
      <c r="C56" s="39">
        <v>573.16</v>
      </c>
      <c r="D56" s="39">
        <v>542.83000000000004</v>
      </c>
      <c r="E56" s="39">
        <v>539.97</v>
      </c>
    </row>
    <row r="57" spans="1:5" x14ac:dyDescent="0.3">
      <c r="A57">
        <v>56</v>
      </c>
      <c r="B57" s="7">
        <v>661.42</v>
      </c>
      <c r="C57" s="39">
        <v>593.59</v>
      </c>
      <c r="D57" s="39">
        <v>579.22</v>
      </c>
      <c r="E57" s="39">
        <v>574.29999999999995</v>
      </c>
    </row>
    <row r="58" spans="1:5" x14ac:dyDescent="0.3">
      <c r="A58">
        <v>57</v>
      </c>
      <c r="B58" s="7">
        <v>775.3</v>
      </c>
      <c r="C58" s="39">
        <v>645.59</v>
      </c>
      <c r="D58" s="39">
        <v>594.78</v>
      </c>
      <c r="E58" s="39">
        <v>659.78</v>
      </c>
    </row>
    <row r="59" spans="1:5" x14ac:dyDescent="0.3">
      <c r="A59">
        <v>58</v>
      </c>
      <c r="B59" s="7">
        <v>835</v>
      </c>
      <c r="C59" s="39">
        <v>654.54999999999995</v>
      </c>
      <c r="D59" s="39">
        <v>615.61</v>
      </c>
      <c r="E59" s="39">
        <v>677.5</v>
      </c>
    </row>
    <row r="60" spans="1:5" x14ac:dyDescent="0.3">
      <c r="A60">
        <v>59</v>
      </c>
      <c r="B60" s="7">
        <v>840.59</v>
      </c>
      <c r="C60" s="39">
        <v>666.95</v>
      </c>
      <c r="D60" s="39">
        <v>625.44000000000005</v>
      </c>
      <c r="E60" s="39">
        <v>728.19</v>
      </c>
    </row>
    <row r="61" spans="1:5" x14ac:dyDescent="0.3">
      <c r="A61">
        <v>60</v>
      </c>
      <c r="B61" s="7">
        <v>845.67</v>
      </c>
      <c r="C61" s="39">
        <v>673.98</v>
      </c>
      <c r="D61" s="39">
        <v>682.14</v>
      </c>
      <c r="E61" s="39">
        <v>763.19</v>
      </c>
    </row>
    <row r="62" spans="1:5" x14ac:dyDescent="0.3">
      <c r="A62">
        <v>61</v>
      </c>
      <c r="B62" s="7">
        <v>916.91</v>
      </c>
      <c r="C62" s="39">
        <v>684.38</v>
      </c>
      <c r="D62" s="39">
        <v>693.67</v>
      </c>
      <c r="E62" s="39">
        <v>795.41</v>
      </c>
    </row>
    <row r="63" spans="1:5" x14ac:dyDescent="0.3">
      <c r="A63">
        <v>62</v>
      </c>
      <c r="B63" s="7">
        <v>1000.91</v>
      </c>
      <c r="C63" s="39">
        <v>691.91</v>
      </c>
      <c r="D63" s="39">
        <v>745.7</v>
      </c>
      <c r="E63" s="39">
        <v>849.05</v>
      </c>
    </row>
    <row r="64" spans="1:5" x14ac:dyDescent="0.3">
      <c r="A64">
        <v>63</v>
      </c>
      <c r="B64" s="7">
        <v>1156.72</v>
      </c>
      <c r="C64" s="39">
        <v>729.11</v>
      </c>
      <c r="D64" s="39">
        <v>801.39</v>
      </c>
      <c r="E64" s="39">
        <v>850</v>
      </c>
    </row>
    <row r="65" spans="1:5" x14ac:dyDescent="0.3">
      <c r="A65">
        <v>64</v>
      </c>
      <c r="B65" s="7">
        <v>1228.9100000000001</v>
      </c>
      <c r="C65" s="39">
        <v>889.8</v>
      </c>
      <c r="D65" s="39">
        <v>813.5</v>
      </c>
      <c r="E65" s="39">
        <v>862.14</v>
      </c>
    </row>
    <row r="66" spans="1:5" x14ac:dyDescent="0.3">
      <c r="A66">
        <v>65</v>
      </c>
      <c r="B66" s="7">
        <v>1231.92</v>
      </c>
      <c r="C66" s="39">
        <v>927.51</v>
      </c>
      <c r="D66" s="39">
        <v>851.34</v>
      </c>
      <c r="E66" s="39">
        <v>912.02</v>
      </c>
    </row>
    <row r="67" spans="1:5" x14ac:dyDescent="0.3">
      <c r="A67">
        <v>66</v>
      </c>
      <c r="B67" s="7">
        <v>1273.72</v>
      </c>
      <c r="C67" s="39">
        <v>929.58</v>
      </c>
      <c r="D67" s="39">
        <v>937.17</v>
      </c>
      <c r="E67" s="39">
        <v>915.64</v>
      </c>
    </row>
    <row r="68" spans="1:5" x14ac:dyDescent="0.3">
      <c r="A68">
        <v>67</v>
      </c>
      <c r="B68" s="7">
        <v>1328.12</v>
      </c>
      <c r="C68" s="39">
        <v>1154.42</v>
      </c>
      <c r="D68" s="39">
        <v>1083.3800000000001</v>
      </c>
      <c r="E68" s="39">
        <v>1031.33</v>
      </c>
    </row>
    <row r="69" spans="1:5" x14ac:dyDescent="0.3">
      <c r="A69">
        <v>68</v>
      </c>
      <c r="B69" s="7">
        <v>1386.59</v>
      </c>
      <c r="C69" s="39">
        <v>1264.83</v>
      </c>
      <c r="D69" s="39">
        <v>1179.48</v>
      </c>
      <c r="E69" s="39">
        <v>1140.19</v>
      </c>
    </row>
    <row r="70" spans="1:5" x14ac:dyDescent="0.3">
      <c r="A70">
        <v>69</v>
      </c>
      <c r="B70" s="7">
        <v>1426.61</v>
      </c>
      <c r="C70" s="39">
        <v>1272.17</v>
      </c>
      <c r="D70" s="39">
        <v>1218.08</v>
      </c>
      <c r="E70" s="39">
        <v>1254.8800000000001</v>
      </c>
    </row>
    <row r="71" spans="1:5" x14ac:dyDescent="0.3">
      <c r="A71">
        <v>70</v>
      </c>
      <c r="B71" s="7">
        <v>1454.05</v>
      </c>
      <c r="C71" s="39">
        <v>1392.75</v>
      </c>
      <c r="D71" s="39">
        <v>1250.7</v>
      </c>
      <c r="E71" s="39">
        <v>1291.1099999999999</v>
      </c>
    </row>
    <row r="72" spans="1:5" x14ac:dyDescent="0.3">
      <c r="A72">
        <v>71</v>
      </c>
      <c r="B72" s="7">
        <v>1616.42</v>
      </c>
      <c r="C72" s="39">
        <v>1636.95</v>
      </c>
      <c r="D72" s="39">
        <v>1277.27</v>
      </c>
      <c r="E72" s="39">
        <v>1344.92</v>
      </c>
    </row>
    <row r="73" spans="1:5" x14ac:dyDescent="0.3">
      <c r="A73">
        <v>72</v>
      </c>
      <c r="B73" s="7">
        <v>1703.66</v>
      </c>
      <c r="C73" s="39">
        <v>1644.16</v>
      </c>
      <c r="D73" s="39">
        <v>1286.56</v>
      </c>
      <c r="E73" s="39">
        <v>1441.84</v>
      </c>
    </row>
    <row r="74" spans="1:5" x14ac:dyDescent="0.3">
      <c r="A74">
        <v>73</v>
      </c>
      <c r="B74" s="7">
        <v>1903.47</v>
      </c>
      <c r="C74" s="39">
        <v>1657.64</v>
      </c>
      <c r="D74" s="39">
        <v>1399.45</v>
      </c>
      <c r="E74" s="39">
        <v>1552.45</v>
      </c>
    </row>
    <row r="75" spans="1:5" x14ac:dyDescent="0.3">
      <c r="A75">
        <v>74</v>
      </c>
      <c r="B75" s="7">
        <v>2198.34</v>
      </c>
      <c r="C75" s="39">
        <v>1748.75</v>
      </c>
      <c r="D75" s="39">
        <v>1422.44</v>
      </c>
      <c r="E75" s="39">
        <v>1565.16</v>
      </c>
    </row>
    <row r="76" spans="1:5" x14ac:dyDescent="0.3">
      <c r="A76">
        <v>75</v>
      </c>
      <c r="B76" s="7">
        <v>2455.58</v>
      </c>
      <c r="C76" s="39">
        <v>1780.11</v>
      </c>
      <c r="D76" s="39">
        <v>1549.22</v>
      </c>
      <c r="E76" s="39">
        <v>1699.2</v>
      </c>
    </row>
    <row r="77" spans="1:5" x14ac:dyDescent="0.3">
      <c r="A77">
        <v>76</v>
      </c>
      <c r="B77" s="7">
        <v>2801.44</v>
      </c>
      <c r="C77" s="39">
        <v>1906.3</v>
      </c>
      <c r="D77" s="39">
        <v>1656.72</v>
      </c>
      <c r="E77" s="39">
        <v>1719.09</v>
      </c>
    </row>
    <row r="78" spans="1:5" x14ac:dyDescent="0.3">
      <c r="A78">
        <v>77</v>
      </c>
      <c r="B78" s="7">
        <v>2910.88</v>
      </c>
      <c r="C78" s="39">
        <v>2050.5500000000002</v>
      </c>
      <c r="D78" s="39">
        <v>1971.44</v>
      </c>
      <c r="E78" s="39">
        <v>1740.2</v>
      </c>
    </row>
    <row r="79" spans="1:5" x14ac:dyDescent="0.3">
      <c r="A79">
        <v>78</v>
      </c>
      <c r="B79" s="7">
        <v>2919.95</v>
      </c>
      <c r="C79" s="39">
        <v>2147.7199999999998</v>
      </c>
      <c r="D79" s="39">
        <v>2138.3000000000002</v>
      </c>
      <c r="E79" s="39">
        <v>2199.58</v>
      </c>
    </row>
    <row r="80" spans="1:5" x14ac:dyDescent="0.3">
      <c r="A80">
        <v>79</v>
      </c>
      <c r="B80" s="7">
        <v>3450.72</v>
      </c>
      <c r="C80" s="39">
        <v>2162.27</v>
      </c>
      <c r="D80" s="39">
        <v>2313.81</v>
      </c>
      <c r="E80" s="39">
        <v>2308.8000000000002</v>
      </c>
    </row>
    <row r="81" spans="1:5" x14ac:dyDescent="0.3">
      <c r="A81">
        <v>80</v>
      </c>
      <c r="B81" s="7">
        <v>5000</v>
      </c>
      <c r="C81" s="39">
        <v>2433.48</v>
      </c>
      <c r="D81" s="39">
        <v>2766.84</v>
      </c>
      <c r="E81" s="39">
        <v>2499.91</v>
      </c>
    </row>
    <row r="82" spans="1:5" x14ac:dyDescent="0.3">
      <c r="A82">
        <v>81</v>
      </c>
      <c r="B82" s="7">
        <v>5000</v>
      </c>
      <c r="C82" s="39">
        <v>2762.17</v>
      </c>
      <c r="D82" s="39">
        <v>3080.56</v>
      </c>
      <c r="E82" s="39">
        <v>3094.47</v>
      </c>
    </row>
    <row r="83" spans="1:5" x14ac:dyDescent="0.3">
      <c r="A83">
        <v>82</v>
      </c>
      <c r="B83" s="7">
        <v>5000</v>
      </c>
      <c r="C83" s="39">
        <v>4046.67</v>
      </c>
      <c r="D83" s="39">
        <v>4153.2299999999996</v>
      </c>
      <c r="E83" s="39">
        <v>3384.16</v>
      </c>
    </row>
    <row r="84" spans="1:5" x14ac:dyDescent="0.3">
      <c r="A84">
        <v>83</v>
      </c>
      <c r="B84" s="7">
        <v>5000</v>
      </c>
      <c r="C84" s="39">
        <v>5000</v>
      </c>
      <c r="D84" s="39">
        <v>5000</v>
      </c>
      <c r="E84" s="39">
        <v>3506.58</v>
      </c>
    </row>
    <row r="85" spans="1:5" x14ac:dyDescent="0.3">
      <c r="A85">
        <v>84</v>
      </c>
      <c r="B85" s="7">
        <v>5000</v>
      </c>
      <c r="C85" s="39">
        <v>5000</v>
      </c>
      <c r="D85" s="39">
        <v>5000</v>
      </c>
      <c r="E85" s="39">
        <v>5000</v>
      </c>
    </row>
    <row r="86" spans="1:5" x14ac:dyDescent="0.3">
      <c r="A86">
        <v>85</v>
      </c>
      <c r="B86" s="7">
        <v>5000</v>
      </c>
      <c r="C86" s="39">
        <v>5000</v>
      </c>
      <c r="D86" s="39">
        <v>5000</v>
      </c>
      <c r="E86" s="39">
        <v>5000</v>
      </c>
    </row>
    <row r="87" spans="1:5" x14ac:dyDescent="0.3">
      <c r="A87">
        <v>86</v>
      </c>
      <c r="B87" s="7">
        <v>5000</v>
      </c>
      <c r="C87" s="39">
        <v>5000</v>
      </c>
      <c r="D87" s="39">
        <v>5000</v>
      </c>
      <c r="E87" s="39">
        <v>5000</v>
      </c>
    </row>
    <row r="88" spans="1:5" x14ac:dyDescent="0.3">
      <c r="A88">
        <v>87</v>
      </c>
      <c r="B88" s="7">
        <v>5000</v>
      </c>
      <c r="C88" s="39">
        <v>5000</v>
      </c>
      <c r="D88" s="39">
        <v>5000</v>
      </c>
      <c r="E88" s="39">
        <v>5000</v>
      </c>
    </row>
    <row r="89" spans="1:5" x14ac:dyDescent="0.3">
      <c r="A89">
        <v>88</v>
      </c>
      <c r="B89" s="7">
        <v>5000</v>
      </c>
      <c r="C89" s="39">
        <v>5000</v>
      </c>
      <c r="D89" s="39">
        <v>5000</v>
      </c>
      <c r="E89" s="39">
        <v>5000</v>
      </c>
    </row>
    <row r="90" spans="1:5" x14ac:dyDescent="0.3">
      <c r="A90">
        <v>89</v>
      </c>
      <c r="B90" s="7">
        <v>5000</v>
      </c>
      <c r="C90" s="39">
        <v>5000</v>
      </c>
      <c r="D90" s="39">
        <v>5000</v>
      </c>
      <c r="E90" s="39">
        <v>5000</v>
      </c>
    </row>
    <row r="91" spans="1:5" x14ac:dyDescent="0.3">
      <c r="A91">
        <v>90</v>
      </c>
      <c r="B91" s="7">
        <v>5000</v>
      </c>
      <c r="C91" s="39">
        <v>5000</v>
      </c>
      <c r="D91" s="39">
        <v>5000</v>
      </c>
      <c r="E91" s="39">
        <v>5000</v>
      </c>
    </row>
  </sheetData>
  <sortState xmlns:xlrd2="http://schemas.microsoft.com/office/spreadsheetml/2017/richdata2" ref="E2:E91">
    <sortCondition ref="E1:E9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9193-F225-44C0-B4B0-9602520D7B47}">
  <sheetPr filterMode="1"/>
  <dimension ref="A1:F88"/>
  <sheetViews>
    <sheetView zoomScale="80" zoomScaleNormal="80" workbookViewId="0">
      <selection activeCell="C3" sqref="C3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136</v>
      </c>
      <c r="D1" t="s">
        <v>132</v>
      </c>
      <c r="E1" t="s">
        <v>156</v>
      </c>
      <c r="F1" t="s">
        <v>275</v>
      </c>
    </row>
    <row r="2" spans="1:6" hidden="1" x14ac:dyDescent="0.3">
      <c r="A2">
        <v>31</v>
      </c>
      <c r="B2" t="s">
        <v>214</v>
      </c>
      <c r="C2" t="s">
        <v>21</v>
      </c>
      <c r="D2">
        <v>5000</v>
      </c>
      <c r="E2">
        <v>684423</v>
      </c>
      <c r="F2">
        <v>8.8133245083815126</v>
      </c>
    </row>
    <row r="3" spans="1:6" x14ac:dyDescent="0.3">
      <c r="A3">
        <v>50</v>
      </c>
      <c r="B3" t="s">
        <v>233</v>
      </c>
      <c r="C3" t="s">
        <v>26</v>
      </c>
      <c r="D3">
        <v>5000</v>
      </c>
      <c r="E3">
        <v>1189999</v>
      </c>
      <c r="F3">
        <v>9.2057321056572317</v>
      </c>
    </row>
    <row r="4" spans="1:6" hidden="1" x14ac:dyDescent="0.3">
      <c r="A4">
        <v>49</v>
      </c>
      <c r="B4" t="s">
        <v>232</v>
      </c>
      <c r="C4" t="s">
        <v>31</v>
      </c>
      <c r="D4">
        <v>5000</v>
      </c>
      <c r="E4">
        <v>1104963</v>
      </c>
      <c r="F4">
        <v>9.2122586910149931</v>
      </c>
    </row>
    <row r="5" spans="1:6" hidden="1" x14ac:dyDescent="0.3">
      <c r="A5">
        <v>32</v>
      </c>
      <c r="B5" t="s">
        <v>215</v>
      </c>
      <c r="C5" t="s">
        <v>21</v>
      </c>
      <c r="D5">
        <v>4059.03</v>
      </c>
      <c r="E5">
        <v>1218887</v>
      </c>
      <c r="F5">
        <v>9.2624492672413439</v>
      </c>
    </row>
    <row r="6" spans="1:6" hidden="1" x14ac:dyDescent="0.3">
      <c r="A6">
        <v>9</v>
      </c>
      <c r="B6" t="s">
        <v>192</v>
      </c>
      <c r="C6" t="s">
        <v>31</v>
      </c>
      <c r="D6">
        <v>5000</v>
      </c>
      <c r="E6">
        <v>740549</v>
      </c>
      <c r="F6">
        <v>9.3039596299502119</v>
      </c>
    </row>
    <row r="7" spans="1:6" hidden="1" x14ac:dyDescent="0.3">
      <c r="A7">
        <v>48</v>
      </c>
      <c r="B7" t="s">
        <v>231</v>
      </c>
      <c r="C7" t="s">
        <v>21</v>
      </c>
      <c r="D7" s="1">
        <v>515.72</v>
      </c>
      <c r="E7">
        <v>52354</v>
      </c>
      <c r="F7">
        <v>9.3858730947014557</v>
      </c>
    </row>
    <row r="8" spans="1:6" hidden="1" x14ac:dyDescent="0.3">
      <c r="A8">
        <v>8</v>
      </c>
      <c r="B8" t="s">
        <v>191</v>
      </c>
      <c r="C8" t="s">
        <v>21</v>
      </c>
      <c r="D8">
        <v>3149.19</v>
      </c>
      <c r="E8">
        <v>490720</v>
      </c>
      <c r="F8">
        <v>9.4190760515161394</v>
      </c>
    </row>
    <row r="9" spans="1:6" hidden="1" x14ac:dyDescent="0.3">
      <c r="A9">
        <v>7</v>
      </c>
      <c r="B9" t="s">
        <v>190</v>
      </c>
      <c r="C9" t="s">
        <v>21</v>
      </c>
      <c r="D9">
        <v>156.69</v>
      </c>
      <c r="E9">
        <v>76744</v>
      </c>
      <c r="F9">
        <v>9.6316063796518296</v>
      </c>
    </row>
    <row r="10" spans="1:6" hidden="1" x14ac:dyDescent="0.3">
      <c r="A10">
        <v>6</v>
      </c>
      <c r="B10" t="s">
        <v>189</v>
      </c>
      <c r="C10" t="s">
        <v>21</v>
      </c>
      <c r="D10">
        <v>14.72</v>
      </c>
      <c r="E10">
        <v>13342</v>
      </c>
      <c r="F10">
        <v>9.7090391245690295</v>
      </c>
    </row>
    <row r="11" spans="1:6" x14ac:dyDescent="0.3">
      <c r="A11">
        <v>37</v>
      </c>
      <c r="B11" t="s">
        <v>220</v>
      </c>
      <c r="C11" t="s">
        <v>26</v>
      </c>
      <c r="D11">
        <v>3773.83</v>
      </c>
      <c r="E11">
        <v>767316</v>
      </c>
      <c r="F11">
        <v>9.7247861376538474</v>
      </c>
    </row>
    <row r="12" spans="1:6" x14ac:dyDescent="0.3">
      <c r="A12">
        <v>45</v>
      </c>
      <c r="B12" t="s">
        <v>228</v>
      </c>
      <c r="C12" t="s">
        <v>26</v>
      </c>
      <c r="D12">
        <v>3751.73</v>
      </c>
      <c r="E12">
        <v>517830</v>
      </c>
      <c r="F12">
        <v>9.8482880482011463</v>
      </c>
    </row>
    <row r="13" spans="1:6" x14ac:dyDescent="0.3">
      <c r="A13">
        <v>81</v>
      </c>
      <c r="B13" t="s">
        <v>264</v>
      </c>
      <c r="C13" t="s">
        <v>26</v>
      </c>
      <c r="D13" s="1">
        <v>108.06</v>
      </c>
      <c r="E13">
        <v>69610</v>
      </c>
      <c r="F13">
        <v>9.9284441890532964</v>
      </c>
    </row>
    <row r="14" spans="1:6" x14ac:dyDescent="0.3">
      <c r="A14">
        <v>82</v>
      </c>
      <c r="B14" t="s">
        <v>265</v>
      </c>
      <c r="C14" t="s">
        <v>26</v>
      </c>
      <c r="D14" s="1">
        <v>115.84</v>
      </c>
      <c r="E14">
        <v>73699</v>
      </c>
      <c r="F14">
        <v>9.9434184995725854</v>
      </c>
    </row>
    <row r="15" spans="1:6" x14ac:dyDescent="0.3">
      <c r="A15">
        <v>35</v>
      </c>
      <c r="B15" t="s">
        <v>218</v>
      </c>
      <c r="C15" t="s">
        <v>26</v>
      </c>
      <c r="D15">
        <v>1604.98</v>
      </c>
      <c r="E15">
        <v>214595</v>
      </c>
      <c r="F15">
        <v>9.9442857475710067</v>
      </c>
    </row>
    <row r="16" spans="1:6" hidden="1" x14ac:dyDescent="0.3">
      <c r="A16">
        <v>55</v>
      </c>
      <c r="B16" t="s">
        <v>238</v>
      </c>
      <c r="C16" t="s">
        <v>21</v>
      </c>
      <c r="D16">
        <v>5000</v>
      </c>
      <c r="E16">
        <v>762742</v>
      </c>
      <c r="F16">
        <v>10.119618429298505</v>
      </c>
    </row>
    <row r="17" spans="1:6" x14ac:dyDescent="0.3">
      <c r="A17">
        <v>12</v>
      </c>
      <c r="B17" t="s">
        <v>195</v>
      </c>
      <c r="C17" t="s">
        <v>26</v>
      </c>
      <c r="D17">
        <v>23.39</v>
      </c>
      <c r="E17">
        <v>29973</v>
      </c>
      <c r="F17">
        <v>10.217729289694057</v>
      </c>
    </row>
    <row r="18" spans="1:6" hidden="1" x14ac:dyDescent="0.3">
      <c r="A18">
        <v>64</v>
      </c>
      <c r="B18" t="s">
        <v>247</v>
      </c>
      <c r="C18" t="s">
        <v>21</v>
      </c>
      <c r="D18">
        <v>197</v>
      </c>
      <c r="E18">
        <v>128910</v>
      </c>
      <c r="F18">
        <v>10.2494608641688</v>
      </c>
    </row>
    <row r="19" spans="1:6" hidden="1" x14ac:dyDescent="0.3">
      <c r="A19">
        <v>57</v>
      </c>
      <c r="B19" t="s">
        <v>240</v>
      </c>
      <c r="C19" t="s">
        <v>21</v>
      </c>
      <c r="D19">
        <v>5000</v>
      </c>
      <c r="E19">
        <v>701659</v>
      </c>
      <c r="F19">
        <v>10.258005669420616</v>
      </c>
    </row>
    <row r="20" spans="1:6" x14ac:dyDescent="0.3">
      <c r="A20">
        <v>15</v>
      </c>
      <c r="B20" t="s">
        <v>198</v>
      </c>
      <c r="C20" t="s">
        <v>26</v>
      </c>
      <c r="D20">
        <v>897.39</v>
      </c>
      <c r="E20">
        <v>313099</v>
      </c>
      <c r="F20">
        <v>10.284814068393702</v>
      </c>
    </row>
    <row r="21" spans="1:6" hidden="1" x14ac:dyDescent="0.3">
      <c r="A21">
        <v>60</v>
      </c>
      <c r="B21" t="s">
        <v>243</v>
      </c>
      <c r="C21" t="s">
        <v>21</v>
      </c>
      <c r="D21">
        <v>102.2</v>
      </c>
      <c r="E21">
        <v>76674</v>
      </c>
      <c r="F21">
        <v>10.287033414195164</v>
      </c>
    </row>
    <row r="22" spans="1:6" x14ac:dyDescent="0.3">
      <c r="A22">
        <v>39</v>
      </c>
      <c r="B22" t="s">
        <v>222</v>
      </c>
      <c r="C22" t="s">
        <v>26</v>
      </c>
      <c r="D22">
        <v>150.94999999999999</v>
      </c>
      <c r="E22">
        <v>58905</v>
      </c>
      <c r="F22">
        <v>10.300874289109583</v>
      </c>
    </row>
    <row r="23" spans="1:6" hidden="1" x14ac:dyDescent="0.3">
      <c r="A23">
        <v>56</v>
      </c>
      <c r="B23" t="s">
        <v>239</v>
      </c>
      <c r="C23" t="s">
        <v>21</v>
      </c>
      <c r="D23">
        <v>1062.92</v>
      </c>
      <c r="E23">
        <v>282935</v>
      </c>
      <c r="F23">
        <v>10.342103309947515</v>
      </c>
    </row>
    <row r="24" spans="1:6" hidden="1" x14ac:dyDescent="0.3">
      <c r="A24">
        <v>54</v>
      </c>
      <c r="B24" t="s">
        <v>237</v>
      </c>
      <c r="C24" t="s">
        <v>21</v>
      </c>
      <c r="D24">
        <v>2778.69</v>
      </c>
      <c r="E24">
        <v>516231</v>
      </c>
      <c r="F24">
        <v>10.375608981250641</v>
      </c>
    </row>
    <row r="25" spans="1:6" x14ac:dyDescent="0.3">
      <c r="A25">
        <v>44</v>
      </c>
      <c r="B25" t="s">
        <v>227</v>
      </c>
      <c r="C25" t="s">
        <v>26</v>
      </c>
      <c r="D25">
        <v>2834.44</v>
      </c>
      <c r="E25">
        <v>1082018</v>
      </c>
      <c r="F25">
        <v>10.479374649959613</v>
      </c>
    </row>
    <row r="26" spans="1:6" x14ac:dyDescent="0.3">
      <c r="A26">
        <v>58</v>
      </c>
      <c r="B26" t="s">
        <v>241</v>
      </c>
      <c r="C26" t="s">
        <v>26</v>
      </c>
      <c r="D26" s="1">
        <v>27.83</v>
      </c>
      <c r="E26">
        <v>25075</v>
      </c>
      <c r="F26">
        <v>10.506839481555334</v>
      </c>
    </row>
    <row r="27" spans="1:6" hidden="1" x14ac:dyDescent="0.3">
      <c r="A27">
        <v>61</v>
      </c>
      <c r="B27" t="s">
        <v>244</v>
      </c>
      <c r="C27" t="s">
        <v>21</v>
      </c>
      <c r="D27">
        <v>5000</v>
      </c>
      <c r="E27">
        <v>896856</v>
      </c>
      <c r="F27">
        <v>10.542475046161258</v>
      </c>
    </row>
    <row r="28" spans="1:6" hidden="1" x14ac:dyDescent="0.3">
      <c r="A28">
        <v>62</v>
      </c>
      <c r="B28" t="s">
        <v>245</v>
      </c>
      <c r="C28" t="s">
        <v>21</v>
      </c>
      <c r="D28">
        <v>5000</v>
      </c>
      <c r="E28">
        <v>936017</v>
      </c>
      <c r="F28">
        <v>10.544212338023776</v>
      </c>
    </row>
    <row r="29" spans="1:6" x14ac:dyDescent="0.3">
      <c r="A29">
        <v>10</v>
      </c>
      <c r="B29" t="s">
        <v>193</v>
      </c>
      <c r="C29" t="s">
        <v>26</v>
      </c>
      <c r="D29">
        <v>904.62</v>
      </c>
      <c r="E29">
        <v>342929</v>
      </c>
      <c r="F29">
        <v>10.592592052582313</v>
      </c>
    </row>
    <row r="30" spans="1:6" hidden="1" x14ac:dyDescent="0.3">
      <c r="A30">
        <v>65</v>
      </c>
      <c r="B30" t="s">
        <v>248</v>
      </c>
      <c r="C30" t="s">
        <v>21</v>
      </c>
      <c r="D30">
        <v>5000</v>
      </c>
      <c r="E30">
        <v>1122000</v>
      </c>
      <c r="F30">
        <v>10.602491978609626</v>
      </c>
    </row>
    <row r="31" spans="1:6" hidden="1" x14ac:dyDescent="0.3">
      <c r="A31">
        <v>63</v>
      </c>
      <c r="B31" t="s">
        <v>246</v>
      </c>
      <c r="C31" t="s">
        <v>21</v>
      </c>
      <c r="D31">
        <v>5.67</v>
      </c>
      <c r="E31">
        <v>4286</v>
      </c>
      <c r="F31">
        <v>10.629724685020999</v>
      </c>
    </row>
    <row r="32" spans="1:6" x14ac:dyDescent="0.3">
      <c r="A32">
        <v>42</v>
      </c>
      <c r="B32" t="s">
        <v>225</v>
      </c>
      <c r="C32" t="s">
        <v>26</v>
      </c>
      <c r="D32" s="1">
        <v>69.64</v>
      </c>
      <c r="E32">
        <v>28931</v>
      </c>
      <c r="F32">
        <v>10.649960250250595</v>
      </c>
    </row>
    <row r="33" spans="1:6" x14ac:dyDescent="0.3">
      <c r="A33">
        <v>43</v>
      </c>
      <c r="B33" t="s">
        <v>226</v>
      </c>
      <c r="C33" t="s">
        <v>26</v>
      </c>
      <c r="D33">
        <v>1147.94</v>
      </c>
      <c r="E33">
        <v>653113</v>
      </c>
      <c r="F33">
        <v>10.665607636044605</v>
      </c>
    </row>
    <row r="34" spans="1:6" hidden="1" x14ac:dyDescent="0.3">
      <c r="A34">
        <v>33</v>
      </c>
      <c r="B34" t="s">
        <v>216</v>
      </c>
      <c r="C34" t="s">
        <v>31</v>
      </c>
      <c r="D34">
        <v>5000</v>
      </c>
      <c r="E34">
        <v>534099</v>
      </c>
      <c r="F34">
        <v>10.774562393863309</v>
      </c>
    </row>
    <row r="35" spans="1:6" hidden="1" x14ac:dyDescent="0.3">
      <c r="A35">
        <v>16</v>
      </c>
      <c r="B35" t="s">
        <v>199</v>
      </c>
      <c r="C35" t="s">
        <v>21</v>
      </c>
      <c r="D35">
        <v>1197.1400000000001</v>
      </c>
      <c r="E35">
        <v>134635</v>
      </c>
      <c r="F35">
        <v>10.814840123296319</v>
      </c>
    </row>
    <row r="36" spans="1:6" hidden="1" x14ac:dyDescent="0.3">
      <c r="A36">
        <v>34</v>
      </c>
      <c r="B36" t="s">
        <v>217</v>
      </c>
      <c r="C36" t="s">
        <v>21</v>
      </c>
      <c r="D36">
        <v>3123.39</v>
      </c>
      <c r="E36">
        <v>402611</v>
      </c>
      <c r="F36">
        <v>10.863826373347971</v>
      </c>
    </row>
    <row r="37" spans="1:6" x14ac:dyDescent="0.3">
      <c r="A37">
        <v>11</v>
      </c>
      <c r="B37" t="s">
        <v>194</v>
      </c>
      <c r="C37" t="s">
        <v>26</v>
      </c>
      <c r="D37">
        <v>636.94000000000005</v>
      </c>
      <c r="E37">
        <v>274991</v>
      </c>
      <c r="F37">
        <v>11.091646635708077</v>
      </c>
    </row>
    <row r="38" spans="1:6" x14ac:dyDescent="0.3">
      <c r="A38">
        <v>67</v>
      </c>
      <c r="B38" t="s">
        <v>250</v>
      </c>
      <c r="C38" t="s">
        <v>26</v>
      </c>
      <c r="D38">
        <v>1.1100000000000001</v>
      </c>
      <c r="E38">
        <v>1202</v>
      </c>
      <c r="F38">
        <v>11.127287853577371</v>
      </c>
    </row>
    <row r="39" spans="1:6" x14ac:dyDescent="0.3">
      <c r="A39">
        <v>38</v>
      </c>
      <c r="B39" t="s">
        <v>221</v>
      </c>
      <c r="C39" t="s">
        <v>26</v>
      </c>
      <c r="D39">
        <v>572.95000000000005</v>
      </c>
      <c r="E39">
        <v>92619</v>
      </c>
      <c r="F39">
        <v>11.13743400382211</v>
      </c>
    </row>
    <row r="40" spans="1:6" x14ac:dyDescent="0.3">
      <c r="A40">
        <v>68</v>
      </c>
      <c r="B40" t="s">
        <v>251</v>
      </c>
      <c r="C40" t="s">
        <v>26</v>
      </c>
      <c r="D40">
        <v>433.26</v>
      </c>
      <c r="E40">
        <v>139922</v>
      </c>
      <c r="F40">
        <v>11.636576092394334</v>
      </c>
    </row>
    <row r="41" spans="1:6" hidden="1" x14ac:dyDescent="0.3">
      <c r="A41">
        <v>69</v>
      </c>
      <c r="B41" t="s">
        <v>252</v>
      </c>
      <c r="C41" t="s">
        <v>21</v>
      </c>
      <c r="D41">
        <v>174.3</v>
      </c>
      <c r="E41">
        <v>41979</v>
      </c>
      <c r="F41">
        <v>11.723528430882109</v>
      </c>
    </row>
    <row r="42" spans="1:6" x14ac:dyDescent="0.3">
      <c r="A42">
        <v>30</v>
      </c>
      <c r="B42" t="s">
        <v>213</v>
      </c>
      <c r="C42" t="s">
        <v>26</v>
      </c>
      <c r="D42">
        <v>349.53</v>
      </c>
      <c r="E42">
        <v>89195</v>
      </c>
      <c r="F42">
        <v>11.897527888334547</v>
      </c>
    </row>
    <row r="43" spans="1:6" x14ac:dyDescent="0.3">
      <c r="A43">
        <v>29</v>
      </c>
      <c r="B43" t="s">
        <v>212</v>
      </c>
      <c r="C43" t="s">
        <v>26</v>
      </c>
      <c r="D43">
        <v>569.89</v>
      </c>
      <c r="E43">
        <v>53534</v>
      </c>
      <c r="F43">
        <v>11.931669593155751</v>
      </c>
    </row>
    <row r="44" spans="1:6" x14ac:dyDescent="0.3">
      <c r="A44">
        <v>75</v>
      </c>
      <c r="B44" t="s">
        <v>258</v>
      </c>
      <c r="C44" t="s">
        <v>26</v>
      </c>
      <c r="D44">
        <v>41.8</v>
      </c>
      <c r="E44">
        <v>32033</v>
      </c>
      <c r="F44">
        <v>11.967627134517528</v>
      </c>
    </row>
    <row r="45" spans="1:6" x14ac:dyDescent="0.3">
      <c r="A45">
        <v>51</v>
      </c>
      <c r="B45" t="s">
        <v>234</v>
      </c>
      <c r="C45" t="s">
        <v>26</v>
      </c>
      <c r="D45">
        <v>5000</v>
      </c>
      <c r="E45">
        <v>640489</v>
      </c>
      <c r="F45">
        <v>12.058289837920714</v>
      </c>
    </row>
    <row r="46" spans="1:6" x14ac:dyDescent="0.3">
      <c r="A46">
        <v>84</v>
      </c>
      <c r="B46" t="s">
        <v>267</v>
      </c>
      <c r="C46" t="s">
        <v>26</v>
      </c>
      <c r="D46" s="1">
        <v>65.55</v>
      </c>
      <c r="E46">
        <v>25578</v>
      </c>
      <c r="F46">
        <v>12.222769567597155</v>
      </c>
    </row>
    <row r="47" spans="1:6" x14ac:dyDescent="0.3">
      <c r="A47">
        <v>83</v>
      </c>
      <c r="B47" t="s">
        <v>266</v>
      </c>
      <c r="C47" t="s">
        <v>26</v>
      </c>
      <c r="D47" s="1">
        <v>223.05</v>
      </c>
      <c r="E47">
        <v>23572</v>
      </c>
      <c r="F47">
        <v>12.267011708807059</v>
      </c>
    </row>
    <row r="48" spans="1:6" x14ac:dyDescent="0.3">
      <c r="A48">
        <v>52</v>
      </c>
      <c r="B48" t="s">
        <v>235</v>
      </c>
      <c r="C48" t="s">
        <v>26</v>
      </c>
      <c r="D48">
        <v>5000</v>
      </c>
      <c r="E48">
        <v>590399</v>
      </c>
      <c r="F48">
        <v>12.43931138094746</v>
      </c>
    </row>
    <row r="49" spans="1:6" x14ac:dyDescent="0.3">
      <c r="A49">
        <v>80</v>
      </c>
      <c r="B49" t="s">
        <v>263</v>
      </c>
      <c r="C49" t="s">
        <v>26</v>
      </c>
      <c r="D49" s="1">
        <v>96.89</v>
      </c>
      <c r="E49">
        <v>61475</v>
      </c>
      <c r="F49">
        <v>12.561073607157381</v>
      </c>
    </row>
    <row r="50" spans="1:6" x14ac:dyDescent="0.3">
      <c r="A50">
        <v>71</v>
      </c>
      <c r="B50" t="s">
        <v>254</v>
      </c>
      <c r="C50" t="s">
        <v>26</v>
      </c>
      <c r="D50" s="1">
        <v>47.14</v>
      </c>
      <c r="E50">
        <v>25029</v>
      </c>
      <c r="F50">
        <v>12.596508050661233</v>
      </c>
    </row>
    <row r="51" spans="1:6" hidden="1" x14ac:dyDescent="0.3">
      <c r="A51">
        <v>17</v>
      </c>
      <c r="B51" t="s">
        <v>200</v>
      </c>
      <c r="C51" t="s">
        <v>21</v>
      </c>
      <c r="D51">
        <v>5000</v>
      </c>
      <c r="E51">
        <v>496706</v>
      </c>
      <c r="F51">
        <v>12.673778855097382</v>
      </c>
    </row>
    <row r="52" spans="1:6" x14ac:dyDescent="0.3">
      <c r="A52">
        <v>5</v>
      </c>
      <c r="B52" t="s">
        <v>188</v>
      </c>
      <c r="C52" t="s">
        <v>26</v>
      </c>
      <c r="D52" s="1">
        <v>965.51</v>
      </c>
      <c r="E52">
        <v>67926</v>
      </c>
      <c r="F52">
        <v>12.902982657597974</v>
      </c>
    </row>
    <row r="53" spans="1:6" x14ac:dyDescent="0.3">
      <c r="A53">
        <v>87</v>
      </c>
      <c r="B53" t="s">
        <v>270</v>
      </c>
      <c r="C53" t="s">
        <v>26</v>
      </c>
      <c r="D53" s="1">
        <v>238.06</v>
      </c>
      <c r="E53">
        <v>21966</v>
      </c>
      <c r="F53">
        <v>12.906582900846763</v>
      </c>
    </row>
    <row r="54" spans="1:6" x14ac:dyDescent="0.3">
      <c r="A54">
        <v>21</v>
      </c>
      <c r="B54" t="s">
        <v>204</v>
      </c>
      <c r="C54" t="s">
        <v>26</v>
      </c>
      <c r="D54">
        <v>2676.45</v>
      </c>
      <c r="E54">
        <v>125282</v>
      </c>
      <c r="F54">
        <v>13.072987340559697</v>
      </c>
    </row>
    <row r="55" spans="1:6" x14ac:dyDescent="0.3">
      <c r="A55">
        <v>20</v>
      </c>
      <c r="B55" t="s">
        <v>203</v>
      </c>
      <c r="C55" t="s">
        <v>26</v>
      </c>
      <c r="D55">
        <v>1957.75</v>
      </c>
      <c r="E55">
        <v>94458</v>
      </c>
      <c r="F55">
        <v>13.100277371953673</v>
      </c>
    </row>
    <row r="56" spans="1:6" hidden="1" x14ac:dyDescent="0.3">
      <c r="A56">
        <v>79</v>
      </c>
      <c r="B56" t="s">
        <v>262</v>
      </c>
      <c r="C56" t="s">
        <v>21</v>
      </c>
      <c r="D56" s="1">
        <v>3916.33</v>
      </c>
      <c r="E56">
        <v>281389</v>
      </c>
      <c r="F56">
        <v>13.18042283102751</v>
      </c>
    </row>
    <row r="57" spans="1:6" x14ac:dyDescent="0.3">
      <c r="A57">
        <v>72</v>
      </c>
      <c r="B57" t="s">
        <v>255</v>
      </c>
      <c r="C57" t="s">
        <v>26</v>
      </c>
      <c r="D57">
        <v>0</v>
      </c>
      <c r="E57">
        <v>26</v>
      </c>
      <c r="F57">
        <v>13.192307692307692</v>
      </c>
    </row>
    <row r="58" spans="1:6" hidden="1" x14ac:dyDescent="0.3">
      <c r="A58">
        <v>89</v>
      </c>
      <c r="B58" t="s">
        <v>272</v>
      </c>
      <c r="C58" t="s">
        <v>21</v>
      </c>
      <c r="D58">
        <v>5000</v>
      </c>
      <c r="E58">
        <v>748834</v>
      </c>
      <c r="F58">
        <v>13.353729932134492</v>
      </c>
    </row>
    <row r="59" spans="1:6" x14ac:dyDescent="0.3">
      <c r="A59">
        <v>88</v>
      </c>
      <c r="B59" t="s">
        <v>271</v>
      </c>
      <c r="C59" t="s">
        <v>26</v>
      </c>
      <c r="D59" s="1">
        <v>481.2</v>
      </c>
      <c r="E59">
        <v>48962</v>
      </c>
      <c r="F59">
        <v>13.355520607818308</v>
      </c>
    </row>
    <row r="60" spans="1:6" x14ac:dyDescent="0.3">
      <c r="A60">
        <v>22</v>
      </c>
      <c r="B60" t="s">
        <v>205</v>
      </c>
      <c r="C60" t="s">
        <v>26</v>
      </c>
      <c r="D60">
        <v>2848.03</v>
      </c>
      <c r="E60">
        <v>122108</v>
      </c>
      <c r="F60">
        <v>13.382415566547646</v>
      </c>
    </row>
    <row r="61" spans="1:6" hidden="1" x14ac:dyDescent="0.3">
      <c r="A61">
        <v>46</v>
      </c>
      <c r="B61" t="s">
        <v>229</v>
      </c>
      <c r="C61" t="s">
        <v>21</v>
      </c>
      <c r="D61">
        <v>5000</v>
      </c>
      <c r="E61">
        <v>736884</v>
      </c>
      <c r="F61">
        <v>13.404799127135343</v>
      </c>
    </row>
    <row r="62" spans="1:6" hidden="1" x14ac:dyDescent="0.3">
      <c r="A62">
        <v>90</v>
      </c>
      <c r="B62" t="s">
        <v>273</v>
      </c>
      <c r="C62" t="s">
        <v>31</v>
      </c>
      <c r="D62">
        <v>5000</v>
      </c>
      <c r="E62">
        <v>744170</v>
      </c>
      <c r="F62">
        <v>13.417255465820983</v>
      </c>
    </row>
    <row r="63" spans="1:6" x14ac:dyDescent="0.3">
      <c r="A63">
        <v>59</v>
      </c>
      <c r="B63" t="s">
        <v>242</v>
      </c>
      <c r="C63" t="s">
        <v>26</v>
      </c>
      <c r="D63">
        <v>161.62</v>
      </c>
      <c r="E63">
        <v>52257</v>
      </c>
      <c r="F63">
        <v>13.422737623667643</v>
      </c>
    </row>
    <row r="64" spans="1:6" hidden="1" x14ac:dyDescent="0.3">
      <c r="A64">
        <v>78</v>
      </c>
      <c r="B64" t="s">
        <v>261</v>
      </c>
      <c r="C64" t="s">
        <v>21</v>
      </c>
      <c r="D64">
        <v>5000</v>
      </c>
      <c r="E64">
        <v>338794</v>
      </c>
      <c r="F64">
        <v>13.569449281864495</v>
      </c>
    </row>
    <row r="65" spans="1:6" hidden="1" x14ac:dyDescent="0.3">
      <c r="A65">
        <v>77</v>
      </c>
      <c r="B65" t="s">
        <v>260</v>
      </c>
      <c r="C65" t="s">
        <v>21</v>
      </c>
      <c r="D65" s="1">
        <v>46.23</v>
      </c>
      <c r="E65">
        <v>1055</v>
      </c>
      <c r="F65">
        <v>14.005687203791469</v>
      </c>
    </row>
    <row r="66" spans="1:6" x14ac:dyDescent="0.3">
      <c r="A66">
        <v>70</v>
      </c>
      <c r="B66" t="s">
        <v>253</v>
      </c>
      <c r="C66" t="s">
        <v>26</v>
      </c>
      <c r="D66">
        <v>961.36</v>
      </c>
      <c r="E66">
        <v>98465</v>
      </c>
      <c r="F66">
        <v>14.113573350936882</v>
      </c>
    </row>
    <row r="67" spans="1:6" hidden="1" x14ac:dyDescent="0.3">
      <c r="A67">
        <v>14</v>
      </c>
      <c r="B67" t="s">
        <v>197</v>
      </c>
      <c r="C67" t="s">
        <v>21</v>
      </c>
      <c r="D67">
        <v>2146.7800000000002</v>
      </c>
      <c r="E67">
        <v>53196</v>
      </c>
      <c r="F67">
        <v>14.245770358673585</v>
      </c>
    </row>
    <row r="68" spans="1:6" hidden="1" x14ac:dyDescent="0.3">
      <c r="A68">
        <v>36</v>
      </c>
      <c r="B68" t="s">
        <v>219</v>
      </c>
      <c r="C68" t="s">
        <v>21</v>
      </c>
      <c r="D68">
        <v>1797.38</v>
      </c>
      <c r="E68">
        <v>15462</v>
      </c>
      <c r="F68">
        <v>14.37640667442763</v>
      </c>
    </row>
    <row r="69" spans="1:6" x14ac:dyDescent="0.3">
      <c r="A69">
        <v>47</v>
      </c>
      <c r="B69" t="s">
        <v>230</v>
      </c>
      <c r="C69" t="s">
        <v>26</v>
      </c>
      <c r="D69">
        <v>59.84</v>
      </c>
      <c r="E69">
        <v>462</v>
      </c>
      <c r="F69">
        <v>15.19047619047619</v>
      </c>
    </row>
    <row r="70" spans="1:6" hidden="1" x14ac:dyDescent="0.3">
      <c r="A70">
        <v>18</v>
      </c>
      <c r="B70" t="s">
        <v>201</v>
      </c>
      <c r="C70" t="s">
        <v>31</v>
      </c>
      <c r="D70">
        <v>5000</v>
      </c>
      <c r="E70">
        <v>591484</v>
      </c>
      <c r="F70">
        <v>15.203704580343677</v>
      </c>
    </row>
    <row r="71" spans="1:6" hidden="1" x14ac:dyDescent="0.3">
      <c r="A71">
        <v>23</v>
      </c>
      <c r="B71" t="s">
        <v>206</v>
      </c>
      <c r="C71" t="s">
        <v>21</v>
      </c>
      <c r="D71">
        <v>438.66</v>
      </c>
      <c r="E71">
        <v>22174</v>
      </c>
      <c r="F71">
        <v>15.350094705510958</v>
      </c>
    </row>
    <row r="72" spans="1:6" hidden="1" x14ac:dyDescent="0.3">
      <c r="A72">
        <v>19</v>
      </c>
      <c r="B72" t="s">
        <v>202</v>
      </c>
      <c r="C72" t="s">
        <v>31</v>
      </c>
      <c r="D72">
        <v>5000</v>
      </c>
      <c r="E72">
        <v>592752</v>
      </c>
      <c r="F72">
        <v>15.480828407158475</v>
      </c>
    </row>
    <row r="73" spans="1:6" hidden="1" x14ac:dyDescent="0.3">
      <c r="A73">
        <v>76</v>
      </c>
      <c r="B73" t="s">
        <v>259</v>
      </c>
      <c r="C73" t="s">
        <v>21</v>
      </c>
      <c r="D73">
        <v>5000</v>
      </c>
      <c r="E73">
        <v>895356</v>
      </c>
      <c r="F73">
        <v>15.501965698560126</v>
      </c>
    </row>
    <row r="74" spans="1:6" hidden="1" x14ac:dyDescent="0.3">
      <c r="A74">
        <v>28</v>
      </c>
      <c r="B74" t="s">
        <v>211</v>
      </c>
      <c r="C74" t="s">
        <v>21</v>
      </c>
      <c r="D74">
        <v>1190.42</v>
      </c>
      <c r="E74">
        <v>93987</v>
      </c>
      <c r="F74">
        <v>15.515847936416739</v>
      </c>
    </row>
    <row r="75" spans="1:6" hidden="1" x14ac:dyDescent="0.3">
      <c r="A75">
        <v>3</v>
      </c>
      <c r="B75" t="s">
        <v>186</v>
      </c>
      <c r="C75" t="s">
        <v>21</v>
      </c>
      <c r="D75">
        <v>2087.92</v>
      </c>
      <c r="E75">
        <v>545606</v>
      </c>
      <c r="F75">
        <v>15.640399848975267</v>
      </c>
    </row>
    <row r="76" spans="1:6" hidden="1" x14ac:dyDescent="0.3">
      <c r="A76">
        <v>73</v>
      </c>
      <c r="B76" t="s">
        <v>256</v>
      </c>
      <c r="C76" t="s">
        <v>21</v>
      </c>
      <c r="D76">
        <v>0.5</v>
      </c>
      <c r="E76">
        <v>621</v>
      </c>
      <c r="F76">
        <v>15.652173913043478</v>
      </c>
    </row>
    <row r="77" spans="1:6" hidden="1" x14ac:dyDescent="0.3">
      <c r="A77">
        <v>4</v>
      </c>
      <c r="B77" t="s">
        <v>187</v>
      </c>
      <c r="C77" t="s">
        <v>21</v>
      </c>
      <c r="D77">
        <v>2346.42</v>
      </c>
      <c r="E77">
        <v>585684</v>
      </c>
      <c r="F77">
        <v>15.679349273669761</v>
      </c>
    </row>
    <row r="78" spans="1:6" hidden="1" x14ac:dyDescent="0.3">
      <c r="A78">
        <v>2</v>
      </c>
      <c r="B78" t="s">
        <v>185</v>
      </c>
      <c r="C78" t="s">
        <v>21</v>
      </c>
      <c r="D78">
        <v>1989.78</v>
      </c>
      <c r="E78">
        <v>528381</v>
      </c>
      <c r="F78">
        <v>15.688351776464332</v>
      </c>
    </row>
    <row r="79" spans="1:6" hidden="1" x14ac:dyDescent="0.3">
      <c r="A79">
        <v>27</v>
      </c>
      <c r="B79" t="s">
        <v>210</v>
      </c>
      <c r="C79" t="s">
        <v>21</v>
      </c>
      <c r="D79">
        <v>2336.9499999999998</v>
      </c>
      <c r="E79">
        <v>113366</v>
      </c>
      <c r="F79">
        <v>15.736252491928797</v>
      </c>
    </row>
    <row r="80" spans="1:6" x14ac:dyDescent="0.3">
      <c r="A80">
        <v>13</v>
      </c>
      <c r="B80" t="s">
        <v>196</v>
      </c>
      <c r="C80" t="s">
        <v>26</v>
      </c>
      <c r="D80">
        <v>692.45</v>
      </c>
      <c r="E80">
        <v>23009</v>
      </c>
      <c r="F80">
        <v>15.890216871658916</v>
      </c>
    </row>
    <row r="81" spans="1:6" x14ac:dyDescent="0.3">
      <c r="A81">
        <v>26</v>
      </c>
      <c r="B81" t="s">
        <v>209</v>
      </c>
      <c r="C81" t="s">
        <v>26</v>
      </c>
      <c r="D81">
        <v>3354.11</v>
      </c>
      <c r="E81">
        <v>117106</v>
      </c>
      <c r="F81">
        <v>15.891209673287449</v>
      </c>
    </row>
    <row r="82" spans="1:6" hidden="1" x14ac:dyDescent="0.3">
      <c r="A82">
        <v>1</v>
      </c>
      <c r="B82" t="s">
        <v>184</v>
      </c>
      <c r="C82" t="s">
        <v>21</v>
      </c>
      <c r="D82">
        <v>1214.8399999999999</v>
      </c>
      <c r="E82">
        <v>323659</v>
      </c>
      <c r="F82">
        <v>16.045992850500063</v>
      </c>
    </row>
    <row r="83" spans="1:6" hidden="1" x14ac:dyDescent="0.3">
      <c r="A83">
        <v>24</v>
      </c>
      <c r="B83" t="s">
        <v>207</v>
      </c>
      <c r="C83" t="s">
        <v>21</v>
      </c>
      <c r="D83">
        <v>818.05</v>
      </c>
      <c r="E83">
        <v>30815</v>
      </c>
      <c r="F83">
        <v>16.105727730001622</v>
      </c>
    </row>
    <row r="84" spans="1:6" hidden="1" x14ac:dyDescent="0.3">
      <c r="A84">
        <v>25</v>
      </c>
      <c r="B84" t="s">
        <v>208</v>
      </c>
      <c r="C84" t="s">
        <v>21</v>
      </c>
      <c r="D84">
        <v>701.99</v>
      </c>
      <c r="E84">
        <v>37791</v>
      </c>
      <c r="F84">
        <v>16.929745177423197</v>
      </c>
    </row>
    <row r="85" spans="1:6" hidden="1" x14ac:dyDescent="0.3">
      <c r="A85">
        <v>85</v>
      </c>
      <c r="B85" t="s">
        <v>268</v>
      </c>
      <c r="C85" t="s">
        <v>21</v>
      </c>
      <c r="D85">
        <v>4676.5200000000004</v>
      </c>
      <c r="E85">
        <v>145664</v>
      </c>
      <c r="F85">
        <v>18.005141970562391</v>
      </c>
    </row>
    <row r="86" spans="1:6" hidden="1" x14ac:dyDescent="0.3">
      <c r="A86">
        <v>86</v>
      </c>
      <c r="B86" t="s">
        <v>269</v>
      </c>
      <c r="C86" t="s">
        <v>31</v>
      </c>
      <c r="D86">
        <v>5000</v>
      </c>
      <c r="E86">
        <v>94246</v>
      </c>
      <c r="F86">
        <v>20.064724232328164</v>
      </c>
    </row>
    <row r="87" spans="1:6" x14ac:dyDescent="0.3">
      <c r="A87">
        <v>74</v>
      </c>
      <c r="B87" t="s">
        <v>257</v>
      </c>
      <c r="C87" t="s">
        <v>26</v>
      </c>
      <c r="D87">
        <v>0.03</v>
      </c>
      <c r="E87">
        <v>3</v>
      </c>
      <c r="F87">
        <v>26.333333333333332</v>
      </c>
    </row>
    <row r="88" spans="1:6" hidden="1" x14ac:dyDescent="0.3">
      <c r="A88">
        <v>53</v>
      </c>
      <c r="B88" t="s">
        <v>236</v>
      </c>
      <c r="C88" t="s">
        <v>21</v>
      </c>
      <c r="D88" s="1">
        <v>0.98</v>
      </c>
      <c r="E88">
        <v>17</v>
      </c>
      <c r="F88">
        <v>34.058823529411768</v>
      </c>
    </row>
  </sheetData>
  <autoFilter ref="A1:F88" xr:uid="{D65B86FD-39C4-4961-AEE8-409A0E6A5695}">
    <filterColumn colId="2">
      <filters>
        <filter val="UNSAT"/>
      </filters>
    </filterColumn>
  </autoFilter>
  <sortState xmlns:xlrd2="http://schemas.microsoft.com/office/spreadsheetml/2017/richdata2" ref="A2:F91">
    <sortCondition ref="F1:F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463D-0585-4729-A237-F570EB05BFEC}">
  <dimension ref="A1:W91"/>
  <sheetViews>
    <sheetView topLeftCell="B1" zoomScale="80" zoomScaleNormal="80" workbookViewId="0">
      <selection activeCell="O1" sqref="O1:O91"/>
    </sheetView>
  </sheetViews>
  <sheetFormatPr defaultRowHeight="14.4" x14ac:dyDescent="0.3"/>
  <cols>
    <col min="2" max="2" width="10.5546875" bestFit="1" customWidth="1"/>
    <col min="3" max="3" width="10.6640625" bestFit="1" customWidth="1"/>
    <col min="4" max="4" width="27.77734375" customWidth="1"/>
    <col min="5" max="6" width="8" bestFit="1" customWidth="1"/>
    <col min="7" max="8" width="9" bestFit="1" customWidth="1"/>
    <col min="9" max="9" width="10" bestFit="1" customWidth="1"/>
    <col min="10" max="10" width="12" bestFit="1" customWidth="1"/>
    <col min="11" max="11" width="8" bestFit="1" customWidth="1"/>
    <col min="12" max="13" width="8" customWidth="1"/>
    <col min="14" max="14" width="14.33203125" bestFit="1" customWidth="1"/>
    <col min="15" max="15" width="13.77734375" bestFit="1" customWidth="1"/>
    <col min="16" max="16" width="24" bestFit="1" customWidth="1"/>
    <col min="17" max="17" width="26.33203125" bestFit="1" customWidth="1"/>
    <col min="18" max="18" width="26.33203125" customWidth="1"/>
    <col min="19" max="20" width="24.88671875" customWidth="1"/>
  </cols>
  <sheetData>
    <row r="1" spans="1:23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174</v>
      </c>
      <c r="M1" t="s">
        <v>280</v>
      </c>
      <c r="N1" t="s">
        <v>126</v>
      </c>
      <c r="O1" t="s">
        <v>127</v>
      </c>
      <c r="P1" t="s">
        <v>128</v>
      </c>
      <c r="Q1" t="s">
        <v>129</v>
      </c>
      <c r="R1" t="s">
        <v>175</v>
      </c>
      <c r="S1" t="s">
        <v>154</v>
      </c>
      <c r="T1" t="s">
        <v>160</v>
      </c>
      <c r="U1" t="s">
        <v>17</v>
      </c>
      <c r="V1" t="s">
        <v>18</v>
      </c>
      <c r="W1" t="s">
        <v>169</v>
      </c>
    </row>
    <row r="2" spans="1:23" x14ac:dyDescent="0.3">
      <c r="A2">
        <v>1</v>
      </c>
      <c r="B2" t="s">
        <v>130</v>
      </c>
      <c r="C2">
        <v>5</v>
      </c>
      <c r="D2" t="s">
        <v>20</v>
      </c>
      <c r="E2">
        <v>13408</v>
      </c>
      <c r="F2">
        <v>308391</v>
      </c>
      <c r="G2">
        <v>5193430</v>
      </c>
      <c r="H2">
        <v>5046128</v>
      </c>
      <c r="I2">
        <v>174215515</v>
      </c>
      <c r="J2">
        <v>980381126</v>
      </c>
      <c r="K2">
        <v>323659</v>
      </c>
      <c r="L2">
        <f>K2/H2</f>
        <v>6.41400693759651E-2</v>
      </c>
      <c r="M2">
        <f>G2/K2</f>
        <v>16.045992850500063</v>
      </c>
      <c r="N2">
        <v>20.86</v>
      </c>
      <c r="O2">
        <v>-0.34</v>
      </c>
      <c r="P2">
        <v>70210150</v>
      </c>
      <c r="Q2">
        <v>103832132</v>
      </c>
      <c r="R2">
        <f>P2/Q2</f>
        <v>0.6761890432915314</v>
      </c>
      <c r="S2">
        <f>Q2/(P2+Q2)</f>
        <v>0.59659141908975888</v>
      </c>
      <c r="T2">
        <f>Q2/K2</f>
        <v>320.80718286838925</v>
      </c>
      <c r="U2" t="s">
        <v>21</v>
      </c>
      <c r="V2">
        <v>1214.8399999999999</v>
      </c>
      <c r="W2">
        <f>K2/V2</f>
        <v>266.42109248954597</v>
      </c>
    </row>
    <row r="3" spans="1:23" x14ac:dyDescent="0.3">
      <c r="A3">
        <v>2</v>
      </c>
      <c r="B3" t="s">
        <v>130</v>
      </c>
      <c r="C3">
        <v>5</v>
      </c>
      <c r="D3" t="s">
        <v>22</v>
      </c>
      <c r="E3">
        <v>13408</v>
      </c>
      <c r="F3">
        <v>308391</v>
      </c>
      <c r="G3">
        <v>8289427</v>
      </c>
      <c r="H3">
        <v>8071606</v>
      </c>
      <c r="I3">
        <v>276317547</v>
      </c>
      <c r="J3">
        <v>1517102129</v>
      </c>
      <c r="K3">
        <v>528381</v>
      </c>
      <c r="L3">
        <f t="shared" ref="L3:L66" si="0">K3/H3</f>
        <v>6.54616937447145E-2</v>
      </c>
      <c r="M3">
        <f t="shared" ref="M3:M66" si="1">G3/K3</f>
        <v>15.688351776464332</v>
      </c>
      <c r="N3">
        <v>21.49</v>
      </c>
      <c r="O3">
        <v>-0.33</v>
      </c>
      <c r="P3">
        <v>112866774</v>
      </c>
      <c r="Q3">
        <v>163173131</v>
      </c>
      <c r="R3">
        <f t="shared" ref="R3:R66" si="2">P3/Q3</f>
        <v>0.69169950535544977</v>
      </c>
      <c r="S3">
        <f t="shared" ref="S3:S66" si="3">Q3/(P3+Q3)</f>
        <v>0.59112153005559109</v>
      </c>
      <c r="T3">
        <f t="shared" ref="T3:T66" si="4">Q3/K3</f>
        <v>308.81718116283514</v>
      </c>
      <c r="U3" t="s">
        <v>21</v>
      </c>
      <c r="V3">
        <v>1989.78</v>
      </c>
      <c r="W3">
        <f t="shared" ref="W3:W66" si="5">K3/V3</f>
        <v>265.54744745650271</v>
      </c>
    </row>
    <row r="4" spans="1:23" x14ac:dyDescent="0.3">
      <c r="A4">
        <v>3</v>
      </c>
      <c r="B4" t="s">
        <v>130</v>
      </c>
      <c r="C4">
        <v>5</v>
      </c>
      <c r="D4" t="s">
        <v>23</v>
      </c>
      <c r="E4">
        <v>13408</v>
      </c>
      <c r="F4">
        <v>308391</v>
      </c>
      <c r="G4">
        <v>8533496</v>
      </c>
      <c r="H4">
        <v>8306029</v>
      </c>
      <c r="I4">
        <v>282729318</v>
      </c>
      <c r="J4">
        <v>1580838238</v>
      </c>
      <c r="K4">
        <v>545606</v>
      </c>
      <c r="L4">
        <f t="shared" si="0"/>
        <v>6.56879478749713E-2</v>
      </c>
      <c r="M4">
        <f t="shared" si="1"/>
        <v>15.640399848975267</v>
      </c>
      <c r="N4">
        <v>21.86</v>
      </c>
      <c r="O4">
        <v>-0.33</v>
      </c>
      <c r="P4">
        <v>115236465</v>
      </c>
      <c r="Q4">
        <v>167208366</v>
      </c>
      <c r="R4">
        <f t="shared" si="2"/>
        <v>0.68917882374378325</v>
      </c>
      <c r="S4">
        <f t="shared" si="3"/>
        <v>0.59200363273775047</v>
      </c>
      <c r="T4">
        <f t="shared" si="4"/>
        <v>306.4635762803195</v>
      </c>
      <c r="U4" t="s">
        <v>21</v>
      </c>
      <c r="V4">
        <v>2087.92</v>
      </c>
      <c r="W4">
        <f t="shared" si="5"/>
        <v>261.31556764626998</v>
      </c>
    </row>
    <row r="5" spans="1:23" x14ac:dyDescent="0.3">
      <c r="A5">
        <v>4</v>
      </c>
      <c r="B5" t="s">
        <v>130</v>
      </c>
      <c r="C5">
        <v>5</v>
      </c>
      <c r="D5" t="s">
        <v>24</v>
      </c>
      <c r="E5">
        <v>13408</v>
      </c>
      <c r="F5">
        <v>308391</v>
      </c>
      <c r="G5">
        <v>9183144</v>
      </c>
      <c r="H5">
        <v>8938460</v>
      </c>
      <c r="I5">
        <v>302765848</v>
      </c>
      <c r="J5">
        <v>1712848346</v>
      </c>
      <c r="K5">
        <v>585684</v>
      </c>
      <c r="L5">
        <f t="shared" si="0"/>
        <v>6.552403881652992E-2</v>
      </c>
      <c r="M5">
        <f t="shared" si="1"/>
        <v>15.679349273669761</v>
      </c>
      <c r="N5">
        <v>22.3</v>
      </c>
      <c r="O5">
        <v>-0.33</v>
      </c>
      <c r="P5">
        <v>123320202</v>
      </c>
      <c r="Q5">
        <v>179137267</v>
      </c>
      <c r="R5">
        <f t="shared" si="2"/>
        <v>0.68841176414732286</v>
      </c>
      <c r="S5">
        <f t="shared" si="3"/>
        <v>0.59227258494317425</v>
      </c>
      <c r="T5">
        <f t="shared" si="4"/>
        <v>305.85992958660302</v>
      </c>
      <c r="U5" t="s">
        <v>21</v>
      </c>
      <c r="V5">
        <v>2346.42</v>
      </c>
      <c r="W5">
        <f t="shared" si="5"/>
        <v>249.60748715063798</v>
      </c>
    </row>
    <row r="6" spans="1:23" x14ac:dyDescent="0.3">
      <c r="A6">
        <v>5</v>
      </c>
      <c r="B6" t="s">
        <v>130</v>
      </c>
      <c r="C6">
        <v>5</v>
      </c>
      <c r="D6" t="s">
        <v>25</v>
      </c>
      <c r="E6">
        <v>89315</v>
      </c>
      <c r="F6">
        <v>5584002</v>
      </c>
      <c r="G6">
        <v>876448</v>
      </c>
      <c r="H6">
        <v>827133</v>
      </c>
      <c r="I6">
        <v>15744223</v>
      </c>
      <c r="J6">
        <v>2073426495</v>
      </c>
      <c r="K6">
        <v>67926</v>
      </c>
      <c r="L6">
        <f t="shared" si="0"/>
        <v>8.2122222181922375E-2</v>
      </c>
      <c r="M6">
        <f t="shared" si="1"/>
        <v>12.902982657597974</v>
      </c>
      <c r="N6">
        <v>67.36</v>
      </c>
      <c r="O6">
        <v>-0.21</v>
      </c>
      <c r="P6">
        <v>8648455</v>
      </c>
      <c r="Q6">
        <v>7139234</v>
      </c>
      <c r="R6">
        <f t="shared" si="2"/>
        <v>1.2113981696075518</v>
      </c>
      <c r="S6">
        <f t="shared" si="3"/>
        <v>0.45220259912644595</v>
      </c>
      <c r="T6">
        <f t="shared" si="4"/>
        <v>105.10311221034655</v>
      </c>
      <c r="U6" t="s">
        <v>26</v>
      </c>
      <c r="V6">
        <v>965.51</v>
      </c>
      <c r="W6">
        <f t="shared" si="5"/>
        <v>70.352456214850179</v>
      </c>
    </row>
    <row r="7" spans="1:23" x14ac:dyDescent="0.3">
      <c r="A7">
        <v>6</v>
      </c>
      <c r="B7" t="s">
        <v>130</v>
      </c>
      <c r="C7">
        <v>5</v>
      </c>
      <c r="D7" t="s">
        <v>27</v>
      </c>
      <c r="E7">
        <v>448</v>
      </c>
      <c r="F7">
        <v>12700</v>
      </c>
      <c r="G7">
        <v>129538</v>
      </c>
      <c r="H7">
        <v>127760</v>
      </c>
      <c r="I7">
        <v>311246</v>
      </c>
      <c r="J7">
        <v>7264104</v>
      </c>
      <c r="K7">
        <v>13342</v>
      </c>
      <c r="L7">
        <f t="shared" si="0"/>
        <v>0.10443018159048216</v>
      </c>
      <c r="M7">
        <f t="shared" si="1"/>
        <v>9.7090391245690295</v>
      </c>
      <c r="N7">
        <v>17.36</v>
      </c>
      <c r="O7">
        <v>-0.16</v>
      </c>
      <c r="P7">
        <v>113790</v>
      </c>
      <c r="Q7">
        <v>200348</v>
      </c>
      <c r="R7">
        <f t="shared" si="2"/>
        <v>0.56796174656098386</v>
      </c>
      <c r="S7">
        <f t="shared" si="3"/>
        <v>0.63777066130172089</v>
      </c>
      <c r="T7">
        <f t="shared" si="4"/>
        <v>15.016339379403387</v>
      </c>
      <c r="U7" t="s">
        <v>21</v>
      </c>
      <c r="V7">
        <v>14.72</v>
      </c>
      <c r="W7">
        <f t="shared" si="5"/>
        <v>906.38586956521738</v>
      </c>
    </row>
    <row r="8" spans="1:23" x14ac:dyDescent="0.3">
      <c r="A8">
        <v>7</v>
      </c>
      <c r="B8" t="s">
        <v>130</v>
      </c>
      <c r="C8">
        <v>5</v>
      </c>
      <c r="D8" t="s">
        <v>28</v>
      </c>
      <c r="E8">
        <v>689</v>
      </c>
      <c r="F8">
        <v>16922</v>
      </c>
      <c r="G8">
        <v>739168</v>
      </c>
      <c r="H8">
        <v>728868</v>
      </c>
      <c r="I8">
        <v>2044283</v>
      </c>
      <c r="J8">
        <v>48702351</v>
      </c>
      <c r="K8">
        <v>76744</v>
      </c>
      <c r="L8">
        <f t="shared" si="0"/>
        <v>0.10529204190607902</v>
      </c>
      <c r="M8">
        <f t="shared" si="1"/>
        <v>9.6316063796518296</v>
      </c>
      <c r="N8">
        <v>20.63</v>
      </c>
      <c r="O8">
        <v>-0.17</v>
      </c>
      <c r="P8">
        <v>706010</v>
      </c>
      <c r="Q8">
        <v>1348458</v>
      </c>
      <c r="R8">
        <f t="shared" si="2"/>
        <v>0.52356840183379827</v>
      </c>
      <c r="S8">
        <f t="shared" si="3"/>
        <v>0.6563538590038881</v>
      </c>
      <c r="T8">
        <f t="shared" si="4"/>
        <v>17.570858959658086</v>
      </c>
      <c r="U8" t="s">
        <v>21</v>
      </c>
      <c r="V8">
        <v>156.69</v>
      </c>
      <c r="W8">
        <f t="shared" si="5"/>
        <v>489.78237283808795</v>
      </c>
    </row>
    <row r="9" spans="1:23" x14ac:dyDescent="0.3">
      <c r="A9">
        <v>8</v>
      </c>
      <c r="B9" t="s">
        <v>130</v>
      </c>
      <c r="C9">
        <v>5</v>
      </c>
      <c r="D9" t="s">
        <v>29</v>
      </c>
      <c r="E9">
        <v>842</v>
      </c>
      <c r="F9">
        <v>19430</v>
      </c>
      <c r="G9">
        <v>4622129</v>
      </c>
      <c r="H9">
        <v>4565195</v>
      </c>
      <c r="I9">
        <v>11145806</v>
      </c>
      <c r="J9">
        <v>470322634</v>
      </c>
      <c r="K9">
        <v>490720</v>
      </c>
      <c r="L9">
        <f t="shared" si="0"/>
        <v>0.10749157483962897</v>
      </c>
      <c r="M9">
        <f t="shared" si="1"/>
        <v>9.4190760515161394</v>
      </c>
      <c r="N9">
        <v>25.85</v>
      </c>
      <c r="O9">
        <v>-0.14000000000000001</v>
      </c>
      <c r="P9">
        <v>3611033</v>
      </c>
      <c r="Q9">
        <v>7817802</v>
      </c>
      <c r="R9">
        <f t="shared" si="2"/>
        <v>0.46189875363945004</v>
      </c>
      <c r="S9">
        <f t="shared" si="3"/>
        <v>0.68404189928369774</v>
      </c>
      <c r="T9">
        <f t="shared" si="4"/>
        <v>15.931288718617541</v>
      </c>
      <c r="U9" t="s">
        <v>21</v>
      </c>
      <c r="V9">
        <v>3149.19</v>
      </c>
      <c r="W9">
        <f t="shared" si="5"/>
        <v>155.82419606311464</v>
      </c>
    </row>
    <row r="10" spans="1:23" x14ac:dyDescent="0.3">
      <c r="A10">
        <v>9</v>
      </c>
      <c r="B10" t="s">
        <v>130</v>
      </c>
      <c r="C10">
        <v>5</v>
      </c>
      <c r="D10" t="s">
        <v>30</v>
      </c>
      <c r="E10">
        <v>1164</v>
      </c>
      <c r="F10">
        <v>28980</v>
      </c>
      <c r="G10">
        <v>6890038</v>
      </c>
      <c r="H10">
        <v>6800671</v>
      </c>
      <c r="I10">
        <v>25762366</v>
      </c>
      <c r="J10">
        <v>433800663</v>
      </c>
      <c r="K10">
        <v>740549</v>
      </c>
      <c r="L10">
        <f t="shared" si="0"/>
        <v>0.10889351947771037</v>
      </c>
      <c r="M10">
        <f t="shared" si="1"/>
        <v>9.3039596299502119</v>
      </c>
      <c r="N10">
        <v>29.84</v>
      </c>
      <c r="O10">
        <v>-0.17</v>
      </c>
      <c r="P10">
        <v>6309806</v>
      </c>
      <c r="Q10">
        <v>19581499</v>
      </c>
      <c r="R10">
        <f t="shared" si="2"/>
        <v>0.32223304252651958</v>
      </c>
      <c r="S10">
        <f t="shared" si="3"/>
        <v>0.75629633191528967</v>
      </c>
      <c r="T10">
        <f t="shared" si="4"/>
        <v>26.44186812756482</v>
      </c>
      <c r="U10" t="s">
        <v>31</v>
      </c>
      <c r="V10">
        <v>4911.41</v>
      </c>
      <c r="W10">
        <f t="shared" si="5"/>
        <v>150.78134385034033</v>
      </c>
    </row>
    <row r="11" spans="1:23" x14ac:dyDescent="0.3">
      <c r="A11">
        <v>10</v>
      </c>
      <c r="B11" t="s">
        <v>130</v>
      </c>
      <c r="C11">
        <v>5</v>
      </c>
      <c r="D11" t="s">
        <v>32</v>
      </c>
      <c r="E11">
        <v>52436</v>
      </c>
      <c r="F11">
        <v>151783</v>
      </c>
      <c r="G11">
        <v>3632507</v>
      </c>
      <c r="H11">
        <v>3575990</v>
      </c>
      <c r="I11">
        <v>18429871</v>
      </c>
      <c r="J11">
        <v>697029362</v>
      </c>
      <c r="K11">
        <v>342929</v>
      </c>
      <c r="L11">
        <f t="shared" si="0"/>
        <v>9.5897639534786167E-2</v>
      </c>
      <c r="M11">
        <f t="shared" si="1"/>
        <v>10.592592052582313</v>
      </c>
      <c r="N11">
        <v>27.63</v>
      </c>
      <c r="O11">
        <v>-0.19</v>
      </c>
      <c r="P11">
        <v>8575759</v>
      </c>
      <c r="Q11">
        <v>9980958</v>
      </c>
      <c r="R11">
        <f t="shared" si="2"/>
        <v>0.85921201151232174</v>
      </c>
      <c r="S11">
        <f t="shared" si="3"/>
        <v>0.53786227380629881</v>
      </c>
      <c r="T11">
        <f t="shared" si="4"/>
        <v>29.105027571304849</v>
      </c>
      <c r="U11" t="s">
        <v>26</v>
      </c>
      <c r="V11">
        <v>904.62</v>
      </c>
      <c r="W11">
        <f t="shared" si="5"/>
        <v>379.08624615860805</v>
      </c>
    </row>
    <row r="12" spans="1:23" x14ac:dyDescent="0.3">
      <c r="A12">
        <v>11</v>
      </c>
      <c r="B12" t="s">
        <v>130</v>
      </c>
      <c r="C12">
        <v>5</v>
      </c>
      <c r="D12" t="s">
        <v>33</v>
      </c>
      <c r="E12">
        <v>49370</v>
      </c>
      <c r="F12">
        <v>144360</v>
      </c>
      <c r="G12">
        <v>3050103</v>
      </c>
      <c r="H12">
        <v>2990258</v>
      </c>
      <c r="I12">
        <v>26802080</v>
      </c>
      <c r="J12">
        <v>734909346</v>
      </c>
      <c r="K12">
        <v>274991</v>
      </c>
      <c r="L12">
        <f t="shared" si="0"/>
        <v>9.1962298905311851E-2</v>
      </c>
      <c r="M12">
        <f t="shared" si="1"/>
        <v>11.091646635708077</v>
      </c>
      <c r="N12">
        <v>21.55</v>
      </c>
      <c r="O12">
        <v>-0.21</v>
      </c>
      <c r="P12">
        <v>14876254</v>
      </c>
      <c r="Q12">
        <v>11986270</v>
      </c>
      <c r="R12">
        <f t="shared" si="2"/>
        <v>1.2411078675851621</v>
      </c>
      <c r="S12">
        <f t="shared" si="3"/>
        <v>0.44620788426284885</v>
      </c>
      <c r="T12">
        <f t="shared" si="4"/>
        <v>43.587862875512286</v>
      </c>
      <c r="U12" t="s">
        <v>26</v>
      </c>
      <c r="V12">
        <v>636.94000000000005</v>
      </c>
      <c r="W12">
        <f t="shared" si="5"/>
        <v>431.73768329826981</v>
      </c>
    </row>
    <row r="13" spans="1:23" x14ac:dyDescent="0.3">
      <c r="A13">
        <v>12</v>
      </c>
      <c r="B13" t="s">
        <v>130</v>
      </c>
      <c r="C13">
        <v>5</v>
      </c>
      <c r="D13" t="s">
        <v>34</v>
      </c>
      <c r="E13">
        <v>3295</v>
      </c>
      <c r="F13">
        <v>9585</v>
      </c>
      <c r="G13">
        <v>306256</v>
      </c>
      <c r="H13">
        <v>300687</v>
      </c>
      <c r="I13">
        <v>1051145</v>
      </c>
      <c r="J13">
        <v>21119113</v>
      </c>
      <c r="K13">
        <v>29973</v>
      </c>
      <c r="L13">
        <f t="shared" si="0"/>
        <v>9.968172884095422E-2</v>
      </c>
      <c r="M13">
        <f t="shared" si="1"/>
        <v>10.217729289694057</v>
      </c>
      <c r="N13">
        <v>21.73</v>
      </c>
      <c r="O13">
        <v>-0.17</v>
      </c>
      <c r="P13">
        <v>327103</v>
      </c>
      <c r="Q13">
        <v>730523</v>
      </c>
      <c r="R13">
        <f t="shared" si="2"/>
        <v>0.44776550498752266</v>
      </c>
      <c r="S13">
        <f t="shared" si="3"/>
        <v>0.6907195927482872</v>
      </c>
      <c r="T13">
        <f t="shared" si="4"/>
        <v>24.372702098555365</v>
      </c>
      <c r="U13" t="s">
        <v>26</v>
      </c>
      <c r="V13">
        <v>23.39</v>
      </c>
      <c r="W13">
        <f t="shared" si="5"/>
        <v>1281.4450619923043</v>
      </c>
    </row>
    <row r="14" spans="1:23" x14ac:dyDescent="0.3">
      <c r="A14">
        <v>13</v>
      </c>
      <c r="B14" t="s">
        <v>130</v>
      </c>
      <c r="C14">
        <v>5</v>
      </c>
      <c r="D14" t="s">
        <v>35</v>
      </c>
      <c r="E14">
        <v>262253</v>
      </c>
      <c r="F14">
        <v>1120813</v>
      </c>
      <c r="G14">
        <v>365618</v>
      </c>
      <c r="H14">
        <v>275561</v>
      </c>
      <c r="I14">
        <v>4138448</v>
      </c>
      <c r="J14">
        <v>2864160886</v>
      </c>
      <c r="K14">
        <v>23009</v>
      </c>
      <c r="L14">
        <f t="shared" si="0"/>
        <v>8.3498753452048727E-2</v>
      </c>
      <c r="M14">
        <f t="shared" si="1"/>
        <v>15.890216871658916</v>
      </c>
      <c r="N14">
        <v>175.37</v>
      </c>
      <c r="O14">
        <v>-0.17</v>
      </c>
      <c r="P14">
        <v>1162675</v>
      </c>
      <c r="Q14">
        <v>2970165</v>
      </c>
      <c r="R14">
        <f t="shared" si="2"/>
        <v>0.39145131667769301</v>
      </c>
      <c r="S14">
        <f t="shared" si="3"/>
        <v>0.71867408368095542</v>
      </c>
      <c r="T14">
        <f t="shared" si="4"/>
        <v>129.08709635360077</v>
      </c>
      <c r="U14" t="s">
        <v>26</v>
      </c>
      <c r="V14">
        <v>692.45</v>
      </c>
      <c r="W14">
        <f t="shared" si="5"/>
        <v>33.228391941656433</v>
      </c>
    </row>
    <row r="15" spans="1:23" x14ac:dyDescent="0.3">
      <c r="A15">
        <v>14</v>
      </c>
      <c r="B15" t="s">
        <v>130</v>
      </c>
      <c r="C15">
        <v>5</v>
      </c>
      <c r="D15" t="s">
        <v>36</v>
      </c>
      <c r="E15">
        <v>381708</v>
      </c>
      <c r="F15">
        <v>1618887</v>
      </c>
      <c r="G15">
        <v>757818</v>
      </c>
      <c r="H15">
        <v>622021</v>
      </c>
      <c r="I15">
        <v>8358354</v>
      </c>
      <c r="J15">
        <v>8076937634</v>
      </c>
      <c r="K15">
        <v>53196</v>
      </c>
      <c r="L15">
        <f t="shared" si="0"/>
        <v>8.5521228382964568E-2</v>
      </c>
      <c r="M15">
        <f t="shared" si="1"/>
        <v>14.245770358673585</v>
      </c>
      <c r="N15">
        <v>158.53</v>
      </c>
      <c r="O15">
        <v>-0.19</v>
      </c>
      <c r="P15">
        <v>2517731</v>
      </c>
      <c r="Q15">
        <v>5829827</v>
      </c>
      <c r="R15">
        <f t="shared" si="2"/>
        <v>0.43187061983142894</v>
      </c>
      <c r="S15">
        <f t="shared" si="3"/>
        <v>0.69838712111973344</v>
      </c>
      <c r="T15">
        <f t="shared" si="4"/>
        <v>109.59145424468005</v>
      </c>
      <c r="U15" t="s">
        <v>21</v>
      </c>
      <c r="V15">
        <v>2146.7800000000002</v>
      </c>
      <c r="W15">
        <f t="shared" si="5"/>
        <v>24.77943711046311</v>
      </c>
    </row>
    <row r="16" spans="1:23" x14ac:dyDescent="0.3">
      <c r="A16">
        <v>15</v>
      </c>
      <c r="B16" t="s">
        <v>130</v>
      </c>
      <c r="C16">
        <v>5</v>
      </c>
      <c r="D16" t="s">
        <v>37</v>
      </c>
      <c r="E16">
        <v>3114</v>
      </c>
      <c r="F16">
        <v>10580</v>
      </c>
      <c r="G16">
        <v>3220165</v>
      </c>
      <c r="H16">
        <v>3164225</v>
      </c>
      <c r="I16">
        <v>7896499</v>
      </c>
      <c r="J16">
        <v>408005703</v>
      </c>
      <c r="K16">
        <v>313099</v>
      </c>
      <c r="L16">
        <f t="shared" si="0"/>
        <v>9.894966381973469E-2</v>
      </c>
      <c r="M16">
        <f t="shared" si="1"/>
        <v>10.284814068393702</v>
      </c>
      <c r="N16">
        <v>47.77</v>
      </c>
      <c r="O16">
        <v>-0.12</v>
      </c>
      <c r="P16">
        <v>2696030</v>
      </c>
      <c r="Q16">
        <v>5438211</v>
      </c>
      <c r="R16">
        <f t="shared" si="2"/>
        <v>0.49575678472203449</v>
      </c>
      <c r="S16">
        <f t="shared" si="3"/>
        <v>0.66855789003546862</v>
      </c>
      <c r="T16">
        <f t="shared" si="4"/>
        <v>17.36898233466092</v>
      </c>
      <c r="U16" t="s">
        <v>26</v>
      </c>
      <c r="V16">
        <v>897.39</v>
      </c>
      <c r="W16">
        <f t="shared" si="5"/>
        <v>348.89958657885649</v>
      </c>
    </row>
    <row r="17" spans="1:23" x14ac:dyDescent="0.3">
      <c r="A17">
        <v>16</v>
      </c>
      <c r="B17" t="s">
        <v>130</v>
      </c>
      <c r="C17">
        <v>5</v>
      </c>
      <c r="D17" t="s">
        <v>38</v>
      </c>
      <c r="E17">
        <v>77262</v>
      </c>
      <c r="F17">
        <v>262886</v>
      </c>
      <c r="G17">
        <v>1456056</v>
      </c>
      <c r="H17">
        <v>1404777</v>
      </c>
      <c r="I17">
        <v>4569921</v>
      </c>
      <c r="J17">
        <v>3618066900</v>
      </c>
      <c r="K17">
        <v>134635</v>
      </c>
      <c r="L17">
        <f t="shared" si="0"/>
        <v>9.5840834523913759E-2</v>
      </c>
      <c r="M17">
        <f t="shared" si="1"/>
        <v>10.814840123296319</v>
      </c>
      <c r="N17">
        <v>42.69</v>
      </c>
      <c r="O17">
        <v>-0.15</v>
      </c>
      <c r="P17">
        <v>1334732</v>
      </c>
      <c r="Q17">
        <v>3278243</v>
      </c>
      <c r="R17">
        <f t="shared" si="2"/>
        <v>0.40714858538552512</v>
      </c>
      <c r="S17">
        <f t="shared" si="3"/>
        <v>0.71065700551162758</v>
      </c>
      <c r="T17">
        <f t="shared" si="4"/>
        <v>24.349114271920378</v>
      </c>
      <c r="U17" t="s">
        <v>21</v>
      </c>
      <c r="V17">
        <v>1197.1400000000001</v>
      </c>
      <c r="W17">
        <f t="shared" si="5"/>
        <v>112.46387222881199</v>
      </c>
    </row>
    <row r="18" spans="1:23" x14ac:dyDescent="0.3">
      <c r="A18">
        <v>17</v>
      </c>
      <c r="B18" t="s">
        <v>130</v>
      </c>
      <c r="C18">
        <v>5</v>
      </c>
      <c r="D18" t="s">
        <v>39</v>
      </c>
      <c r="E18">
        <v>13574</v>
      </c>
      <c r="F18">
        <v>1300429</v>
      </c>
      <c r="G18">
        <v>6295142</v>
      </c>
      <c r="H18">
        <v>5957372</v>
      </c>
      <c r="I18">
        <v>38345949</v>
      </c>
      <c r="J18">
        <v>3310073079</v>
      </c>
      <c r="K18">
        <v>496706</v>
      </c>
      <c r="L18">
        <f t="shared" si="0"/>
        <v>8.3376696973094841E-2</v>
      </c>
      <c r="M18">
        <f t="shared" si="1"/>
        <v>12.673778855097382</v>
      </c>
      <c r="N18">
        <v>75.900000000000006</v>
      </c>
      <c r="O18">
        <v>-0.2</v>
      </c>
      <c r="P18">
        <v>10781220</v>
      </c>
      <c r="Q18">
        <v>27632784</v>
      </c>
      <c r="R18">
        <f t="shared" si="2"/>
        <v>0.39016047025880563</v>
      </c>
      <c r="S18">
        <f t="shared" si="3"/>
        <v>0.71934141517765238</v>
      </c>
      <c r="T18">
        <f t="shared" si="4"/>
        <v>55.632072090935083</v>
      </c>
      <c r="U18" t="s">
        <v>31</v>
      </c>
      <c r="V18">
        <v>4906.3</v>
      </c>
      <c r="W18">
        <f t="shared" si="5"/>
        <v>101.23840776144957</v>
      </c>
    </row>
    <row r="19" spans="1:23" x14ac:dyDescent="0.3">
      <c r="A19">
        <v>18</v>
      </c>
      <c r="B19" t="s">
        <v>130</v>
      </c>
      <c r="C19">
        <v>5</v>
      </c>
      <c r="D19" t="s">
        <v>40</v>
      </c>
      <c r="E19">
        <v>8590</v>
      </c>
      <c r="F19">
        <v>65066</v>
      </c>
      <c r="G19">
        <v>8992748</v>
      </c>
      <c r="H19">
        <v>8681625</v>
      </c>
      <c r="I19">
        <v>243592660</v>
      </c>
      <c r="J19">
        <v>2014120521</v>
      </c>
      <c r="K19">
        <v>591484</v>
      </c>
      <c r="L19">
        <f t="shared" si="0"/>
        <v>6.8130563114624274E-2</v>
      </c>
      <c r="M19">
        <f t="shared" si="1"/>
        <v>15.203704580343677</v>
      </c>
      <c r="N19">
        <v>26.07</v>
      </c>
      <c r="O19">
        <v>-0.31</v>
      </c>
      <c r="P19">
        <v>78526295</v>
      </c>
      <c r="Q19">
        <v>164688571</v>
      </c>
      <c r="R19">
        <f t="shared" si="2"/>
        <v>0.47681690674211996</v>
      </c>
      <c r="S19">
        <f t="shared" si="3"/>
        <v>0.67713200968562504</v>
      </c>
      <c r="T19">
        <f t="shared" si="4"/>
        <v>278.43284180129979</v>
      </c>
      <c r="U19" t="s">
        <v>31</v>
      </c>
      <c r="V19">
        <v>4894.97</v>
      </c>
      <c r="W19">
        <f t="shared" si="5"/>
        <v>120.83506129761776</v>
      </c>
    </row>
    <row r="20" spans="1:23" x14ac:dyDescent="0.3">
      <c r="A20">
        <v>19</v>
      </c>
      <c r="B20" t="s">
        <v>130</v>
      </c>
      <c r="C20">
        <v>5</v>
      </c>
      <c r="D20" t="s">
        <v>41</v>
      </c>
      <c r="E20">
        <v>8905</v>
      </c>
      <c r="F20">
        <v>67838</v>
      </c>
      <c r="G20">
        <v>9176292</v>
      </c>
      <c r="H20">
        <v>8860375</v>
      </c>
      <c r="I20">
        <v>245035373</v>
      </c>
      <c r="J20">
        <v>2069630996</v>
      </c>
      <c r="K20">
        <v>592752</v>
      </c>
      <c r="L20">
        <f t="shared" si="0"/>
        <v>6.6899200090289629E-2</v>
      </c>
      <c r="M20">
        <f t="shared" si="1"/>
        <v>15.480828407158475</v>
      </c>
      <c r="N20">
        <v>24.33</v>
      </c>
      <c r="O20">
        <v>-0.32</v>
      </c>
      <c r="P20">
        <v>84685968</v>
      </c>
      <c r="Q20">
        <v>159983768</v>
      </c>
      <c r="R20">
        <f t="shared" si="2"/>
        <v>0.52934100164461684</v>
      </c>
      <c r="S20">
        <f t="shared" si="3"/>
        <v>0.65387640750141651</v>
      </c>
      <c r="T20">
        <f t="shared" si="4"/>
        <v>269.90000539854782</v>
      </c>
      <c r="U20" t="s">
        <v>31</v>
      </c>
      <c r="V20">
        <v>4873.28</v>
      </c>
      <c r="W20">
        <f t="shared" si="5"/>
        <v>121.63306848775363</v>
      </c>
    </row>
    <row r="21" spans="1:23" x14ac:dyDescent="0.3">
      <c r="A21">
        <v>20</v>
      </c>
      <c r="B21" t="s">
        <v>130</v>
      </c>
      <c r="C21">
        <v>5</v>
      </c>
      <c r="D21" t="s">
        <v>42</v>
      </c>
      <c r="E21">
        <v>1295022</v>
      </c>
      <c r="F21">
        <v>5034037</v>
      </c>
      <c r="G21">
        <v>1237426</v>
      </c>
      <c r="H21">
        <v>1195303</v>
      </c>
      <c r="I21">
        <v>9038131</v>
      </c>
      <c r="J21">
        <v>5476127818</v>
      </c>
      <c r="K21">
        <v>94458</v>
      </c>
      <c r="L21">
        <f t="shared" si="0"/>
        <v>7.9024314337034204E-2</v>
      </c>
      <c r="M21">
        <f t="shared" si="1"/>
        <v>13.100277371953673</v>
      </c>
      <c r="N21">
        <v>33.549999999999997</v>
      </c>
      <c r="O21">
        <v>-0.24</v>
      </c>
      <c r="P21">
        <v>5323114</v>
      </c>
      <c r="Q21">
        <v>3680218</v>
      </c>
      <c r="R21">
        <f t="shared" si="2"/>
        <v>1.4464126853354882</v>
      </c>
      <c r="S21">
        <f t="shared" si="3"/>
        <v>0.408761778417146</v>
      </c>
      <c r="T21">
        <f t="shared" si="4"/>
        <v>38.96142200766478</v>
      </c>
      <c r="U21" t="s">
        <v>26</v>
      </c>
      <c r="V21">
        <v>1957.75</v>
      </c>
      <c r="W21">
        <f t="shared" si="5"/>
        <v>48.24824415783425</v>
      </c>
    </row>
    <row r="22" spans="1:23" x14ac:dyDescent="0.3">
      <c r="A22">
        <v>21</v>
      </c>
      <c r="B22" t="s">
        <v>130</v>
      </c>
      <c r="C22">
        <v>5</v>
      </c>
      <c r="D22" t="s">
        <v>43</v>
      </c>
      <c r="E22">
        <v>1458392</v>
      </c>
      <c r="F22">
        <v>5670187</v>
      </c>
      <c r="G22">
        <v>1637810</v>
      </c>
      <c r="H22">
        <v>1583462</v>
      </c>
      <c r="I22">
        <v>12292323</v>
      </c>
      <c r="J22">
        <v>7467219027</v>
      </c>
      <c r="K22">
        <v>125282</v>
      </c>
      <c r="L22">
        <f t="shared" si="0"/>
        <v>7.9119044220827522E-2</v>
      </c>
      <c r="M22">
        <f t="shared" si="1"/>
        <v>13.072987340559697</v>
      </c>
      <c r="N22">
        <v>35.590000000000003</v>
      </c>
      <c r="O22">
        <v>-0.24</v>
      </c>
      <c r="P22">
        <v>7189002</v>
      </c>
      <c r="Q22">
        <v>5056687</v>
      </c>
      <c r="R22">
        <f t="shared" si="2"/>
        <v>1.4216822199989836</v>
      </c>
      <c r="S22">
        <f t="shared" si="3"/>
        <v>0.41293609530668302</v>
      </c>
      <c r="T22">
        <f t="shared" si="4"/>
        <v>40.362438339106973</v>
      </c>
      <c r="U22" t="s">
        <v>26</v>
      </c>
      <c r="V22">
        <v>2676.45</v>
      </c>
      <c r="W22">
        <f t="shared" si="5"/>
        <v>46.809019410039419</v>
      </c>
    </row>
    <row r="23" spans="1:23" x14ac:dyDescent="0.3">
      <c r="A23">
        <v>22</v>
      </c>
      <c r="B23" t="s">
        <v>130</v>
      </c>
      <c r="C23">
        <v>5</v>
      </c>
      <c r="D23" t="s">
        <v>44</v>
      </c>
      <c r="E23">
        <v>1540071</v>
      </c>
      <c r="F23">
        <v>5988250</v>
      </c>
      <c r="G23">
        <v>1634100</v>
      </c>
      <c r="H23">
        <v>1583699</v>
      </c>
      <c r="I23">
        <v>12272657</v>
      </c>
      <c r="J23">
        <v>8142132692</v>
      </c>
      <c r="K23">
        <v>122108</v>
      </c>
      <c r="L23">
        <f t="shared" si="0"/>
        <v>7.7103035362148992E-2</v>
      </c>
      <c r="M23">
        <f t="shared" si="1"/>
        <v>13.382415566547646</v>
      </c>
      <c r="N23">
        <v>22</v>
      </c>
      <c r="O23">
        <v>-0.26</v>
      </c>
      <c r="P23">
        <v>7575400</v>
      </c>
      <c r="Q23">
        <v>4638495</v>
      </c>
      <c r="R23">
        <f t="shared" si="2"/>
        <v>1.6331590311081503</v>
      </c>
      <c r="S23">
        <f t="shared" si="3"/>
        <v>0.37977197282275638</v>
      </c>
      <c r="T23">
        <f t="shared" si="4"/>
        <v>37.986823140170998</v>
      </c>
      <c r="U23" t="s">
        <v>26</v>
      </c>
      <c r="V23">
        <v>2848.03</v>
      </c>
      <c r="W23">
        <f t="shared" si="5"/>
        <v>42.874548372032592</v>
      </c>
    </row>
    <row r="24" spans="1:23" x14ac:dyDescent="0.3">
      <c r="A24">
        <v>23</v>
      </c>
      <c r="B24" t="s">
        <v>130</v>
      </c>
      <c r="C24">
        <v>5</v>
      </c>
      <c r="D24" t="s">
        <v>45</v>
      </c>
      <c r="E24">
        <v>200003</v>
      </c>
      <c r="F24">
        <v>1008302</v>
      </c>
      <c r="G24">
        <v>340373</v>
      </c>
      <c r="H24">
        <v>261997</v>
      </c>
      <c r="I24">
        <v>3839582</v>
      </c>
      <c r="J24">
        <v>1513753278</v>
      </c>
      <c r="K24">
        <v>22174</v>
      </c>
      <c r="L24">
        <f t="shared" si="0"/>
        <v>8.4634556884239126E-2</v>
      </c>
      <c r="M24">
        <f t="shared" si="1"/>
        <v>15.350094705510958</v>
      </c>
      <c r="N24">
        <v>169.79</v>
      </c>
      <c r="O24">
        <v>-0.17</v>
      </c>
      <c r="P24">
        <v>1032400</v>
      </c>
      <c r="Q24">
        <v>2800583</v>
      </c>
      <c r="R24">
        <f t="shared" si="2"/>
        <v>0.36863753011426548</v>
      </c>
      <c r="S24">
        <f t="shared" si="3"/>
        <v>0.7306536449548563</v>
      </c>
      <c r="T24">
        <f t="shared" si="4"/>
        <v>126.30030666546406</v>
      </c>
      <c r="U24" t="s">
        <v>21</v>
      </c>
      <c r="V24">
        <v>438.66</v>
      </c>
      <c r="W24">
        <f t="shared" si="5"/>
        <v>50.549400446815298</v>
      </c>
    </row>
    <row r="25" spans="1:23" x14ac:dyDescent="0.3">
      <c r="A25">
        <v>24</v>
      </c>
      <c r="B25" t="s">
        <v>130</v>
      </c>
      <c r="C25">
        <v>5</v>
      </c>
      <c r="D25" t="s">
        <v>46</v>
      </c>
      <c r="E25">
        <v>259258</v>
      </c>
      <c r="F25">
        <v>1373987</v>
      </c>
      <c r="G25">
        <v>496298</v>
      </c>
      <c r="H25">
        <v>389715</v>
      </c>
      <c r="I25">
        <v>7500068</v>
      </c>
      <c r="J25">
        <v>2433408044</v>
      </c>
      <c r="K25">
        <v>30815</v>
      </c>
      <c r="L25">
        <f t="shared" si="0"/>
        <v>7.9070602876461005E-2</v>
      </c>
      <c r="M25">
        <f t="shared" si="1"/>
        <v>16.105727730001622</v>
      </c>
      <c r="N25">
        <v>223.25</v>
      </c>
      <c r="O25">
        <v>-0.2</v>
      </c>
      <c r="P25">
        <v>2260140</v>
      </c>
      <c r="Q25">
        <v>5225352</v>
      </c>
      <c r="R25">
        <f t="shared" si="2"/>
        <v>0.43253354032417335</v>
      </c>
      <c r="S25">
        <f t="shared" si="3"/>
        <v>0.69806393487562346</v>
      </c>
      <c r="T25">
        <f t="shared" si="4"/>
        <v>169.57170209313645</v>
      </c>
      <c r="U25" t="s">
        <v>21</v>
      </c>
      <c r="V25">
        <v>818.05</v>
      </c>
      <c r="W25">
        <f t="shared" si="5"/>
        <v>37.668846647515437</v>
      </c>
    </row>
    <row r="26" spans="1:23" x14ac:dyDescent="0.3">
      <c r="A26">
        <v>25</v>
      </c>
      <c r="B26" t="s">
        <v>130</v>
      </c>
      <c r="C26">
        <v>5</v>
      </c>
      <c r="D26" t="s">
        <v>47</v>
      </c>
      <c r="E26">
        <v>199996</v>
      </c>
      <c r="F26">
        <v>1008281</v>
      </c>
      <c r="G26">
        <v>639792</v>
      </c>
      <c r="H26">
        <v>490579</v>
      </c>
      <c r="I26">
        <v>8849963</v>
      </c>
      <c r="J26">
        <v>1731261497</v>
      </c>
      <c r="K26">
        <v>37791</v>
      </c>
      <c r="L26">
        <f t="shared" si="0"/>
        <v>7.7033464538840843E-2</v>
      </c>
      <c r="M26">
        <f t="shared" si="1"/>
        <v>16.929745177423197</v>
      </c>
      <c r="N26">
        <v>248.31</v>
      </c>
      <c r="O26">
        <v>-0.18</v>
      </c>
      <c r="P26">
        <v>2638081</v>
      </c>
      <c r="Q26">
        <v>6210000</v>
      </c>
      <c r="R26">
        <f t="shared" si="2"/>
        <v>0.42481175523349435</v>
      </c>
      <c r="S26">
        <f t="shared" si="3"/>
        <v>0.70184710108327442</v>
      </c>
      <c r="T26">
        <f t="shared" si="4"/>
        <v>164.32483924743985</v>
      </c>
      <c r="U26" t="s">
        <v>21</v>
      </c>
      <c r="V26">
        <v>701.99</v>
      </c>
      <c r="W26">
        <f t="shared" si="5"/>
        <v>53.834100200857563</v>
      </c>
    </row>
    <row r="27" spans="1:23" x14ac:dyDescent="0.3">
      <c r="A27">
        <v>26</v>
      </c>
      <c r="B27" t="s">
        <v>130</v>
      </c>
      <c r="C27">
        <v>5</v>
      </c>
      <c r="D27" t="s">
        <v>48</v>
      </c>
      <c r="E27">
        <v>258781</v>
      </c>
      <c r="F27">
        <v>1358076</v>
      </c>
      <c r="G27">
        <v>1860956</v>
      </c>
      <c r="H27">
        <v>1491132</v>
      </c>
      <c r="I27">
        <v>27142752</v>
      </c>
      <c r="J27">
        <v>7361649185</v>
      </c>
      <c r="K27">
        <v>117106</v>
      </c>
      <c r="L27">
        <f t="shared" si="0"/>
        <v>7.8534965382005079E-2</v>
      </c>
      <c r="M27">
        <f t="shared" si="1"/>
        <v>15.891209673287449</v>
      </c>
      <c r="N27">
        <v>274.33999999999997</v>
      </c>
      <c r="O27">
        <v>-0.18</v>
      </c>
      <c r="P27">
        <v>7291363</v>
      </c>
      <c r="Q27">
        <v>19844076</v>
      </c>
      <c r="R27">
        <f t="shared" si="2"/>
        <v>0.36743272904215846</v>
      </c>
      <c r="S27">
        <f t="shared" si="3"/>
        <v>0.73129740042164049</v>
      </c>
      <c r="T27">
        <f t="shared" si="4"/>
        <v>169.4539647840418</v>
      </c>
      <c r="U27" t="s">
        <v>26</v>
      </c>
      <c r="V27">
        <v>3354.11</v>
      </c>
      <c r="W27">
        <f t="shared" si="5"/>
        <v>34.914179916579954</v>
      </c>
    </row>
    <row r="28" spans="1:23" x14ac:dyDescent="0.3">
      <c r="A28">
        <v>27</v>
      </c>
      <c r="B28" t="s">
        <v>130</v>
      </c>
      <c r="C28">
        <v>5</v>
      </c>
      <c r="D28" t="s">
        <v>49</v>
      </c>
      <c r="E28">
        <v>260342</v>
      </c>
      <c r="F28">
        <v>1377238</v>
      </c>
      <c r="G28">
        <v>1783956</v>
      </c>
      <c r="H28">
        <v>1575655</v>
      </c>
      <c r="I28">
        <v>23655314</v>
      </c>
      <c r="J28">
        <v>4455848363</v>
      </c>
      <c r="K28">
        <v>113366</v>
      </c>
      <c r="L28">
        <f t="shared" si="0"/>
        <v>7.1948491262363912E-2</v>
      </c>
      <c r="M28">
        <f t="shared" si="1"/>
        <v>15.736252491928797</v>
      </c>
      <c r="N28">
        <v>201.7</v>
      </c>
      <c r="O28">
        <v>-0.21</v>
      </c>
      <c r="P28">
        <v>9080994</v>
      </c>
      <c r="Q28">
        <v>14544627</v>
      </c>
      <c r="R28">
        <f t="shared" si="2"/>
        <v>0.62435385933238441</v>
      </c>
      <c r="S28">
        <f t="shared" si="3"/>
        <v>0.6156294050429405</v>
      </c>
      <c r="T28">
        <f t="shared" si="4"/>
        <v>128.29796411622533</v>
      </c>
      <c r="U28" t="s">
        <v>21</v>
      </c>
      <c r="V28">
        <v>2336.9499999999998</v>
      </c>
      <c r="W28">
        <f t="shared" si="5"/>
        <v>48.510237702988945</v>
      </c>
    </row>
    <row r="29" spans="1:23" x14ac:dyDescent="0.3">
      <c r="A29">
        <v>28</v>
      </c>
      <c r="B29" t="s">
        <v>130</v>
      </c>
      <c r="C29">
        <v>5</v>
      </c>
      <c r="D29" t="s">
        <v>50</v>
      </c>
      <c r="E29">
        <v>225926</v>
      </c>
      <c r="F29">
        <v>1195096</v>
      </c>
      <c r="G29">
        <v>1458288</v>
      </c>
      <c r="H29">
        <v>1320955</v>
      </c>
      <c r="I29">
        <v>16059900</v>
      </c>
      <c r="J29">
        <v>2667121111</v>
      </c>
      <c r="K29">
        <v>93987</v>
      </c>
      <c r="L29">
        <f t="shared" si="0"/>
        <v>7.1150796204261305E-2</v>
      </c>
      <c r="M29">
        <f t="shared" si="1"/>
        <v>15.515847936416739</v>
      </c>
      <c r="N29">
        <v>117.44</v>
      </c>
      <c r="O29">
        <v>-0.23</v>
      </c>
      <c r="P29">
        <v>7401870</v>
      </c>
      <c r="Q29">
        <v>8624094</v>
      </c>
      <c r="R29">
        <f t="shared" si="2"/>
        <v>0.85827798259156263</v>
      </c>
      <c r="S29">
        <f t="shared" si="3"/>
        <v>0.53813262029042375</v>
      </c>
      <c r="T29">
        <f t="shared" si="4"/>
        <v>91.758370838520221</v>
      </c>
      <c r="U29" t="s">
        <v>21</v>
      </c>
      <c r="V29">
        <v>1190.42</v>
      </c>
      <c r="W29">
        <f t="shared" si="5"/>
        <v>78.952806572470209</v>
      </c>
    </row>
    <row r="30" spans="1:23" x14ac:dyDescent="0.3">
      <c r="A30">
        <v>29</v>
      </c>
      <c r="B30" t="s">
        <v>130</v>
      </c>
      <c r="C30">
        <v>5</v>
      </c>
      <c r="D30" t="s">
        <v>51</v>
      </c>
      <c r="E30">
        <v>99736</v>
      </c>
      <c r="F30">
        <v>783852</v>
      </c>
      <c r="G30">
        <v>638750</v>
      </c>
      <c r="H30">
        <v>604157</v>
      </c>
      <c r="I30">
        <v>3007499</v>
      </c>
      <c r="J30">
        <v>2489204774</v>
      </c>
      <c r="K30">
        <v>53534</v>
      </c>
      <c r="L30">
        <f t="shared" si="0"/>
        <v>8.8609417750684011E-2</v>
      </c>
      <c r="M30">
        <f t="shared" si="1"/>
        <v>11.931669593155751</v>
      </c>
      <c r="N30">
        <v>76.209999999999994</v>
      </c>
      <c r="O30">
        <v>-0.16</v>
      </c>
      <c r="P30">
        <v>816110</v>
      </c>
      <c r="Q30">
        <v>2202516</v>
      </c>
      <c r="R30">
        <f t="shared" si="2"/>
        <v>0.37053533322799925</v>
      </c>
      <c r="S30">
        <f t="shared" si="3"/>
        <v>0.72964189667749502</v>
      </c>
      <c r="T30">
        <f t="shared" si="4"/>
        <v>41.142376807262671</v>
      </c>
      <c r="U30" t="s">
        <v>26</v>
      </c>
      <c r="V30">
        <v>569.89</v>
      </c>
      <c r="W30">
        <f t="shared" si="5"/>
        <v>93.93742652090755</v>
      </c>
    </row>
    <row r="31" spans="1:23" x14ac:dyDescent="0.3">
      <c r="A31">
        <v>30</v>
      </c>
      <c r="B31" t="s">
        <v>130</v>
      </c>
      <c r="C31">
        <v>5</v>
      </c>
      <c r="D31" t="s">
        <v>52</v>
      </c>
      <c r="E31">
        <v>25631</v>
      </c>
      <c r="F31">
        <v>141997</v>
      </c>
      <c r="G31">
        <v>1061200</v>
      </c>
      <c r="H31">
        <v>1027315</v>
      </c>
      <c r="I31">
        <v>4301946</v>
      </c>
      <c r="J31">
        <v>609888499</v>
      </c>
      <c r="K31">
        <v>89195</v>
      </c>
      <c r="L31">
        <f t="shared" si="0"/>
        <v>8.6823418328360824E-2</v>
      </c>
      <c r="M31">
        <f t="shared" si="1"/>
        <v>11.897527888334547</v>
      </c>
      <c r="N31">
        <v>84.83</v>
      </c>
      <c r="O31">
        <v>-0.14000000000000001</v>
      </c>
      <c r="P31">
        <v>1206102</v>
      </c>
      <c r="Q31">
        <v>3140907</v>
      </c>
      <c r="R31">
        <f t="shared" si="2"/>
        <v>0.38399799803050522</v>
      </c>
      <c r="S31">
        <f t="shared" si="3"/>
        <v>0.72254439776867263</v>
      </c>
      <c r="T31">
        <f t="shared" si="4"/>
        <v>35.213935758730869</v>
      </c>
      <c r="U31" t="s">
        <v>26</v>
      </c>
      <c r="V31">
        <v>349.53</v>
      </c>
      <c r="W31">
        <f t="shared" si="5"/>
        <v>255.1855348610992</v>
      </c>
    </row>
    <row r="32" spans="1:23" x14ac:dyDescent="0.3">
      <c r="A32">
        <v>31</v>
      </c>
      <c r="B32" t="s">
        <v>130</v>
      </c>
      <c r="C32">
        <v>5</v>
      </c>
      <c r="D32" t="s">
        <v>53</v>
      </c>
      <c r="E32">
        <v>520</v>
      </c>
      <c r="F32">
        <v>5760</v>
      </c>
      <c r="G32">
        <v>6032042</v>
      </c>
      <c r="H32">
        <v>6014327</v>
      </c>
      <c r="I32">
        <v>11392373</v>
      </c>
      <c r="J32">
        <v>243727910</v>
      </c>
      <c r="K32">
        <v>684423</v>
      </c>
      <c r="L32">
        <f t="shared" si="0"/>
        <v>0.11379876750964821</v>
      </c>
      <c r="M32">
        <f t="shared" si="1"/>
        <v>8.8133245083815126</v>
      </c>
      <c r="N32">
        <v>26.02</v>
      </c>
      <c r="O32">
        <v>-0.09</v>
      </c>
      <c r="P32">
        <v>3597140</v>
      </c>
      <c r="Q32">
        <v>8311205</v>
      </c>
      <c r="R32">
        <f t="shared" si="2"/>
        <v>0.43280607324689979</v>
      </c>
      <c r="S32">
        <f t="shared" si="3"/>
        <v>0.69793115668046235</v>
      </c>
      <c r="T32">
        <f t="shared" si="4"/>
        <v>12.143374784307365</v>
      </c>
      <c r="U32" t="s">
        <v>31</v>
      </c>
      <c r="V32">
        <v>4788.7</v>
      </c>
      <c r="W32">
        <f t="shared" si="5"/>
        <v>142.92459331342536</v>
      </c>
    </row>
    <row r="33" spans="1:23" x14ac:dyDescent="0.3">
      <c r="A33">
        <v>32</v>
      </c>
      <c r="B33" t="s">
        <v>130</v>
      </c>
      <c r="C33">
        <v>5</v>
      </c>
      <c r="D33" t="s">
        <v>54</v>
      </c>
      <c r="E33">
        <v>708</v>
      </c>
      <c r="F33">
        <v>2540</v>
      </c>
      <c r="G33">
        <v>11289879</v>
      </c>
      <c r="H33">
        <v>11243068</v>
      </c>
      <c r="I33">
        <v>20031521</v>
      </c>
      <c r="J33">
        <v>486328625</v>
      </c>
      <c r="K33">
        <v>1218887</v>
      </c>
      <c r="L33">
        <f t="shared" si="0"/>
        <v>0.10841231236883028</v>
      </c>
      <c r="M33">
        <f t="shared" si="1"/>
        <v>9.2624492672413439</v>
      </c>
      <c r="N33">
        <v>23.49</v>
      </c>
      <c r="O33">
        <v>-0.09</v>
      </c>
      <c r="P33">
        <v>7098181</v>
      </c>
      <c r="Q33">
        <v>13990668</v>
      </c>
      <c r="R33">
        <f t="shared" si="2"/>
        <v>0.50735111432849378</v>
      </c>
      <c r="S33">
        <f t="shared" si="3"/>
        <v>0.66341543817777826</v>
      </c>
      <c r="T33">
        <f t="shared" si="4"/>
        <v>11.47823219051479</v>
      </c>
      <c r="U33" t="s">
        <v>21</v>
      </c>
      <c r="V33">
        <v>4059.03</v>
      </c>
      <c r="W33">
        <f t="shared" si="5"/>
        <v>300.2902171208392</v>
      </c>
    </row>
    <row r="34" spans="1:23" x14ac:dyDescent="0.3">
      <c r="A34">
        <v>33</v>
      </c>
      <c r="B34" t="s">
        <v>130</v>
      </c>
      <c r="C34">
        <v>5</v>
      </c>
      <c r="D34" t="s">
        <v>55</v>
      </c>
      <c r="E34">
        <v>325041</v>
      </c>
      <c r="F34">
        <v>1161166</v>
      </c>
      <c r="G34">
        <v>5754683</v>
      </c>
      <c r="H34">
        <v>5713592</v>
      </c>
      <c r="I34">
        <v>75934118</v>
      </c>
      <c r="J34">
        <v>10624556794</v>
      </c>
      <c r="K34">
        <v>534099</v>
      </c>
      <c r="L34">
        <f t="shared" si="0"/>
        <v>9.3478673310939953E-2</v>
      </c>
      <c r="M34">
        <f t="shared" si="1"/>
        <v>10.774562393863309</v>
      </c>
      <c r="N34">
        <v>28.35</v>
      </c>
      <c r="O34">
        <v>-0.19</v>
      </c>
      <c r="P34">
        <v>44002312</v>
      </c>
      <c r="Q34">
        <v>31990076</v>
      </c>
      <c r="R34">
        <f t="shared" si="2"/>
        <v>1.3754988265735912</v>
      </c>
      <c r="S34">
        <f t="shared" si="3"/>
        <v>0.42096421552116509</v>
      </c>
      <c r="T34">
        <f t="shared" si="4"/>
        <v>59.895405158968657</v>
      </c>
      <c r="U34" t="s">
        <v>31</v>
      </c>
      <c r="V34">
        <v>4997.55</v>
      </c>
      <c r="W34">
        <f t="shared" si="5"/>
        <v>106.87216736200737</v>
      </c>
    </row>
    <row r="35" spans="1:23" x14ac:dyDescent="0.3">
      <c r="A35">
        <v>34</v>
      </c>
      <c r="B35" t="s">
        <v>130</v>
      </c>
      <c r="C35">
        <v>5</v>
      </c>
      <c r="D35" t="s">
        <v>56</v>
      </c>
      <c r="E35">
        <v>57220</v>
      </c>
      <c r="F35">
        <v>558589</v>
      </c>
      <c r="G35">
        <v>4373896</v>
      </c>
      <c r="H35">
        <v>4240751</v>
      </c>
      <c r="I35">
        <v>21069629</v>
      </c>
      <c r="J35">
        <v>4609688504</v>
      </c>
      <c r="K35">
        <v>402611</v>
      </c>
      <c r="L35">
        <f t="shared" si="0"/>
        <v>9.4938608751138659E-2</v>
      </c>
      <c r="M35">
        <f t="shared" si="1"/>
        <v>10.863826373347971</v>
      </c>
      <c r="N35">
        <v>30.86</v>
      </c>
      <c r="O35">
        <v>-0.18</v>
      </c>
      <c r="P35">
        <v>4903037</v>
      </c>
      <c r="Q35">
        <v>16189075</v>
      </c>
      <c r="R35">
        <f t="shared" si="2"/>
        <v>0.30286084906024585</v>
      </c>
      <c r="S35">
        <f t="shared" si="3"/>
        <v>0.76754167624370662</v>
      </c>
      <c r="T35">
        <f t="shared" si="4"/>
        <v>40.210215319501948</v>
      </c>
      <c r="U35" t="s">
        <v>21</v>
      </c>
      <c r="V35">
        <v>3123.39</v>
      </c>
      <c r="W35">
        <f t="shared" si="5"/>
        <v>128.90193027447742</v>
      </c>
    </row>
    <row r="36" spans="1:23" x14ac:dyDescent="0.3">
      <c r="A36">
        <v>35</v>
      </c>
      <c r="B36" t="s">
        <v>130</v>
      </c>
      <c r="C36">
        <v>5</v>
      </c>
      <c r="D36" t="s">
        <v>57</v>
      </c>
      <c r="E36">
        <v>167075</v>
      </c>
      <c r="F36">
        <v>6549347</v>
      </c>
      <c r="G36">
        <v>2133994</v>
      </c>
      <c r="H36">
        <v>2102557</v>
      </c>
      <c r="I36">
        <v>5452630</v>
      </c>
      <c r="J36">
        <v>1634912804</v>
      </c>
      <c r="K36">
        <v>214595</v>
      </c>
      <c r="L36">
        <f t="shared" si="0"/>
        <v>0.10206382038632009</v>
      </c>
      <c r="M36">
        <f t="shared" si="1"/>
        <v>9.9442857475710067</v>
      </c>
      <c r="N36">
        <v>27.18</v>
      </c>
      <c r="O36">
        <v>-0.15</v>
      </c>
      <c r="P36">
        <v>1517349</v>
      </c>
      <c r="Q36">
        <v>4005061</v>
      </c>
      <c r="R36">
        <f t="shared" si="2"/>
        <v>0.3788579000419719</v>
      </c>
      <c r="S36">
        <f t="shared" si="3"/>
        <v>0.72523789432512253</v>
      </c>
      <c r="T36">
        <f t="shared" si="4"/>
        <v>18.663347235490111</v>
      </c>
      <c r="U36" t="s">
        <v>26</v>
      </c>
      <c r="V36">
        <v>1604.98</v>
      </c>
      <c r="W36">
        <f t="shared" si="5"/>
        <v>133.70571595907737</v>
      </c>
    </row>
    <row r="37" spans="1:23" x14ac:dyDescent="0.3">
      <c r="A37">
        <v>36</v>
      </c>
      <c r="B37" t="s">
        <v>130</v>
      </c>
      <c r="C37">
        <v>5</v>
      </c>
      <c r="D37" t="s">
        <v>58</v>
      </c>
      <c r="E37">
        <v>1322728</v>
      </c>
      <c r="F37">
        <v>5284254</v>
      </c>
      <c r="G37">
        <v>222288</v>
      </c>
      <c r="H37">
        <v>214140</v>
      </c>
      <c r="I37">
        <v>3177028</v>
      </c>
      <c r="J37">
        <v>11074541924</v>
      </c>
      <c r="K37">
        <v>15462</v>
      </c>
      <c r="L37">
        <f t="shared" si="0"/>
        <v>7.2205099467637993E-2</v>
      </c>
      <c r="M37">
        <f t="shared" si="1"/>
        <v>14.37640667442763</v>
      </c>
      <c r="N37">
        <v>17.62</v>
      </c>
      <c r="O37">
        <v>-0.28000000000000003</v>
      </c>
      <c r="P37">
        <v>1560469</v>
      </c>
      <c r="Q37">
        <v>1604660</v>
      </c>
      <c r="R37">
        <f t="shared" si="2"/>
        <v>0.97246083282439899</v>
      </c>
      <c r="S37">
        <f t="shared" si="3"/>
        <v>0.50698091610168183</v>
      </c>
      <c r="T37">
        <f t="shared" si="4"/>
        <v>103.78088216272151</v>
      </c>
      <c r="U37" t="s">
        <v>21</v>
      </c>
      <c r="V37">
        <v>1797.38</v>
      </c>
      <c r="W37">
        <f t="shared" si="5"/>
        <v>8.6025214478852554</v>
      </c>
    </row>
    <row r="38" spans="1:23" x14ac:dyDescent="0.3">
      <c r="A38">
        <v>37</v>
      </c>
      <c r="B38" t="s">
        <v>130</v>
      </c>
      <c r="C38">
        <v>5</v>
      </c>
      <c r="D38" t="s">
        <v>59</v>
      </c>
      <c r="E38">
        <v>26455</v>
      </c>
      <c r="F38">
        <v>76533</v>
      </c>
      <c r="G38">
        <v>7461984</v>
      </c>
      <c r="H38">
        <v>7337189</v>
      </c>
      <c r="I38">
        <v>26274300</v>
      </c>
      <c r="J38">
        <v>2434328424</v>
      </c>
      <c r="K38">
        <v>767316</v>
      </c>
      <c r="L38">
        <f t="shared" si="0"/>
        <v>0.10457901520595966</v>
      </c>
      <c r="M38">
        <f t="shared" si="1"/>
        <v>9.7247861376538474</v>
      </c>
      <c r="N38">
        <v>56.37</v>
      </c>
      <c r="O38">
        <v>-0.17</v>
      </c>
      <c r="P38">
        <v>7240073</v>
      </c>
      <c r="Q38">
        <v>19494923</v>
      </c>
      <c r="R38">
        <f t="shared" si="2"/>
        <v>0.37138248763537052</v>
      </c>
      <c r="S38">
        <f t="shared" si="3"/>
        <v>0.72919116950681417</v>
      </c>
      <c r="T38">
        <f t="shared" si="4"/>
        <v>25.406642113549047</v>
      </c>
      <c r="U38" t="s">
        <v>26</v>
      </c>
      <c r="V38">
        <v>3773.83</v>
      </c>
      <c r="W38">
        <f t="shared" si="5"/>
        <v>203.32553400656627</v>
      </c>
    </row>
    <row r="39" spans="1:23" x14ac:dyDescent="0.3">
      <c r="A39">
        <v>38</v>
      </c>
      <c r="B39" t="s">
        <v>130</v>
      </c>
      <c r="C39">
        <v>5</v>
      </c>
      <c r="D39" t="s">
        <v>60</v>
      </c>
      <c r="E39">
        <v>196289</v>
      </c>
      <c r="F39">
        <v>588609</v>
      </c>
      <c r="G39">
        <v>1031538</v>
      </c>
      <c r="H39">
        <v>1011583</v>
      </c>
      <c r="I39">
        <v>3923466</v>
      </c>
      <c r="J39">
        <v>1754948617</v>
      </c>
      <c r="K39">
        <v>92619</v>
      </c>
      <c r="L39">
        <f t="shared" si="0"/>
        <v>9.1558478147616168E-2</v>
      </c>
      <c r="M39">
        <f t="shared" si="1"/>
        <v>11.13743400382211</v>
      </c>
      <c r="N39">
        <v>15.06</v>
      </c>
      <c r="O39">
        <v>-0.19</v>
      </c>
      <c r="P39">
        <v>1866554</v>
      </c>
      <c r="Q39">
        <v>2087926</v>
      </c>
      <c r="R39">
        <f t="shared" si="2"/>
        <v>0.89397516961808032</v>
      </c>
      <c r="S39">
        <f t="shared" si="3"/>
        <v>0.52799002650158811</v>
      </c>
      <c r="T39">
        <f t="shared" si="4"/>
        <v>22.543171487491769</v>
      </c>
      <c r="U39" t="s">
        <v>26</v>
      </c>
      <c r="V39">
        <v>572.95000000000005</v>
      </c>
      <c r="W39">
        <f t="shared" si="5"/>
        <v>161.65284928876864</v>
      </c>
    </row>
    <row r="40" spans="1:23" x14ac:dyDescent="0.3">
      <c r="A40">
        <v>39</v>
      </c>
      <c r="B40" t="s">
        <v>130</v>
      </c>
      <c r="C40">
        <v>5</v>
      </c>
      <c r="D40" t="s">
        <v>61</v>
      </c>
      <c r="E40">
        <v>51144</v>
      </c>
      <c r="F40">
        <v>152445</v>
      </c>
      <c r="G40">
        <v>606773</v>
      </c>
      <c r="H40">
        <v>593501</v>
      </c>
      <c r="I40">
        <v>2771188</v>
      </c>
      <c r="J40">
        <v>398909482</v>
      </c>
      <c r="K40">
        <v>58905</v>
      </c>
      <c r="L40">
        <f t="shared" si="0"/>
        <v>9.9250043386616027E-2</v>
      </c>
      <c r="M40">
        <f t="shared" si="1"/>
        <v>10.300874289109583</v>
      </c>
      <c r="N40">
        <v>23.72</v>
      </c>
      <c r="O40">
        <v>-0.19</v>
      </c>
      <c r="P40">
        <v>1354102</v>
      </c>
      <c r="Q40">
        <v>1423007</v>
      </c>
      <c r="R40">
        <f t="shared" si="2"/>
        <v>0.95157789104340318</v>
      </c>
      <c r="S40">
        <f t="shared" si="3"/>
        <v>0.51240588684131594</v>
      </c>
      <c r="T40">
        <f t="shared" si="4"/>
        <v>24.157660640013582</v>
      </c>
      <c r="U40" t="s">
        <v>26</v>
      </c>
      <c r="V40">
        <v>150.94999999999999</v>
      </c>
      <c r="W40">
        <f t="shared" si="5"/>
        <v>390.22855250082813</v>
      </c>
    </row>
    <row r="41" spans="1:23" x14ac:dyDescent="0.3">
      <c r="A41">
        <v>40</v>
      </c>
      <c r="B41" t="s">
        <v>130</v>
      </c>
      <c r="C41">
        <v>5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 t="e">
        <f t="shared" si="1"/>
        <v>#DIV/0!</v>
      </c>
      <c r="N41">
        <v>0</v>
      </c>
      <c r="O41">
        <v>0</v>
      </c>
      <c r="P41">
        <v>0</v>
      </c>
      <c r="Q41">
        <v>0</v>
      </c>
      <c r="R41" t="e">
        <f t="shared" si="2"/>
        <v>#DIV/0!</v>
      </c>
      <c r="S41" t="e">
        <f t="shared" si="3"/>
        <v>#DIV/0!</v>
      </c>
      <c r="T41" t="e">
        <f t="shared" si="4"/>
        <v>#DIV/0!</v>
      </c>
      <c r="U41" t="s">
        <v>21</v>
      </c>
      <c r="V41">
        <v>0.2</v>
      </c>
      <c r="W41">
        <f t="shared" si="5"/>
        <v>0</v>
      </c>
    </row>
    <row r="42" spans="1:23" x14ac:dyDescent="0.3">
      <c r="A42">
        <v>41</v>
      </c>
      <c r="B42" t="s">
        <v>130</v>
      </c>
      <c r="C42">
        <v>5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 t="e">
        <f t="shared" si="1"/>
        <v>#DIV/0!</v>
      </c>
      <c r="N42">
        <v>0</v>
      </c>
      <c r="O42">
        <v>0</v>
      </c>
      <c r="P42">
        <v>0</v>
      </c>
      <c r="Q42">
        <v>0</v>
      </c>
      <c r="R42" t="e">
        <f t="shared" si="2"/>
        <v>#DIV/0!</v>
      </c>
      <c r="S42" t="e">
        <f t="shared" si="3"/>
        <v>#DIV/0!</v>
      </c>
      <c r="T42" t="e">
        <f t="shared" si="4"/>
        <v>#DIV/0!</v>
      </c>
      <c r="U42" t="s">
        <v>21</v>
      </c>
      <c r="V42">
        <v>0.38</v>
      </c>
      <c r="W42">
        <f t="shared" si="5"/>
        <v>0</v>
      </c>
    </row>
    <row r="43" spans="1:23" x14ac:dyDescent="0.3">
      <c r="A43">
        <v>42</v>
      </c>
      <c r="B43" t="s">
        <v>130</v>
      </c>
      <c r="C43">
        <v>5</v>
      </c>
      <c r="D43" t="s">
        <v>65</v>
      </c>
      <c r="E43">
        <v>18607</v>
      </c>
      <c r="F43">
        <v>55722</v>
      </c>
      <c r="G43">
        <v>308114</v>
      </c>
      <c r="H43">
        <v>301069</v>
      </c>
      <c r="I43">
        <v>1077099</v>
      </c>
      <c r="J43">
        <v>125487927</v>
      </c>
      <c r="K43">
        <v>28931</v>
      </c>
      <c r="L43">
        <f t="shared" si="0"/>
        <v>9.6094250819579563E-2</v>
      </c>
      <c r="M43">
        <f t="shared" si="1"/>
        <v>10.649960250250595</v>
      </c>
      <c r="N43">
        <v>37.119999999999997</v>
      </c>
      <c r="O43">
        <v>-0.19</v>
      </c>
      <c r="P43">
        <v>387302</v>
      </c>
      <c r="Q43">
        <v>698939</v>
      </c>
      <c r="R43">
        <f t="shared" si="2"/>
        <v>0.55412847186950509</v>
      </c>
      <c r="S43">
        <f t="shared" si="3"/>
        <v>0.64344744858645553</v>
      </c>
      <c r="T43">
        <f t="shared" si="4"/>
        <v>24.158826172617609</v>
      </c>
      <c r="U43" t="s">
        <v>26</v>
      </c>
      <c r="V43">
        <v>69.64</v>
      </c>
      <c r="W43">
        <f t="shared" si="5"/>
        <v>415.4365307294658</v>
      </c>
    </row>
    <row r="44" spans="1:23" x14ac:dyDescent="0.3">
      <c r="A44">
        <v>43</v>
      </c>
      <c r="B44" t="s">
        <v>130</v>
      </c>
      <c r="C44">
        <v>5</v>
      </c>
      <c r="D44" t="s">
        <v>66</v>
      </c>
      <c r="E44">
        <v>229544</v>
      </c>
      <c r="F44">
        <v>1051601</v>
      </c>
      <c r="G44">
        <v>6965847</v>
      </c>
      <c r="H44">
        <v>6801858</v>
      </c>
      <c r="I44">
        <v>15923038</v>
      </c>
      <c r="J44">
        <v>1302997496</v>
      </c>
      <c r="K44">
        <v>653113</v>
      </c>
      <c r="L44">
        <f t="shared" si="0"/>
        <v>9.6019793415269769E-2</v>
      </c>
      <c r="M44">
        <f t="shared" si="1"/>
        <v>10.665607636044605</v>
      </c>
      <c r="N44">
        <v>26.46</v>
      </c>
      <c r="O44">
        <v>-0.13</v>
      </c>
      <c r="P44">
        <v>5410717</v>
      </c>
      <c r="Q44">
        <v>11019493</v>
      </c>
      <c r="R44">
        <f t="shared" si="2"/>
        <v>0.49101324353125864</v>
      </c>
      <c r="S44">
        <f t="shared" si="3"/>
        <v>0.67068485430192315</v>
      </c>
      <c r="T44">
        <f t="shared" si="4"/>
        <v>16.872261002307411</v>
      </c>
      <c r="U44" t="s">
        <v>26</v>
      </c>
      <c r="V44">
        <v>1147.94</v>
      </c>
      <c r="W44">
        <f t="shared" si="5"/>
        <v>568.94349878913533</v>
      </c>
    </row>
    <row r="45" spans="1:23" x14ac:dyDescent="0.3">
      <c r="A45">
        <v>44</v>
      </c>
      <c r="B45" t="s">
        <v>130</v>
      </c>
      <c r="C45">
        <v>5</v>
      </c>
      <c r="D45" t="s">
        <v>67</v>
      </c>
      <c r="E45">
        <v>138808</v>
      </c>
      <c r="F45">
        <v>614789</v>
      </c>
      <c r="G45">
        <v>11338872</v>
      </c>
      <c r="H45">
        <v>11092513</v>
      </c>
      <c r="I45">
        <v>23108789</v>
      </c>
      <c r="J45">
        <v>1240867681</v>
      </c>
      <c r="K45">
        <v>1082018</v>
      </c>
      <c r="L45">
        <f t="shared" si="0"/>
        <v>9.7544893569202942E-2</v>
      </c>
      <c r="M45">
        <f t="shared" si="1"/>
        <v>10.479374649959613</v>
      </c>
      <c r="N45">
        <v>27.35</v>
      </c>
      <c r="O45">
        <v>-0.13</v>
      </c>
      <c r="P45">
        <v>7907493</v>
      </c>
      <c r="Q45">
        <v>16073356</v>
      </c>
      <c r="R45">
        <f t="shared" si="2"/>
        <v>0.49196278611635302</v>
      </c>
      <c r="S45">
        <f t="shared" si="3"/>
        <v>0.67025800462694207</v>
      </c>
      <c r="T45">
        <f t="shared" si="4"/>
        <v>14.854980231382472</v>
      </c>
      <c r="U45" t="s">
        <v>26</v>
      </c>
      <c r="V45">
        <v>2834.44</v>
      </c>
      <c r="W45">
        <f t="shared" si="5"/>
        <v>381.73960288452037</v>
      </c>
    </row>
    <row r="46" spans="1:23" x14ac:dyDescent="0.3">
      <c r="A46">
        <v>45</v>
      </c>
      <c r="B46" t="s">
        <v>130</v>
      </c>
      <c r="C46">
        <v>5</v>
      </c>
      <c r="D46" t="s">
        <v>68</v>
      </c>
      <c r="E46">
        <v>2835</v>
      </c>
      <c r="F46">
        <v>9746</v>
      </c>
      <c r="G46">
        <v>5099739</v>
      </c>
      <c r="H46">
        <v>4963308</v>
      </c>
      <c r="I46">
        <v>13579728</v>
      </c>
      <c r="J46">
        <v>673872077</v>
      </c>
      <c r="K46">
        <v>517830</v>
      </c>
      <c r="L46">
        <f t="shared" si="0"/>
        <v>0.10433162721314092</v>
      </c>
      <c r="M46">
        <f t="shared" si="1"/>
        <v>9.8482880482011463</v>
      </c>
      <c r="N46">
        <v>28.36</v>
      </c>
      <c r="O46">
        <v>-0.14000000000000001</v>
      </c>
      <c r="P46">
        <v>3937308</v>
      </c>
      <c r="Q46">
        <v>10001408</v>
      </c>
      <c r="R46">
        <f t="shared" si="2"/>
        <v>0.39367537050783252</v>
      </c>
      <c r="S46">
        <f t="shared" si="3"/>
        <v>0.71752720982334384</v>
      </c>
      <c r="T46">
        <f t="shared" si="4"/>
        <v>19.314076048123901</v>
      </c>
      <c r="U46" t="s">
        <v>26</v>
      </c>
      <c r="V46">
        <v>3751.73</v>
      </c>
      <c r="W46">
        <f t="shared" si="5"/>
        <v>138.02432477816902</v>
      </c>
    </row>
    <row r="47" spans="1:23" x14ac:dyDescent="0.3">
      <c r="A47">
        <v>46</v>
      </c>
      <c r="B47" t="s">
        <v>130</v>
      </c>
      <c r="C47">
        <v>5</v>
      </c>
      <c r="D47" t="s">
        <v>69</v>
      </c>
      <c r="E47">
        <v>961</v>
      </c>
      <c r="F47">
        <v>146909</v>
      </c>
      <c r="G47">
        <v>9877782</v>
      </c>
      <c r="H47">
        <v>9437261</v>
      </c>
      <c r="I47">
        <v>32902734</v>
      </c>
      <c r="J47">
        <v>1208130676</v>
      </c>
      <c r="K47">
        <v>736884</v>
      </c>
      <c r="L47">
        <f t="shared" si="0"/>
        <v>7.8082401239088328E-2</v>
      </c>
      <c r="M47">
        <f t="shared" si="1"/>
        <v>13.404799127135343</v>
      </c>
      <c r="N47">
        <v>46.83</v>
      </c>
      <c r="O47">
        <v>-0.12</v>
      </c>
      <c r="P47">
        <v>15414331</v>
      </c>
      <c r="Q47">
        <v>18146001</v>
      </c>
      <c r="R47">
        <f t="shared" si="2"/>
        <v>0.84946159762693718</v>
      </c>
      <c r="S47">
        <f t="shared" si="3"/>
        <v>0.54069789893616071</v>
      </c>
      <c r="T47">
        <f t="shared" si="4"/>
        <v>24.625315517774848</v>
      </c>
      <c r="U47" t="s">
        <v>31</v>
      </c>
      <c r="V47">
        <v>4998.45</v>
      </c>
      <c r="W47">
        <f t="shared" si="5"/>
        <v>147.42250097530234</v>
      </c>
    </row>
    <row r="48" spans="1:23" x14ac:dyDescent="0.3">
      <c r="A48">
        <v>47</v>
      </c>
      <c r="B48" t="s">
        <v>130</v>
      </c>
      <c r="C48">
        <v>5</v>
      </c>
      <c r="D48" t="s">
        <v>70</v>
      </c>
      <c r="E48">
        <v>1052072</v>
      </c>
      <c r="F48">
        <v>4612280</v>
      </c>
      <c r="G48">
        <v>7018</v>
      </c>
      <c r="H48">
        <v>6782</v>
      </c>
      <c r="I48">
        <v>196356</v>
      </c>
      <c r="J48">
        <v>39616237</v>
      </c>
      <c r="K48">
        <v>462</v>
      </c>
      <c r="L48">
        <f t="shared" si="0"/>
        <v>6.8121498083161314E-2</v>
      </c>
      <c r="M48">
        <f t="shared" si="1"/>
        <v>15.19047619047619</v>
      </c>
      <c r="N48">
        <v>68.41</v>
      </c>
      <c r="O48">
        <v>-0.28999999999999998</v>
      </c>
      <c r="P48">
        <v>165516</v>
      </c>
      <c r="Q48">
        <v>30616</v>
      </c>
      <c r="R48">
        <f t="shared" si="2"/>
        <v>5.406192840344918</v>
      </c>
      <c r="S48">
        <f t="shared" si="3"/>
        <v>0.15609895376583119</v>
      </c>
      <c r="T48">
        <f t="shared" si="4"/>
        <v>66.268398268398272</v>
      </c>
      <c r="U48" t="s">
        <v>26</v>
      </c>
      <c r="V48">
        <v>59.84</v>
      </c>
      <c r="W48">
        <f t="shared" si="5"/>
        <v>7.7205882352941169</v>
      </c>
    </row>
    <row r="49" spans="1:23" x14ac:dyDescent="0.3">
      <c r="A49">
        <v>48</v>
      </c>
      <c r="B49" t="s">
        <v>130</v>
      </c>
      <c r="C49">
        <v>5</v>
      </c>
      <c r="D49" t="s">
        <v>71</v>
      </c>
      <c r="E49">
        <v>31435</v>
      </c>
      <c r="F49">
        <v>94348</v>
      </c>
      <c r="G49">
        <v>491388</v>
      </c>
      <c r="H49">
        <v>491241</v>
      </c>
      <c r="I49">
        <v>535009</v>
      </c>
      <c r="J49">
        <v>1888446993</v>
      </c>
      <c r="K49">
        <v>52354</v>
      </c>
      <c r="L49">
        <f t="shared" si="0"/>
        <v>0.10657498050854876</v>
      </c>
      <c r="M49">
        <f t="shared" si="1"/>
        <v>9.3858730947014557</v>
      </c>
      <c r="N49">
        <v>34.19</v>
      </c>
      <c r="O49">
        <v>-0.02</v>
      </c>
      <c r="P49">
        <v>322994</v>
      </c>
      <c r="Q49">
        <v>262617</v>
      </c>
      <c r="R49">
        <f t="shared" si="2"/>
        <v>1.2299051470392244</v>
      </c>
      <c r="S49">
        <f t="shared" si="3"/>
        <v>0.44844956805797703</v>
      </c>
      <c r="T49">
        <f t="shared" si="4"/>
        <v>5.0161783244833247</v>
      </c>
      <c r="U49" t="s">
        <v>21</v>
      </c>
      <c r="V49">
        <v>515.72</v>
      </c>
      <c r="W49">
        <f t="shared" si="5"/>
        <v>101.51632668890095</v>
      </c>
    </row>
    <row r="50" spans="1:23" x14ac:dyDescent="0.3">
      <c r="A50">
        <v>49</v>
      </c>
      <c r="B50" t="s">
        <v>130</v>
      </c>
      <c r="C50">
        <v>5</v>
      </c>
      <c r="D50" t="s">
        <v>72</v>
      </c>
      <c r="E50">
        <v>2271</v>
      </c>
      <c r="F50">
        <v>30201</v>
      </c>
      <c r="G50">
        <v>10179205</v>
      </c>
      <c r="H50">
        <v>10106354</v>
      </c>
      <c r="I50">
        <v>20703495</v>
      </c>
      <c r="J50">
        <v>581766882</v>
      </c>
      <c r="K50">
        <v>1104963</v>
      </c>
      <c r="L50">
        <f t="shared" si="0"/>
        <v>0.10933349455204122</v>
      </c>
      <c r="M50">
        <f t="shared" si="1"/>
        <v>9.2122586910149931</v>
      </c>
      <c r="N50">
        <v>22.77</v>
      </c>
      <c r="O50">
        <v>-0.11</v>
      </c>
      <c r="P50">
        <v>5786002</v>
      </c>
      <c r="Q50">
        <v>15694244</v>
      </c>
      <c r="R50">
        <f t="shared" si="2"/>
        <v>0.36867032269920108</v>
      </c>
      <c r="S50">
        <f t="shared" si="3"/>
        <v>0.73063613889710577</v>
      </c>
      <c r="T50">
        <f t="shared" si="4"/>
        <v>14.203411335945185</v>
      </c>
      <c r="U50" t="s">
        <v>31</v>
      </c>
      <c r="V50">
        <v>4998.2</v>
      </c>
      <c r="W50">
        <f t="shared" si="5"/>
        <v>221.0721859869553</v>
      </c>
    </row>
    <row r="51" spans="1:23" x14ac:dyDescent="0.3">
      <c r="A51">
        <v>50</v>
      </c>
      <c r="B51" t="s">
        <v>130</v>
      </c>
      <c r="C51">
        <v>5</v>
      </c>
      <c r="D51" t="s">
        <v>73</v>
      </c>
      <c r="E51">
        <v>2294</v>
      </c>
      <c r="F51">
        <v>30304</v>
      </c>
      <c r="G51">
        <v>10954812</v>
      </c>
      <c r="H51">
        <v>10880368</v>
      </c>
      <c r="I51">
        <v>21506484</v>
      </c>
      <c r="J51">
        <v>578919395</v>
      </c>
      <c r="K51">
        <v>1189999</v>
      </c>
      <c r="L51">
        <f t="shared" si="0"/>
        <v>0.10937120876793874</v>
      </c>
      <c r="M51">
        <f t="shared" si="1"/>
        <v>9.2057321056572317</v>
      </c>
      <c r="N51">
        <v>23.29</v>
      </c>
      <c r="O51">
        <v>-0.1</v>
      </c>
      <c r="P51">
        <v>6226710</v>
      </c>
      <c r="Q51">
        <v>16173710</v>
      </c>
      <c r="R51">
        <f t="shared" si="2"/>
        <v>0.38498959113277043</v>
      </c>
      <c r="S51">
        <f t="shared" si="3"/>
        <v>0.72202708699211893</v>
      </c>
      <c r="T51">
        <f t="shared" si="4"/>
        <v>13.591364362491062</v>
      </c>
      <c r="U51" t="s">
        <v>31</v>
      </c>
      <c r="V51">
        <v>4997.6400000000003</v>
      </c>
      <c r="W51">
        <f t="shared" si="5"/>
        <v>238.11218895318589</v>
      </c>
    </row>
    <row r="52" spans="1:23" x14ac:dyDescent="0.3">
      <c r="A52">
        <v>51</v>
      </c>
      <c r="B52" t="s">
        <v>130</v>
      </c>
      <c r="C52">
        <v>5</v>
      </c>
      <c r="D52" t="s">
        <v>74</v>
      </c>
      <c r="E52">
        <v>163622</v>
      </c>
      <c r="F52">
        <v>488118</v>
      </c>
      <c r="G52">
        <v>7723202</v>
      </c>
      <c r="H52">
        <v>7522720</v>
      </c>
      <c r="I52">
        <v>40731868</v>
      </c>
      <c r="J52">
        <v>2881023051</v>
      </c>
      <c r="K52">
        <v>640489</v>
      </c>
      <c r="L52">
        <f t="shared" si="0"/>
        <v>8.5140614033222026E-2</v>
      </c>
      <c r="M52">
        <f t="shared" si="1"/>
        <v>12.058289837920714</v>
      </c>
      <c r="N52">
        <v>34.68</v>
      </c>
      <c r="O52">
        <v>-0.23</v>
      </c>
      <c r="P52">
        <v>17301038</v>
      </c>
      <c r="Q52">
        <v>23235933</v>
      </c>
      <c r="R52">
        <f t="shared" si="2"/>
        <v>0.74458116228859839</v>
      </c>
      <c r="S52">
        <f t="shared" si="3"/>
        <v>0.57320348380247754</v>
      </c>
      <c r="T52">
        <f t="shared" si="4"/>
        <v>36.278426327384231</v>
      </c>
      <c r="U52" t="s">
        <v>31</v>
      </c>
      <c r="V52">
        <v>4995.6099999999997</v>
      </c>
      <c r="W52">
        <f t="shared" si="5"/>
        <v>128.21036870372188</v>
      </c>
    </row>
    <row r="53" spans="1:23" x14ac:dyDescent="0.3">
      <c r="A53">
        <v>52</v>
      </c>
      <c r="B53" t="s">
        <v>130</v>
      </c>
      <c r="C53">
        <v>5</v>
      </c>
      <c r="D53" t="s">
        <v>75</v>
      </c>
      <c r="E53">
        <v>183325</v>
      </c>
      <c r="F53">
        <v>546912</v>
      </c>
      <c r="G53">
        <v>7344157</v>
      </c>
      <c r="H53">
        <v>7141164</v>
      </c>
      <c r="I53">
        <v>45042745</v>
      </c>
      <c r="J53">
        <v>3376533004</v>
      </c>
      <c r="K53">
        <v>590399</v>
      </c>
      <c r="L53">
        <f t="shared" si="0"/>
        <v>8.2675457390419829E-2</v>
      </c>
      <c r="M53">
        <f t="shared" si="1"/>
        <v>12.43931138094746</v>
      </c>
      <c r="N53">
        <v>35.6</v>
      </c>
      <c r="O53">
        <v>-0.24</v>
      </c>
      <c r="P53">
        <v>19990140</v>
      </c>
      <c r="Q53">
        <v>24785455</v>
      </c>
      <c r="R53">
        <f t="shared" si="2"/>
        <v>0.80652705387090939</v>
      </c>
      <c r="S53">
        <f t="shared" si="3"/>
        <v>0.55354831130663928</v>
      </c>
      <c r="T53">
        <f t="shared" si="4"/>
        <v>41.980855319876895</v>
      </c>
      <c r="U53" t="s">
        <v>31</v>
      </c>
      <c r="V53">
        <v>4992.3100000000004</v>
      </c>
      <c r="W53">
        <f t="shared" si="5"/>
        <v>118.26168647379669</v>
      </c>
    </row>
    <row r="54" spans="1:23" x14ac:dyDescent="0.3">
      <c r="A54">
        <v>53</v>
      </c>
      <c r="B54" t="s">
        <v>130</v>
      </c>
      <c r="C54">
        <v>5</v>
      </c>
      <c r="D54" t="s">
        <v>76</v>
      </c>
      <c r="E54">
        <v>152428</v>
      </c>
      <c r="F54">
        <v>429691</v>
      </c>
      <c r="G54">
        <v>579</v>
      </c>
      <c r="H54">
        <v>576</v>
      </c>
      <c r="I54">
        <v>40797</v>
      </c>
      <c r="J54">
        <v>949499</v>
      </c>
      <c r="K54">
        <v>17</v>
      </c>
      <c r="L54">
        <f t="shared" si="0"/>
        <v>2.9513888888888888E-2</v>
      </c>
      <c r="M54">
        <f t="shared" si="1"/>
        <v>34.058823529411768</v>
      </c>
      <c r="N54">
        <v>29.73</v>
      </c>
      <c r="O54">
        <v>-0.15</v>
      </c>
      <c r="P54">
        <v>15336</v>
      </c>
      <c r="Q54">
        <v>25451</v>
      </c>
      <c r="R54">
        <f t="shared" si="2"/>
        <v>0.60256964362893406</v>
      </c>
      <c r="S54">
        <f t="shared" si="3"/>
        <v>0.62399784244980017</v>
      </c>
      <c r="T54">
        <f t="shared" si="4"/>
        <v>1497.1176470588234</v>
      </c>
      <c r="U54" t="s">
        <v>21</v>
      </c>
      <c r="V54">
        <v>0.98</v>
      </c>
      <c r="W54">
        <f t="shared" si="5"/>
        <v>17.346938775510203</v>
      </c>
    </row>
    <row r="55" spans="1:23" x14ac:dyDescent="0.3">
      <c r="A55">
        <v>54</v>
      </c>
      <c r="B55" t="s">
        <v>130</v>
      </c>
      <c r="C55">
        <v>5</v>
      </c>
      <c r="D55" t="s">
        <v>77</v>
      </c>
      <c r="E55">
        <v>2200</v>
      </c>
      <c r="F55">
        <v>9086</v>
      </c>
      <c r="G55">
        <v>5356211</v>
      </c>
      <c r="H55">
        <v>5180694</v>
      </c>
      <c r="I55">
        <v>17948913</v>
      </c>
      <c r="J55">
        <v>932900590</v>
      </c>
      <c r="K55">
        <v>516231</v>
      </c>
      <c r="L55">
        <f t="shared" si="0"/>
        <v>9.9645144067570871E-2</v>
      </c>
      <c r="M55">
        <f t="shared" si="1"/>
        <v>10.375608981250641</v>
      </c>
      <c r="N55">
        <v>25.57</v>
      </c>
      <c r="O55">
        <v>-0.16</v>
      </c>
      <c r="P55">
        <v>4125812</v>
      </c>
      <c r="Q55">
        <v>13813692</v>
      </c>
      <c r="R55">
        <f t="shared" si="2"/>
        <v>0.29867554597279278</v>
      </c>
      <c r="S55">
        <f t="shared" si="3"/>
        <v>0.77001526909551121</v>
      </c>
      <c r="T55">
        <f t="shared" si="4"/>
        <v>26.758741726087738</v>
      </c>
      <c r="U55" t="s">
        <v>21</v>
      </c>
      <c r="V55">
        <v>2778.69</v>
      </c>
      <c r="W55">
        <f t="shared" si="5"/>
        <v>185.7821491422217</v>
      </c>
    </row>
    <row r="56" spans="1:23" x14ac:dyDescent="0.3">
      <c r="A56">
        <v>55</v>
      </c>
      <c r="B56" t="s">
        <v>130</v>
      </c>
      <c r="C56">
        <v>5</v>
      </c>
      <c r="D56" t="s">
        <v>78</v>
      </c>
      <c r="E56">
        <v>2200</v>
      </c>
      <c r="F56">
        <v>9086</v>
      </c>
      <c r="G56">
        <v>7718658</v>
      </c>
      <c r="H56">
        <v>7486539</v>
      </c>
      <c r="I56">
        <v>26313652</v>
      </c>
      <c r="J56">
        <v>1339874410</v>
      </c>
      <c r="K56">
        <v>762742</v>
      </c>
      <c r="L56">
        <f t="shared" si="0"/>
        <v>0.10188179077140987</v>
      </c>
      <c r="M56">
        <f t="shared" si="1"/>
        <v>10.119618429298505</v>
      </c>
      <c r="N56">
        <v>28.06</v>
      </c>
      <c r="O56">
        <v>-0.16</v>
      </c>
      <c r="P56">
        <v>5502160</v>
      </c>
      <c r="Q56">
        <v>20832734</v>
      </c>
      <c r="R56">
        <f t="shared" si="2"/>
        <v>0.26411127795324418</v>
      </c>
      <c r="S56">
        <f t="shared" si="3"/>
        <v>0.79106959762207507</v>
      </c>
      <c r="T56">
        <f t="shared" si="4"/>
        <v>27.31294985722564</v>
      </c>
      <c r="U56" t="s">
        <v>31</v>
      </c>
      <c r="V56">
        <v>4997.03</v>
      </c>
      <c r="W56">
        <f t="shared" si="5"/>
        <v>152.63906760615808</v>
      </c>
    </row>
    <row r="57" spans="1:23" x14ac:dyDescent="0.3">
      <c r="A57">
        <v>56</v>
      </c>
      <c r="B57" t="s">
        <v>130</v>
      </c>
      <c r="C57">
        <v>5</v>
      </c>
      <c r="D57" t="s">
        <v>79</v>
      </c>
      <c r="E57">
        <v>2200</v>
      </c>
      <c r="F57">
        <v>9086</v>
      </c>
      <c r="G57">
        <v>2926143</v>
      </c>
      <c r="H57">
        <v>2824967</v>
      </c>
      <c r="I57">
        <v>10956024</v>
      </c>
      <c r="J57">
        <v>524075523</v>
      </c>
      <c r="K57">
        <v>282935</v>
      </c>
      <c r="L57">
        <f t="shared" si="0"/>
        <v>0.1001551522548759</v>
      </c>
      <c r="M57">
        <f t="shared" si="1"/>
        <v>10.342103309947515</v>
      </c>
      <c r="N57">
        <v>27.36</v>
      </c>
      <c r="O57">
        <v>-0.16</v>
      </c>
      <c r="P57">
        <v>2283346</v>
      </c>
      <c r="Q57">
        <v>8620510</v>
      </c>
      <c r="R57">
        <f t="shared" si="2"/>
        <v>0.26487365596699036</v>
      </c>
      <c r="S57">
        <f t="shared" si="3"/>
        <v>0.79059279579627606</v>
      </c>
      <c r="T57">
        <f t="shared" si="4"/>
        <v>30.468164065951544</v>
      </c>
      <c r="U57" t="s">
        <v>21</v>
      </c>
      <c r="V57">
        <v>1062.92</v>
      </c>
      <c r="W57">
        <f t="shared" si="5"/>
        <v>266.18654273134382</v>
      </c>
    </row>
    <row r="58" spans="1:23" x14ac:dyDescent="0.3">
      <c r="A58">
        <v>57</v>
      </c>
      <c r="B58" t="s">
        <v>130</v>
      </c>
      <c r="C58">
        <v>5</v>
      </c>
      <c r="D58" t="s">
        <v>80</v>
      </c>
      <c r="E58">
        <v>2200</v>
      </c>
      <c r="F58">
        <v>9086</v>
      </c>
      <c r="G58">
        <v>7197622</v>
      </c>
      <c r="H58">
        <v>6957936</v>
      </c>
      <c r="I58">
        <v>26905897</v>
      </c>
      <c r="J58">
        <v>1277291199</v>
      </c>
      <c r="K58">
        <v>701659</v>
      </c>
      <c r="L58">
        <f t="shared" si="0"/>
        <v>0.10084297987219198</v>
      </c>
      <c r="M58">
        <f t="shared" si="1"/>
        <v>10.258005669420616</v>
      </c>
      <c r="N58">
        <v>28.06</v>
      </c>
      <c r="O58">
        <v>-0.16</v>
      </c>
      <c r="P58">
        <v>5438084</v>
      </c>
      <c r="Q58">
        <v>21358984</v>
      </c>
      <c r="R58">
        <f t="shared" si="2"/>
        <v>0.25460405794582741</v>
      </c>
      <c r="S58">
        <f t="shared" si="3"/>
        <v>0.79706421612991396</v>
      </c>
      <c r="T58">
        <f t="shared" si="4"/>
        <v>30.440689850767967</v>
      </c>
      <c r="U58" t="s">
        <v>31</v>
      </c>
      <c r="V58">
        <v>4990.2299999999996</v>
      </c>
      <c r="W58">
        <f t="shared" si="5"/>
        <v>140.60654518929991</v>
      </c>
    </row>
    <row r="59" spans="1:23" x14ac:dyDescent="0.3">
      <c r="A59">
        <v>58</v>
      </c>
      <c r="B59" t="s">
        <v>130</v>
      </c>
      <c r="C59">
        <v>5</v>
      </c>
      <c r="D59" t="s">
        <v>81</v>
      </c>
      <c r="E59">
        <v>11313</v>
      </c>
      <c r="F59">
        <v>305160</v>
      </c>
      <c r="G59">
        <v>263459</v>
      </c>
      <c r="H59">
        <v>260267</v>
      </c>
      <c r="I59">
        <v>399945</v>
      </c>
      <c r="J59">
        <v>30518232</v>
      </c>
      <c r="K59">
        <v>25075</v>
      </c>
      <c r="L59">
        <f t="shared" si="0"/>
        <v>9.6343370461871844E-2</v>
      </c>
      <c r="M59">
        <f t="shared" si="1"/>
        <v>10.506839481555334</v>
      </c>
      <c r="N59">
        <v>21.5</v>
      </c>
      <c r="O59">
        <v>-0.09</v>
      </c>
      <c r="P59">
        <v>204248</v>
      </c>
      <c r="Q59">
        <v>219072</v>
      </c>
      <c r="R59">
        <f t="shared" si="2"/>
        <v>0.93233274905054042</v>
      </c>
      <c r="S59">
        <f t="shared" si="3"/>
        <v>0.51750921288859497</v>
      </c>
      <c r="T59">
        <f t="shared" si="4"/>
        <v>8.7366699900299096</v>
      </c>
      <c r="U59" t="s">
        <v>26</v>
      </c>
      <c r="V59">
        <v>27.83</v>
      </c>
      <c r="W59">
        <f t="shared" si="5"/>
        <v>901.00610851599004</v>
      </c>
    </row>
    <row r="60" spans="1:23" x14ac:dyDescent="0.3">
      <c r="A60">
        <v>59</v>
      </c>
      <c r="B60" t="s">
        <v>130</v>
      </c>
      <c r="C60">
        <v>5</v>
      </c>
      <c r="D60" t="s">
        <v>82</v>
      </c>
      <c r="E60">
        <v>252516</v>
      </c>
      <c r="F60">
        <v>750876</v>
      </c>
      <c r="G60">
        <v>701432</v>
      </c>
      <c r="H60">
        <v>679791</v>
      </c>
      <c r="I60">
        <v>12016218</v>
      </c>
      <c r="J60">
        <v>321925111</v>
      </c>
      <c r="K60">
        <v>52257</v>
      </c>
      <c r="L60">
        <f t="shared" si="0"/>
        <v>7.6872156295096583E-2</v>
      </c>
      <c r="M60">
        <f t="shared" si="1"/>
        <v>13.422737623667643</v>
      </c>
      <c r="N60">
        <v>16.54</v>
      </c>
      <c r="O60">
        <v>-0.27</v>
      </c>
      <c r="P60">
        <v>6878713</v>
      </c>
      <c r="Q60">
        <v>5113789</v>
      </c>
      <c r="R60">
        <f t="shared" si="2"/>
        <v>1.3451303915746231</v>
      </c>
      <c r="S60">
        <f t="shared" si="3"/>
        <v>0.42641552196530796</v>
      </c>
      <c r="T60">
        <f t="shared" si="4"/>
        <v>97.858449585701436</v>
      </c>
      <c r="U60" t="s">
        <v>26</v>
      </c>
      <c r="V60">
        <v>161.62</v>
      </c>
      <c r="W60">
        <f t="shared" si="5"/>
        <v>323.3325083529266</v>
      </c>
    </row>
    <row r="61" spans="1:23" x14ac:dyDescent="0.3">
      <c r="A61">
        <v>60</v>
      </c>
      <c r="B61" t="s">
        <v>130</v>
      </c>
      <c r="C61">
        <v>5</v>
      </c>
      <c r="D61" t="s">
        <v>83</v>
      </c>
      <c r="E61">
        <v>3612</v>
      </c>
      <c r="F61">
        <v>11612</v>
      </c>
      <c r="G61">
        <v>788748</v>
      </c>
      <c r="H61">
        <v>772498</v>
      </c>
      <c r="I61">
        <v>1663405</v>
      </c>
      <c r="J61">
        <v>142910109</v>
      </c>
      <c r="K61">
        <v>76674</v>
      </c>
      <c r="L61">
        <f t="shared" si="0"/>
        <v>9.9254625901944088E-2</v>
      </c>
      <c r="M61">
        <f t="shared" si="1"/>
        <v>10.287033414195164</v>
      </c>
      <c r="N61">
        <v>24.74</v>
      </c>
      <c r="O61">
        <v>-0.13</v>
      </c>
      <c r="P61">
        <v>551566</v>
      </c>
      <c r="Q61">
        <v>1144417</v>
      </c>
      <c r="R61">
        <f t="shared" si="2"/>
        <v>0.48196243152627061</v>
      </c>
      <c r="S61">
        <f t="shared" si="3"/>
        <v>0.67478093825232921</v>
      </c>
      <c r="T61">
        <f t="shared" si="4"/>
        <v>14.925750580379269</v>
      </c>
      <c r="U61" t="s">
        <v>21</v>
      </c>
      <c r="V61">
        <v>102.2</v>
      </c>
      <c r="W61">
        <f t="shared" si="5"/>
        <v>750.23483365949119</v>
      </c>
    </row>
    <row r="62" spans="1:23" x14ac:dyDescent="0.3">
      <c r="A62">
        <v>61</v>
      </c>
      <c r="B62" t="s">
        <v>130</v>
      </c>
      <c r="C62">
        <v>5</v>
      </c>
      <c r="D62" t="s">
        <v>84</v>
      </c>
      <c r="E62">
        <v>8300</v>
      </c>
      <c r="F62">
        <v>28853</v>
      </c>
      <c r="G62">
        <v>9455082</v>
      </c>
      <c r="H62">
        <v>9239855</v>
      </c>
      <c r="I62">
        <v>25770645</v>
      </c>
      <c r="J62">
        <v>3170148768</v>
      </c>
      <c r="K62">
        <v>896856</v>
      </c>
      <c r="L62">
        <f t="shared" si="0"/>
        <v>9.7063860850630235E-2</v>
      </c>
      <c r="M62">
        <f t="shared" si="1"/>
        <v>10.542475046161258</v>
      </c>
      <c r="N62">
        <v>43.5</v>
      </c>
      <c r="O62">
        <v>-0.14000000000000001</v>
      </c>
      <c r="P62">
        <v>7056451</v>
      </c>
      <c r="Q62">
        <v>19289458</v>
      </c>
      <c r="R62">
        <f t="shared" si="2"/>
        <v>0.36581903960183848</v>
      </c>
      <c r="S62">
        <f t="shared" si="3"/>
        <v>0.73216141451031358</v>
      </c>
      <c r="T62">
        <f t="shared" si="4"/>
        <v>21.507865253730809</v>
      </c>
      <c r="U62" t="s">
        <v>31</v>
      </c>
      <c r="V62">
        <v>4994.8599999999997</v>
      </c>
      <c r="W62">
        <f t="shared" si="5"/>
        <v>179.55578334527897</v>
      </c>
    </row>
    <row r="63" spans="1:23" x14ac:dyDescent="0.3">
      <c r="A63">
        <v>62</v>
      </c>
      <c r="B63" t="s">
        <v>130</v>
      </c>
      <c r="C63">
        <v>5</v>
      </c>
      <c r="D63" t="s">
        <v>85</v>
      </c>
      <c r="E63">
        <v>7665</v>
      </c>
      <c r="F63">
        <v>26841</v>
      </c>
      <c r="G63">
        <v>9869562</v>
      </c>
      <c r="H63">
        <v>9605174</v>
      </c>
      <c r="I63">
        <v>40114630</v>
      </c>
      <c r="J63">
        <v>3832623195</v>
      </c>
      <c r="K63">
        <v>936017</v>
      </c>
      <c r="L63">
        <f t="shared" si="0"/>
        <v>9.7449249748104511E-2</v>
      </c>
      <c r="M63">
        <f t="shared" si="1"/>
        <v>10.544212338023776</v>
      </c>
      <c r="N63">
        <v>67.900000000000006</v>
      </c>
      <c r="O63">
        <v>-0.15</v>
      </c>
      <c r="P63">
        <v>7600209</v>
      </c>
      <c r="Q63">
        <v>32889569</v>
      </c>
      <c r="R63">
        <f t="shared" si="2"/>
        <v>0.23108265724005078</v>
      </c>
      <c r="S63">
        <f t="shared" si="3"/>
        <v>0.81229314223456595</v>
      </c>
      <c r="T63">
        <f t="shared" si="4"/>
        <v>35.137790232442363</v>
      </c>
      <c r="U63" t="s">
        <v>31</v>
      </c>
      <c r="V63">
        <v>4994.97</v>
      </c>
      <c r="W63">
        <f t="shared" si="5"/>
        <v>187.39191626776537</v>
      </c>
    </row>
    <row r="64" spans="1:23" x14ac:dyDescent="0.3">
      <c r="A64">
        <v>63</v>
      </c>
      <c r="B64" t="s">
        <v>130</v>
      </c>
      <c r="C64">
        <v>5</v>
      </c>
      <c r="D64" t="s">
        <v>86</v>
      </c>
      <c r="E64">
        <v>3986</v>
      </c>
      <c r="F64">
        <v>13057</v>
      </c>
      <c r="G64">
        <v>45559</v>
      </c>
      <c r="H64">
        <v>44333</v>
      </c>
      <c r="I64">
        <v>121287</v>
      </c>
      <c r="J64">
        <v>18046916</v>
      </c>
      <c r="K64">
        <v>4286</v>
      </c>
      <c r="L64">
        <f t="shared" si="0"/>
        <v>9.6677418627207717E-2</v>
      </c>
      <c r="M64">
        <f t="shared" si="1"/>
        <v>10.629724685020999</v>
      </c>
      <c r="N64">
        <v>34.159999999999997</v>
      </c>
      <c r="O64">
        <v>-0.15</v>
      </c>
      <c r="P64">
        <v>34609</v>
      </c>
      <c r="Q64">
        <v>87329</v>
      </c>
      <c r="R64">
        <f t="shared" si="2"/>
        <v>0.39630592357636069</v>
      </c>
      <c r="S64">
        <f t="shared" si="3"/>
        <v>0.71617543341698242</v>
      </c>
      <c r="T64">
        <f t="shared" si="4"/>
        <v>20.375408306112927</v>
      </c>
      <c r="U64" t="s">
        <v>21</v>
      </c>
      <c r="V64">
        <v>5.67</v>
      </c>
      <c r="W64">
        <f t="shared" si="5"/>
        <v>755.90828924162258</v>
      </c>
    </row>
    <row r="65" spans="1:23" x14ac:dyDescent="0.3">
      <c r="A65">
        <v>64</v>
      </c>
      <c r="B65" t="s">
        <v>130</v>
      </c>
      <c r="C65">
        <v>5</v>
      </c>
      <c r="D65" t="s">
        <v>87</v>
      </c>
      <c r="E65">
        <v>3638</v>
      </c>
      <c r="F65">
        <v>11677</v>
      </c>
      <c r="G65">
        <v>1321258</v>
      </c>
      <c r="H65">
        <v>1295799</v>
      </c>
      <c r="I65">
        <v>2732861</v>
      </c>
      <c r="J65">
        <v>224905061</v>
      </c>
      <c r="K65">
        <v>128910</v>
      </c>
      <c r="L65">
        <f t="shared" si="0"/>
        <v>9.94830216723427E-2</v>
      </c>
      <c r="M65">
        <f t="shared" si="1"/>
        <v>10.2494608641688</v>
      </c>
      <c r="N65">
        <v>24.15</v>
      </c>
      <c r="O65">
        <v>-0.13</v>
      </c>
      <c r="P65">
        <v>911267</v>
      </c>
      <c r="Q65">
        <v>1893181</v>
      </c>
      <c r="R65">
        <f t="shared" si="2"/>
        <v>0.48134172062787445</v>
      </c>
      <c r="S65">
        <f t="shared" si="3"/>
        <v>0.67506368454683419</v>
      </c>
      <c r="T65">
        <f t="shared" si="4"/>
        <v>14.68606779923978</v>
      </c>
      <c r="U65" t="s">
        <v>21</v>
      </c>
      <c r="V65">
        <v>197</v>
      </c>
      <c r="W65">
        <f t="shared" si="5"/>
        <v>654.36548223350258</v>
      </c>
    </row>
    <row r="66" spans="1:23" x14ac:dyDescent="0.3">
      <c r="A66">
        <v>65</v>
      </c>
      <c r="B66" t="s">
        <v>130</v>
      </c>
      <c r="C66">
        <v>5</v>
      </c>
      <c r="D66" t="s">
        <v>88</v>
      </c>
      <c r="E66">
        <v>7351</v>
      </c>
      <c r="F66">
        <v>24835</v>
      </c>
      <c r="G66">
        <v>11895996</v>
      </c>
      <c r="H66">
        <v>11650509</v>
      </c>
      <c r="I66">
        <v>28168451</v>
      </c>
      <c r="J66">
        <v>3137307432</v>
      </c>
      <c r="K66">
        <v>1122000</v>
      </c>
      <c r="L66">
        <f t="shared" si="0"/>
        <v>9.6304805223531437E-2</v>
      </c>
      <c r="M66">
        <f t="shared" si="1"/>
        <v>10.602491978609626</v>
      </c>
      <c r="N66">
        <v>40.1</v>
      </c>
      <c r="O66">
        <v>-0.14000000000000001</v>
      </c>
      <c r="P66">
        <v>8707067</v>
      </c>
      <c r="Q66">
        <v>20335841</v>
      </c>
      <c r="R66">
        <f t="shared" si="2"/>
        <v>0.42816360533109993</v>
      </c>
      <c r="S66">
        <f t="shared" si="3"/>
        <v>0.70019989045174125</v>
      </c>
      <c r="T66">
        <f t="shared" si="4"/>
        <v>18.124635472370766</v>
      </c>
      <c r="U66" t="s">
        <v>31</v>
      </c>
      <c r="V66">
        <v>4997.5</v>
      </c>
      <c r="W66">
        <f t="shared" si="5"/>
        <v>224.51225612806402</v>
      </c>
    </row>
    <row r="67" spans="1:23" x14ac:dyDescent="0.3">
      <c r="A67">
        <v>66</v>
      </c>
      <c r="B67" t="s">
        <v>130</v>
      </c>
      <c r="C67">
        <v>5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6">K67/H67</f>
        <v>#DIV/0!</v>
      </c>
      <c r="M67" t="e">
        <f t="shared" ref="M67:M91" si="7">G67/K67</f>
        <v>#DIV/0!</v>
      </c>
      <c r="N67">
        <v>0</v>
      </c>
      <c r="O67">
        <v>0</v>
      </c>
      <c r="P67">
        <v>0</v>
      </c>
      <c r="Q67">
        <v>0</v>
      </c>
      <c r="R67" t="e">
        <f t="shared" ref="R67:R91" si="8">P67/Q67</f>
        <v>#DIV/0!</v>
      </c>
      <c r="S67" t="e">
        <f t="shared" ref="S67:S91" si="9">Q67/(P67+Q67)</f>
        <v>#DIV/0!</v>
      </c>
      <c r="T67" t="e">
        <f t="shared" ref="T67:T91" si="10">Q67/K67</f>
        <v>#DIV/0!</v>
      </c>
      <c r="U67" t="s">
        <v>21</v>
      </c>
      <c r="V67">
        <v>0.01</v>
      </c>
      <c r="W67">
        <f t="shared" ref="W67:W91" si="11">K67/V67</f>
        <v>0</v>
      </c>
    </row>
    <row r="68" spans="1:23" x14ac:dyDescent="0.3">
      <c r="A68">
        <v>67</v>
      </c>
      <c r="B68" t="s">
        <v>130</v>
      </c>
      <c r="C68">
        <v>5</v>
      </c>
      <c r="D68" t="s">
        <v>90</v>
      </c>
      <c r="E68">
        <v>2940</v>
      </c>
      <c r="F68">
        <v>20028</v>
      </c>
      <c r="G68">
        <v>13375</v>
      </c>
      <c r="H68">
        <v>12997</v>
      </c>
      <c r="I68">
        <v>30850</v>
      </c>
      <c r="J68">
        <v>3695880</v>
      </c>
      <c r="K68">
        <v>1202</v>
      </c>
      <c r="L68">
        <f t="shared" si="6"/>
        <v>9.2482880664768799E-2</v>
      </c>
      <c r="M68">
        <f t="shared" si="7"/>
        <v>11.127287853577371</v>
      </c>
      <c r="N68">
        <v>15.59</v>
      </c>
      <c r="O68">
        <v>-0.14000000000000001</v>
      </c>
      <c r="P68">
        <v>13388</v>
      </c>
      <c r="Q68">
        <v>17611</v>
      </c>
      <c r="R68">
        <f t="shared" si="8"/>
        <v>0.76020668900119248</v>
      </c>
      <c r="S68">
        <f t="shared" si="9"/>
        <v>0.56811510048711245</v>
      </c>
      <c r="T68">
        <f t="shared" si="10"/>
        <v>14.651414309484194</v>
      </c>
      <c r="U68" t="s">
        <v>26</v>
      </c>
      <c r="V68">
        <v>1.1100000000000001</v>
      </c>
      <c r="W68">
        <f t="shared" si="11"/>
        <v>1082.8828828828828</v>
      </c>
    </row>
    <row r="69" spans="1:23" x14ac:dyDescent="0.3">
      <c r="A69">
        <v>68</v>
      </c>
      <c r="B69" t="s">
        <v>130</v>
      </c>
      <c r="C69">
        <v>5</v>
      </c>
      <c r="D69" t="s">
        <v>91</v>
      </c>
      <c r="E69">
        <v>9072</v>
      </c>
      <c r="F69">
        <v>69944</v>
      </c>
      <c r="G69">
        <v>1628213</v>
      </c>
      <c r="H69">
        <v>1588836</v>
      </c>
      <c r="I69">
        <v>3601201</v>
      </c>
      <c r="J69">
        <v>518555847</v>
      </c>
      <c r="K69">
        <v>139922</v>
      </c>
      <c r="L69">
        <f t="shared" si="6"/>
        <v>8.8065728621456216E-2</v>
      </c>
      <c r="M69">
        <f t="shared" si="7"/>
        <v>11.636576092394334</v>
      </c>
      <c r="N69">
        <v>25.59</v>
      </c>
      <c r="O69">
        <v>-0.12</v>
      </c>
      <c r="P69">
        <v>1568943</v>
      </c>
      <c r="Q69">
        <v>2131970</v>
      </c>
      <c r="R69">
        <f t="shared" si="8"/>
        <v>0.73591232522033612</v>
      </c>
      <c r="S69">
        <f t="shared" si="9"/>
        <v>0.5760659599401553</v>
      </c>
      <c r="T69">
        <f t="shared" si="10"/>
        <v>15.236846242906763</v>
      </c>
      <c r="U69" t="s">
        <v>26</v>
      </c>
      <c r="V69">
        <v>433.26</v>
      </c>
      <c r="W69">
        <f t="shared" si="11"/>
        <v>322.95157642062503</v>
      </c>
    </row>
    <row r="70" spans="1:23" x14ac:dyDescent="0.3">
      <c r="A70">
        <v>69</v>
      </c>
      <c r="B70" t="s">
        <v>130</v>
      </c>
      <c r="C70">
        <v>5</v>
      </c>
      <c r="D70" t="s">
        <v>92</v>
      </c>
      <c r="E70">
        <v>16281</v>
      </c>
      <c r="F70">
        <v>130806</v>
      </c>
      <c r="G70">
        <v>492142</v>
      </c>
      <c r="H70">
        <v>475853</v>
      </c>
      <c r="I70">
        <v>2131744</v>
      </c>
      <c r="J70">
        <v>369560348</v>
      </c>
      <c r="K70">
        <v>41979</v>
      </c>
      <c r="L70">
        <f t="shared" si="6"/>
        <v>8.8218420394533606E-2</v>
      </c>
      <c r="M70">
        <f t="shared" si="7"/>
        <v>11.723528430882109</v>
      </c>
      <c r="N70">
        <v>41.11</v>
      </c>
      <c r="O70">
        <v>-0.16</v>
      </c>
      <c r="P70">
        <v>811170</v>
      </c>
      <c r="Q70">
        <v>1331661</v>
      </c>
      <c r="R70">
        <f t="shared" si="8"/>
        <v>0.60914151574612463</v>
      </c>
      <c r="S70">
        <f t="shared" si="9"/>
        <v>0.62144938168245656</v>
      </c>
      <c r="T70">
        <f t="shared" si="10"/>
        <v>31.722075323375975</v>
      </c>
      <c r="U70" t="s">
        <v>21</v>
      </c>
      <c r="V70">
        <v>174.3</v>
      </c>
      <c r="W70">
        <f t="shared" si="11"/>
        <v>240.84337349397589</v>
      </c>
    </row>
    <row r="71" spans="1:23" x14ac:dyDescent="0.3">
      <c r="A71">
        <v>70</v>
      </c>
      <c r="B71" t="s">
        <v>130</v>
      </c>
      <c r="C71">
        <v>5</v>
      </c>
      <c r="D71" t="s">
        <v>93</v>
      </c>
      <c r="E71">
        <v>249327</v>
      </c>
      <c r="F71">
        <v>746442</v>
      </c>
      <c r="G71">
        <v>1389693</v>
      </c>
      <c r="H71">
        <v>1314566</v>
      </c>
      <c r="I71">
        <v>21854279</v>
      </c>
      <c r="J71">
        <v>3011861212</v>
      </c>
      <c r="K71">
        <v>98465</v>
      </c>
      <c r="L71">
        <f t="shared" si="6"/>
        <v>7.4903047850012852E-2</v>
      </c>
      <c r="M71">
        <f t="shared" si="7"/>
        <v>14.113573350936882</v>
      </c>
      <c r="N71">
        <v>73.42</v>
      </c>
      <c r="O71">
        <v>-0.23</v>
      </c>
      <c r="P71">
        <v>10240680</v>
      </c>
      <c r="Q71">
        <v>11611528</v>
      </c>
      <c r="R71">
        <f t="shared" si="8"/>
        <v>0.88194077471974408</v>
      </c>
      <c r="S71">
        <f t="shared" si="9"/>
        <v>0.53136634979861075</v>
      </c>
      <c r="T71">
        <f t="shared" si="10"/>
        <v>117.92543543391052</v>
      </c>
      <c r="U71" t="s">
        <v>26</v>
      </c>
      <c r="V71">
        <v>961.36</v>
      </c>
      <c r="W71">
        <f t="shared" si="11"/>
        <v>102.42260963634851</v>
      </c>
    </row>
    <row r="72" spans="1:23" x14ac:dyDescent="0.3">
      <c r="A72">
        <v>71</v>
      </c>
      <c r="B72" t="s">
        <v>130</v>
      </c>
      <c r="C72">
        <v>5</v>
      </c>
      <c r="D72" t="s">
        <v>94</v>
      </c>
      <c r="E72">
        <v>40042</v>
      </c>
      <c r="F72">
        <v>119355</v>
      </c>
      <c r="G72">
        <v>315278</v>
      </c>
      <c r="H72">
        <v>295075</v>
      </c>
      <c r="I72">
        <v>3283608</v>
      </c>
      <c r="J72">
        <v>56757015</v>
      </c>
      <c r="K72">
        <v>25029</v>
      </c>
      <c r="L72">
        <f t="shared" si="6"/>
        <v>8.4822502753537241E-2</v>
      </c>
      <c r="M72">
        <f t="shared" si="7"/>
        <v>12.596508050661233</v>
      </c>
      <c r="N72">
        <v>82.43</v>
      </c>
      <c r="O72">
        <v>-0.17</v>
      </c>
      <c r="P72">
        <v>1405843</v>
      </c>
      <c r="Q72">
        <v>1891324</v>
      </c>
      <c r="R72">
        <f t="shared" si="8"/>
        <v>0.74331156375110774</v>
      </c>
      <c r="S72">
        <f t="shared" si="9"/>
        <v>0.57362092972542789</v>
      </c>
      <c r="T72">
        <f t="shared" si="10"/>
        <v>75.565304247073399</v>
      </c>
      <c r="U72" t="s">
        <v>26</v>
      </c>
      <c r="V72">
        <v>47.14</v>
      </c>
      <c r="W72">
        <f t="shared" si="11"/>
        <v>530.95036062791689</v>
      </c>
    </row>
    <row r="73" spans="1:23" x14ac:dyDescent="0.3">
      <c r="A73">
        <v>72</v>
      </c>
      <c r="B73" t="s">
        <v>130</v>
      </c>
      <c r="C73">
        <v>5</v>
      </c>
      <c r="D73" t="s">
        <v>95</v>
      </c>
      <c r="E73">
        <v>748</v>
      </c>
      <c r="F73">
        <v>3763</v>
      </c>
      <c r="G73">
        <v>343</v>
      </c>
      <c r="H73">
        <v>335</v>
      </c>
      <c r="I73">
        <v>2050</v>
      </c>
      <c r="J73">
        <v>14037</v>
      </c>
      <c r="K73">
        <v>26</v>
      </c>
      <c r="L73">
        <f t="shared" si="6"/>
        <v>7.7611940298507459E-2</v>
      </c>
      <c r="M73">
        <f t="shared" si="7"/>
        <v>13.192307692307692</v>
      </c>
      <c r="N73">
        <v>3.03</v>
      </c>
      <c r="O73">
        <v>-0.28000000000000003</v>
      </c>
      <c r="P73">
        <v>1365</v>
      </c>
      <c r="Q73">
        <v>655</v>
      </c>
      <c r="R73">
        <f t="shared" si="8"/>
        <v>2.0839694656488548</v>
      </c>
      <c r="S73">
        <f t="shared" si="9"/>
        <v>0.32425742574257427</v>
      </c>
      <c r="T73">
        <f t="shared" si="10"/>
        <v>25.192307692307693</v>
      </c>
      <c r="U73" t="s">
        <v>26</v>
      </c>
      <c r="V73">
        <v>0</v>
      </c>
      <c r="W73" t="e">
        <f t="shared" si="11"/>
        <v>#DIV/0!</v>
      </c>
    </row>
    <row r="74" spans="1:23" x14ac:dyDescent="0.3">
      <c r="A74">
        <v>73</v>
      </c>
      <c r="B74" t="s">
        <v>130</v>
      </c>
      <c r="C74">
        <v>5</v>
      </c>
      <c r="D74" t="s">
        <v>96</v>
      </c>
      <c r="E74">
        <v>3328</v>
      </c>
      <c r="F74">
        <v>17780</v>
      </c>
      <c r="G74">
        <v>9720</v>
      </c>
      <c r="H74">
        <v>9322</v>
      </c>
      <c r="I74">
        <v>157207</v>
      </c>
      <c r="J74">
        <v>1132544</v>
      </c>
      <c r="K74">
        <v>621</v>
      </c>
      <c r="L74">
        <f t="shared" si="6"/>
        <v>6.6616605878566826E-2</v>
      </c>
      <c r="M74">
        <f t="shared" si="7"/>
        <v>15.652173913043478</v>
      </c>
      <c r="N74">
        <v>6.2</v>
      </c>
      <c r="O74">
        <v>-0.32</v>
      </c>
      <c r="P74">
        <v>95192</v>
      </c>
      <c r="Q74">
        <v>61605</v>
      </c>
      <c r="R74">
        <f t="shared" si="8"/>
        <v>1.5451992533073615</v>
      </c>
      <c r="S74">
        <f t="shared" si="9"/>
        <v>0.39289654776558225</v>
      </c>
      <c r="T74">
        <f t="shared" si="10"/>
        <v>99.20289855072464</v>
      </c>
      <c r="U74" t="s">
        <v>21</v>
      </c>
      <c r="V74">
        <v>0.5</v>
      </c>
      <c r="W74">
        <f t="shared" si="11"/>
        <v>1242</v>
      </c>
    </row>
    <row r="75" spans="1:23" x14ac:dyDescent="0.3">
      <c r="A75">
        <v>74</v>
      </c>
      <c r="B75" t="s">
        <v>130</v>
      </c>
      <c r="C75">
        <v>5</v>
      </c>
      <c r="D75" t="s">
        <v>97</v>
      </c>
      <c r="E75">
        <v>3893</v>
      </c>
      <c r="F75">
        <v>25257</v>
      </c>
      <c r="G75">
        <v>79</v>
      </c>
      <c r="H75">
        <v>78</v>
      </c>
      <c r="I75">
        <v>179</v>
      </c>
      <c r="J75">
        <v>1135</v>
      </c>
      <c r="K75">
        <v>3</v>
      </c>
      <c r="L75">
        <f t="shared" si="6"/>
        <v>3.8461538461538464E-2</v>
      </c>
      <c r="M75">
        <f t="shared" si="7"/>
        <v>26.333333333333332</v>
      </c>
      <c r="N75">
        <v>2.0299999999999998</v>
      </c>
      <c r="O75">
        <v>-0.33</v>
      </c>
      <c r="P75">
        <v>161</v>
      </c>
      <c r="Q75">
        <v>7</v>
      </c>
      <c r="R75">
        <f t="shared" si="8"/>
        <v>23</v>
      </c>
      <c r="S75">
        <f t="shared" si="9"/>
        <v>4.1666666666666664E-2</v>
      </c>
      <c r="T75">
        <f t="shared" si="10"/>
        <v>2.3333333333333335</v>
      </c>
      <c r="U75" t="s">
        <v>26</v>
      </c>
      <c r="V75">
        <v>0.03</v>
      </c>
      <c r="W75">
        <f t="shared" si="11"/>
        <v>100</v>
      </c>
    </row>
    <row r="76" spans="1:23" x14ac:dyDescent="0.3">
      <c r="A76">
        <v>75</v>
      </c>
      <c r="B76" t="s">
        <v>130</v>
      </c>
      <c r="C76">
        <v>5</v>
      </c>
      <c r="D76" t="s">
        <v>98</v>
      </c>
      <c r="E76">
        <v>5291</v>
      </c>
      <c r="F76">
        <v>41200</v>
      </c>
      <c r="G76">
        <v>383359</v>
      </c>
      <c r="H76">
        <v>372118</v>
      </c>
      <c r="I76">
        <v>1314986</v>
      </c>
      <c r="J76">
        <v>33729300</v>
      </c>
      <c r="K76">
        <v>32033</v>
      </c>
      <c r="L76">
        <f t="shared" si="6"/>
        <v>8.6082909184720974E-2</v>
      </c>
      <c r="M76">
        <f t="shared" si="7"/>
        <v>11.967627134517528</v>
      </c>
      <c r="N76">
        <v>20.67</v>
      </c>
      <c r="O76">
        <v>-0.2</v>
      </c>
      <c r="P76">
        <v>557965</v>
      </c>
      <c r="Q76">
        <v>753067</v>
      </c>
      <c r="R76">
        <f t="shared" si="8"/>
        <v>0.74092345037028573</v>
      </c>
      <c r="S76">
        <f t="shared" si="9"/>
        <v>0.57440779477541359</v>
      </c>
      <c r="T76">
        <f t="shared" si="10"/>
        <v>23.50909999063466</v>
      </c>
      <c r="U76" t="s">
        <v>26</v>
      </c>
      <c r="V76">
        <v>41.8</v>
      </c>
      <c r="W76">
        <f t="shared" si="11"/>
        <v>766.33971291866033</v>
      </c>
    </row>
    <row r="77" spans="1:23" x14ac:dyDescent="0.3">
      <c r="A77">
        <v>76</v>
      </c>
      <c r="B77" t="s">
        <v>130</v>
      </c>
      <c r="C77">
        <v>5</v>
      </c>
      <c r="D77" t="s">
        <v>99</v>
      </c>
      <c r="E77">
        <v>22022</v>
      </c>
      <c r="F77">
        <v>169452</v>
      </c>
      <c r="G77">
        <v>13879778</v>
      </c>
      <c r="H77">
        <v>13325064</v>
      </c>
      <c r="I77">
        <v>289923759</v>
      </c>
      <c r="J77">
        <v>2664651815</v>
      </c>
      <c r="K77">
        <v>895356</v>
      </c>
      <c r="L77">
        <f t="shared" si="6"/>
        <v>6.7193373330139347E-2</v>
      </c>
      <c r="M77">
        <f t="shared" si="7"/>
        <v>15.501965698560126</v>
      </c>
      <c r="N77">
        <v>19.28</v>
      </c>
      <c r="O77">
        <v>-0.31</v>
      </c>
      <c r="P77">
        <v>158998435</v>
      </c>
      <c r="Q77">
        <v>130282575</v>
      </c>
      <c r="R77">
        <f t="shared" si="8"/>
        <v>1.220412131092742</v>
      </c>
      <c r="S77">
        <f t="shared" si="9"/>
        <v>0.45036684226178553</v>
      </c>
      <c r="T77">
        <f t="shared" si="10"/>
        <v>145.50924436760351</v>
      </c>
      <c r="U77" t="s">
        <v>31</v>
      </c>
      <c r="V77">
        <v>4997.6000000000004</v>
      </c>
      <c r="W77">
        <f t="shared" si="11"/>
        <v>179.15719545381782</v>
      </c>
    </row>
    <row r="78" spans="1:23" x14ac:dyDescent="0.3">
      <c r="A78">
        <v>77</v>
      </c>
      <c r="B78" t="s">
        <v>130</v>
      </c>
      <c r="C78">
        <v>5</v>
      </c>
      <c r="D78" t="s">
        <v>100</v>
      </c>
      <c r="E78">
        <v>324116</v>
      </c>
      <c r="F78">
        <v>1430857</v>
      </c>
      <c r="G78">
        <v>14776</v>
      </c>
      <c r="H78">
        <v>14218</v>
      </c>
      <c r="I78">
        <v>666208</v>
      </c>
      <c r="J78">
        <v>134014147</v>
      </c>
      <c r="K78">
        <v>1055</v>
      </c>
      <c r="L78">
        <f t="shared" si="6"/>
        <v>7.4201716134477416E-2</v>
      </c>
      <c r="M78">
        <f t="shared" si="7"/>
        <v>14.005687203791469</v>
      </c>
      <c r="N78">
        <v>1029.29</v>
      </c>
      <c r="O78">
        <v>-0.27</v>
      </c>
      <c r="P78">
        <v>295264</v>
      </c>
      <c r="Q78">
        <v>370211</v>
      </c>
      <c r="R78">
        <f t="shared" si="8"/>
        <v>0.79755598834178343</v>
      </c>
      <c r="S78">
        <f t="shared" si="9"/>
        <v>0.55631090574401743</v>
      </c>
      <c r="T78">
        <f t="shared" si="10"/>
        <v>350.91090047393362</v>
      </c>
      <c r="U78" t="s">
        <v>21</v>
      </c>
      <c r="V78">
        <v>46.23</v>
      </c>
      <c r="W78">
        <f t="shared" si="11"/>
        <v>22.820679212632491</v>
      </c>
    </row>
    <row r="79" spans="1:23" x14ac:dyDescent="0.3">
      <c r="A79">
        <v>78</v>
      </c>
      <c r="B79" t="s">
        <v>130</v>
      </c>
      <c r="C79">
        <v>5</v>
      </c>
      <c r="D79" t="s">
        <v>101</v>
      </c>
      <c r="E79">
        <v>189456</v>
      </c>
      <c r="F79">
        <v>835269</v>
      </c>
      <c r="G79">
        <v>4597248</v>
      </c>
      <c r="H79">
        <v>4242455</v>
      </c>
      <c r="I79">
        <v>95102484</v>
      </c>
      <c r="J79">
        <v>8334697879</v>
      </c>
      <c r="K79">
        <v>338794</v>
      </c>
      <c r="L79">
        <f t="shared" si="6"/>
        <v>7.9858006743736817E-2</v>
      </c>
      <c r="M79">
        <f t="shared" si="7"/>
        <v>13.569449281864495</v>
      </c>
      <c r="N79">
        <v>268.24</v>
      </c>
      <c r="O79">
        <v>-0.21</v>
      </c>
      <c r="P79">
        <v>17514004</v>
      </c>
      <c r="Q79">
        <v>77407700</v>
      </c>
      <c r="R79">
        <f t="shared" si="8"/>
        <v>0.22625661271423902</v>
      </c>
      <c r="S79">
        <f t="shared" si="9"/>
        <v>0.81548999583909698</v>
      </c>
      <c r="T79">
        <f t="shared" si="10"/>
        <v>228.48013837317072</v>
      </c>
      <c r="U79" t="s">
        <v>31</v>
      </c>
      <c r="V79">
        <v>4997.17</v>
      </c>
      <c r="W79">
        <f t="shared" si="11"/>
        <v>67.79717320003121</v>
      </c>
    </row>
    <row r="80" spans="1:23" x14ac:dyDescent="0.3">
      <c r="A80">
        <v>79</v>
      </c>
      <c r="B80" t="s">
        <v>130</v>
      </c>
      <c r="C80">
        <v>5</v>
      </c>
      <c r="D80" t="s">
        <v>102</v>
      </c>
      <c r="E80">
        <v>252328</v>
      </c>
      <c r="F80">
        <v>1169811</v>
      </c>
      <c r="G80">
        <v>3708826</v>
      </c>
      <c r="H80">
        <v>3468642</v>
      </c>
      <c r="I80">
        <v>79625896</v>
      </c>
      <c r="J80">
        <v>8845158701</v>
      </c>
      <c r="K80">
        <v>281389</v>
      </c>
      <c r="L80">
        <f t="shared" si="6"/>
        <v>8.1123678949859918E-2</v>
      </c>
      <c r="M80">
        <f t="shared" si="7"/>
        <v>13.18042283102751</v>
      </c>
      <c r="N80">
        <v>203.03</v>
      </c>
      <c r="O80">
        <v>-0.22</v>
      </c>
      <c r="P80">
        <v>17009571</v>
      </c>
      <c r="Q80">
        <v>62465004</v>
      </c>
      <c r="R80">
        <f t="shared" si="8"/>
        <v>0.27230560971388074</v>
      </c>
      <c r="S80">
        <f t="shared" si="9"/>
        <v>0.78597468435660078</v>
      </c>
      <c r="T80">
        <f t="shared" si="10"/>
        <v>221.98808055752002</v>
      </c>
      <c r="U80" t="s">
        <v>21</v>
      </c>
      <c r="V80">
        <v>3916.33</v>
      </c>
      <c r="W80">
        <f t="shared" si="11"/>
        <v>71.850176057686667</v>
      </c>
    </row>
    <row r="81" spans="1:23" x14ac:dyDescent="0.3">
      <c r="A81">
        <v>80</v>
      </c>
      <c r="B81" t="s">
        <v>130</v>
      </c>
      <c r="C81">
        <v>5</v>
      </c>
      <c r="D81" t="s">
        <v>103</v>
      </c>
      <c r="E81">
        <v>53752</v>
      </c>
      <c r="F81">
        <v>135726</v>
      </c>
      <c r="G81">
        <v>772192</v>
      </c>
      <c r="H81">
        <v>749586</v>
      </c>
      <c r="I81">
        <v>7064890</v>
      </c>
      <c r="J81">
        <v>291296493</v>
      </c>
      <c r="K81">
        <v>61475</v>
      </c>
      <c r="L81">
        <f t="shared" si="6"/>
        <v>8.2011937256031994E-2</v>
      </c>
      <c r="M81">
        <f t="shared" si="7"/>
        <v>12.561073607157381</v>
      </c>
      <c r="N81">
        <v>16.18</v>
      </c>
      <c r="O81">
        <v>-0.24</v>
      </c>
      <c r="P81">
        <v>3759888</v>
      </c>
      <c r="Q81">
        <v>3307350</v>
      </c>
      <c r="R81">
        <f t="shared" si="8"/>
        <v>1.1368279740577805</v>
      </c>
      <c r="S81">
        <f t="shared" si="9"/>
        <v>0.46798339039947429</v>
      </c>
      <c r="T81">
        <f t="shared" si="10"/>
        <v>53.799918666124441</v>
      </c>
      <c r="U81" t="s">
        <v>26</v>
      </c>
      <c r="V81">
        <v>96.89</v>
      </c>
      <c r="W81">
        <f t="shared" si="11"/>
        <v>634.48240272473936</v>
      </c>
    </row>
    <row r="82" spans="1:23" x14ac:dyDescent="0.3">
      <c r="A82">
        <v>81</v>
      </c>
      <c r="B82" t="s">
        <v>130</v>
      </c>
      <c r="C82">
        <v>5</v>
      </c>
      <c r="D82" t="s">
        <v>104</v>
      </c>
      <c r="E82">
        <v>276895</v>
      </c>
      <c r="F82">
        <v>1356467</v>
      </c>
      <c r="G82">
        <v>691119</v>
      </c>
      <c r="H82">
        <v>686052</v>
      </c>
      <c r="I82">
        <v>5048943</v>
      </c>
      <c r="J82">
        <v>60761877</v>
      </c>
      <c r="K82">
        <v>69610</v>
      </c>
      <c r="L82">
        <f t="shared" si="6"/>
        <v>0.10146461201191746</v>
      </c>
      <c r="M82">
        <f t="shared" si="7"/>
        <v>9.9284441890532964</v>
      </c>
      <c r="N82">
        <v>10.27</v>
      </c>
      <c r="O82">
        <v>-0.17</v>
      </c>
      <c r="P82">
        <v>2845928</v>
      </c>
      <c r="Q82">
        <v>2197366</v>
      </c>
      <c r="R82">
        <f t="shared" si="8"/>
        <v>1.2951542892717918</v>
      </c>
      <c r="S82">
        <f t="shared" si="9"/>
        <v>0.43570055602548652</v>
      </c>
      <c r="T82">
        <f t="shared" si="10"/>
        <v>31.566815112771152</v>
      </c>
      <c r="U82" t="s">
        <v>26</v>
      </c>
      <c r="V82">
        <v>108.06</v>
      </c>
      <c r="W82">
        <f t="shared" si="11"/>
        <v>644.17915972607807</v>
      </c>
    </row>
    <row r="83" spans="1:23" x14ac:dyDescent="0.3">
      <c r="A83">
        <v>82</v>
      </c>
      <c r="B83" t="s">
        <v>130</v>
      </c>
      <c r="C83">
        <v>5</v>
      </c>
      <c r="D83" t="s">
        <v>105</v>
      </c>
      <c r="E83">
        <v>279119</v>
      </c>
      <c r="F83">
        <v>1356467</v>
      </c>
      <c r="G83">
        <v>732820</v>
      </c>
      <c r="H83">
        <v>727446</v>
      </c>
      <c r="I83">
        <v>5305059</v>
      </c>
      <c r="J83">
        <v>64811231</v>
      </c>
      <c r="K83">
        <v>73699</v>
      </c>
      <c r="L83">
        <f t="shared" si="6"/>
        <v>0.10131198741899743</v>
      </c>
      <c r="M83">
        <f t="shared" si="7"/>
        <v>9.9434184995725854</v>
      </c>
      <c r="N83">
        <v>10.52</v>
      </c>
      <c r="O83">
        <v>-0.17</v>
      </c>
      <c r="P83">
        <v>2958473</v>
      </c>
      <c r="Q83">
        <v>2338349</v>
      </c>
      <c r="R83">
        <f t="shared" si="8"/>
        <v>1.2651973678864874</v>
      </c>
      <c r="S83">
        <f t="shared" si="9"/>
        <v>0.44146263551994008</v>
      </c>
      <c r="T83">
        <f t="shared" si="10"/>
        <v>31.728368091832998</v>
      </c>
      <c r="U83" t="s">
        <v>26</v>
      </c>
      <c r="V83">
        <v>115.84</v>
      </c>
      <c r="W83">
        <f t="shared" si="11"/>
        <v>636.21374309392263</v>
      </c>
    </row>
    <row r="84" spans="1:23" x14ac:dyDescent="0.3">
      <c r="A84">
        <v>83</v>
      </c>
      <c r="B84" t="s">
        <v>130</v>
      </c>
      <c r="C84">
        <v>5</v>
      </c>
      <c r="D84" t="s">
        <v>106</v>
      </c>
      <c r="E84">
        <v>670867</v>
      </c>
      <c r="F84">
        <v>3355019</v>
      </c>
      <c r="G84">
        <v>289158</v>
      </c>
      <c r="H84">
        <v>282457</v>
      </c>
      <c r="I84">
        <v>1259312</v>
      </c>
      <c r="J84">
        <v>663432995</v>
      </c>
      <c r="K84">
        <v>23572</v>
      </c>
      <c r="L84">
        <f t="shared" si="6"/>
        <v>8.3453410607632311E-2</v>
      </c>
      <c r="M84">
        <f t="shared" si="7"/>
        <v>12.267011708807059</v>
      </c>
      <c r="N84">
        <v>23.8</v>
      </c>
      <c r="O84">
        <v>-0.22</v>
      </c>
      <c r="P84">
        <v>494832</v>
      </c>
      <c r="Q84">
        <v>760828</v>
      </c>
      <c r="R84">
        <f t="shared" si="8"/>
        <v>0.65038615823813006</v>
      </c>
      <c r="S84">
        <f t="shared" si="9"/>
        <v>0.60591879967507123</v>
      </c>
      <c r="T84">
        <f t="shared" si="10"/>
        <v>32.276769048023077</v>
      </c>
      <c r="U84" t="s">
        <v>26</v>
      </c>
      <c r="V84">
        <v>223.05</v>
      </c>
      <c r="W84">
        <f t="shared" si="11"/>
        <v>105.68034073077784</v>
      </c>
    </row>
    <row r="85" spans="1:23" x14ac:dyDescent="0.3">
      <c r="A85">
        <v>84</v>
      </c>
      <c r="B85" t="s">
        <v>130</v>
      </c>
      <c r="C85">
        <v>5</v>
      </c>
      <c r="D85" t="s">
        <v>107</v>
      </c>
      <c r="E85">
        <v>250567</v>
      </c>
      <c r="F85">
        <v>1108439</v>
      </c>
      <c r="G85">
        <v>312634</v>
      </c>
      <c r="H85">
        <v>306320</v>
      </c>
      <c r="I85">
        <v>999754</v>
      </c>
      <c r="J85">
        <v>161895189</v>
      </c>
      <c r="K85">
        <v>25578</v>
      </c>
      <c r="L85">
        <f t="shared" si="6"/>
        <v>8.3500914076782451E-2</v>
      </c>
      <c r="M85">
        <f t="shared" si="7"/>
        <v>12.222769567597155</v>
      </c>
      <c r="N85">
        <v>20.57</v>
      </c>
      <c r="O85">
        <v>-0.22</v>
      </c>
      <c r="P85">
        <v>498279</v>
      </c>
      <c r="Q85">
        <v>498310</v>
      </c>
      <c r="R85">
        <f t="shared" si="8"/>
        <v>0.99993778972928493</v>
      </c>
      <c r="S85">
        <f t="shared" si="9"/>
        <v>0.50001555305145851</v>
      </c>
      <c r="T85">
        <f t="shared" si="10"/>
        <v>19.481976698725468</v>
      </c>
      <c r="U85" t="s">
        <v>26</v>
      </c>
      <c r="V85">
        <v>65.55</v>
      </c>
      <c r="W85">
        <f t="shared" si="11"/>
        <v>390.20594965675059</v>
      </c>
    </row>
    <row r="86" spans="1:23" x14ac:dyDescent="0.3">
      <c r="A86">
        <v>85</v>
      </c>
      <c r="B86" t="s">
        <v>130</v>
      </c>
      <c r="C86">
        <v>5</v>
      </c>
      <c r="D86" t="s">
        <v>108</v>
      </c>
      <c r="E86">
        <v>482210</v>
      </c>
      <c r="F86">
        <v>2306140</v>
      </c>
      <c r="G86">
        <v>2622701</v>
      </c>
      <c r="H86">
        <v>2221409</v>
      </c>
      <c r="I86">
        <v>140230863</v>
      </c>
      <c r="J86">
        <v>16352688682</v>
      </c>
      <c r="K86">
        <v>145664</v>
      </c>
      <c r="L86">
        <f t="shared" si="6"/>
        <v>6.5572796364829711E-2</v>
      </c>
      <c r="M86">
        <f t="shared" si="7"/>
        <v>18.005141970562391</v>
      </c>
      <c r="N86">
        <v>755.63</v>
      </c>
      <c r="O86">
        <v>-0.28999999999999998</v>
      </c>
      <c r="P86">
        <v>64764648</v>
      </c>
      <c r="Q86">
        <v>75383794</v>
      </c>
      <c r="R86">
        <f t="shared" si="8"/>
        <v>0.85913224266743593</v>
      </c>
      <c r="S86">
        <f t="shared" si="9"/>
        <v>0.53788535159028028</v>
      </c>
      <c r="T86">
        <f t="shared" si="10"/>
        <v>517.51835731546578</v>
      </c>
      <c r="U86" t="s">
        <v>21</v>
      </c>
      <c r="V86">
        <v>4676.5200000000004</v>
      </c>
      <c r="W86">
        <f t="shared" si="11"/>
        <v>31.147947619169805</v>
      </c>
    </row>
    <row r="87" spans="1:23" x14ac:dyDescent="0.3">
      <c r="A87">
        <v>86</v>
      </c>
      <c r="B87" t="s">
        <v>130</v>
      </c>
      <c r="C87">
        <v>5</v>
      </c>
      <c r="D87" t="s">
        <v>109</v>
      </c>
      <c r="E87">
        <v>1260306</v>
      </c>
      <c r="F87">
        <v>6039417</v>
      </c>
      <c r="G87">
        <v>1891020</v>
      </c>
      <c r="H87">
        <v>1503609</v>
      </c>
      <c r="I87">
        <v>132844550</v>
      </c>
      <c r="J87">
        <v>20939816375</v>
      </c>
      <c r="K87">
        <v>94246</v>
      </c>
      <c r="L87">
        <f t="shared" si="6"/>
        <v>6.2679858926090487E-2</v>
      </c>
      <c r="M87">
        <f t="shared" si="7"/>
        <v>20.064724232328164</v>
      </c>
      <c r="N87">
        <v>1015.68</v>
      </c>
      <c r="O87">
        <v>-0.28000000000000003</v>
      </c>
      <c r="P87">
        <v>60091707</v>
      </c>
      <c r="Q87">
        <v>72705131</v>
      </c>
      <c r="R87">
        <f t="shared" si="8"/>
        <v>0.8265126019785316</v>
      </c>
      <c r="S87">
        <f t="shared" si="9"/>
        <v>0.54749143198725858</v>
      </c>
      <c r="T87">
        <f t="shared" si="10"/>
        <v>771.43996562188318</v>
      </c>
      <c r="U87" t="s">
        <v>31</v>
      </c>
      <c r="V87">
        <v>4997.9399999999996</v>
      </c>
      <c r="W87">
        <f t="shared" si="11"/>
        <v>18.85696907125736</v>
      </c>
    </row>
    <row r="88" spans="1:23" x14ac:dyDescent="0.3">
      <c r="A88">
        <v>87</v>
      </c>
      <c r="B88" t="s">
        <v>130</v>
      </c>
      <c r="C88">
        <v>5</v>
      </c>
      <c r="D88" t="s">
        <v>110</v>
      </c>
      <c r="E88">
        <v>151669</v>
      </c>
      <c r="F88">
        <v>2465730</v>
      </c>
      <c r="G88">
        <v>283506</v>
      </c>
      <c r="H88">
        <v>273010</v>
      </c>
      <c r="I88">
        <v>10280572</v>
      </c>
      <c r="J88">
        <v>757831468</v>
      </c>
      <c r="K88">
        <v>21966</v>
      </c>
      <c r="L88">
        <f t="shared" si="6"/>
        <v>8.0458591260393397E-2</v>
      </c>
      <c r="M88">
        <f t="shared" si="7"/>
        <v>12.906582900846763</v>
      </c>
      <c r="N88">
        <v>42.59</v>
      </c>
      <c r="O88">
        <v>-0.23</v>
      </c>
      <c r="P88">
        <v>6112783</v>
      </c>
      <c r="Q88">
        <v>4178301</v>
      </c>
      <c r="R88">
        <f t="shared" si="8"/>
        <v>1.4629829205698679</v>
      </c>
      <c r="S88">
        <f t="shared" si="9"/>
        <v>0.40601174764485454</v>
      </c>
      <c r="T88">
        <f t="shared" si="10"/>
        <v>190.21674405900026</v>
      </c>
      <c r="U88" t="s">
        <v>26</v>
      </c>
      <c r="V88">
        <v>238.06</v>
      </c>
      <c r="W88">
        <f t="shared" si="11"/>
        <v>92.270856086700832</v>
      </c>
    </row>
    <row r="89" spans="1:23" x14ac:dyDescent="0.3">
      <c r="A89">
        <v>88</v>
      </c>
      <c r="B89" t="s">
        <v>130</v>
      </c>
      <c r="C89">
        <v>5</v>
      </c>
      <c r="D89" t="s">
        <v>111</v>
      </c>
      <c r="E89">
        <v>154309</v>
      </c>
      <c r="F89">
        <v>3230737</v>
      </c>
      <c r="G89">
        <v>653913</v>
      </c>
      <c r="H89">
        <v>623498</v>
      </c>
      <c r="I89">
        <v>19086899</v>
      </c>
      <c r="J89">
        <v>1976294803</v>
      </c>
      <c r="K89">
        <v>48962</v>
      </c>
      <c r="L89">
        <f t="shared" si="6"/>
        <v>7.8527918293242321E-2</v>
      </c>
      <c r="M89">
        <f t="shared" si="7"/>
        <v>13.355520607818308</v>
      </c>
      <c r="N89">
        <v>48.95</v>
      </c>
      <c r="O89">
        <v>-0.23</v>
      </c>
      <c r="P89">
        <v>11135274</v>
      </c>
      <c r="Q89">
        <v>7976818</v>
      </c>
      <c r="R89">
        <f t="shared" si="8"/>
        <v>1.3959543767953588</v>
      </c>
      <c r="S89">
        <f t="shared" si="9"/>
        <v>0.4173702177657998</v>
      </c>
      <c r="T89">
        <f t="shared" si="10"/>
        <v>162.9185490788775</v>
      </c>
      <c r="U89" t="s">
        <v>26</v>
      </c>
      <c r="V89">
        <v>481.2</v>
      </c>
      <c r="W89">
        <f t="shared" si="11"/>
        <v>101.74979218620116</v>
      </c>
    </row>
    <row r="90" spans="1:23" x14ac:dyDescent="0.3">
      <c r="A90">
        <v>89</v>
      </c>
      <c r="B90" t="s">
        <v>130</v>
      </c>
      <c r="C90">
        <v>5</v>
      </c>
      <c r="D90" t="s">
        <v>112</v>
      </c>
      <c r="E90">
        <v>841</v>
      </c>
      <c r="F90">
        <v>120147</v>
      </c>
      <c r="G90">
        <v>9999727</v>
      </c>
      <c r="H90">
        <v>9595796</v>
      </c>
      <c r="I90">
        <v>30262124</v>
      </c>
      <c r="J90">
        <v>1136028775</v>
      </c>
      <c r="K90">
        <v>748834</v>
      </c>
      <c r="L90">
        <f t="shared" si="6"/>
        <v>7.803771568299285E-2</v>
      </c>
      <c r="M90">
        <f t="shared" si="7"/>
        <v>13.353729932134492</v>
      </c>
      <c r="N90">
        <v>41.18</v>
      </c>
      <c r="O90">
        <v>-0.12</v>
      </c>
      <c r="P90">
        <v>13752527</v>
      </c>
      <c r="Q90">
        <v>17198484</v>
      </c>
      <c r="R90">
        <f t="shared" si="8"/>
        <v>0.79963600280117708</v>
      </c>
      <c r="S90">
        <f t="shared" si="9"/>
        <v>0.55566792309304536</v>
      </c>
      <c r="T90">
        <f t="shared" si="10"/>
        <v>22.96701805740658</v>
      </c>
      <c r="U90" t="s">
        <v>31</v>
      </c>
      <c r="V90">
        <v>4997.42</v>
      </c>
      <c r="W90">
        <f t="shared" si="11"/>
        <v>149.84411956569591</v>
      </c>
    </row>
    <row r="91" spans="1:23" x14ac:dyDescent="0.3">
      <c r="A91">
        <v>90</v>
      </c>
      <c r="B91" t="s">
        <v>130</v>
      </c>
      <c r="C91">
        <v>5</v>
      </c>
      <c r="D91" t="s">
        <v>113</v>
      </c>
      <c r="E91">
        <v>1089</v>
      </c>
      <c r="F91">
        <v>177375</v>
      </c>
      <c r="G91">
        <v>9984719</v>
      </c>
      <c r="H91">
        <v>9517867</v>
      </c>
      <c r="I91">
        <v>35287490</v>
      </c>
      <c r="J91">
        <v>1335696211</v>
      </c>
      <c r="K91">
        <v>744170</v>
      </c>
      <c r="L91">
        <f t="shared" si="6"/>
        <v>7.8186635724159625E-2</v>
      </c>
      <c r="M91">
        <f t="shared" si="7"/>
        <v>13.417255465820983</v>
      </c>
      <c r="N91">
        <v>50.91</v>
      </c>
      <c r="O91">
        <v>-0.13</v>
      </c>
      <c r="P91">
        <v>16845359</v>
      </c>
      <c r="Q91">
        <v>19092402</v>
      </c>
      <c r="R91">
        <f t="shared" si="8"/>
        <v>0.88230695121546254</v>
      </c>
      <c r="S91">
        <f t="shared" si="9"/>
        <v>0.53126297990573201</v>
      </c>
      <c r="T91">
        <f t="shared" si="10"/>
        <v>25.655968394318503</v>
      </c>
      <c r="U91" t="s">
        <v>31</v>
      </c>
      <c r="V91">
        <v>4997.66</v>
      </c>
      <c r="W91">
        <f t="shared" si="11"/>
        <v>148.90368692548114</v>
      </c>
    </row>
  </sheetData>
  <autoFilter ref="A1:W91" xr:uid="{452DA310-AC7E-464C-8753-CF946D273F8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0169-BBBF-49F7-827C-EDE9F02308E8}">
  <dimension ref="A1:W91"/>
  <sheetViews>
    <sheetView topLeftCell="E55" zoomScale="80" zoomScaleNormal="80" workbookViewId="0">
      <selection activeCell="O2" sqref="O2:O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22" customWidth="1"/>
    <col min="5" max="6" width="8" bestFit="1" customWidth="1"/>
    <col min="7" max="8" width="9" bestFit="1" customWidth="1"/>
    <col min="9" max="9" width="10" bestFit="1" customWidth="1"/>
    <col min="10" max="10" width="12.21875" bestFit="1" customWidth="1"/>
    <col min="11" max="11" width="7.44140625" bestFit="1" customWidth="1"/>
    <col min="12" max="13" width="7.44140625" customWidth="1"/>
    <col min="14" max="14" width="15.44140625" bestFit="1" customWidth="1"/>
    <col min="15" max="15" width="14.33203125" bestFit="1" customWidth="1"/>
    <col min="16" max="16" width="24" bestFit="1" customWidth="1"/>
    <col min="17" max="17" width="26.33203125" bestFit="1" customWidth="1"/>
    <col min="18" max="20" width="26.33203125" customWidth="1"/>
    <col min="21" max="21" width="7.21875" bestFit="1" customWidth="1"/>
  </cols>
  <sheetData>
    <row r="1" spans="1:23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174</v>
      </c>
      <c r="M1" t="s">
        <v>280</v>
      </c>
      <c r="N1" t="s">
        <v>126</v>
      </c>
      <c r="O1" t="s">
        <v>127</v>
      </c>
      <c r="P1" t="s">
        <v>128</v>
      </c>
      <c r="Q1" t="s">
        <v>129</v>
      </c>
      <c r="R1" t="s">
        <v>175</v>
      </c>
      <c r="S1" t="s">
        <v>154</v>
      </c>
      <c r="T1" t="s">
        <v>160</v>
      </c>
      <c r="U1" t="s">
        <v>17</v>
      </c>
      <c r="V1" t="s">
        <v>18</v>
      </c>
      <c r="W1" t="s">
        <v>169</v>
      </c>
    </row>
    <row r="2" spans="1:23" x14ac:dyDescent="0.3">
      <c r="A2">
        <v>1</v>
      </c>
      <c r="B2" t="s">
        <v>130</v>
      </c>
      <c r="C2">
        <v>10</v>
      </c>
      <c r="D2" t="s">
        <v>20</v>
      </c>
      <c r="E2">
        <v>13408</v>
      </c>
      <c r="F2">
        <v>308391</v>
      </c>
      <c r="G2">
        <v>4859676</v>
      </c>
      <c r="H2">
        <v>4736323</v>
      </c>
      <c r="I2">
        <v>103198654</v>
      </c>
      <c r="J2">
        <v>652744304</v>
      </c>
      <c r="K2">
        <v>154203</v>
      </c>
      <c r="L2">
        <f>K2/H2</f>
        <v>3.2557534610709614E-2</v>
      </c>
      <c r="M2">
        <f>G2/K2</f>
        <v>31.514795431995488</v>
      </c>
      <c r="N2">
        <v>21.64</v>
      </c>
      <c r="O2">
        <v>-0.27</v>
      </c>
      <c r="P2">
        <v>52024391</v>
      </c>
      <c r="Q2">
        <v>51084052</v>
      </c>
      <c r="R2">
        <f>P2/Q2</f>
        <v>1.018407682303667</v>
      </c>
      <c r="S2">
        <f>Q2/(Q2+P2)</f>
        <v>0.49544004849341</v>
      </c>
      <c r="T2">
        <f>Q2/K2</f>
        <v>331.27793882090492</v>
      </c>
      <c r="U2" t="s">
        <v>21</v>
      </c>
      <c r="V2">
        <v>792.48</v>
      </c>
      <c r="W2">
        <f>K2/V2</f>
        <v>194.58282858873409</v>
      </c>
    </row>
    <row r="3" spans="1:23" x14ac:dyDescent="0.3">
      <c r="A3">
        <v>2</v>
      </c>
      <c r="B3" t="s">
        <v>130</v>
      </c>
      <c r="C3">
        <v>10</v>
      </c>
      <c r="D3" t="s">
        <v>22</v>
      </c>
      <c r="E3">
        <v>13408</v>
      </c>
      <c r="F3">
        <v>308391</v>
      </c>
      <c r="G3">
        <v>7334681</v>
      </c>
      <c r="H3">
        <v>7153793</v>
      </c>
      <c r="I3">
        <v>152549858</v>
      </c>
      <c r="J3">
        <v>979824834</v>
      </c>
      <c r="K3">
        <v>239189</v>
      </c>
      <c r="L3">
        <f t="shared" ref="L3:L66" si="0">K3/H3</f>
        <v>3.3435269933027138E-2</v>
      </c>
      <c r="M3">
        <f t="shared" ref="M3:M66" si="1">G3/K3</f>
        <v>30.664792277236831</v>
      </c>
      <c r="N3">
        <v>23.89</v>
      </c>
      <c r="O3">
        <v>-0.26</v>
      </c>
      <c r="P3">
        <v>77676426</v>
      </c>
      <c r="Q3">
        <v>74734166</v>
      </c>
      <c r="R3">
        <f t="shared" ref="R3:R66" si="2">P3/Q3</f>
        <v>1.0393696773173331</v>
      </c>
      <c r="S3">
        <f t="shared" ref="S3:S66" si="3">Q3/(Q3+P3)</f>
        <v>0.4903475868658787</v>
      </c>
      <c r="T3">
        <f t="shared" ref="T3:T66" si="4">Q3/K3</f>
        <v>312.44817278386546</v>
      </c>
      <c r="U3" t="s">
        <v>21</v>
      </c>
      <c r="V3">
        <v>1278.72</v>
      </c>
      <c r="W3">
        <f t="shared" ref="W3:W66" si="5">K3/V3</f>
        <v>187.0534597097097</v>
      </c>
    </row>
    <row r="4" spans="1:23" x14ac:dyDescent="0.3">
      <c r="A4">
        <v>3</v>
      </c>
      <c r="B4" t="s">
        <v>130</v>
      </c>
      <c r="C4">
        <v>10</v>
      </c>
      <c r="D4" t="s">
        <v>23</v>
      </c>
      <c r="E4">
        <v>13408</v>
      </c>
      <c r="F4">
        <v>308391</v>
      </c>
      <c r="G4">
        <v>7942955</v>
      </c>
      <c r="H4">
        <v>7747019</v>
      </c>
      <c r="I4">
        <v>164940833</v>
      </c>
      <c r="J4">
        <v>1098115655</v>
      </c>
      <c r="K4">
        <v>259899</v>
      </c>
      <c r="L4">
        <f t="shared" si="0"/>
        <v>3.3548259014209207E-2</v>
      </c>
      <c r="M4">
        <f t="shared" si="1"/>
        <v>30.561698967675905</v>
      </c>
      <c r="N4">
        <v>24.86</v>
      </c>
      <c r="O4">
        <v>-0.26</v>
      </c>
      <c r="P4">
        <v>83824170</v>
      </c>
      <c r="Q4">
        <v>80966494</v>
      </c>
      <c r="R4">
        <f t="shared" si="2"/>
        <v>1.035294550360548</v>
      </c>
      <c r="S4">
        <f t="shared" si="3"/>
        <v>0.49132937530975662</v>
      </c>
      <c r="T4">
        <f t="shared" si="4"/>
        <v>311.53060996771825</v>
      </c>
      <c r="U4" t="s">
        <v>21</v>
      </c>
      <c r="V4">
        <v>1517.94</v>
      </c>
      <c r="W4">
        <f t="shared" si="5"/>
        <v>171.21822996956402</v>
      </c>
    </row>
    <row r="5" spans="1:23" x14ac:dyDescent="0.3">
      <c r="A5">
        <v>4</v>
      </c>
      <c r="B5" t="s">
        <v>130</v>
      </c>
      <c r="C5">
        <v>10</v>
      </c>
      <c r="D5" t="s">
        <v>24</v>
      </c>
      <c r="E5">
        <v>13408</v>
      </c>
      <c r="F5">
        <v>308391</v>
      </c>
      <c r="G5">
        <v>7901676</v>
      </c>
      <c r="H5">
        <v>7702996</v>
      </c>
      <c r="I5">
        <v>164654930</v>
      </c>
      <c r="J5">
        <v>1112760195</v>
      </c>
      <c r="K5">
        <v>257619</v>
      </c>
      <c r="L5">
        <f t="shared" si="0"/>
        <v>3.3444000230559642E-2</v>
      </c>
      <c r="M5">
        <f t="shared" si="1"/>
        <v>30.671945780396634</v>
      </c>
      <c r="N5">
        <v>24.77</v>
      </c>
      <c r="O5">
        <v>-0.26</v>
      </c>
      <c r="P5">
        <v>83172465</v>
      </c>
      <c r="Q5">
        <v>81333205</v>
      </c>
      <c r="R5">
        <f t="shared" si="2"/>
        <v>1.022613888140766</v>
      </c>
      <c r="S5">
        <f t="shared" si="3"/>
        <v>0.49440973675861749</v>
      </c>
      <c r="T5">
        <f t="shared" si="4"/>
        <v>315.71120530706196</v>
      </c>
      <c r="U5" t="s">
        <v>21</v>
      </c>
      <c r="V5">
        <v>1524.11</v>
      </c>
      <c r="W5">
        <f t="shared" si="5"/>
        <v>169.02913831678816</v>
      </c>
    </row>
    <row r="6" spans="1:23" x14ac:dyDescent="0.3">
      <c r="A6">
        <v>5</v>
      </c>
      <c r="B6" t="s">
        <v>130</v>
      </c>
      <c r="C6">
        <v>10</v>
      </c>
      <c r="D6" t="s">
        <v>25</v>
      </c>
      <c r="E6">
        <v>89315</v>
      </c>
      <c r="F6">
        <v>5584002</v>
      </c>
      <c r="G6">
        <v>1838368</v>
      </c>
      <c r="H6">
        <v>1734680</v>
      </c>
      <c r="I6">
        <v>22498348</v>
      </c>
      <c r="J6">
        <v>3135763237</v>
      </c>
      <c r="K6">
        <v>79170</v>
      </c>
      <c r="L6">
        <f t="shared" si="0"/>
        <v>4.5639541586920927E-2</v>
      </c>
      <c r="M6">
        <f t="shared" si="1"/>
        <v>23.22051282051282</v>
      </c>
      <c r="N6">
        <v>66.87</v>
      </c>
      <c r="O6">
        <v>-0.16</v>
      </c>
      <c r="P6">
        <v>14421356</v>
      </c>
      <c r="Q6">
        <v>8133383</v>
      </c>
      <c r="R6">
        <f t="shared" si="2"/>
        <v>1.7731067134057255</v>
      </c>
      <c r="S6">
        <f t="shared" si="3"/>
        <v>0.3606063896372288</v>
      </c>
      <c r="T6">
        <f t="shared" si="4"/>
        <v>102.73314386762662</v>
      </c>
      <c r="U6" t="s">
        <v>26</v>
      </c>
      <c r="V6">
        <v>1464.2</v>
      </c>
      <c r="W6">
        <f t="shared" si="5"/>
        <v>54.070482174566315</v>
      </c>
    </row>
    <row r="7" spans="1:23" x14ac:dyDescent="0.3">
      <c r="A7">
        <v>6</v>
      </c>
      <c r="B7" t="s">
        <v>130</v>
      </c>
      <c r="C7">
        <v>10</v>
      </c>
      <c r="D7" t="s">
        <v>27</v>
      </c>
      <c r="E7">
        <v>448</v>
      </c>
      <c r="F7">
        <v>12700</v>
      </c>
      <c r="G7">
        <v>113345</v>
      </c>
      <c r="H7">
        <v>111628</v>
      </c>
      <c r="I7">
        <v>232239</v>
      </c>
      <c r="J7">
        <v>5101918</v>
      </c>
      <c r="K7">
        <v>6548</v>
      </c>
      <c r="L7">
        <f t="shared" si="0"/>
        <v>5.8659117784068515E-2</v>
      </c>
      <c r="M7">
        <f t="shared" si="1"/>
        <v>17.30986560781918</v>
      </c>
      <c r="N7">
        <v>17.52</v>
      </c>
      <c r="O7">
        <v>-0.12</v>
      </c>
      <c r="P7">
        <v>108700</v>
      </c>
      <c r="Q7">
        <v>123294</v>
      </c>
      <c r="R7">
        <f t="shared" si="2"/>
        <v>0.88163252064171815</v>
      </c>
      <c r="S7">
        <f t="shared" si="3"/>
        <v>0.53145339965688765</v>
      </c>
      <c r="T7">
        <f t="shared" si="4"/>
        <v>18.829260843005496</v>
      </c>
      <c r="U7" t="s">
        <v>21</v>
      </c>
      <c r="V7">
        <v>10.050000000000001</v>
      </c>
      <c r="W7">
        <f t="shared" si="5"/>
        <v>651.54228855721385</v>
      </c>
    </row>
    <row r="8" spans="1:23" x14ac:dyDescent="0.3">
      <c r="A8">
        <v>7</v>
      </c>
      <c r="B8" t="s">
        <v>130</v>
      </c>
      <c r="C8">
        <v>10</v>
      </c>
      <c r="D8" t="s">
        <v>28</v>
      </c>
      <c r="E8">
        <v>689</v>
      </c>
      <c r="F8">
        <v>16922</v>
      </c>
      <c r="G8">
        <v>1047199</v>
      </c>
      <c r="H8">
        <v>1033689</v>
      </c>
      <c r="I8">
        <v>2212918</v>
      </c>
      <c r="J8">
        <v>71372250</v>
      </c>
      <c r="K8">
        <v>63163</v>
      </c>
      <c r="L8">
        <f t="shared" si="0"/>
        <v>6.1104452112772795E-2</v>
      </c>
      <c r="M8">
        <f t="shared" si="1"/>
        <v>16.579310672387315</v>
      </c>
      <c r="N8">
        <v>22.32</v>
      </c>
      <c r="O8">
        <v>-0.11</v>
      </c>
      <c r="P8">
        <v>937204</v>
      </c>
      <c r="Q8">
        <v>1280897</v>
      </c>
      <c r="R8">
        <f t="shared" si="2"/>
        <v>0.73167787886145408</v>
      </c>
      <c r="S8">
        <f t="shared" si="3"/>
        <v>0.5774746055296851</v>
      </c>
      <c r="T8">
        <f t="shared" si="4"/>
        <v>20.279229928914081</v>
      </c>
      <c r="U8" t="s">
        <v>21</v>
      </c>
      <c r="V8">
        <v>245.8</v>
      </c>
      <c r="W8">
        <f t="shared" si="5"/>
        <v>256.96908055329533</v>
      </c>
    </row>
    <row r="9" spans="1:23" x14ac:dyDescent="0.3">
      <c r="A9">
        <v>8</v>
      </c>
      <c r="B9" t="s">
        <v>130</v>
      </c>
      <c r="C9">
        <v>10</v>
      </c>
      <c r="D9" t="s">
        <v>29</v>
      </c>
      <c r="E9">
        <v>842</v>
      </c>
      <c r="F9">
        <v>19430</v>
      </c>
      <c r="G9">
        <v>5860864</v>
      </c>
      <c r="H9">
        <v>5793593</v>
      </c>
      <c r="I9">
        <v>11210504</v>
      </c>
      <c r="J9">
        <v>576985127</v>
      </c>
      <c r="K9">
        <v>365658</v>
      </c>
      <c r="L9">
        <f t="shared" si="0"/>
        <v>6.3114202188521012E-2</v>
      </c>
      <c r="M9">
        <f t="shared" si="1"/>
        <v>16.02826685044495</v>
      </c>
      <c r="N9">
        <v>26.57</v>
      </c>
      <c r="O9">
        <v>-0.1</v>
      </c>
      <c r="P9">
        <v>4664986</v>
      </c>
      <c r="Q9">
        <v>6736537</v>
      </c>
      <c r="R9">
        <f t="shared" si="2"/>
        <v>0.69249022160792706</v>
      </c>
      <c r="S9">
        <f t="shared" si="3"/>
        <v>0.59084536337820837</v>
      </c>
      <c r="T9">
        <f t="shared" si="4"/>
        <v>18.423053782496211</v>
      </c>
      <c r="U9" t="s">
        <v>21</v>
      </c>
      <c r="V9">
        <v>3926.69</v>
      </c>
      <c r="W9">
        <f t="shared" si="5"/>
        <v>93.121178397072342</v>
      </c>
    </row>
    <row r="10" spans="1:23" x14ac:dyDescent="0.3">
      <c r="A10">
        <v>9</v>
      </c>
      <c r="B10" t="s">
        <v>130</v>
      </c>
      <c r="C10">
        <v>10</v>
      </c>
      <c r="D10" t="s">
        <v>30</v>
      </c>
      <c r="E10">
        <v>1164</v>
      </c>
      <c r="F10">
        <v>28980</v>
      </c>
      <c r="G10">
        <v>8284436</v>
      </c>
      <c r="H10">
        <v>8187184</v>
      </c>
      <c r="I10">
        <v>22246619</v>
      </c>
      <c r="J10">
        <v>472285206</v>
      </c>
      <c r="K10">
        <v>511107</v>
      </c>
      <c r="L10">
        <f t="shared" si="0"/>
        <v>6.2427691865725748E-2</v>
      </c>
      <c r="M10">
        <f t="shared" si="1"/>
        <v>16.208809505641675</v>
      </c>
      <c r="N10">
        <v>30.52</v>
      </c>
      <c r="O10">
        <v>-0.12</v>
      </c>
      <c r="P10">
        <v>7352246</v>
      </c>
      <c r="Q10">
        <v>14931886</v>
      </c>
      <c r="R10">
        <f t="shared" si="2"/>
        <v>0.49238562362450394</v>
      </c>
      <c r="S10">
        <f t="shared" si="3"/>
        <v>0.6700681004761595</v>
      </c>
      <c r="T10">
        <f t="shared" si="4"/>
        <v>29.21479455378228</v>
      </c>
      <c r="U10" t="s">
        <v>31</v>
      </c>
      <c r="V10">
        <v>4989.3599999999997</v>
      </c>
      <c r="W10">
        <f t="shared" si="5"/>
        <v>102.43939102409929</v>
      </c>
    </row>
    <row r="11" spans="1:23" x14ac:dyDescent="0.3">
      <c r="A11">
        <v>10</v>
      </c>
      <c r="B11" t="s">
        <v>130</v>
      </c>
      <c r="C11">
        <v>10</v>
      </c>
      <c r="D11" t="s">
        <v>32</v>
      </c>
      <c r="E11">
        <v>52436</v>
      </c>
      <c r="F11">
        <v>151783</v>
      </c>
      <c r="G11">
        <v>4224757</v>
      </c>
      <c r="H11">
        <v>4162127</v>
      </c>
      <c r="I11">
        <v>15939115</v>
      </c>
      <c r="J11">
        <v>684593720</v>
      </c>
      <c r="K11">
        <v>223228</v>
      </c>
      <c r="L11">
        <f t="shared" si="0"/>
        <v>5.3633154394375764E-2</v>
      </c>
      <c r="M11">
        <f t="shared" si="1"/>
        <v>18.925748562008351</v>
      </c>
      <c r="N11">
        <v>28.61</v>
      </c>
      <c r="O11">
        <v>-0.14000000000000001</v>
      </c>
      <c r="P11">
        <v>9056602</v>
      </c>
      <c r="Q11">
        <v>6951891</v>
      </c>
      <c r="R11">
        <f t="shared" si="2"/>
        <v>1.3027537399536329</v>
      </c>
      <c r="S11">
        <f t="shared" si="3"/>
        <v>0.4342626754435911</v>
      </c>
      <c r="T11">
        <f t="shared" si="4"/>
        <v>31.142558281219202</v>
      </c>
      <c r="U11" t="s">
        <v>26</v>
      </c>
      <c r="V11">
        <v>907.2</v>
      </c>
      <c r="W11">
        <f t="shared" si="5"/>
        <v>246.06261022927688</v>
      </c>
    </row>
    <row r="12" spans="1:23" x14ac:dyDescent="0.3">
      <c r="A12">
        <v>11</v>
      </c>
      <c r="B12" t="s">
        <v>130</v>
      </c>
      <c r="C12">
        <v>10</v>
      </c>
      <c r="D12" t="s">
        <v>33</v>
      </c>
      <c r="E12">
        <v>49370</v>
      </c>
      <c r="F12">
        <v>144360</v>
      </c>
      <c r="G12">
        <v>4010173</v>
      </c>
      <c r="H12">
        <v>3938266</v>
      </c>
      <c r="I12">
        <v>25636063</v>
      </c>
      <c r="J12">
        <v>716307085</v>
      </c>
      <c r="K12">
        <v>203402</v>
      </c>
      <c r="L12">
        <f t="shared" si="0"/>
        <v>5.1647603285303732E-2</v>
      </c>
      <c r="M12">
        <f t="shared" si="1"/>
        <v>19.715504272327706</v>
      </c>
      <c r="N12">
        <v>22.13</v>
      </c>
      <c r="O12">
        <v>-0.15</v>
      </c>
      <c r="P12">
        <v>16481075</v>
      </c>
      <c r="Q12">
        <v>9193317</v>
      </c>
      <c r="R12">
        <f t="shared" si="2"/>
        <v>1.7927234533520382</v>
      </c>
      <c r="S12">
        <f t="shared" si="3"/>
        <v>0.35807340637316748</v>
      </c>
      <c r="T12">
        <f t="shared" si="4"/>
        <v>45.197770916706816</v>
      </c>
      <c r="U12" t="s">
        <v>26</v>
      </c>
      <c r="V12">
        <v>687.91</v>
      </c>
      <c r="W12">
        <f t="shared" si="5"/>
        <v>295.68112107688506</v>
      </c>
    </row>
    <row r="13" spans="1:23" x14ac:dyDescent="0.3">
      <c r="A13">
        <v>12</v>
      </c>
      <c r="B13" t="s">
        <v>130</v>
      </c>
      <c r="C13">
        <v>10</v>
      </c>
      <c r="D13" t="s">
        <v>34</v>
      </c>
      <c r="E13">
        <v>3295</v>
      </c>
      <c r="F13">
        <v>9585</v>
      </c>
      <c r="G13">
        <v>879720</v>
      </c>
      <c r="H13">
        <v>866735</v>
      </c>
      <c r="I13">
        <v>2058047</v>
      </c>
      <c r="J13">
        <v>48431251</v>
      </c>
      <c r="K13">
        <v>51359</v>
      </c>
      <c r="L13">
        <f t="shared" si="0"/>
        <v>5.9255712530358183E-2</v>
      </c>
      <c r="M13">
        <f t="shared" si="1"/>
        <v>17.12883817831344</v>
      </c>
      <c r="N13">
        <v>27.59</v>
      </c>
      <c r="O13">
        <v>-0.11</v>
      </c>
      <c r="P13">
        <v>804200</v>
      </c>
      <c r="Q13">
        <v>1276379</v>
      </c>
      <c r="R13">
        <f t="shared" si="2"/>
        <v>0.63006364097184298</v>
      </c>
      <c r="S13">
        <f t="shared" si="3"/>
        <v>0.61347298035787157</v>
      </c>
      <c r="T13">
        <f t="shared" si="4"/>
        <v>24.852099924063943</v>
      </c>
      <c r="U13" t="s">
        <v>26</v>
      </c>
      <c r="V13">
        <v>80.09</v>
      </c>
      <c r="W13">
        <f t="shared" si="5"/>
        <v>641.26607566487701</v>
      </c>
    </row>
    <row r="14" spans="1:23" x14ac:dyDescent="0.3">
      <c r="A14">
        <v>13</v>
      </c>
      <c r="B14" t="s">
        <v>130</v>
      </c>
      <c r="C14">
        <v>10</v>
      </c>
      <c r="D14" t="s">
        <v>35</v>
      </c>
      <c r="E14">
        <v>262253</v>
      </c>
      <c r="F14">
        <v>1120813</v>
      </c>
      <c r="G14">
        <v>417727</v>
      </c>
      <c r="H14">
        <v>323757</v>
      </c>
      <c r="I14">
        <v>3089443</v>
      </c>
      <c r="J14">
        <v>2915187429</v>
      </c>
      <c r="K14">
        <v>16159</v>
      </c>
      <c r="L14">
        <f t="shared" si="0"/>
        <v>4.9910889957591652E-2</v>
      </c>
      <c r="M14">
        <f t="shared" si="1"/>
        <v>25.851042762547188</v>
      </c>
      <c r="N14">
        <v>171.39</v>
      </c>
      <c r="O14">
        <v>-0.13</v>
      </c>
      <c r="P14">
        <v>1032537</v>
      </c>
      <c r="Q14">
        <v>2052971</v>
      </c>
      <c r="R14">
        <f t="shared" si="2"/>
        <v>0.50294767924145056</v>
      </c>
      <c r="S14">
        <f t="shared" si="3"/>
        <v>0.66535915641767907</v>
      </c>
      <c r="T14">
        <f t="shared" si="4"/>
        <v>127.04814654372177</v>
      </c>
      <c r="U14" t="s">
        <v>26</v>
      </c>
      <c r="V14">
        <v>663.38</v>
      </c>
      <c r="W14">
        <f t="shared" si="5"/>
        <v>24.358587838041544</v>
      </c>
    </row>
    <row r="15" spans="1:23" x14ac:dyDescent="0.3">
      <c r="A15">
        <v>14</v>
      </c>
      <c r="B15" t="s">
        <v>130</v>
      </c>
      <c r="C15">
        <v>10</v>
      </c>
      <c r="D15" t="s">
        <v>36</v>
      </c>
      <c r="E15">
        <v>381708</v>
      </c>
      <c r="F15">
        <v>1618887</v>
      </c>
      <c r="G15">
        <v>455117</v>
      </c>
      <c r="H15">
        <v>350931</v>
      </c>
      <c r="I15">
        <v>5551397</v>
      </c>
      <c r="J15">
        <v>3984485957</v>
      </c>
      <c r="K15">
        <v>15072</v>
      </c>
      <c r="L15">
        <f t="shared" si="0"/>
        <v>4.2948613830069156E-2</v>
      </c>
      <c r="M15">
        <f t="shared" si="1"/>
        <v>30.196191613588109</v>
      </c>
      <c r="N15">
        <v>261.73</v>
      </c>
      <c r="O15">
        <v>-0.16</v>
      </c>
      <c r="P15">
        <v>2142622</v>
      </c>
      <c r="Q15">
        <v>3400837</v>
      </c>
      <c r="R15">
        <f t="shared" si="2"/>
        <v>0.63002784314567262</v>
      </c>
      <c r="S15">
        <f t="shared" si="3"/>
        <v>0.6134864531333234</v>
      </c>
      <c r="T15">
        <f t="shared" si="4"/>
        <v>225.63939755838641</v>
      </c>
      <c r="U15" t="s">
        <v>21</v>
      </c>
      <c r="V15">
        <v>1007.83</v>
      </c>
      <c r="W15">
        <f t="shared" si="5"/>
        <v>14.954903108659197</v>
      </c>
    </row>
    <row r="16" spans="1:23" x14ac:dyDescent="0.3">
      <c r="A16">
        <v>15</v>
      </c>
      <c r="B16" t="s">
        <v>130</v>
      </c>
      <c r="C16">
        <v>10</v>
      </c>
      <c r="D16" t="s">
        <v>37</v>
      </c>
      <c r="E16">
        <v>3114</v>
      </c>
      <c r="F16">
        <v>10580</v>
      </c>
      <c r="G16">
        <v>3754203</v>
      </c>
      <c r="H16">
        <v>3687850</v>
      </c>
      <c r="I16">
        <v>7659758</v>
      </c>
      <c r="J16">
        <v>423178168</v>
      </c>
      <c r="K16">
        <v>213920</v>
      </c>
      <c r="L16">
        <f t="shared" si="0"/>
        <v>5.8006697669373754E-2</v>
      </c>
      <c r="M16">
        <f t="shared" si="1"/>
        <v>17.549565258040388</v>
      </c>
      <c r="N16">
        <v>51.73</v>
      </c>
      <c r="O16">
        <v>-0.09</v>
      </c>
      <c r="P16">
        <v>3341828</v>
      </c>
      <c r="Q16">
        <v>4476838</v>
      </c>
      <c r="R16">
        <f t="shared" si="2"/>
        <v>0.74647061162365047</v>
      </c>
      <c r="S16">
        <f t="shared" si="3"/>
        <v>0.57258335373323277</v>
      </c>
      <c r="T16">
        <f t="shared" si="4"/>
        <v>20.927627150336573</v>
      </c>
      <c r="U16" t="s">
        <v>26</v>
      </c>
      <c r="V16">
        <v>913.17</v>
      </c>
      <c r="W16">
        <f t="shared" si="5"/>
        <v>234.2608714697154</v>
      </c>
    </row>
    <row r="17" spans="1:23" x14ac:dyDescent="0.3">
      <c r="A17">
        <v>16</v>
      </c>
      <c r="B17" t="s">
        <v>130</v>
      </c>
      <c r="C17">
        <v>10</v>
      </c>
      <c r="D17" t="s">
        <v>38</v>
      </c>
      <c r="E17">
        <v>77262</v>
      </c>
      <c r="F17">
        <v>262886</v>
      </c>
      <c r="G17">
        <v>973840</v>
      </c>
      <c r="H17">
        <v>937486</v>
      </c>
      <c r="I17">
        <v>2483584</v>
      </c>
      <c r="J17">
        <v>1846148658</v>
      </c>
      <c r="K17">
        <v>52358</v>
      </c>
      <c r="L17">
        <f t="shared" si="0"/>
        <v>5.5849367350552438E-2</v>
      </c>
      <c r="M17">
        <f t="shared" si="1"/>
        <v>18.599640933572712</v>
      </c>
      <c r="N17">
        <v>39.020000000000003</v>
      </c>
      <c r="O17">
        <v>-0.12</v>
      </c>
      <c r="P17">
        <v>951016</v>
      </c>
      <c r="Q17">
        <v>1538546</v>
      </c>
      <c r="R17">
        <f t="shared" si="2"/>
        <v>0.61812646485707934</v>
      </c>
      <c r="S17">
        <f t="shared" si="3"/>
        <v>0.61799866803879555</v>
      </c>
      <c r="T17">
        <f t="shared" si="4"/>
        <v>29.385117842545551</v>
      </c>
      <c r="U17" t="s">
        <v>21</v>
      </c>
      <c r="V17">
        <v>570.39</v>
      </c>
      <c r="W17">
        <f t="shared" si="5"/>
        <v>91.793334385245188</v>
      </c>
    </row>
    <row r="18" spans="1:23" x14ac:dyDescent="0.3">
      <c r="A18">
        <v>17</v>
      </c>
      <c r="B18" t="s">
        <v>130</v>
      </c>
      <c r="C18">
        <v>10</v>
      </c>
      <c r="D18" t="s">
        <v>39</v>
      </c>
      <c r="E18">
        <v>13574</v>
      </c>
      <c r="F18">
        <v>1300429</v>
      </c>
      <c r="G18">
        <v>7992002</v>
      </c>
      <c r="H18">
        <v>7583267</v>
      </c>
      <c r="I18">
        <v>36364853</v>
      </c>
      <c r="J18">
        <v>3526918225</v>
      </c>
      <c r="K18">
        <v>358188</v>
      </c>
      <c r="L18">
        <f t="shared" si="0"/>
        <v>4.7233995585280061E-2</v>
      </c>
      <c r="M18">
        <f t="shared" si="1"/>
        <v>22.312310853518262</v>
      </c>
      <c r="N18">
        <v>83.51</v>
      </c>
      <c r="O18">
        <v>-0.15</v>
      </c>
      <c r="P18">
        <v>12948757</v>
      </c>
      <c r="Q18">
        <v>23445908</v>
      </c>
      <c r="R18">
        <f t="shared" si="2"/>
        <v>0.55228217222382681</v>
      </c>
      <c r="S18">
        <f t="shared" si="3"/>
        <v>0.64421277129491372</v>
      </c>
      <c r="T18">
        <f t="shared" si="4"/>
        <v>65.45698906719376</v>
      </c>
      <c r="U18" t="s">
        <v>31</v>
      </c>
      <c r="V18">
        <v>4990.5</v>
      </c>
      <c r="W18">
        <f t="shared" si="5"/>
        <v>71.773970544033659</v>
      </c>
    </row>
    <row r="19" spans="1:23" x14ac:dyDescent="0.3">
      <c r="A19">
        <v>18</v>
      </c>
      <c r="B19" t="s">
        <v>130</v>
      </c>
      <c r="C19">
        <v>10</v>
      </c>
      <c r="D19" t="s">
        <v>40</v>
      </c>
      <c r="E19">
        <v>8590</v>
      </c>
      <c r="F19">
        <v>65066</v>
      </c>
      <c r="G19">
        <v>11038342</v>
      </c>
      <c r="H19">
        <v>10680299</v>
      </c>
      <c r="I19">
        <v>189120865</v>
      </c>
      <c r="J19">
        <v>1908663349</v>
      </c>
      <c r="K19">
        <v>398366</v>
      </c>
      <c r="L19">
        <f t="shared" si="0"/>
        <v>3.7299143029609939E-2</v>
      </c>
      <c r="M19">
        <f t="shared" si="1"/>
        <v>27.709046454767726</v>
      </c>
      <c r="N19">
        <v>32.299999999999997</v>
      </c>
      <c r="O19">
        <v>-0.24</v>
      </c>
      <c r="P19">
        <v>72588260</v>
      </c>
      <c r="Q19">
        <v>116252978</v>
      </c>
      <c r="R19">
        <f t="shared" si="2"/>
        <v>0.62439914442449806</v>
      </c>
      <c r="S19">
        <f t="shared" si="3"/>
        <v>0.61561224249122959</v>
      </c>
      <c r="T19">
        <f t="shared" si="4"/>
        <v>291.82454827972265</v>
      </c>
      <c r="U19" t="s">
        <v>31</v>
      </c>
      <c r="V19">
        <v>4988.25</v>
      </c>
      <c r="W19">
        <f t="shared" si="5"/>
        <v>79.860873051671433</v>
      </c>
    </row>
    <row r="20" spans="1:23" x14ac:dyDescent="0.3">
      <c r="A20">
        <v>19</v>
      </c>
      <c r="B20" t="s">
        <v>130</v>
      </c>
      <c r="C20">
        <v>10</v>
      </c>
      <c r="D20" t="s">
        <v>41</v>
      </c>
      <c r="E20">
        <v>8905</v>
      </c>
      <c r="F20">
        <v>67838</v>
      </c>
      <c r="G20">
        <v>11215619</v>
      </c>
      <c r="H20">
        <v>10854863</v>
      </c>
      <c r="I20">
        <v>191154037</v>
      </c>
      <c r="J20">
        <v>1962606109</v>
      </c>
      <c r="K20">
        <v>396522</v>
      </c>
      <c r="L20">
        <f t="shared" si="0"/>
        <v>3.6529433858354547E-2</v>
      </c>
      <c r="M20">
        <f t="shared" si="1"/>
        <v>28.284985448474487</v>
      </c>
      <c r="N20">
        <v>30.27</v>
      </c>
      <c r="O20">
        <v>-0.24</v>
      </c>
      <c r="P20">
        <v>78042493</v>
      </c>
      <c r="Q20">
        <v>112843211</v>
      </c>
      <c r="R20">
        <f t="shared" si="2"/>
        <v>0.69160113673121193</v>
      </c>
      <c r="S20">
        <f t="shared" si="3"/>
        <v>0.59115590447779154</v>
      </c>
      <c r="T20">
        <f t="shared" si="4"/>
        <v>284.58247209486484</v>
      </c>
      <c r="U20" t="s">
        <v>31</v>
      </c>
      <c r="V20">
        <v>4986.88</v>
      </c>
      <c r="W20">
        <f t="shared" si="5"/>
        <v>79.513042222792606</v>
      </c>
    </row>
    <row r="21" spans="1:23" x14ac:dyDescent="0.3">
      <c r="A21">
        <v>20</v>
      </c>
      <c r="B21" t="s">
        <v>130</v>
      </c>
      <c r="C21">
        <v>10</v>
      </c>
      <c r="D21" t="s">
        <v>42</v>
      </c>
      <c r="E21">
        <v>1295022</v>
      </c>
      <c r="F21">
        <v>5034037</v>
      </c>
      <c r="G21">
        <v>1729475</v>
      </c>
      <c r="H21">
        <v>1675069</v>
      </c>
      <c r="I21">
        <v>9173831</v>
      </c>
      <c r="J21">
        <v>6258562310</v>
      </c>
      <c r="K21">
        <v>73666</v>
      </c>
      <c r="L21">
        <f t="shared" si="0"/>
        <v>4.39778898660294E-2</v>
      </c>
      <c r="M21">
        <f t="shared" si="1"/>
        <v>23.477248662883827</v>
      </c>
      <c r="N21">
        <v>41.82</v>
      </c>
      <c r="O21">
        <v>-0.18</v>
      </c>
      <c r="P21">
        <v>5988852</v>
      </c>
      <c r="Q21">
        <v>3161599</v>
      </c>
      <c r="R21">
        <f t="shared" si="2"/>
        <v>1.8942478157413385</v>
      </c>
      <c r="S21">
        <f t="shared" si="3"/>
        <v>0.34551291515576665</v>
      </c>
      <c r="T21">
        <f t="shared" si="4"/>
        <v>42.918021882550974</v>
      </c>
      <c r="U21" t="s">
        <v>26</v>
      </c>
      <c r="V21">
        <v>2211.16</v>
      </c>
      <c r="W21">
        <f t="shared" si="5"/>
        <v>33.315544781924423</v>
      </c>
    </row>
    <row r="22" spans="1:23" x14ac:dyDescent="0.3">
      <c r="A22">
        <v>21</v>
      </c>
      <c r="B22" t="s">
        <v>130</v>
      </c>
      <c r="C22">
        <v>10</v>
      </c>
      <c r="D22" t="s">
        <v>43</v>
      </c>
      <c r="E22">
        <v>1458392</v>
      </c>
      <c r="F22">
        <v>5670187</v>
      </c>
      <c r="G22">
        <v>2092300</v>
      </c>
      <c r="H22">
        <v>2025119</v>
      </c>
      <c r="I22">
        <v>11804740</v>
      </c>
      <c r="J22">
        <v>8458867745</v>
      </c>
      <c r="K22">
        <v>88716</v>
      </c>
      <c r="L22">
        <f t="shared" si="0"/>
        <v>4.380779598630994E-2</v>
      </c>
      <c r="M22">
        <f t="shared" si="1"/>
        <v>23.584246359168581</v>
      </c>
      <c r="N22">
        <v>45.4</v>
      </c>
      <c r="O22">
        <v>-0.18</v>
      </c>
      <c r="P22">
        <v>7781287</v>
      </c>
      <c r="Q22">
        <v>3993340</v>
      </c>
      <c r="R22">
        <f t="shared" si="2"/>
        <v>1.9485661125774414</v>
      </c>
      <c r="S22">
        <f t="shared" si="3"/>
        <v>0.33914789827312575</v>
      </c>
      <c r="T22">
        <f t="shared" si="4"/>
        <v>45.012624554759007</v>
      </c>
      <c r="U22" t="s">
        <v>26</v>
      </c>
      <c r="V22">
        <v>2972.61</v>
      </c>
      <c r="W22">
        <f t="shared" si="5"/>
        <v>29.844480103343525</v>
      </c>
    </row>
    <row r="23" spans="1:23" x14ac:dyDescent="0.3">
      <c r="A23">
        <v>22</v>
      </c>
      <c r="B23" t="s">
        <v>130</v>
      </c>
      <c r="C23">
        <v>10</v>
      </c>
      <c r="D23" t="s">
        <v>44</v>
      </c>
      <c r="E23">
        <v>1540071</v>
      </c>
      <c r="F23">
        <v>5988250</v>
      </c>
      <c r="G23">
        <v>2065247</v>
      </c>
      <c r="H23">
        <v>2004525</v>
      </c>
      <c r="I23">
        <v>11595290</v>
      </c>
      <c r="J23">
        <v>8596528699</v>
      </c>
      <c r="K23">
        <v>84198</v>
      </c>
      <c r="L23">
        <f t="shared" si="0"/>
        <v>4.2003966026864223E-2</v>
      </c>
      <c r="M23">
        <f t="shared" si="1"/>
        <v>24.528456732939024</v>
      </c>
      <c r="N23">
        <v>25.26</v>
      </c>
      <c r="O23">
        <v>-0.19</v>
      </c>
      <c r="P23">
        <v>8118300</v>
      </c>
      <c r="Q23">
        <v>3434476</v>
      </c>
      <c r="R23">
        <f t="shared" si="2"/>
        <v>2.3637666997818592</v>
      </c>
      <c r="S23">
        <f t="shared" si="3"/>
        <v>0.29728577789442123</v>
      </c>
      <c r="T23">
        <f t="shared" si="4"/>
        <v>40.790470082424761</v>
      </c>
      <c r="U23" t="s">
        <v>26</v>
      </c>
      <c r="V23">
        <v>2959.3</v>
      </c>
      <c r="W23">
        <f t="shared" si="5"/>
        <v>28.451998783496094</v>
      </c>
    </row>
    <row r="24" spans="1:23" x14ac:dyDescent="0.3">
      <c r="A24">
        <v>23</v>
      </c>
      <c r="B24" t="s">
        <v>130</v>
      </c>
      <c r="C24">
        <v>10</v>
      </c>
      <c r="D24" t="s">
        <v>45</v>
      </c>
      <c r="E24">
        <v>200003</v>
      </c>
      <c r="F24">
        <v>1008302</v>
      </c>
      <c r="G24">
        <v>369765</v>
      </c>
      <c r="H24">
        <v>286404</v>
      </c>
      <c r="I24">
        <v>2612693</v>
      </c>
      <c r="J24">
        <v>1471691518</v>
      </c>
      <c r="K24">
        <v>14546</v>
      </c>
      <c r="L24">
        <f t="shared" si="0"/>
        <v>5.0788396810100417E-2</v>
      </c>
      <c r="M24">
        <f t="shared" si="1"/>
        <v>25.420390485356798</v>
      </c>
      <c r="N24">
        <v>155.19999999999999</v>
      </c>
      <c r="O24">
        <v>-0.12</v>
      </c>
      <c r="P24">
        <v>893370</v>
      </c>
      <c r="Q24">
        <v>1715028</v>
      </c>
      <c r="R24">
        <f t="shared" si="2"/>
        <v>0.52090694729182263</v>
      </c>
      <c r="S24">
        <f t="shared" si="3"/>
        <v>0.65750242102623913</v>
      </c>
      <c r="T24">
        <f t="shared" si="4"/>
        <v>117.90375360923966</v>
      </c>
      <c r="U24" t="s">
        <v>21</v>
      </c>
      <c r="V24">
        <v>389.59</v>
      </c>
      <c r="W24">
        <f t="shared" si="5"/>
        <v>37.336687286634671</v>
      </c>
    </row>
    <row r="25" spans="1:23" x14ac:dyDescent="0.3">
      <c r="A25">
        <v>24</v>
      </c>
      <c r="B25" t="s">
        <v>130</v>
      </c>
      <c r="C25">
        <v>10</v>
      </c>
      <c r="D25" t="s">
        <v>46</v>
      </c>
      <c r="E25">
        <v>259258</v>
      </c>
      <c r="F25">
        <v>1373987</v>
      </c>
      <c r="G25">
        <v>455373</v>
      </c>
      <c r="H25">
        <v>341156</v>
      </c>
      <c r="I25">
        <v>4980038</v>
      </c>
      <c r="J25">
        <v>1992050363</v>
      </c>
      <c r="K25">
        <v>15467</v>
      </c>
      <c r="L25">
        <f t="shared" si="0"/>
        <v>4.5337030566661586E-2</v>
      </c>
      <c r="M25">
        <f t="shared" si="1"/>
        <v>29.441585310661409</v>
      </c>
      <c r="N25">
        <v>223</v>
      </c>
      <c r="O25">
        <v>-0.15</v>
      </c>
      <c r="P25">
        <v>1930888</v>
      </c>
      <c r="Q25">
        <v>3041305</v>
      </c>
      <c r="R25">
        <f t="shared" si="2"/>
        <v>0.63488798394110424</v>
      </c>
      <c r="S25">
        <f t="shared" si="3"/>
        <v>0.61166270094503572</v>
      </c>
      <c r="T25">
        <f t="shared" si="4"/>
        <v>196.63186138229779</v>
      </c>
      <c r="U25" t="s">
        <v>21</v>
      </c>
      <c r="V25">
        <v>575.55999999999995</v>
      </c>
      <c r="W25">
        <f t="shared" si="5"/>
        <v>26.8729585099729</v>
      </c>
    </row>
    <row r="26" spans="1:23" x14ac:dyDescent="0.3">
      <c r="A26">
        <v>25</v>
      </c>
      <c r="B26" t="s">
        <v>130</v>
      </c>
      <c r="C26">
        <v>10</v>
      </c>
      <c r="D26" t="s">
        <v>47</v>
      </c>
      <c r="E26">
        <v>199996</v>
      </c>
      <c r="F26">
        <v>1008281</v>
      </c>
      <c r="G26">
        <v>779389</v>
      </c>
      <c r="H26">
        <v>600121</v>
      </c>
      <c r="I26">
        <v>8102465</v>
      </c>
      <c r="J26">
        <v>2623473995</v>
      </c>
      <c r="K26">
        <v>26002</v>
      </c>
      <c r="L26">
        <f t="shared" si="0"/>
        <v>4.3327928867678354E-2</v>
      </c>
      <c r="M26">
        <f t="shared" si="1"/>
        <v>29.974194292746713</v>
      </c>
      <c r="N26">
        <v>267.32</v>
      </c>
      <c r="O26">
        <v>-0.13</v>
      </c>
      <c r="P26">
        <v>2844820</v>
      </c>
      <c r="Q26">
        <v>5252160</v>
      </c>
      <c r="R26">
        <f t="shared" si="2"/>
        <v>0.54164762688113077</v>
      </c>
      <c r="S26">
        <f t="shared" si="3"/>
        <v>0.64865665964347197</v>
      </c>
      <c r="T26">
        <f t="shared" si="4"/>
        <v>201.99061610645336</v>
      </c>
      <c r="U26" t="s">
        <v>21</v>
      </c>
      <c r="V26">
        <v>881.39</v>
      </c>
      <c r="W26">
        <f t="shared" si="5"/>
        <v>29.501128898671418</v>
      </c>
    </row>
    <row r="27" spans="1:23" x14ac:dyDescent="0.3">
      <c r="A27">
        <v>26</v>
      </c>
      <c r="B27" t="s">
        <v>130</v>
      </c>
      <c r="C27">
        <v>10</v>
      </c>
      <c r="D27" t="s">
        <v>48</v>
      </c>
      <c r="E27">
        <v>258781</v>
      </c>
      <c r="F27">
        <v>1358076</v>
      </c>
      <c r="G27">
        <v>2484028</v>
      </c>
      <c r="H27">
        <v>1996690</v>
      </c>
      <c r="I27">
        <v>24639203</v>
      </c>
      <c r="J27">
        <v>8419207154</v>
      </c>
      <c r="K27">
        <v>91270</v>
      </c>
      <c r="L27">
        <f t="shared" si="0"/>
        <v>4.5710651127616207E-2</v>
      </c>
      <c r="M27">
        <f t="shared" si="1"/>
        <v>27.216259449983564</v>
      </c>
      <c r="N27">
        <v>276.92</v>
      </c>
      <c r="O27">
        <v>-0.13</v>
      </c>
      <c r="P27">
        <v>8209784</v>
      </c>
      <c r="Q27">
        <v>16424800</v>
      </c>
      <c r="R27">
        <f t="shared" si="2"/>
        <v>0.49984072865423018</v>
      </c>
      <c r="S27">
        <f t="shared" si="3"/>
        <v>0.66673746144850665</v>
      </c>
      <c r="T27">
        <f t="shared" si="4"/>
        <v>179.9583652897995</v>
      </c>
      <c r="U27" t="s">
        <v>26</v>
      </c>
      <c r="V27">
        <v>3462.34</v>
      </c>
      <c r="W27">
        <f t="shared" si="5"/>
        <v>26.360784902695862</v>
      </c>
    </row>
    <row r="28" spans="1:23" x14ac:dyDescent="0.3">
      <c r="A28">
        <v>27</v>
      </c>
      <c r="B28" t="s">
        <v>130</v>
      </c>
      <c r="C28">
        <v>10</v>
      </c>
      <c r="D28" t="s">
        <v>49</v>
      </c>
      <c r="E28">
        <v>260342</v>
      </c>
      <c r="F28">
        <v>1377238</v>
      </c>
      <c r="G28">
        <v>1974939</v>
      </c>
      <c r="H28">
        <v>1743754</v>
      </c>
      <c r="I28">
        <v>19045512</v>
      </c>
      <c r="J28">
        <v>3803201143</v>
      </c>
      <c r="K28">
        <v>72058</v>
      </c>
      <c r="L28">
        <f t="shared" si="0"/>
        <v>4.1323489437156843E-2</v>
      </c>
      <c r="M28">
        <f t="shared" si="1"/>
        <v>27.407629964750619</v>
      </c>
      <c r="N28">
        <v>211.79</v>
      </c>
      <c r="O28">
        <v>-0.15</v>
      </c>
      <c r="P28">
        <v>8530868</v>
      </c>
      <c r="Q28">
        <v>10494962</v>
      </c>
      <c r="R28">
        <f t="shared" si="2"/>
        <v>0.81285363396265753</v>
      </c>
      <c r="S28">
        <f t="shared" si="3"/>
        <v>0.5516165129195415</v>
      </c>
      <c r="T28">
        <f t="shared" si="4"/>
        <v>145.64603513836076</v>
      </c>
      <c r="U28" t="s">
        <v>21</v>
      </c>
      <c r="V28">
        <v>1789.61</v>
      </c>
      <c r="W28">
        <f t="shared" si="5"/>
        <v>40.26463866428999</v>
      </c>
    </row>
    <row r="29" spans="1:23" x14ac:dyDescent="0.3">
      <c r="A29">
        <v>28</v>
      </c>
      <c r="B29" t="s">
        <v>130</v>
      </c>
      <c r="C29">
        <v>10</v>
      </c>
      <c r="D29" t="s">
        <v>50</v>
      </c>
      <c r="E29">
        <v>225926</v>
      </c>
      <c r="F29">
        <v>1195096</v>
      </c>
      <c r="G29">
        <v>1482364</v>
      </c>
      <c r="H29">
        <v>1338182</v>
      </c>
      <c r="I29">
        <v>11851398</v>
      </c>
      <c r="J29">
        <v>2245155083</v>
      </c>
      <c r="K29">
        <v>53539</v>
      </c>
      <c r="L29">
        <f t="shared" si="0"/>
        <v>4.0008758150983946E-2</v>
      </c>
      <c r="M29">
        <f t="shared" si="1"/>
        <v>27.687554866545881</v>
      </c>
      <c r="N29">
        <v>126.54</v>
      </c>
      <c r="O29">
        <v>-0.17</v>
      </c>
      <c r="P29">
        <v>6252087</v>
      </c>
      <c r="Q29">
        <v>5577202</v>
      </c>
      <c r="R29">
        <f t="shared" si="2"/>
        <v>1.1210078100093919</v>
      </c>
      <c r="S29">
        <f t="shared" si="3"/>
        <v>0.47147398292492476</v>
      </c>
      <c r="T29">
        <f t="shared" si="4"/>
        <v>104.17082874166495</v>
      </c>
      <c r="U29" t="s">
        <v>21</v>
      </c>
      <c r="V29">
        <v>966.53</v>
      </c>
      <c r="W29">
        <f t="shared" si="5"/>
        <v>55.393003838473717</v>
      </c>
    </row>
    <row r="30" spans="1:23" x14ac:dyDescent="0.3">
      <c r="A30">
        <v>29</v>
      </c>
      <c r="B30" t="s">
        <v>130</v>
      </c>
      <c r="C30">
        <v>10</v>
      </c>
      <c r="D30" t="s">
        <v>51</v>
      </c>
      <c r="E30">
        <v>99736</v>
      </c>
      <c r="F30">
        <v>783852</v>
      </c>
      <c r="G30">
        <v>752263</v>
      </c>
      <c r="H30">
        <v>712162</v>
      </c>
      <c r="I30">
        <v>2807603</v>
      </c>
      <c r="J30">
        <v>2532216752</v>
      </c>
      <c r="K30">
        <v>36553</v>
      </c>
      <c r="L30">
        <f t="shared" si="0"/>
        <v>5.1326804856198449E-2</v>
      </c>
      <c r="M30">
        <f t="shared" si="1"/>
        <v>20.58006182803053</v>
      </c>
      <c r="N30">
        <v>88.81</v>
      </c>
      <c r="O30">
        <v>-0.12</v>
      </c>
      <c r="P30">
        <v>1002039</v>
      </c>
      <c r="Q30">
        <v>1811413</v>
      </c>
      <c r="R30">
        <f t="shared" si="2"/>
        <v>0.5531808593622769</v>
      </c>
      <c r="S30">
        <f t="shared" si="3"/>
        <v>0.64384002286159492</v>
      </c>
      <c r="T30">
        <f t="shared" si="4"/>
        <v>49.555795693923891</v>
      </c>
      <c r="U30" t="s">
        <v>26</v>
      </c>
      <c r="V30">
        <v>583.83000000000004</v>
      </c>
      <c r="W30">
        <f t="shared" si="5"/>
        <v>62.608978641042768</v>
      </c>
    </row>
    <row r="31" spans="1:23" x14ac:dyDescent="0.3">
      <c r="A31">
        <v>30</v>
      </c>
      <c r="B31" t="s">
        <v>130</v>
      </c>
      <c r="C31">
        <v>10</v>
      </c>
      <c r="D31" t="s">
        <v>52</v>
      </c>
      <c r="E31">
        <v>25631</v>
      </c>
      <c r="F31">
        <v>141997</v>
      </c>
      <c r="G31">
        <v>1176431</v>
      </c>
      <c r="H31">
        <v>1139811</v>
      </c>
      <c r="I31">
        <v>3548352</v>
      </c>
      <c r="J31">
        <v>569955708</v>
      </c>
      <c r="K31">
        <v>59621</v>
      </c>
      <c r="L31">
        <f t="shared" si="0"/>
        <v>5.2307794888801738E-2</v>
      </c>
      <c r="M31">
        <f t="shared" si="1"/>
        <v>19.731822679928214</v>
      </c>
      <c r="N31">
        <v>82.05</v>
      </c>
      <c r="O31">
        <v>-0.11</v>
      </c>
      <c r="P31">
        <v>1324029</v>
      </c>
      <c r="Q31">
        <v>2248291</v>
      </c>
      <c r="R31">
        <f t="shared" si="2"/>
        <v>0.58890463912367219</v>
      </c>
      <c r="S31">
        <f t="shared" si="3"/>
        <v>0.62936439064809424</v>
      </c>
      <c r="T31">
        <f t="shared" si="4"/>
        <v>37.70971637510273</v>
      </c>
      <c r="U31" t="s">
        <v>26</v>
      </c>
      <c r="V31">
        <v>332.09</v>
      </c>
      <c r="W31">
        <f t="shared" si="5"/>
        <v>179.53265680990094</v>
      </c>
    </row>
    <row r="32" spans="1:23" x14ac:dyDescent="0.3">
      <c r="A32">
        <v>31</v>
      </c>
      <c r="B32" t="s">
        <v>130</v>
      </c>
      <c r="C32">
        <v>10</v>
      </c>
      <c r="D32" t="s">
        <v>53</v>
      </c>
      <c r="E32">
        <v>520</v>
      </c>
      <c r="F32">
        <v>5760</v>
      </c>
      <c r="G32">
        <v>7659627</v>
      </c>
      <c r="H32">
        <v>7646883</v>
      </c>
      <c r="I32">
        <v>10705217</v>
      </c>
      <c r="J32">
        <v>540637804</v>
      </c>
      <c r="K32">
        <v>526571</v>
      </c>
      <c r="L32">
        <f t="shared" si="0"/>
        <v>6.8860867885647006E-2</v>
      </c>
      <c r="M32">
        <f t="shared" si="1"/>
        <v>14.546237829276583</v>
      </c>
      <c r="N32">
        <v>28.74</v>
      </c>
      <c r="O32">
        <v>-0.04</v>
      </c>
      <c r="P32">
        <v>4835200</v>
      </c>
      <c r="Q32">
        <v>6286079</v>
      </c>
      <c r="R32">
        <f t="shared" si="2"/>
        <v>0.7691917330342174</v>
      </c>
      <c r="S32">
        <f t="shared" si="3"/>
        <v>0.56522986250052709</v>
      </c>
      <c r="T32">
        <f t="shared" si="4"/>
        <v>11.93776147945861</v>
      </c>
      <c r="U32" t="s">
        <v>31</v>
      </c>
      <c r="V32">
        <v>4988.41</v>
      </c>
      <c r="W32">
        <f t="shared" si="5"/>
        <v>105.55888549658108</v>
      </c>
    </row>
    <row r="33" spans="1:23" x14ac:dyDescent="0.3">
      <c r="A33">
        <v>32</v>
      </c>
      <c r="B33" t="s">
        <v>130</v>
      </c>
      <c r="C33">
        <v>10</v>
      </c>
      <c r="D33" t="s">
        <v>54</v>
      </c>
      <c r="E33">
        <v>708</v>
      </c>
      <c r="F33">
        <v>2540</v>
      </c>
      <c r="G33">
        <v>12571341</v>
      </c>
      <c r="H33">
        <v>12530417</v>
      </c>
      <c r="I33">
        <v>18724600</v>
      </c>
      <c r="J33">
        <v>627254482</v>
      </c>
      <c r="K33">
        <v>850698</v>
      </c>
      <c r="L33">
        <f t="shared" si="0"/>
        <v>6.78906376379972E-2</v>
      </c>
      <c r="M33">
        <f t="shared" si="1"/>
        <v>14.777677859828048</v>
      </c>
      <c r="N33">
        <v>25.1</v>
      </c>
      <c r="O33">
        <v>-0.06</v>
      </c>
      <c r="P33">
        <v>7958751</v>
      </c>
      <c r="Q33">
        <v>11478056</v>
      </c>
      <c r="R33">
        <f t="shared" si="2"/>
        <v>0.69338841002343954</v>
      </c>
      <c r="S33">
        <f t="shared" si="3"/>
        <v>0.59053197369300425</v>
      </c>
      <c r="T33">
        <f t="shared" si="4"/>
        <v>13.492515557812526</v>
      </c>
      <c r="U33" t="s">
        <v>31</v>
      </c>
      <c r="V33">
        <v>4984.66</v>
      </c>
      <c r="W33">
        <f t="shared" si="5"/>
        <v>170.66319468128219</v>
      </c>
    </row>
    <row r="34" spans="1:23" x14ac:dyDescent="0.3">
      <c r="A34">
        <v>33</v>
      </c>
      <c r="B34" t="s">
        <v>130</v>
      </c>
      <c r="C34">
        <v>10</v>
      </c>
      <c r="D34" t="s">
        <v>55</v>
      </c>
      <c r="E34">
        <v>325041</v>
      </c>
      <c r="F34">
        <v>1161166</v>
      </c>
      <c r="G34">
        <v>7381194</v>
      </c>
      <c r="H34">
        <v>7328765</v>
      </c>
      <c r="I34">
        <v>69964338</v>
      </c>
      <c r="J34">
        <v>9624667150</v>
      </c>
      <c r="K34">
        <v>352315</v>
      </c>
      <c r="L34">
        <f t="shared" si="0"/>
        <v>4.8072901778130422E-2</v>
      </c>
      <c r="M34">
        <f t="shared" si="1"/>
        <v>20.950552772376991</v>
      </c>
      <c r="N34">
        <v>24.56</v>
      </c>
      <c r="O34">
        <v>-0.15</v>
      </c>
      <c r="P34">
        <v>45052291</v>
      </c>
      <c r="Q34">
        <v>24885184</v>
      </c>
      <c r="R34">
        <f t="shared" si="2"/>
        <v>1.8104061838562255</v>
      </c>
      <c r="S34">
        <f t="shared" si="3"/>
        <v>0.35582045248273547</v>
      </c>
      <c r="T34">
        <f t="shared" si="4"/>
        <v>70.633336644763915</v>
      </c>
      <c r="U34" t="s">
        <v>31</v>
      </c>
      <c r="V34">
        <v>4986.78</v>
      </c>
      <c r="W34">
        <f t="shared" si="5"/>
        <v>70.649798066086731</v>
      </c>
    </row>
    <row r="35" spans="1:23" x14ac:dyDescent="0.3">
      <c r="A35">
        <v>34</v>
      </c>
      <c r="B35" t="s">
        <v>130</v>
      </c>
      <c r="C35">
        <v>10</v>
      </c>
      <c r="D35" t="s">
        <v>56</v>
      </c>
      <c r="E35">
        <v>57220</v>
      </c>
      <c r="F35">
        <v>558589</v>
      </c>
      <c r="G35">
        <v>1275166</v>
      </c>
      <c r="H35">
        <v>1236195</v>
      </c>
      <c r="I35">
        <v>4900985</v>
      </c>
      <c r="J35">
        <v>1143354823</v>
      </c>
      <c r="K35">
        <v>64895</v>
      </c>
      <c r="L35">
        <f t="shared" si="0"/>
        <v>5.2495763208878859E-2</v>
      </c>
      <c r="M35">
        <f t="shared" si="1"/>
        <v>19.649680252715925</v>
      </c>
      <c r="N35">
        <v>27.06</v>
      </c>
      <c r="O35">
        <v>-0.14000000000000001</v>
      </c>
      <c r="P35">
        <v>1872572</v>
      </c>
      <c r="Q35">
        <v>3014725</v>
      </c>
      <c r="R35">
        <f t="shared" si="2"/>
        <v>0.62114189519773777</v>
      </c>
      <c r="S35">
        <f t="shared" si="3"/>
        <v>0.61684914994934825</v>
      </c>
      <c r="T35">
        <f t="shared" si="4"/>
        <v>46.455427999075432</v>
      </c>
      <c r="U35" t="s">
        <v>21</v>
      </c>
      <c r="V35">
        <v>676.42</v>
      </c>
      <c r="W35">
        <f t="shared" si="5"/>
        <v>95.938913692676152</v>
      </c>
    </row>
    <row r="36" spans="1:23" x14ac:dyDescent="0.3">
      <c r="A36">
        <v>35</v>
      </c>
      <c r="B36" t="s">
        <v>130</v>
      </c>
      <c r="C36">
        <v>10</v>
      </c>
      <c r="D36" t="s">
        <v>57</v>
      </c>
      <c r="E36">
        <v>167075</v>
      </c>
      <c r="F36">
        <v>6549347</v>
      </c>
      <c r="G36">
        <v>2295456</v>
      </c>
      <c r="H36">
        <v>2264536</v>
      </c>
      <c r="I36">
        <v>4596697</v>
      </c>
      <c r="J36">
        <v>1528991663</v>
      </c>
      <c r="K36">
        <v>135649</v>
      </c>
      <c r="L36">
        <f t="shared" si="0"/>
        <v>5.9901454425983956E-2</v>
      </c>
      <c r="M36">
        <f t="shared" si="1"/>
        <v>16.922026701265768</v>
      </c>
      <c r="N36">
        <v>27.56</v>
      </c>
      <c r="O36">
        <v>-0.1</v>
      </c>
      <c r="P36">
        <v>1749790</v>
      </c>
      <c r="Q36">
        <v>2873038</v>
      </c>
      <c r="R36">
        <f t="shared" si="2"/>
        <v>0.60903823757291065</v>
      </c>
      <c r="S36">
        <f t="shared" si="3"/>
        <v>0.62148927020429923</v>
      </c>
      <c r="T36">
        <f t="shared" si="4"/>
        <v>21.179942351215267</v>
      </c>
      <c r="U36" t="s">
        <v>26</v>
      </c>
      <c r="V36">
        <v>1841.66</v>
      </c>
      <c r="W36">
        <f t="shared" si="5"/>
        <v>73.655832238306743</v>
      </c>
    </row>
    <row r="37" spans="1:23" x14ac:dyDescent="0.3">
      <c r="A37">
        <v>36</v>
      </c>
      <c r="B37" t="s">
        <v>130</v>
      </c>
      <c r="C37">
        <v>10</v>
      </c>
      <c r="D37" t="s">
        <v>58</v>
      </c>
      <c r="E37">
        <v>1322728</v>
      </c>
      <c r="F37">
        <v>5284254</v>
      </c>
      <c r="G37">
        <v>222241</v>
      </c>
      <c r="H37">
        <v>214200</v>
      </c>
      <c r="I37">
        <v>2156521</v>
      </c>
      <c r="J37">
        <v>7936781795</v>
      </c>
      <c r="K37">
        <v>8295</v>
      </c>
      <c r="L37">
        <f t="shared" si="0"/>
        <v>3.8725490196078433E-2</v>
      </c>
      <c r="M37">
        <f t="shared" si="1"/>
        <v>26.79216395418927</v>
      </c>
      <c r="N37">
        <v>19.88</v>
      </c>
      <c r="O37">
        <v>-0.22</v>
      </c>
      <c r="P37">
        <v>1252112</v>
      </c>
      <c r="Q37">
        <v>897747</v>
      </c>
      <c r="R37">
        <f t="shared" si="2"/>
        <v>1.3947270222011323</v>
      </c>
      <c r="S37">
        <f t="shared" si="3"/>
        <v>0.41758412993596322</v>
      </c>
      <c r="T37">
        <f t="shared" si="4"/>
        <v>108.22748643761302</v>
      </c>
      <c r="U37" t="s">
        <v>21</v>
      </c>
      <c r="V37">
        <v>1613.23</v>
      </c>
      <c r="W37">
        <f t="shared" si="5"/>
        <v>5.1418582595166216</v>
      </c>
    </row>
    <row r="38" spans="1:23" x14ac:dyDescent="0.3">
      <c r="A38">
        <v>37</v>
      </c>
      <c r="B38" t="s">
        <v>130</v>
      </c>
      <c r="C38">
        <v>10</v>
      </c>
      <c r="D38" t="s">
        <v>59</v>
      </c>
      <c r="E38">
        <v>26455</v>
      </c>
      <c r="F38">
        <v>76533</v>
      </c>
      <c r="G38">
        <v>8277590</v>
      </c>
      <c r="H38">
        <v>8143777</v>
      </c>
      <c r="I38">
        <v>23711463</v>
      </c>
      <c r="J38">
        <v>2687053743</v>
      </c>
      <c r="K38">
        <v>481507</v>
      </c>
      <c r="L38">
        <f t="shared" si="0"/>
        <v>5.9125759460260267E-2</v>
      </c>
      <c r="M38">
        <f t="shared" si="1"/>
        <v>17.191006568959537</v>
      </c>
      <c r="N38">
        <v>68.39</v>
      </c>
      <c r="O38">
        <v>-0.12</v>
      </c>
      <c r="P38">
        <v>7994520</v>
      </c>
      <c r="Q38">
        <v>15961216</v>
      </c>
      <c r="R38">
        <f t="shared" si="2"/>
        <v>0.50087161278940151</v>
      </c>
      <c r="S38">
        <f t="shared" si="3"/>
        <v>0.66627950817290693</v>
      </c>
      <c r="T38">
        <f t="shared" si="4"/>
        <v>33.148460977722024</v>
      </c>
      <c r="U38" t="s">
        <v>31</v>
      </c>
      <c r="V38">
        <v>4988.25</v>
      </c>
      <c r="W38">
        <f t="shared" si="5"/>
        <v>96.528241367212956</v>
      </c>
    </row>
    <row r="39" spans="1:23" x14ac:dyDescent="0.3">
      <c r="A39">
        <v>38</v>
      </c>
      <c r="B39" t="s">
        <v>130</v>
      </c>
      <c r="C39">
        <v>10</v>
      </c>
      <c r="D39" t="s">
        <v>60</v>
      </c>
      <c r="E39">
        <v>196289</v>
      </c>
      <c r="F39">
        <v>588609</v>
      </c>
      <c r="G39">
        <v>1219927</v>
      </c>
      <c r="H39">
        <v>1198137</v>
      </c>
      <c r="I39">
        <v>3663184</v>
      </c>
      <c r="J39">
        <v>1746981385</v>
      </c>
      <c r="K39">
        <v>62137</v>
      </c>
      <c r="L39">
        <f t="shared" si="0"/>
        <v>5.1861348076221669E-2</v>
      </c>
      <c r="M39">
        <f t="shared" si="1"/>
        <v>19.632859648840466</v>
      </c>
      <c r="N39">
        <v>15.6</v>
      </c>
      <c r="O39">
        <v>-0.14000000000000001</v>
      </c>
      <c r="P39">
        <v>2130529</v>
      </c>
      <c r="Q39">
        <v>1553853</v>
      </c>
      <c r="R39">
        <f t="shared" si="2"/>
        <v>1.3711264836506414</v>
      </c>
      <c r="S39">
        <f t="shared" si="3"/>
        <v>0.4217404709935072</v>
      </c>
      <c r="T39">
        <f t="shared" si="4"/>
        <v>25.006888005536155</v>
      </c>
      <c r="U39" t="s">
        <v>26</v>
      </c>
      <c r="V39">
        <v>740.84</v>
      </c>
      <c r="W39">
        <f t="shared" si="5"/>
        <v>83.87371092273635</v>
      </c>
    </row>
    <row r="40" spans="1:23" x14ac:dyDescent="0.3">
      <c r="A40">
        <v>39</v>
      </c>
      <c r="B40" t="s">
        <v>130</v>
      </c>
      <c r="C40">
        <v>10</v>
      </c>
      <c r="D40" t="s">
        <v>61</v>
      </c>
      <c r="E40">
        <v>51144</v>
      </c>
      <c r="F40">
        <v>152445</v>
      </c>
      <c r="G40">
        <v>575075</v>
      </c>
      <c r="H40">
        <v>563727</v>
      </c>
      <c r="I40">
        <v>1955166</v>
      </c>
      <c r="J40">
        <v>284826338</v>
      </c>
      <c r="K40">
        <v>31612</v>
      </c>
      <c r="L40">
        <f t="shared" si="0"/>
        <v>5.6076788942165265E-2</v>
      </c>
      <c r="M40">
        <f t="shared" si="1"/>
        <v>18.191667721118563</v>
      </c>
      <c r="N40">
        <v>24.14</v>
      </c>
      <c r="O40">
        <v>-0.13</v>
      </c>
      <c r="P40">
        <v>1144683</v>
      </c>
      <c r="Q40">
        <v>811488</v>
      </c>
      <c r="R40">
        <f t="shared" si="2"/>
        <v>1.410597568910446</v>
      </c>
      <c r="S40">
        <f t="shared" si="3"/>
        <v>0.41483489940296631</v>
      </c>
      <c r="T40">
        <f t="shared" si="4"/>
        <v>25.670251803112741</v>
      </c>
      <c r="U40" t="s">
        <v>26</v>
      </c>
      <c r="V40">
        <v>138.16999999999999</v>
      </c>
      <c r="W40">
        <f t="shared" si="5"/>
        <v>228.79062025041617</v>
      </c>
    </row>
    <row r="41" spans="1:23" x14ac:dyDescent="0.3">
      <c r="A41">
        <v>40</v>
      </c>
      <c r="B41" t="s">
        <v>130</v>
      </c>
      <c r="C41">
        <v>10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 t="e">
        <f t="shared" si="1"/>
        <v>#DIV/0!</v>
      </c>
      <c r="N41">
        <v>0</v>
      </c>
      <c r="O41">
        <v>0</v>
      </c>
      <c r="P41">
        <v>0</v>
      </c>
      <c r="Q41">
        <v>0</v>
      </c>
      <c r="R41" t="e">
        <f t="shared" si="2"/>
        <v>#DIV/0!</v>
      </c>
      <c r="S41" t="e">
        <f t="shared" si="3"/>
        <v>#DIV/0!</v>
      </c>
      <c r="T41" t="e">
        <f t="shared" si="4"/>
        <v>#DIV/0!</v>
      </c>
      <c r="U41" t="s">
        <v>21</v>
      </c>
      <c r="V41">
        <v>0.22</v>
      </c>
      <c r="W41">
        <f t="shared" si="5"/>
        <v>0</v>
      </c>
    </row>
    <row r="42" spans="1:23" x14ac:dyDescent="0.3">
      <c r="A42">
        <v>41</v>
      </c>
      <c r="B42" t="s">
        <v>130</v>
      </c>
      <c r="C42">
        <v>10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 t="e">
        <f t="shared" si="1"/>
        <v>#DIV/0!</v>
      </c>
      <c r="N42">
        <v>0</v>
      </c>
      <c r="O42">
        <v>0</v>
      </c>
      <c r="P42">
        <v>0</v>
      </c>
      <c r="Q42">
        <v>0</v>
      </c>
      <c r="R42" t="e">
        <f t="shared" si="2"/>
        <v>#DIV/0!</v>
      </c>
      <c r="S42" t="e">
        <f t="shared" si="3"/>
        <v>#DIV/0!</v>
      </c>
      <c r="T42" t="e">
        <f t="shared" si="4"/>
        <v>#DIV/0!</v>
      </c>
      <c r="U42" t="s">
        <v>21</v>
      </c>
      <c r="V42">
        <v>0.41</v>
      </c>
      <c r="W42">
        <f t="shared" si="5"/>
        <v>0</v>
      </c>
    </row>
    <row r="43" spans="1:23" x14ac:dyDescent="0.3">
      <c r="A43">
        <v>42</v>
      </c>
      <c r="B43" t="s">
        <v>130</v>
      </c>
      <c r="C43">
        <v>10</v>
      </c>
      <c r="D43" t="s">
        <v>65</v>
      </c>
      <c r="E43">
        <v>18607</v>
      </c>
      <c r="F43">
        <v>55722</v>
      </c>
      <c r="G43">
        <v>329797</v>
      </c>
      <c r="H43">
        <v>323013</v>
      </c>
      <c r="I43">
        <v>841736</v>
      </c>
      <c r="J43">
        <v>127965974</v>
      </c>
      <c r="K43">
        <v>17966</v>
      </c>
      <c r="L43">
        <f t="shared" si="0"/>
        <v>5.5620052443709697E-2</v>
      </c>
      <c r="M43">
        <f t="shared" si="1"/>
        <v>18.35672937771346</v>
      </c>
      <c r="N43">
        <v>37.729999999999997</v>
      </c>
      <c r="O43">
        <v>-0.13</v>
      </c>
      <c r="P43">
        <v>384514</v>
      </c>
      <c r="Q43">
        <v>461804</v>
      </c>
      <c r="R43">
        <f t="shared" si="2"/>
        <v>0.83263462421286949</v>
      </c>
      <c r="S43">
        <f t="shared" si="3"/>
        <v>0.54566250511037218</v>
      </c>
      <c r="T43">
        <f t="shared" si="4"/>
        <v>25.704330401870198</v>
      </c>
      <c r="U43" t="s">
        <v>26</v>
      </c>
      <c r="V43">
        <v>82.38</v>
      </c>
      <c r="W43">
        <f t="shared" si="5"/>
        <v>218.08691429958728</v>
      </c>
    </row>
    <row r="44" spans="1:23" x14ac:dyDescent="0.3">
      <c r="A44">
        <v>43</v>
      </c>
      <c r="B44" t="s">
        <v>130</v>
      </c>
      <c r="C44">
        <v>10</v>
      </c>
      <c r="D44" t="s">
        <v>66</v>
      </c>
      <c r="E44">
        <v>229544</v>
      </c>
      <c r="F44">
        <v>1051601</v>
      </c>
      <c r="G44">
        <v>8185801</v>
      </c>
      <c r="H44">
        <v>8004408</v>
      </c>
      <c r="I44">
        <v>15078482</v>
      </c>
      <c r="J44">
        <v>1369228227</v>
      </c>
      <c r="K44">
        <v>465056</v>
      </c>
      <c r="L44">
        <f t="shared" si="0"/>
        <v>5.8099986907214123E-2</v>
      </c>
      <c r="M44">
        <f t="shared" si="1"/>
        <v>17.601753337232505</v>
      </c>
      <c r="N44">
        <v>26.36</v>
      </c>
      <c r="O44">
        <v>-0.09</v>
      </c>
      <c r="P44">
        <v>6585828</v>
      </c>
      <c r="Q44">
        <v>8825727</v>
      </c>
      <c r="R44">
        <f t="shared" si="2"/>
        <v>0.74620798943815059</v>
      </c>
      <c r="S44">
        <f t="shared" si="3"/>
        <v>0.57266946781165173</v>
      </c>
      <c r="T44">
        <f t="shared" si="4"/>
        <v>18.977772569324983</v>
      </c>
      <c r="U44" t="s">
        <v>26</v>
      </c>
      <c r="V44">
        <v>1536.42</v>
      </c>
      <c r="W44">
        <f t="shared" si="5"/>
        <v>302.68806706499521</v>
      </c>
    </row>
    <row r="45" spans="1:23" x14ac:dyDescent="0.3">
      <c r="A45">
        <v>44</v>
      </c>
      <c r="B45" t="s">
        <v>130</v>
      </c>
      <c r="C45">
        <v>10</v>
      </c>
      <c r="D45" t="s">
        <v>67</v>
      </c>
      <c r="E45">
        <v>138808</v>
      </c>
      <c r="F45">
        <v>614789</v>
      </c>
      <c r="G45">
        <v>12524900</v>
      </c>
      <c r="H45">
        <v>12260245</v>
      </c>
      <c r="I45">
        <v>21618291</v>
      </c>
      <c r="J45">
        <v>1216946160</v>
      </c>
      <c r="K45">
        <v>722001</v>
      </c>
      <c r="L45">
        <f t="shared" si="0"/>
        <v>5.8889606202812424E-2</v>
      </c>
      <c r="M45">
        <f t="shared" si="1"/>
        <v>17.347482898223134</v>
      </c>
      <c r="N45">
        <v>28.18</v>
      </c>
      <c r="O45">
        <v>-0.09</v>
      </c>
      <c r="P45">
        <v>9392540</v>
      </c>
      <c r="Q45">
        <v>12780904</v>
      </c>
      <c r="R45">
        <f t="shared" si="2"/>
        <v>0.73488854935456838</v>
      </c>
      <c r="S45">
        <f t="shared" si="3"/>
        <v>0.57640590248407053</v>
      </c>
      <c r="T45">
        <f t="shared" si="4"/>
        <v>17.702058584406394</v>
      </c>
      <c r="U45" t="s">
        <v>26</v>
      </c>
      <c r="V45">
        <v>3346.23</v>
      </c>
      <c r="W45">
        <f t="shared" si="5"/>
        <v>215.76550326785667</v>
      </c>
    </row>
    <row r="46" spans="1:23" x14ac:dyDescent="0.3">
      <c r="A46">
        <v>45</v>
      </c>
      <c r="B46" t="s">
        <v>130</v>
      </c>
      <c r="C46">
        <v>10</v>
      </c>
      <c r="D46" t="s">
        <v>68</v>
      </c>
      <c r="E46">
        <v>2835</v>
      </c>
      <c r="F46">
        <v>9746</v>
      </c>
      <c r="G46">
        <v>5709273</v>
      </c>
      <c r="H46">
        <v>5567922</v>
      </c>
      <c r="I46">
        <v>11614358</v>
      </c>
      <c r="J46">
        <v>707566362</v>
      </c>
      <c r="K46">
        <v>350849</v>
      </c>
      <c r="L46">
        <f t="shared" si="0"/>
        <v>6.3012556569578382E-2</v>
      </c>
      <c r="M46">
        <f t="shared" si="1"/>
        <v>16.272735564302593</v>
      </c>
      <c r="N46">
        <v>29.56</v>
      </c>
      <c r="O46">
        <v>-0.1</v>
      </c>
      <c r="P46">
        <v>4464353</v>
      </c>
      <c r="Q46">
        <v>7396928</v>
      </c>
      <c r="R46">
        <f t="shared" si="2"/>
        <v>0.60354149722695694</v>
      </c>
      <c r="S46">
        <f t="shared" si="3"/>
        <v>0.62361965794419671</v>
      </c>
      <c r="T46">
        <f t="shared" si="4"/>
        <v>21.082938814133716</v>
      </c>
      <c r="U46" t="s">
        <v>26</v>
      </c>
      <c r="V46">
        <v>4933.2299999999996</v>
      </c>
      <c r="W46">
        <f t="shared" si="5"/>
        <v>71.119530206375956</v>
      </c>
    </row>
    <row r="47" spans="1:23" x14ac:dyDescent="0.3">
      <c r="A47">
        <v>46</v>
      </c>
      <c r="B47" t="s">
        <v>130</v>
      </c>
      <c r="C47">
        <v>10</v>
      </c>
      <c r="D47" t="s">
        <v>69</v>
      </c>
      <c r="E47">
        <v>961</v>
      </c>
      <c r="F47">
        <v>146909</v>
      </c>
      <c r="G47">
        <v>3448329</v>
      </c>
      <c r="H47">
        <v>3296981</v>
      </c>
      <c r="I47">
        <v>10172802</v>
      </c>
      <c r="J47">
        <v>408947304</v>
      </c>
      <c r="K47">
        <v>155067</v>
      </c>
      <c r="L47">
        <f t="shared" si="0"/>
        <v>4.703302809449008E-2</v>
      </c>
      <c r="M47">
        <f t="shared" si="1"/>
        <v>22.2376714581439</v>
      </c>
      <c r="N47">
        <v>44.05</v>
      </c>
      <c r="O47">
        <v>-0.1</v>
      </c>
      <c r="P47">
        <v>5748127</v>
      </c>
      <c r="Q47">
        <v>4554387</v>
      </c>
      <c r="R47">
        <f t="shared" si="2"/>
        <v>1.2621077216319123</v>
      </c>
      <c r="S47">
        <f t="shared" si="3"/>
        <v>0.44206559680481872</v>
      </c>
      <c r="T47">
        <f t="shared" si="4"/>
        <v>29.370446323202227</v>
      </c>
      <c r="U47" t="s">
        <v>21</v>
      </c>
      <c r="V47">
        <v>982.83</v>
      </c>
      <c r="W47">
        <f t="shared" si="5"/>
        <v>157.77601416318183</v>
      </c>
    </row>
    <row r="48" spans="1:23" x14ac:dyDescent="0.3">
      <c r="A48">
        <v>47</v>
      </c>
      <c r="B48" t="s">
        <v>130</v>
      </c>
      <c r="C48">
        <v>10</v>
      </c>
      <c r="D48" t="s">
        <v>70</v>
      </c>
      <c r="E48">
        <v>1052072</v>
      </c>
      <c r="F48">
        <v>4612280</v>
      </c>
      <c r="G48">
        <v>11247</v>
      </c>
      <c r="H48">
        <v>10772</v>
      </c>
      <c r="I48">
        <v>394503</v>
      </c>
      <c r="J48">
        <v>75109226</v>
      </c>
      <c r="K48">
        <v>329</v>
      </c>
      <c r="L48">
        <f t="shared" si="0"/>
        <v>3.0542146305235798E-2</v>
      </c>
      <c r="M48">
        <f t="shared" si="1"/>
        <v>34.185410334346507</v>
      </c>
      <c r="N48">
        <v>83.75</v>
      </c>
      <c r="O48">
        <v>-0.25</v>
      </c>
      <c r="P48">
        <v>368615</v>
      </c>
      <c r="Q48">
        <v>25693</v>
      </c>
      <c r="R48">
        <f t="shared" si="2"/>
        <v>14.346903825944811</v>
      </c>
      <c r="S48">
        <f t="shared" si="3"/>
        <v>6.5159722856244356E-2</v>
      </c>
      <c r="T48">
        <f t="shared" si="4"/>
        <v>78.094224924012153</v>
      </c>
      <c r="U48" t="s">
        <v>26</v>
      </c>
      <c r="V48">
        <v>82.31</v>
      </c>
      <c r="W48">
        <f t="shared" si="5"/>
        <v>3.9970841939011055</v>
      </c>
    </row>
    <row r="49" spans="1:23" x14ac:dyDescent="0.3">
      <c r="A49">
        <v>48</v>
      </c>
      <c r="B49" t="s">
        <v>130</v>
      </c>
      <c r="C49">
        <v>10</v>
      </c>
      <c r="D49" t="s">
        <v>71</v>
      </c>
      <c r="E49">
        <v>31435</v>
      </c>
      <c r="F49">
        <v>94348</v>
      </c>
      <c r="G49">
        <v>242464</v>
      </c>
      <c r="H49">
        <v>242342</v>
      </c>
      <c r="I49">
        <v>262764</v>
      </c>
      <c r="J49">
        <v>1078469023</v>
      </c>
      <c r="K49">
        <v>16394</v>
      </c>
      <c r="L49">
        <f t="shared" si="0"/>
        <v>6.7648199651731855E-2</v>
      </c>
      <c r="M49">
        <f t="shared" si="1"/>
        <v>14.789801146761009</v>
      </c>
      <c r="N49">
        <v>31.28</v>
      </c>
      <c r="O49">
        <v>-0.02</v>
      </c>
      <c r="P49">
        <v>155984</v>
      </c>
      <c r="Q49">
        <v>122124</v>
      </c>
      <c r="R49">
        <f t="shared" si="2"/>
        <v>1.2772591791949166</v>
      </c>
      <c r="S49">
        <f t="shared" si="3"/>
        <v>0.43912436895019202</v>
      </c>
      <c r="T49">
        <f t="shared" si="4"/>
        <v>7.4493107234354028</v>
      </c>
      <c r="U49" t="s">
        <v>21</v>
      </c>
      <c r="V49">
        <v>313.45</v>
      </c>
      <c r="W49">
        <f t="shared" si="5"/>
        <v>52.301802520338171</v>
      </c>
    </row>
    <row r="50" spans="1:23" x14ac:dyDescent="0.3">
      <c r="A50">
        <v>49</v>
      </c>
      <c r="B50" t="s">
        <v>130</v>
      </c>
      <c r="C50">
        <v>10</v>
      </c>
      <c r="D50" t="s">
        <v>72</v>
      </c>
      <c r="E50">
        <v>2271</v>
      </c>
      <c r="F50">
        <v>30201</v>
      </c>
      <c r="G50">
        <v>9463189</v>
      </c>
      <c r="H50">
        <v>9397720</v>
      </c>
      <c r="I50">
        <v>16021665</v>
      </c>
      <c r="J50">
        <v>524861158</v>
      </c>
      <c r="K50">
        <v>629195</v>
      </c>
      <c r="L50">
        <f t="shared" si="0"/>
        <v>6.6951877689482131E-2</v>
      </c>
      <c r="M50">
        <f t="shared" si="1"/>
        <v>15.04015289377697</v>
      </c>
      <c r="N50">
        <v>22.67</v>
      </c>
      <c r="O50">
        <v>-0.08</v>
      </c>
      <c r="P50">
        <v>5830015</v>
      </c>
      <c r="Q50">
        <v>10581306</v>
      </c>
      <c r="R50">
        <f t="shared" si="2"/>
        <v>0.55097310294211321</v>
      </c>
      <c r="S50">
        <f t="shared" si="3"/>
        <v>0.64475650680405316</v>
      </c>
      <c r="T50">
        <f t="shared" si="4"/>
        <v>16.817212469902017</v>
      </c>
      <c r="U50" t="s">
        <v>31</v>
      </c>
      <c r="V50">
        <v>4988.5</v>
      </c>
      <c r="W50">
        <f t="shared" si="5"/>
        <v>126.12909692292273</v>
      </c>
    </row>
    <row r="51" spans="1:23" x14ac:dyDescent="0.3">
      <c r="A51">
        <v>50</v>
      </c>
      <c r="B51" t="s">
        <v>130</v>
      </c>
      <c r="C51">
        <v>10</v>
      </c>
      <c r="D51" t="s">
        <v>73</v>
      </c>
      <c r="E51">
        <v>2294</v>
      </c>
      <c r="F51">
        <v>30304</v>
      </c>
      <c r="G51">
        <v>10099475</v>
      </c>
      <c r="H51">
        <v>10032336</v>
      </c>
      <c r="I51">
        <v>16803944</v>
      </c>
      <c r="J51">
        <v>518974092</v>
      </c>
      <c r="K51">
        <v>674262</v>
      </c>
      <c r="L51">
        <f t="shared" si="0"/>
        <v>6.7208873387015741E-2</v>
      </c>
      <c r="M51">
        <f t="shared" si="1"/>
        <v>14.978561746027509</v>
      </c>
      <c r="N51">
        <v>23.22</v>
      </c>
      <c r="O51">
        <v>-7.0000000000000007E-2</v>
      </c>
      <c r="P51">
        <v>6204664</v>
      </c>
      <c r="Q51">
        <v>11050690</v>
      </c>
      <c r="R51">
        <f t="shared" si="2"/>
        <v>0.56147299399404016</v>
      </c>
      <c r="S51">
        <f t="shared" si="3"/>
        <v>0.64042093833600866</v>
      </c>
      <c r="T51">
        <f t="shared" si="4"/>
        <v>16.389311573246008</v>
      </c>
      <c r="U51" t="s">
        <v>31</v>
      </c>
      <c r="V51">
        <v>4984.3</v>
      </c>
      <c r="W51">
        <f t="shared" si="5"/>
        <v>135.27717031478844</v>
      </c>
    </row>
    <row r="52" spans="1:23" x14ac:dyDescent="0.3">
      <c r="A52">
        <v>51</v>
      </c>
      <c r="B52" t="s">
        <v>130</v>
      </c>
      <c r="C52">
        <v>10</v>
      </c>
      <c r="D52" t="s">
        <v>74</v>
      </c>
      <c r="E52">
        <v>163622</v>
      </c>
      <c r="F52">
        <v>488118</v>
      </c>
      <c r="G52">
        <v>8238103</v>
      </c>
      <c r="H52">
        <v>8035406</v>
      </c>
      <c r="I52">
        <v>31786622</v>
      </c>
      <c r="J52">
        <v>2677028059</v>
      </c>
      <c r="K52">
        <v>382511</v>
      </c>
      <c r="L52">
        <f t="shared" si="0"/>
        <v>4.7603195159024947E-2</v>
      </c>
      <c r="M52">
        <f t="shared" si="1"/>
        <v>21.536904821037826</v>
      </c>
      <c r="N52">
        <v>36.729999999999997</v>
      </c>
      <c r="O52">
        <v>-0.16</v>
      </c>
      <c r="P52">
        <v>16564782</v>
      </c>
      <c r="Q52">
        <v>15104062</v>
      </c>
      <c r="R52">
        <f t="shared" si="2"/>
        <v>1.0967104081008141</v>
      </c>
      <c r="S52">
        <f t="shared" si="3"/>
        <v>0.47693758572305323</v>
      </c>
      <c r="T52">
        <f t="shared" si="4"/>
        <v>39.486608228260103</v>
      </c>
      <c r="U52" t="s">
        <v>31</v>
      </c>
      <c r="V52">
        <v>4985.91</v>
      </c>
      <c r="W52">
        <f t="shared" si="5"/>
        <v>76.718392429867365</v>
      </c>
    </row>
    <row r="53" spans="1:23" x14ac:dyDescent="0.3">
      <c r="A53">
        <v>52</v>
      </c>
      <c r="B53" t="s">
        <v>130</v>
      </c>
      <c r="C53">
        <v>10</v>
      </c>
      <c r="D53" t="s">
        <v>75</v>
      </c>
      <c r="E53">
        <v>183325</v>
      </c>
      <c r="F53">
        <v>546912</v>
      </c>
      <c r="G53">
        <v>8045931</v>
      </c>
      <c r="H53">
        <v>7839050</v>
      </c>
      <c r="I53">
        <v>36043433</v>
      </c>
      <c r="J53">
        <v>2988556196</v>
      </c>
      <c r="K53">
        <v>360597</v>
      </c>
      <c r="L53">
        <f t="shared" si="0"/>
        <v>4.6000089296534659E-2</v>
      </c>
      <c r="M53">
        <f t="shared" si="1"/>
        <v>22.31280626294728</v>
      </c>
      <c r="N53">
        <v>38.04</v>
      </c>
      <c r="O53">
        <v>-0.17</v>
      </c>
      <c r="P53">
        <v>19365506</v>
      </c>
      <c r="Q53">
        <v>16484065</v>
      </c>
      <c r="R53">
        <f t="shared" si="2"/>
        <v>1.1748016038519624</v>
      </c>
      <c r="S53">
        <f t="shared" si="3"/>
        <v>0.45981205744414627</v>
      </c>
      <c r="T53">
        <f t="shared" si="4"/>
        <v>45.713261618926389</v>
      </c>
      <c r="U53" t="s">
        <v>31</v>
      </c>
      <c r="V53">
        <v>4984.7700000000004</v>
      </c>
      <c r="W53">
        <f t="shared" si="5"/>
        <v>72.339746868962848</v>
      </c>
    </row>
    <row r="54" spans="1:23" x14ac:dyDescent="0.3">
      <c r="A54">
        <v>53</v>
      </c>
      <c r="B54" t="s">
        <v>130</v>
      </c>
      <c r="C54">
        <v>10</v>
      </c>
      <c r="D54" t="s">
        <v>76</v>
      </c>
      <c r="E54">
        <v>152428</v>
      </c>
      <c r="F54">
        <v>429691</v>
      </c>
      <c r="G54">
        <v>582</v>
      </c>
      <c r="H54">
        <v>579</v>
      </c>
      <c r="I54">
        <v>38143</v>
      </c>
      <c r="J54">
        <v>922727</v>
      </c>
      <c r="K54">
        <v>12</v>
      </c>
      <c r="L54">
        <f t="shared" si="0"/>
        <v>2.072538860103627E-2</v>
      </c>
      <c r="M54">
        <f t="shared" si="1"/>
        <v>48.5</v>
      </c>
      <c r="N54">
        <v>34.26</v>
      </c>
      <c r="O54">
        <v>-0.16</v>
      </c>
      <c r="P54">
        <v>15340</v>
      </c>
      <c r="Q54">
        <v>22790</v>
      </c>
      <c r="R54">
        <f t="shared" si="2"/>
        <v>0.6731022378236069</v>
      </c>
      <c r="S54">
        <f t="shared" si="3"/>
        <v>0.59769210595331757</v>
      </c>
      <c r="T54">
        <f t="shared" si="4"/>
        <v>1899.1666666666667</v>
      </c>
      <c r="U54" t="s">
        <v>21</v>
      </c>
      <c r="V54">
        <v>1.08</v>
      </c>
      <c r="W54">
        <f t="shared" si="5"/>
        <v>11.111111111111111</v>
      </c>
    </row>
    <row r="55" spans="1:23" x14ac:dyDescent="0.3">
      <c r="A55">
        <v>54</v>
      </c>
      <c r="B55" t="s">
        <v>130</v>
      </c>
      <c r="C55">
        <v>10</v>
      </c>
      <c r="D55" t="s">
        <v>77</v>
      </c>
      <c r="E55">
        <v>2200</v>
      </c>
      <c r="F55">
        <v>9086</v>
      </c>
      <c r="G55">
        <v>5886221</v>
      </c>
      <c r="H55">
        <v>5711185</v>
      </c>
      <c r="I55">
        <v>14405082</v>
      </c>
      <c r="J55">
        <v>977698551</v>
      </c>
      <c r="K55">
        <v>328111</v>
      </c>
      <c r="L55">
        <f t="shared" si="0"/>
        <v>5.7450599131353648E-2</v>
      </c>
      <c r="M55">
        <f t="shared" si="1"/>
        <v>17.939724666347669</v>
      </c>
      <c r="N55">
        <v>26.32</v>
      </c>
      <c r="O55">
        <v>-0.11</v>
      </c>
      <c r="P55">
        <v>4820166</v>
      </c>
      <c r="Q55">
        <v>9559485</v>
      </c>
      <c r="R55">
        <f t="shared" si="2"/>
        <v>0.50422862737898533</v>
      </c>
      <c r="S55">
        <f t="shared" si="3"/>
        <v>0.66479255998633069</v>
      </c>
      <c r="T55">
        <f t="shared" si="4"/>
        <v>29.134911660992774</v>
      </c>
      <c r="U55" t="s">
        <v>21</v>
      </c>
      <c r="V55">
        <v>3284.45</v>
      </c>
      <c r="W55">
        <f t="shared" si="5"/>
        <v>99.898308697042125</v>
      </c>
    </row>
    <row r="56" spans="1:23" x14ac:dyDescent="0.3">
      <c r="A56">
        <v>55</v>
      </c>
      <c r="B56" t="s">
        <v>130</v>
      </c>
      <c r="C56">
        <v>10</v>
      </c>
      <c r="D56" t="s">
        <v>78</v>
      </c>
      <c r="E56">
        <v>2200</v>
      </c>
      <c r="F56">
        <v>9086</v>
      </c>
      <c r="G56">
        <v>7594343</v>
      </c>
      <c r="H56">
        <v>7387414</v>
      </c>
      <c r="I56">
        <v>18839028</v>
      </c>
      <c r="J56">
        <v>1232107983</v>
      </c>
      <c r="K56">
        <v>436355</v>
      </c>
      <c r="L56">
        <f t="shared" si="0"/>
        <v>5.9067354286628584E-2</v>
      </c>
      <c r="M56">
        <f t="shared" si="1"/>
        <v>17.404047163433443</v>
      </c>
      <c r="N56">
        <v>28.93</v>
      </c>
      <c r="O56">
        <v>-0.11</v>
      </c>
      <c r="P56">
        <v>5811030</v>
      </c>
      <c r="Q56">
        <v>13002870</v>
      </c>
      <c r="R56">
        <f t="shared" si="2"/>
        <v>0.44690364511834696</v>
      </c>
      <c r="S56">
        <f t="shared" si="3"/>
        <v>0.69113102546521454</v>
      </c>
      <c r="T56">
        <f t="shared" si="4"/>
        <v>29.798833518580054</v>
      </c>
      <c r="U56" t="s">
        <v>31</v>
      </c>
      <c r="V56">
        <v>4984.9799999999996</v>
      </c>
      <c r="W56">
        <f t="shared" si="5"/>
        <v>87.533951991783326</v>
      </c>
    </row>
    <row r="57" spans="1:23" x14ac:dyDescent="0.3">
      <c r="A57">
        <v>56</v>
      </c>
      <c r="B57" t="s">
        <v>130</v>
      </c>
      <c r="C57">
        <v>10</v>
      </c>
      <c r="D57" t="s">
        <v>79</v>
      </c>
      <c r="E57">
        <v>2200</v>
      </c>
      <c r="F57">
        <v>9086</v>
      </c>
      <c r="G57">
        <v>7947377</v>
      </c>
      <c r="H57">
        <v>7719918</v>
      </c>
      <c r="I57">
        <v>20012752</v>
      </c>
      <c r="J57">
        <v>1294682462</v>
      </c>
      <c r="K57">
        <v>451217</v>
      </c>
      <c r="L57">
        <f t="shared" si="0"/>
        <v>5.8448418752634422E-2</v>
      </c>
      <c r="M57">
        <f t="shared" si="1"/>
        <v>17.613203846486279</v>
      </c>
      <c r="N57">
        <v>29.06</v>
      </c>
      <c r="O57">
        <v>-0.11</v>
      </c>
      <c r="P57">
        <v>6219195</v>
      </c>
      <c r="Q57">
        <v>13768135</v>
      </c>
      <c r="R57">
        <f t="shared" si="2"/>
        <v>0.45170932737077318</v>
      </c>
      <c r="S57">
        <f t="shared" si="3"/>
        <v>0.68884313212420067</v>
      </c>
      <c r="T57">
        <f t="shared" si="4"/>
        <v>30.513333939102473</v>
      </c>
      <c r="U57" t="s">
        <v>31</v>
      </c>
      <c r="V57">
        <v>4984.6400000000003</v>
      </c>
      <c r="W57">
        <f t="shared" si="5"/>
        <v>90.521481992681515</v>
      </c>
    </row>
    <row r="58" spans="1:23" x14ac:dyDescent="0.3">
      <c r="A58">
        <v>57</v>
      </c>
      <c r="B58" t="s">
        <v>130</v>
      </c>
      <c r="C58">
        <v>10</v>
      </c>
      <c r="D58" t="s">
        <v>80</v>
      </c>
      <c r="E58">
        <v>2200</v>
      </c>
      <c r="F58">
        <v>9086</v>
      </c>
      <c r="G58">
        <v>7411291</v>
      </c>
      <c r="H58">
        <v>7186339</v>
      </c>
      <c r="I58">
        <v>19838424</v>
      </c>
      <c r="J58">
        <v>1239218647</v>
      </c>
      <c r="K58">
        <v>417709</v>
      </c>
      <c r="L58">
        <f t="shared" si="0"/>
        <v>5.8125423807588256E-2</v>
      </c>
      <c r="M58">
        <f t="shared" si="1"/>
        <v>17.742713228587366</v>
      </c>
      <c r="N58">
        <v>28.97</v>
      </c>
      <c r="O58">
        <v>-0.11</v>
      </c>
      <c r="P58">
        <v>5959323</v>
      </c>
      <c r="Q58">
        <v>13788522</v>
      </c>
      <c r="R58">
        <f t="shared" si="2"/>
        <v>0.43219447305519765</v>
      </c>
      <c r="S58">
        <f t="shared" si="3"/>
        <v>0.69822919918603776</v>
      </c>
      <c r="T58">
        <f t="shared" si="4"/>
        <v>33.009875295959624</v>
      </c>
      <c r="U58" t="s">
        <v>31</v>
      </c>
      <c r="V58">
        <v>4983.8900000000003</v>
      </c>
      <c r="W58">
        <f t="shared" si="5"/>
        <v>83.811841754131805</v>
      </c>
    </row>
    <row r="59" spans="1:23" x14ac:dyDescent="0.3">
      <c r="A59">
        <v>58</v>
      </c>
      <c r="B59" t="s">
        <v>130</v>
      </c>
      <c r="C59">
        <v>10</v>
      </c>
      <c r="D59" t="s">
        <v>81</v>
      </c>
      <c r="E59">
        <v>11313</v>
      </c>
      <c r="F59">
        <v>305160</v>
      </c>
      <c r="G59">
        <v>233435</v>
      </c>
      <c r="H59">
        <v>230810</v>
      </c>
      <c r="I59">
        <v>309599</v>
      </c>
      <c r="J59">
        <v>22063633</v>
      </c>
      <c r="K59">
        <v>13977</v>
      </c>
      <c r="L59">
        <f t="shared" si="0"/>
        <v>6.055630172002946E-2</v>
      </c>
      <c r="M59">
        <f t="shared" si="1"/>
        <v>16.701366530729054</v>
      </c>
      <c r="N59">
        <v>21.78</v>
      </c>
      <c r="O59">
        <v>-0.06</v>
      </c>
      <c r="P59">
        <v>181327</v>
      </c>
      <c r="Q59">
        <v>141225</v>
      </c>
      <c r="R59">
        <f t="shared" si="2"/>
        <v>1.2839582226942823</v>
      </c>
      <c r="S59">
        <f t="shared" si="3"/>
        <v>0.43783637987053248</v>
      </c>
      <c r="T59">
        <f t="shared" si="4"/>
        <v>10.104099592187165</v>
      </c>
      <c r="U59" t="s">
        <v>26</v>
      </c>
      <c r="V59">
        <v>27.8</v>
      </c>
      <c r="W59">
        <f t="shared" si="5"/>
        <v>502.76978417266184</v>
      </c>
    </row>
    <row r="60" spans="1:23" x14ac:dyDescent="0.3">
      <c r="A60">
        <v>59</v>
      </c>
      <c r="B60" t="s">
        <v>130</v>
      </c>
      <c r="C60">
        <v>10</v>
      </c>
      <c r="D60" t="s">
        <v>82</v>
      </c>
      <c r="E60">
        <v>252516</v>
      </c>
      <c r="F60">
        <v>750876</v>
      </c>
      <c r="G60">
        <v>654075</v>
      </c>
      <c r="H60">
        <v>633468</v>
      </c>
      <c r="I60">
        <v>8390090</v>
      </c>
      <c r="J60">
        <v>268560973</v>
      </c>
      <c r="K60">
        <v>23890</v>
      </c>
      <c r="L60">
        <f t="shared" si="0"/>
        <v>3.7713033649687117E-2</v>
      </c>
      <c r="M60">
        <f t="shared" si="1"/>
        <v>27.378610297195479</v>
      </c>
      <c r="N60">
        <v>18.690000000000001</v>
      </c>
      <c r="O60">
        <v>-0.2</v>
      </c>
      <c r="P60">
        <v>5695388</v>
      </c>
      <c r="Q60">
        <v>2682549</v>
      </c>
      <c r="R60">
        <f t="shared" si="2"/>
        <v>2.1231254303276472</v>
      </c>
      <c r="S60">
        <f t="shared" si="3"/>
        <v>0.32019207115069021</v>
      </c>
      <c r="T60">
        <f t="shared" si="4"/>
        <v>112.28752616157388</v>
      </c>
      <c r="U60" t="s">
        <v>26</v>
      </c>
      <c r="V60">
        <v>151.72999999999999</v>
      </c>
      <c r="W60">
        <f t="shared" si="5"/>
        <v>157.45073485797141</v>
      </c>
    </row>
    <row r="61" spans="1:23" x14ac:dyDescent="0.3">
      <c r="A61">
        <v>60</v>
      </c>
      <c r="B61" t="s">
        <v>130</v>
      </c>
      <c r="C61">
        <v>10</v>
      </c>
      <c r="D61" t="s">
        <v>83</v>
      </c>
      <c r="E61">
        <v>3612</v>
      </c>
      <c r="F61">
        <v>11612</v>
      </c>
      <c r="G61">
        <v>779293</v>
      </c>
      <c r="H61">
        <v>763551</v>
      </c>
      <c r="I61">
        <v>1339255</v>
      </c>
      <c r="J61">
        <v>137419066</v>
      </c>
      <c r="K61">
        <v>45045</v>
      </c>
      <c r="L61">
        <f t="shared" si="0"/>
        <v>5.8994094697014346E-2</v>
      </c>
      <c r="M61">
        <f t="shared" si="1"/>
        <v>17.300321900321901</v>
      </c>
      <c r="N61">
        <v>25.18</v>
      </c>
      <c r="O61">
        <v>-0.1</v>
      </c>
      <c r="P61">
        <v>586133</v>
      </c>
      <c r="Q61">
        <v>768792</v>
      </c>
      <c r="R61">
        <f t="shared" si="2"/>
        <v>0.76240777739622678</v>
      </c>
      <c r="S61">
        <f t="shared" si="3"/>
        <v>0.56740557595438867</v>
      </c>
      <c r="T61">
        <f t="shared" si="4"/>
        <v>17.067199467199469</v>
      </c>
      <c r="U61" t="s">
        <v>21</v>
      </c>
      <c r="V61">
        <v>108.47</v>
      </c>
      <c r="W61">
        <f t="shared" si="5"/>
        <v>415.27611321102609</v>
      </c>
    </row>
    <row r="62" spans="1:23" x14ac:dyDescent="0.3">
      <c r="A62">
        <v>61</v>
      </c>
      <c r="B62" t="s">
        <v>130</v>
      </c>
      <c r="C62">
        <v>10</v>
      </c>
      <c r="D62" t="s">
        <v>84</v>
      </c>
      <c r="E62">
        <v>8300</v>
      </c>
      <c r="F62">
        <v>28853</v>
      </c>
      <c r="G62">
        <v>9931015</v>
      </c>
      <c r="H62">
        <v>9719304</v>
      </c>
      <c r="I62">
        <v>20162072</v>
      </c>
      <c r="J62">
        <v>3035741524</v>
      </c>
      <c r="K62">
        <v>559727</v>
      </c>
      <c r="L62">
        <f t="shared" si="0"/>
        <v>5.7589205976065774E-2</v>
      </c>
      <c r="M62">
        <f t="shared" si="1"/>
        <v>17.742604877020405</v>
      </c>
      <c r="N62">
        <v>40.72</v>
      </c>
      <c r="O62">
        <v>-0.1</v>
      </c>
      <c r="P62">
        <v>7783385</v>
      </c>
      <c r="Q62">
        <v>12734448</v>
      </c>
      <c r="R62">
        <f t="shared" si="2"/>
        <v>0.61120709747293323</v>
      </c>
      <c r="S62">
        <f t="shared" si="3"/>
        <v>0.62065267808739844</v>
      </c>
      <c r="T62">
        <f t="shared" si="4"/>
        <v>22.751176913030818</v>
      </c>
      <c r="U62" t="s">
        <v>31</v>
      </c>
      <c r="V62">
        <v>4985.66</v>
      </c>
      <c r="W62">
        <f t="shared" si="5"/>
        <v>112.26738285402534</v>
      </c>
    </row>
    <row r="63" spans="1:23" x14ac:dyDescent="0.3">
      <c r="A63">
        <v>62</v>
      </c>
      <c r="B63" t="s">
        <v>130</v>
      </c>
      <c r="C63">
        <v>10</v>
      </c>
      <c r="D63" t="s">
        <v>85</v>
      </c>
      <c r="E63">
        <v>7665</v>
      </c>
      <c r="F63">
        <v>26841</v>
      </c>
      <c r="G63">
        <v>9894932</v>
      </c>
      <c r="H63">
        <v>9647869</v>
      </c>
      <c r="I63">
        <v>28309369</v>
      </c>
      <c r="J63">
        <v>3327915790</v>
      </c>
      <c r="K63">
        <v>551788</v>
      </c>
      <c r="L63">
        <f t="shared" si="0"/>
        <v>5.7192733441965266E-2</v>
      </c>
      <c r="M63">
        <f t="shared" si="1"/>
        <v>17.932488564448665</v>
      </c>
      <c r="N63">
        <v>65.36</v>
      </c>
      <c r="O63">
        <v>-0.11</v>
      </c>
      <c r="P63">
        <v>7911121</v>
      </c>
      <c r="Q63">
        <v>20582875</v>
      </c>
      <c r="R63">
        <f t="shared" si="2"/>
        <v>0.38435451801558335</v>
      </c>
      <c r="S63">
        <f t="shared" si="3"/>
        <v>0.72235831716969423</v>
      </c>
      <c r="T63">
        <f t="shared" si="4"/>
        <v>37.302143214422934</v>
      </c>
      <c r="U63" t="s">
        <v>21</v>
      </c>
      <c r="V63">
        <v>4644.0600000000004</v>
      </c>
      <c r="W63">
        <f t="shared" si="5"/>
        <v>118.81586370546461</v>
      </c>
    </row>
    <row r="64" spans="1:23" x14ac:dyDescent="0.3">
      <c r="A64">
        <v>63</v>
      </c>
      <c r="B64" t="s">
        <v>130</v>
      </c>
      <c r="C64">
        <v>10</v>
      </c>
      <c r="D64" t="s">
        <v>86</v>
      </c>
      <c r="E64">
        <v>3986</v>
      </c>
      <c r="F64">
        <v>13057</v>
      </c>
      <c r="G64">
        <v>30671</v>
      </c>
      <c r="H64">
        <v>29777</v>
      </c>
      <c r="I64">
        <v>67274</v>
      </c>
      <c r="J64">
        <v>12552712</v>
      </c>
      <c r="K64">
        <v>1733</v>
      </c>
      <c r="L64">
        <f t="shared" si="0"/>
        <v>5.8199281324512207E-2</v>
      </c>
      <c r="M64">
        <f t="shared" si="1"/>
        <v>17.698211194460473</v>
      </c>
      <c r="N64">
        <v>37.39</v>
      </c>
      <c r="O64">
        <v>-0.11</v>
      </c>
      <c r="P64">
        <v>24301</v>
      </c>
      <c r="Q64">
        <v>42912</v>
      </c>
      <c r="R64">
        <f t="shared" si="2"/>
        <v>0.56629847129008204</v>
      </c>
      <c r="S64">
        <f t="shared" si="3"/>
        <v>0.63844791930132561</v>
      </c>
      <c r="T64">
        <f t="shared" si="4"/>
        <v>24.761684939411424</v>
      </c>
      <c r="U64" t="s">
        <v>21</v>
      </c>
      <c r="V64">
        <v>4.47</v>
      </c>
      <c r="W64">
        <f t="shared" si="5"/>
        <v>387.69574944071593</v>
      </c>
    </row>
    <row r="65" spans="1:23" x14ac:dyDescent="0.3">
      <c r="A65">
        <v>64</v>
      </c>
      <c r="B65" t="s">
        <v>130</v>
      </c>
      <c r="C65">
        <v>10</v>
      </c>
      <c r="D65" t="s">
        <v>87</v>
      </c>
      <c r="E65">
        <v>3638</v>
      </c>
      <c r="F65">
        <v>11677</v>
      </c>
      <c r="G65">
        <v>1174041</v>
      </c>
      <c r="H65">
        <v>1152390</v>
      </c>
      <c r="I65">
        <v>1966046</v>
      </c>
      <c r="J65">
        <v>189107479</v>
      </c>
      <c r="K65">
        <v>68588</v>
      </c>
      <c r="L65">
        <f t="shared" si="0"/>
        <v>5.9518045106257432E-2</v>
      </c>
      <c r="M65">
        <f t="shared" si="1"/>
        <v>17.117294570478801</v>
      </c>
      <c r="N65">
        <v>24.16</v>
      </c>
      <c r="O65">
        <v>-0.09</v>
      </c>
      <c r="P65">
        <v>866725</v>
      </c>
      <c r="Q65">
        <v>1135846</v>
      </c>
      <c r="R65">
        <f t="shared" si="2"/>
        <v>0.76306559163830312</v>
      </c>
      <c r="S65">
        <f t="shared" si="3"/>
        <v>0.56719387227718765</v>
      </c>
      <c r="T65">
        <f t="shared" si="4"/>
        <v>16.560418732139734</v>
      </c>
      <c r="U65" t="s">
        <v>21</v>
      </c>
      <c r="V65">
        <v>175.36</v>
      </c>
      <c r="W65">
        <f t="shared" si="5"/>
        <v>391.12682481751824</v>
      </c>
    </row>
    <row r="66" spans="1:23" x14ac:dyDescent="0.3">
      <c r="A66">
        <v>65</v>
      </c>
      <c r="B66" t="s">
        <v>130</v>
      </c>
      <c r="C66">
        <v>10</v>
      </c>
      <c r="D66" t="s">
        <v>88</v>
      </c>
      <c r="E66">
        <v>7351</v>
      </c>
      <c r="F66">
        <v>24835</v>
      </c>
      <c r="G66">
        <v>11365593</v>
      </c>
      <c r="H66">
        <v>11136968</v>
      </c>
      <c r="I66">
        <v>21641426</v>
      </c>
      <c r="J66">
        <v>2819776492</v>
      </c>
      <c r="K66">
        <v>644850</v>
      </c>
      <c r="L66">
        <f t="shared" si="0"/>
        <v>5.7901755666353714E-2</v>
      </c>
      <c r="M66">
        <f t="shared" si="1"/>
        <v>17.625173296115374</v>
      </c>
      <c r="N66">
        <v>38.619999999999997</v>
      </c>
      <c r="O66">
        <v>-0.1</v>
      </c>
      <c r="P66">
        <v>8734223</v>
      </c>
      <c r="Q66">
        <v>13374847</v>
      </c>
      <c r="R66">
        <f t="shared" si="2"/>
        <v>0.65303348890645252</v>
      </c>
      <c r="S66">
        <f t="shared" si="3"/>
        <v>0.60494842162062901</v>
      </c>
      <c r="T66">
        <f t="shared" si="4"/>
        <v>20.741020392339305</v>
      </c>
      <c r="U66" t="s">
        <v>31</v>
      </c>
      <c r="V66">
        <v>4985.5</v>
      </c>
      <c r="W66">
        <f t="shared" si="5"/>
        <v>129.34510079229767</v>
      </c>
    </row>
    <row r="67" spans="1:23" x14ac:dyDescent="0.3">
      <c r="A67">
        <v>66</v>
      </c>
      <c r="B67" t="s">
        <v>130</v>
      </c>
      <c r="C67">
        <v>10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6">K67/H67</f>
        <v>#DIV/0!</v>
      </c>
      <c r="M67" t="e">
        <f t="shared" ref="M67:M91" si="7">G67/K67</f>
        <v>#DIV/0!</v>
      </c>
      <c r="N67">
        <v>0</v>
      </c>
      <c r="O67">
        <v>0</v>
      </c>
      <c r="P67">
        <v>0</v>
      </c>
      <c r="Q67">
        <v>0</v>
      </c>
      <c r="R67" t="e">
        <f t="shared" ref="R67:R91" si="8">P67/Q67</f>
        <v>#DIV/0!</v>
      </c>
      <c r="S67" t="e">
        <f t="shared" ref="S67:S91" si="9">Q67/(Q67+P67)</f>
        <v>#DIV/0!</v>
      </c>
      <c r="T67" t="e">
        <f t="shared" ref="T67:T91" si="10">Q67/K67</f>
        <v>#DIV/0!</v>
      </c>
      <c r="U67" t="s">
        <v>21</v>
      </c>
      <c r="V67">
        <v>0.01</v>
      </c>
      <c r="W67">
        <f t="shared" ref="W67:W91" si="11">K67/V67</f>
        <v>0</v>
      </c>
    </row>
    <row r="68" spans="1:23" x14ac:dyDescent="0.3">
      <c r="A68">
        <v>67</v>
      </c>
      <c r="B68" t="s">
        <v>130</v>
      </c>
      <c r="C68">
        <v>10</v>
      </c>
      <c r="D68" t="s">
        <v>90</v>
      </c>
      <c r="E68">
        <v>2940</v>
      </c>
      <c r="F68">
        <v>20028</v>
      </c>
      <c r="G68">
        <v>10879</v>
      </c>
      <c r="H68">
        <v>10605</v>
      </c>
      <c r="I68">
        <v>21837</v>
      </c>
      <c r="J68">
        <v>2806587</v>
      </c>
      <c r="K68">
        <v>562</v>
      </c>
      <c r="L68">
        <f t="shared" si="6"/>
        <v>5.2993870815652995E-2</v>
      </c>
      <c r="M68">
        <f t="shared" si="7"/>
        <v>19.357651245551601</v>
      </c>
      <c r="N68">
        <v>16.66</v>
      </c>
      <c r="O68">
        <v>-0.1</v>
      </c>
      <c r="P68">
        <v>11628</v>
      </c>
      <c r="Q68">
        <v>10188</v>
      </c>
      <c r="R68">
        <f t="shared" si="8"/>
        <v>1.1413427561837455</v>
      </c>
      <c r="S68">
        <f t="shared" si="9"/>
        <v>0.46699669966996699</v>
      </c>
      <c r="T68">
        <f t="shared" si="10"/>
        <v>18.128113879003557</v>
      </c>
      <c r="U68" t="s">
        <v>26</v>
      </c>
      <c r="V68">
        <v>1.03</v>
      </c>
      <c r="W68">
        <f t="shared" si="11"/>
        <v>545.63106796116506</v>
      </c>
    </row>
    <row r="69" spans="1:23" x14ac:dyDescent="0.3">
      <c r="A69">
        <v>68</v>
      </c>
      <c r="B69" t="s">
        <v>130</v>
      </c>
      <c r="C69">
        <v>10</v>
      </c>
      <c r="D69" t="s">
        <v>91</v>
      </c>
      <c r="E69">
        <v>9072</v>
      </c>
      <c r="F69">
        <v>69944</v>
      </c>
      <c r="G69">
        <v>1659150</v>
      </c>
      <c r="H69">
        <v>1619919</v>
      </c>
      <c r="I69">
        <v>3096857</v>
      </c>
      <c r="J69">
        <v>525766005</v>
      </c>
      <c r="K69">
        <v>87436</v>
      </c>
      <c r="L69">
        <f t="shared" si="6"/>
        <v>5.3975538283086995E-2</v>
      </c>
      <c r="M69">
        <f t="shared" si="7"/>
        <v>18.975593577016333</v>
      </c>
      <c r="N69">
        <v>25.52</v>
      </c>
      <c r="O69">
        <v>-0.09</v>
      </c>
      <c r="P69">
        <v>1641754</v>
      </c>
      <c r="Q69">
        <v>1514682</v>
      </c>
      <c r="R69">
        <f t="shared" si="8"/>
        <v>1.0838935169230242</v>
      </c>
      <c r="S69">
        <f t="shared" si="9"/>
        <v>0.47987096839600107</v>
      </c>
      <c r="T69">
        <f t="shared" si="10"/>
        <v>17.323322201381583</v>
      </c>
      <c r="U69" t="s">
        <v>26</v>
      </c>
      <c r="V69">
        <v>481.75</v>
      </c>
      <c r="W69">
        <f t="shared" si="11"/>
        <v>181.49662688116243</v>
      </c>
    </row>
    <row r="70" spans="1:23" x14ac:dyDescent="0.3">
      <c r="A70">
        <v>69</v>
      </c>
      <c r="B70" t="s">
        <v>130</v>
      </c>
      <c r="C70">
        <v>10</v>
      </c>
      <c r="D70" t="s">
        <v>92</v>
      </c>
      <c r="E70">
        <v>16281</v>
      </c>
      <c r="F70">
        <v>130806</v>
      </c>
      <c r="G70">
        <v>413261</v>
      </c>
      <c r="H70">
        <v>399443</v>
      </c>
      <c r="I70">
        <v>1438373</v>
      </c>
      <c r="J70">
        <v>332627411</v>
      </c>
      <c r="K70">
        <v>20739</v>
      </c>
      <c r="L70">
        <f t="shared" si="6"/>
        <v>5.1919798319159431E-2</v>
      </c>
      <c r="M70">
        <f t="shared" si="7"/>
        <v>19.92675635276532</v>
      </c>
      <c r="N70">
        <v>41.72</v>
      </c>
      <c r="O70">
        <v>-0.12</v>
      </c>
      <c r="P70">
        <v>685371</v>
      </c>
      <c r="Q70">
        <v>757370</v>
      </c>
      <c r="R70">
        <f t="shared" si="8"/>
        <v>0.90493550048193094</v>
      </c>
      <c r="S70">
        <f t="shared" si="9"/>
        <v>0.52495215703996767</v>
      </c>
      <c r="T70">
        <f t="shared" si="10"/>
        <v>36.51911856887989</v>
      </c>
      <c r="U70" t="s">
        <v>21</v>
      </c>
      <c r="V70">
        <v>163.08000000000001</v>
      </c>
      <c r="W70">
        <f t="shared" si="11"/>
        <v>127.17071376011772</v>
      </c>
    </row>
    <row r="71" spans="1:23" x14ac:dyDescent="0.3">
      <c r="A71">
        <v>70</v>
      </c>
      <c r="B71" t="s">
        <v>130</v>
      </c>
      <c r="C71">
        <v>10</v>
      </c>
      <c r="D71" t="s">
        <v>93</v>
      </c>
      <c r="E71">
        <v>249327</v>
      </c>
      <c r="F71">
        <v>746442</v>
      </c>
      <c r="G71">
        <v>1704704</v>
      </c>
      <c r="H71">
        <v>1612832</v>
      </c>
      <c r="I71">
        <v>18845146</v>
      </c>
      <c r="J71">
        <v>2991461779</v>
      </c>
      <c r="K71">
        <v>66996</v>
      </c>
      <c r="L71">
        <f t="shared" si="6"/>
        <v>4.1539354377889325E-2</v>
      </c>
      <c r="M71">
        <f t="shared" si="7"/>
        <v>25.444862379843574</v>
      </c>
      <c r="N71">
        <v>83.05</v>
      </c>
      <c r="O71">
        <v>-0.17</v>
      </c>
      <c r="P71">
        <v>10162981</v>
      </c>
      <c r="Q71">
        <v>8682040</v>
      </c>
      <c r="R71">
        <f t="shared" si="8"/>
        <v>1.1705752334704747</v>
      </c>
      <c r="S71">
        <f t="shared" si="9"/>
        <v>0.46070736668322099</v>
      </c>
      <c r="T71">
        <f t="shared" si="10"/>
        <v>129.59042330885427</v>
      </c>
      <c r="U71" t="s">
        <v>26</v>
      </c>
      <c r="V71">
        <v>1215.3599999999999</v>
      </c>
      <c r="W71">
        <f t="shared" si="11"/>
        <v>55.124407582938396</v>
      </c>
    </row>
    <row r="72" spans="1:23" x14ac:dyDescent="0.3">
      <c r="A72">
        <v>71</v>
      </c>
      <c r="B72" t="s">
        <v>130</v>
      </c>
      <c r="C72">
        <v>10</v>
      </c>
      <c r="D72" t="s">
        <v>94</v>
      </c>
      <c r="E72">
        <v>40042</v>
      </c>
      <c r="F72">
        <v>119355</v>
      </c>
      <c r="G72">
        <v>491455</v>
      </c>
      <c r="H72">
        <v>464985</v>
      </c>
      <c r="I72">
        <v>3698957</v>
      </c>
      <c r="J72">
        <v>68118657</v>
      </c>
      <c r="K72">
        <v>22686</v>
      </c>
      <c r="L72">
        <f t="shared" si="6"/>
        <v>4.8788670602277491E-2</v>
      </c>
      <c r="M72">
        <f t="shared" si="7"/>
        <v>21.663360662963942</v>
      </c>
      <c r="N72">
        <v>74.42</v>
      </c>
      <c r="O72">
        <v>-0.12</v>
      </c>
      <c r="P72">
        <v>1951071</v>
      </c>
      <c r="Q72">
        <v>1758853</v>
      </c>
      <c r="R72">
        <f t="shared" si="8"/>
        <v>1.109285994906908</v>
      </c>
      <c r="S72">
        <f t="shared" si="9"/>
        <v>0.47409407847707929</v>
      </c>
      <c r="T72">
        <f t="shared" si="10"/>
        <v>77.530327073966319</v>
      </c>
      <c r="U72" t="s">
        <v>26</v>
      </c>
      <c r="V72">
        <v>71.02</v>
      </c>
      <c r="W72">
        <f t="shared" si="11"/>
        <v>319.4311461560124</v>
      </c>
    </row>
    <row r="73" spans="1:23" x14ac:dyDescent="0.3">
      <c r="A73">
        <v>72</v>
      </c>
      <c r="B73" t="s">
        <v>130</v>
      </c>
      <c r="C73">
        <v>10</v>
      </c>
      <c r="D73" t="s">
        <v>95</v>
      </c>
      <c r="E73">
        <v>748</v>
      </c>
      <c r="F73">
        <v>3763</v>
      </c>
      <c r="G73">
        <v>314</v>
      </c>
      <c r="H73">
        <v>303</v>
      </c>
      <c r="I73">
        <v>1590</v>
      </c>
      <c r="J73">
        <v>11950</v>
      </c>
      <c r="K73">
        <v>11</v>
      </c>
      <c r="L73">
        <f t="shared" si="6"/>
        <v>3.6303630363036306E-2</v>
      </c>
      <c r="M73">
        <f t="shared" si="7"/>
        <v>28.545454545454547</v>
      </c>
      <c r="N73">
        <v>3.03</v>
      </c>
      <c r="O73">
        <v>-0.21</v>
      </c>
      <c r="P73">
        <v>1268</v>
      </c>
      <c r="Q73">
        <v>306</v>
      </c>
      <c r="R73">
        <f t="shared" si="8"/>
        <v>4.143790849673203</v>
      </c>
      <c r="S73">
        <f t="shared" si="9"/>
        <v>0.19440914866581957</v>
      </c>
      <c r="T73">
        <f t="shared" si="10"/>
        <v>27.818181818181817</v>
      </c>
      <c r="U73" t="s">
        <v>26</v>
      </c>
      <c r="V73">
        <v>0.02</v>
      </c>
      <c r="W73">
        <f t="shared" si="11"/>
        <v>550</v>
      </c>
    </row>
    <row r="74" spans="1:23" x14ac:dyDescent="0.3">
      <c r="A74">
        <v>73</v>
      </c>
      <c r="B74" t="s">
        <v>130</v>
      </c>
      <c r="C74">
        <v>10</v>
      </c>
      <c r="D74" t="s">
        <v>96</v>
      </c>
      <c r="E74">
        <v>3328</v>
      </c>
      <c r="F74">
        <v>17780</v>
      </c>
      <c r="G74">
        <v>5004</v>
      </c>
      <c r="H74">
        <v>4825</v>
      </c>
      <c r="I74">
        <v>65456</v>
      </c>
      <c r="J74">
        <v>645571</v>
      </c>
      <c r="K74">
        <v>146</v>
      </c>
      <c r="L74">
        <f t="shared" si="6"/>
        <v>3.0259067357512954E-2</v>
      </c>
      <c r="M74">
        <f t="shared" si="7"/>
        <v>34.273972602739725</v>
      </c>
      <c r="N74">
        <v>7.04</v>
      </c>
      <c r="O74">
        <v>-0.26</v>
      </c>
      <c r="P74">
        <v>48835</v>
      </c>
      <c r="Q74">
        <v>16502</v>
      </c>
      <c r="R74">
        <f t="shared" si="8"/>
        <v>2.9593382620288451</v>
      </c>
      <c r="S74">
        <f t="shared" si="9"/>
        <v>0.2525674579487886</v>
      </c>
      <c r="T74">
        <f t="shared" si="10"/>
        <v>113.02739726027397</v>
      </c>
      <c r="U74" t="s">
        <v>21</v>
      </c>
      <c r="V74">
        <v>0.3</v>
      </c>
      <c r="W74">
        <f t="shared" si="11"/>
        <v>486.66666666666669</v>
      </c>
    </row>
    <row r="75" spans="1:23" x14ac:dyDescent="0.3">
      <c r="A75">
        <v>74</v>
      </c>
      <c r="B75" t="s">
        <v>130</v>
      </c>
      <c r="C75">
        <v>10</v>
      </c>
      <c r="D75" t="s">
        <v>97</v>
      </c>
      <c r="E75">
        <v>3893</v>
      </c>
      <c r="F75">
        <v>25257</v>
      </c>
      <c r="G75">
        <v>30</v>
      </c>
      <c r="H75">
        <v>29</v>
      </c>
      <c r="I75">
        <v>43</v>
      </c>
      <c r="J75">
        <v>708</v>
      </c>
      <c r="K75">
        <v>1</v>
      </c>
      <c r="L75">
        <f t="shared" si="6"/>
        <v>3.4482758620689655E-2</v>
      </c>
      <c r="M75">
        <f t="shared" si="7"/>
        <v>30</v>
      </c>
      <c r="N75">
        <v>1.62</v>
      </c>
      <c r="O75">
        <v>-0.24</v>
      </c>
      <c r="P75">
        <v>35</v>
      </c>
      <c r="Q75">
        <v>2</v>
      </c>
      <c r="R75">
        <f t="shared" si="8"/>
        <v>17.5</v>
      </c>
      <c r="S75">
        <f t="shared" si="9"/>
        <v>5.4054054054054057E-2</v>
      </c>
      <c r="T75">
        <f t="shared" si="10"/>
        <v>2</v>
      </c>
      <c r="U75" t="s">
        <v>26</v>
      </c>
      <c r="V75">
        <v>0.03</v>
      </c>
      <c r="W75">
        <f t="shared" si="11"/>
        <v>33.333333333333336</v>
      </c>
    </row>
    <row r="76" spans="1:23" x14ac:dyDescent="0.3">
      <c r="A76">
        <v>75</v>
      </c>
      <c r="B76" t="s">
        <v>130</v>
      </c>
      <c r="C76">
        <v>10</v>
      </c>
      <c r="D76" t="s">
        <v>98</v>
      </c>
      <c r="E76">
        <v>5291</v>
      </c>
      <c r="F76">
        <v>41200</v>
      </c>
      <c r="G76">
        <v>516806</v>
      </c>
      <c r="H76">
        <v>502709</v>
      </c>
      <c r="I76">
        <v>1320230</v>
      </c>
      <c r="J76">
        <v>39990350</v>
      </c>
      <c r="K76">
        <v>24888</v>
      </c>
      <c r="L76">
        <f t="shared" si="6"/>
        <v>4.9507766918833761E-2</v>
      </c>
      <c r="M76">
        <f t="shared" si="7"/>
        <v>20.765268402442945</v>
      </c>
      <c r="N76">
        <v>22.59</v>
      </c>
      <c r="O76">
        <v>-0.14000000000000001</v>
      </c>
      <c r="P76">
        <v>678078</v>
      </c>
      <c r="Q76">
        <v>638479</v>
      </c>
      <c r="R76">
        <f t="shared" si="8"/>
        <v>1.062020833888037</v>
      </c>
      <c r="S76">
        <f t="shared" si="9"/>
        <v>0.48496115246054672</v>
      </c>
      <c r="T76">
        <f t="shared" si="10"/>
        <v>25.654090324654451</v>
      </c>
      <c r="U76" t="s">
        <v>26</v>
      </c>
      <c r="V76">
        <v>65.06</v>
      </c>
      <c r="W76">
        <f t="shared" si="11"/>
        <v>382.53919458960956</v>
      </c>
    </row>
    <row r="77" spans="1:23" x14ac:dyDescent="0.3">
      <c r="A77">
        <v>76</v>
      </c>
      <c r="B77" t="s">
        <v>130</v>
      </c>
      <c r="C77">
        <v>10</v>
      </c>
      <c r="D77" t="s">
        <v>99</v>
      </c>
      <c r="E77">
        <v>22022</v>
      </c>
      <c r="F77">
        <v>169452</v>
      </c>
      <c r="G77">
        <v>15531333</v>
      </c>
      <c r="H77">
        <v>14945891</v>
      </c>
      <c r="I77">
        <v>222461962</v>
      </c>
      <c r="J77">
        <v>2202356401</v>
      </c>
      <c r="K77">
        <v>541575</v>
      </c>
      <c r="L77">
        <f t="shared" si="6"/>
        <v>3.6235711875591763E-2</v>
      </c>
      <c r="M77">
        <f t="shared" si="7"/>
        <v>28.678083367954578</v>
      </c>
      <c r="N77">
        <v>21.1</v>
      </c>
      <c r="O77">
        <v>-0.24</v>
      </c>
      <c r="P77">
        <v>141825569</v>
      </c>
      <c r="Q77">
        <v>80224783</v>
      </c>
      <c r="R77">
        <f t="shared" si="8"/>
        <v>1.7678523231405936</v>
      </c>
      <c r="S77">
        <f t="shared" si="9"/>
        <v>0.36129095170270209</v>
      </c>
      <c r="T77">
        <f t="shared" si="10"/>
        <v>148.13236024558003</v>
      </c>
      <c r="U77" t="s">
        <v>31</v>
      </c>
      <c r="V77">
        <v>4984.42</v>
      </c>
      <c r="W77">
        <f t="shared" si="11"/>
        <v>108.65356450700382</v>
      </c>
    </row>
    <row r="78" spans="1:23" x14ac:dyDescent="0.3">
      <c r="A78">
        <v>77</v>
      </c>
      <c r="B78" t="s">
        <v>130</v>
      </c>
      <c r="C78">
        <v>10</v>
      </c>
      <c r="D78" t="s">
        <v>100</v>
      </c>
      <c r="E78">
        <v>324116</v>
      </c>
      <c r="F78">
        <v>1430857</v>
      </c>
      <c r="G78">
        <v>300130</v>
      </c>
      <c r="H78">
        <v>279396</v>
      </c>
      <c r="I78">
        <v>10417872</v>
      </c>
      <c r="J78">
        <v>1505609145</v>
      </c>
      <c r="K78">
        <v>12319</v>
      </c>
      <c r="L78">
        <f t="shared" si="6"/>
        <v>4.4091540322696104E-2</v>
      </c>
      <c r="M78">
        <f t="shared" si="7"/>
        <v>24.363178829450444</v>
      </c>
      <c r="N78">
        <v>5644.19</v>
      </c>
      <c r="O78">
        <v>-0.19</v>
      </c>
      <c r="P78">
        <v>2917527</v>
      </c>
      <c r="Q78">
        <v>7502299</v>
      </c>
      <c r="R78">
        <f t="shared" si="8"/>
        <v>0.38888439397043495</v>
      </c>
      <c r="S78">
        <f t="shared" si="9"/>
        <v>0.72000233017326776</v>
      </c>
      <c r="T78">
        <f t="shared" si="10"/>
        <v>609.00227291176236</v>
      </c>
      <c r="U78" t="s">
        <v>21</v>
      </c>
      <c r="V78">
        <v>1529.2</v>
      </c>
      <c r="W78">
        <f t="shared" si="11"/>
        <v>8.0558461940884118</v>
      </c>
    </row>
    <row r="79" spans="1:23" x14ac:dyDescent="0.3">
      <c r="A79">
        <v>78</v>
      </c>
      <c r="B79" t="s">
        <v>130</v>
      </c>
      <c r="C79">
        <v>10</v>
      </c>
      <c r="D79" t="s">
        <v>101</v>
      </c>
      <c r="E79">
        <v>189456</v>
      </c>
      <c r="F79">
        <v>835269</v>
      </c>
      <c r="G79">
        <v>3100109</v>
      </c>
      <c r="H79">
        <v>2834117</v>
      </c>
      <c r="I79">
        <v>49189798</v>
      </c>
      <c r="J79">
        <v>4954362474</v>
      </c>
      <c r="K79">
        <v>129076</v>
      </c>
      <c r="L79">
        <f t="shared" si="6"/>
        <v>4.5543638459527254E-2</v>
      </c>
      <c r="M79">
        <f t="shared" si="7"/>
        <v>24.017702748768169</v>
      </c>
      <c r="N79">
        <v>338.04</v>
      </c>
      <c r="O79">
        <v>-0.15</v>
      </c>
      <c r="P79">
        <v>10580446</v>
      </c>
      <c r="Q79">
        <v>38528899</v>
      </c>
      <c r="R79">
        <f t="shared" si="8"/>
        <v>0.27461065004738389</v>
      </c>
      <c r="S79">
        <f t="shared" si="9"/>
        <v>0.78455330650408794</v>
      </c>
      <c r="T79">
        <f t="shared" si="10"/>
        <v>298.49777650376524</v>
      </c>
      <c r="U79" t="s">
        <v>21</v>
      </c>
      <c r="V79">
        <v>3264.16</v>
      </c>
      <c r="W79">
        <f t="shared" si="11"/>
        <v>39.543404735062012</v>
      </c>
    </row>
    <row r="80" spans="1:23" x14ac:dyDescent="0.3">
      <c r="A80">
        <v>79</v>
      </c>
      <c r="B80" t="s">
        <v>130</v>
      </c>
      <c r="C80">
        <v>10</v>
      </c>
      <c r="D80" t="s">
        <v>102</v>
      </c>
      <c r="E80">
        <v>252328</v>
      </c>
      <c r="F80">
        <v>1169811</v>
      </c>
      <c r="G80">
        <v>2739090</v>
      </c>
      <c r="H80">
        <v>2541828</v>
      </c>
      <c r="I80">
        <v>40899891</v>
      </c>
      <c r="J80">
        <v>5310519834</v>
      </c>
      <c r="K80">
        <v>115314</v>
      </c>
      <c r="L80">
        <f t="shared" si="6"/>
        <v>4.5366562961773965E-2</v>
      </c>
      <c r="M80">
        <f t="shared" si="7"/>
        <v>23.753317030022373</v>
      </c>
      <c r="N80">
        <v>218.09</v>
      </c>
      <c r="O80">
        <v>-0.17</v>
      </c>
      <c r="P80">
        <v>11435961</v>
      </c>
      <c r="Q80">
        <v>29387043</v>
      </c>
      <c r="R80">
        <f t="shared" si="8"/>
        <v>0.3891497691686775</v>
      </c>
      <c r="S80">
        <f t="shared" si="9"/>
        <v>0.71986478506089357</v>
      </c>
      <c r="T80">
        <f t="shared" si="10"/>
        <v>254.84367032623965</v>
      </c>
      <c r="U80" t="s">
        <v>21</v>
      </c>
      <c r="V80">
        <v>2588.12</v>
      </c>
      <c r="W80">
        <f t="shared" si="11"/>
        <v>44.555121091757727</v>
      </c>
    </row>
    <row r="81" spans="1:23" x14ac:dyDescent="0.3">
      <c r="A81">
        <v>80</v>
      </c>
      <c r="B81" t="s">
        <v>130</v>
      </c>
      <c r="C81">
        <v>10</v>
      </c>
      <c r="D81" t="s">
        <v>103</v>
      </c>
      <c r="E81">
        <v>53752</v>
      </c>
      <c r="F81">
        <v>135726</v>
      </c>
      <c r="G81">
        <v>1023689</v>
      </c>
      <c r="H81">
        <v>994753</v>
      </c>
      <c r="I81">
        <v>6538532</v>
      </c>
      <c r="J81">
        <v>302512369</v>
      </c>
      <c r="K81">
        <v>42664</v>
      </c>
      <c r="L81">
        <f t="shared" si="6"/>
        <v>4.2889038786512831E-2</v>
      </c>
      <c r="M81">
        <f t="shared" si="7"/>
        <v>23.994210575660979</v>
      </c>
      <c r="N81">
        <v>17.940000000000001</v>
      </c>
      <c r="O81">
        <v>-0.18</v>
      </c>
      <c r="P81">
        <v>4091441</v>
      </c>
      <c r="Q81">
        <v>2445329</v>
      </c>
      <c r="R81">
        <f t="shared" si="8"/>
        <v>1.6731658602993709</v>
      </c>
      <c r="S81">
        <f t="shared" si="9"/>
        <v>0.37408827295437963</v>
      </c>
      <c r="T81">
        <f t="shared" si="10"/>
        <v>57.315980686292896</v>
      </c>
      <c r="U81" t="s">
        <v>26</v>
      </c>
      <c r="V81">
        <v>134.34</v>
      </c>
      <c r="W81">
        <f t="shared" si="11"/>
        <v>317.58225398243263</v>
      </c>
    </row>
    <row r="82" spans="1:23" x14ac:dyDescent="0.3">
      <c r="A82">
        <v>81</v>
      </c>
      <c r="B82" t="s">
        <v>130</v>
      </c>
      <c r="C82">
        <v>10</v>
      </c>
      <c r="D82" t="s">
        <v>104</v>
      </c>
      <c r="E82">
        <v>276895</v>
      </c>
      <c r="F82">
        <v>1356467</v>
      </c>
      <c r="G82">
        <v>916850</v>
      </c>
      <c r="H82">
        <v>910097</v>
      </c>
      <c r="I82">
        <v>5641818</v>
      </c>
      <c r="J82">
        <v>52679932</v>
      </c>
      <c r="K82">
        <v>51108</v>
      </c>
      <c r="L82">
        <f t="shared" si="6"/>
        <v>5.6156651433858146E-2</v>
      </c>
      <c r="M82">
        <f t="shared" si="7"/>
        <v>17.939461532441104</v>
      </c>
      <c r="N82">
        <v>11.05</v>
      </c>
      <c r="O82">
        <v>-0.13</v>
      </c>
      <c r="P82">
        <v>3558484</v>
      </c>
      <c r="Q82">
        <v>2069659</v>
      </c>
      <c r="R82">
        <f t="shared" si="8"/>
        <v>1.7193576333106082</v>
      </c>
      <c r="S82">
        <f t="shared" si="9"/>
        <v>0.36773390441571935</v>
      </c>
      <c r="T82">
        <f t="shared" si="10"/>
        <v>40.495793222196134</v>
      </c>
      <c r="U82" t="s">
        <v>26</v>
      </c>
      <c r="V82">
        <v>144.08000000000001</v>
      </c>
      <c r="W82">
        <f t="shared" si="11"/>
        <v>354.71960022209879</v>
      </c>
    </row>
    <row r="83" spans="1:23" x14ac:dyDescent="0.3">
      <c r="A83">
        <v>82</v>
      </c>
      <c r="B83" t="s">
        <v>130</v>
      </c>
      <c r="C83">
        <v>10</v>
      </c>
      <c r="D83" t="s">
        <v>105</v>
      </c>
      <c r="E83">
        <v>279119</v>
      </c>
      <c r="F83">
        <v>1356467</v>
      </c>
      <c r="G83">
        <v>915339</v>
      </c>
      <c r="H83">
        <v>908806</v>
      </c>
      <c r="I83">
        <v>5586019</v>
      </c>
      <c r="J83">
        <v>52930773</v>
      </c>
      <c r="K83">
        <v>51100</v>
      </c>
      <c r="L83">
        <f t="shared" si="6"/>
        <v>5.6227621736652265E-2</v>
      </c>
      <c r="M83">
        <f t="shared" si="7"/>
        <v>17.912700587084149</v>
      </c>
      <c r="N83">
        <v>10.91</v>
      </c>
      <c r="O83">
        <v>-0.13</v>
      </c>
      <c r="P83">
        <v>3540640</v>
      </c>
      <c r="Q83">
        <v>2032915</v>
      </c>
      <c r="R83">
        <f t="shared" si="8"/>
        <v>1.7416566851048862</v>
      </c>
      <c r="S83">
        <f t="shared" si="9"/>
        <v>0.36474296925391425</v>
      </c>
      <c r="T83">
        <f t="shared" si="10"/>
        <v>39.783072407045012</v>
      </c>
      <c r="U83" t="s">
        <v>26</v>
      </c>
      <c r="V83">
        <v>143.72</v>
      </c>
      <c r="W83">
        <f t="shared" si="11"/>
        <v>355.55246312273869</v>
      </c>
    </row>
    <row r="84" spans="1:23" x14ac:dyDescent="0.3">
      <c r="A84">
        <v>83</v>
      </c>
      <c r="B84" t="s">
        <v>130</v>
      </c>
      <c r="C84">
        <v>10</v>
      </c>
      <c r="D84" t="s">
        <v>106</v>
      </c>
      <c r="E84">
        <v>670867</v>
      </c>
      <c r="F84">
        <v>3355019</v>
      </c>
      <c r="G84">
        <v>352400</v>
      </c>
      <c r="H84">
        <v>345037</v>
      </c>
      <c r="I84">
        <v>1031739</v>
      </c>
      <c r="J84">
        <v>704714071</v>
      </c>
      <c r="K84">
        <v>15902</v>
      </c>
      <c r="L84">
        <f t="shared" si="6"/>
        <v>4.6087810872457155E-2</v>
      </c>
      <c r="M84">
        <f t="shared" si="7"/>
        <v>22.16073449880518</v>
      </c>
      <c r="N84">
        <v>25.86</v>
      </c>
      <c r="O84">
        <v>-0.16</v>
      </c>
      <c r="P84">
        <v>638907</v>
      </c>
      <c r="Q84">
        <v>391017</v>
      </c>
      <c r="R84">
        <f t="shared" si="8"/>
        <v>1.6339622062467871</v>
      </c>
      <c r="S84">
        <f t="shared" si="9"/>
        <v>0.3796561688046885</v>
      </c>
      <c r="T84">
        <f t="shared" si="10"/>
        <v>24.589171173437304</v>
      </c>
      <c r="U84" t="s">
        <v>26</v>
      </c>
      <c r="V84">
        <v>294.27</v>
      </c>
      <c r="W84">
        <f t="shared" si="11"/>
        <v>54.038807897509095</v>
      </c>
    </row>
    <row r="85" spans="1:23" x14ac:dyDescent="0.3">
      <c r="A85">
        <v>84</v>
      </c>
      <c r="B85" t="s">
        <v>130</v>
      </c>
      <c r="C85">
        <v>10</v>
      </c>
      <c r="D85" t="s">
        <v>107</v>
      </c>
      <c r="E85">
        <v>250567</v>
      </c>
      <c r="F85">
        <v>1108439</v>
      </c>
      <c r="G85">
        <v>350160</v>
      </c>
      <c r="H85">
        <v>343239</v>
      </c>
      <c r="I85">
        <v>860511</v>
      </c>
      <c r="J85">
        <v>212044929</v>
      </c>
      <c r="K85">
        <v>16237</v>
      </c>
      <c r="L85">
        <f t="shared" si="6"/>
        <v>4.7305230466234895E-2</v>
      </c>
      <c r="M85">
        <f t="shared" si="7"/>
        <v>21.565560140420029</v>
      </c>
      <c r="N85">
        <v>27.37</v>
      </c>
      <c r="O85">
        <v>-0.15</v>
      </c>
      <c r="P85">
        <v>503589</v>
      </c>
      <c r="Q85">
        <v>353807</v>
      </c>
      <c r="R85">
        <f t="shared" si="8"/>
        <v>1.4233438004335697</v>
      </c>
      <c r="S85">
        <f t="shared" si="9"/>
        <v>0.41265296315821393</v>
      </c>
      <c r="T85">
        <f t="shared" si="10"/>
        <v>21.790170598016875</v>
      </c>
      <c r="U85" t="s">
        <v>26</v>
      </c>
      <c r="V85">
        <v>98.09</v>
      </c>
      <c r="W85">
        <f t="shared" si="11"/>
        <v>165.53165460291569</v>
      </c>
    </row>
    <row r="86" spans="1:23" x14ac:dyDescent="0.3">
      <c r="A86">
        <v>85</v>
      </c>
      <c r="B86" t="s">
        <v>130</v>
      </c>
      <c r="C86">
        <v>10</v>
      </c>
      <c r="D86" t="s">
        <v>108</v>
      </c>
      <c r="E86">
        <v>482210</v>
      </c>
      <c r="F86">
        <v>2306140</v>
      </c>
      <c r="G86">
        <v>2728508</v>
      </c>
      <c r="H86">
        <v>2294498</v>
      </c>
      <c r="I86">
        <v>107144111</v>
      </c>
      <c r="J86">
        <v>12264760854</v>
      </c>
      <c r="K86">
        <v>82416</v>
      </c>
      <c r="L86">
        <f t="shared" si="6"/>
        <v>3.5918967896245713E-2</v>
      </c>
      <c r="M86">
        <f t="shared" si="7"/>
        <v>33.10653271209474</v>
      </c>
      <c r="N86">
        <v>887.71</v>
      </c>
      <c r="O86">
        <v>-0.22</v>
      </c>
      <c r="P86">
        <v>55072647</v>
      </c>
      <c r="Q86">
        <v>52023607</v>
      </c>
      <c r="R86">
        <f t="shared" si="8"/>
        <v>1.0586087773575561</v>
      </c>
      <c r="S86">
        <f t="shared" si="9"/>
        <v>0.48576495495351313</v>
      </c>
      <c r="T86">
        <f t="shared" si="10"/>
        <v>631.23188458551738</v>
      </c>
      <c r="U86" t="s">
        <v>31</v>
      </c>
      <c r="V86">
        <v>4986.88</v>
      </c>
      <c r="W86">
        <f t="shared" si="11"/>
        <v>16.526565708418889</v>
      </c>
    </row>
    <row r="87" spans="1:23" x14ac:dyDescent="0.3">
      <c r="A87">
        <v>86</v>
      </c>
      <c r="B87" t="s">
        <v>130</v>
      </c>
      <c r="C87">
        <v>10</v>
      </c>
      <c r="D87" t="s">
        <v>109</v>
      </c>
      <c r="E87">
        <v>1260306</v>
      </c>
      <c r="F87">
        <v>6039417</v>
      </c>
      <c r="G87">
        <v>1850802</v>
      </c>
      <c r="H87">
        <v>1457342</v>
      </c>
      <c r="I87">
        <v>99371628</v>
      </c>
      <c r="J87">
        <v>15096528083</v>
      </c>
      <c r="K87">
        <v>49930</v>
      </c>
      <c r="L87">
        <f t="shared" si="6"/>
        <v>3.4261003937305037E-2</v>
      </c>
      <c r="M87">
        <f t="shared" si="7"/>
        <v>37.067935109152813</v>
      </c>
      <c r="N87">
        <v>1203.56</v>
      </c>
      <c r="O87">
        <v>-0.22</v>
      </c>
      <c r="P87">
        <v>51356232</v>
      </c>
      <c r="Q87">
        <v>47988407</v>
      </c>
      <c r="R87">
        <f t="shared" si="8"/>
        <v>1.0701799707583541</v>
      </c>
      <c r="S87">
        <f t="shared" si="9"/>
        <v>0.48304978993380809</v>
      </c>
      <c r="T87">
        <f t="shared" si="10"/>
        <v>961.11369917885042</v>
      </c>
      <c r="U87" t="s">
        <v>31</v>
      </c>
      <c r="V87">
        <v>4982.3100000000004</v>
      </c>
      <c r="W87">
        <f t="shared" si="11"/>
        <v>10.021455911013163</v>
      </c>
    </row>
    <row r="88" spans="1:23" x14ac:dyDescent="0.3">
      <c r="A88">
        <v>87</v>
      </c>
      <c r="B88" t="s">
        <v>130</v>
      </c>
      <c r="C88">
        <v>10</v>
      </c>
      <c r="D88" t="s">
        <v>110</v>
      </c>
      <c r="E88">
        <v>151669</v>
      </c>
      <c r="F88">
        <v>2465730</v>
      </c>
      <c r="G88">
        <v>433957</v>
      </c>
      <c r="H88">
        <v>417616</v>
      </c>
      <c r="I88">
        <v>11903061</v>
      </c>
      <c r="J88">
        <v>772511262</v>
      </c>
      <c r="K88">
        <v>17548</v>
      </c>
      <c r="L88">
        <f t="shared" si="6"/>
        <v>4.2019462855829276E-2</v>
      </c>
      <c r="M88">
        <f t="shared" si="7"/>
        <v>24.729712787782084</v>
      </c>
      <c r="N88">
        <v>46.12</v>
      </c>
      <c r="O88">
        <v>-0.18</v>
      </c>
      <c r="P88">
        <v>8277577</v>
      </c>
      <c r="Q88">
        <v>3633401</v>
      </c>
      <c r="R88">
        <f t="shared" si="8"/>
        <v>2.2781897731629401</v>
      </c>
      <c r="S88">
        <f t="shared" si="9"/>
        <v>0.30504640341036648</v>
      </c>
      <c r="T88">
        <f t="shared" si="10"/>
        <v>207.05499202188284</v>
      </c>
      <c r="U88" t="s">
        <v>26</v>
      </c>
      <c r="V88">
        <v>347.16</v>
      </c>
      <c r="W88">
        <f t="shared" si="11"/>
        <v>50.547298075815185</v>
      </c>
    </row>
    <row r="89" spans="1:23" x14ac:dyDescent="0.3">
      <c r="A89">
        <v>88</v>
      </c>
      <c r="B89" t="s">
        <v>130</v>
      </c>
      <c r="C89">
        <v>10</v>
      </c>
      <c r="D89" t="s">
        <v>111</v>
      </c>
      <c r="E89">
        <v>154309</v>
      </c>
      <c r="F89">
        <v>3230737</v>
      </c>
      <c r="G89">
        <v>1103555</v>
      </c>
      <c r="H89">
        <v>1056960</v>
      </c>
      <c r="I89">
        <v>23512297</v>
      </c>
      <c r="J89">
        <v>2193696230</v>
      </c>
      <c r="K89">
        <v>44340</v>
      </c>
      <c r="L89">
        <f t="shared" si="6"/>
        <v>4.1950499545867395E-2</v>
      </c>
      <c r="M89">
        <f t="shared" si="7"/>
        <v>24.888475417230492</v>
      </c>
      <c r="N89">
        <v>52.79</v>
      </c>
      <c r="O89">
        <v>-0.18</v>
      </c>
      <c r="P89">
        <v>16075873</v>
      </c>
      <c r="Q89">
        <v>7462397</v>
      </c>
      <c r="R89">
        <f t="shared" si="8"/>
        <v>2.1542505712306648</v>
      </c>
      <c r="S89">
        <f t="shared" si="9"/>
        <v>0.3170325176829053</v>
      </c>
      <c r="T89">
        <f t="shared" si="10"/>
        <v>168.29943617501127</v>
      </c>
      <c r="U89" t="s">
        <v>26</v>
      </c>
      <c r="V89">
        <v>759.8</v>
      </c>
      <c r="W89">
        <f t="shared" si="11"/>
        <v>58.357462490128988</v>
      </c>
    </row>
    <row r="90" spans="1:23" x14ac:dyDescent="0.3">
      <c r="A90">
        <v>89</v>
      </c>
      <c r="B90" t="s">
        <v>130</v>
      </c>
      <c r="C90">
        <v>10</v>
      </c>
      <c r="D90" t="s">
        <v>112</v>
      </c>
      <c r="E90">
        <v>841</v>
      </c>
      <c r="F90">
        <v>120147</v>
      </c>
      <c r="G90">
        <v>7289233</v>
      </c>
      <c r="H90">
        <v>6992900</v>
      </c>
      <c r="I90">
        <v>19318024</v>
      </c>
      <c r="J90">
        <v>783518275</v>
      </c>
      <c r="K90">
        <v>330435</v>
      </c>
      <c r="L90">
        <f t="shared" si="6"/>
        <v>4.7252927969797937E-2</v>
      </c>
      <c r="M90">
        <f t="shared" si="7"/>
        <v>22.05950640821947</v>
      </c>
      <c r="N90">
        <v>41.64</v>
      </c>
      <c r="O90">
        <v>-0.09</v>
      </c>
      <c r="P90">
        <v>10451861</v>
      </c>
      <c r="Q90">
        <v>9161931</v>
      </c>
      <c r="R90">
        <f t="shared" si="8"/>
        <v>1.1407923722630087</v>
      </c>
      <c r="S90">
        <f t="shared" si="9"/>
        <v>0.46711676151149151</v>
      </c>
      <c r="T90">
        <f t="shared" si="10"/>
        <v>27.726878206001182</v>
      </c>
      <c r="U90" t="s">
        <v>31</v>
      </c>
      <c r="V90">
        <v>4256.08</v>
      </c>
      <c r="W90">
        <f t="shared" si="11"/>
        <v>77.63834326422436</v>
      </c>
    </row>
    <row r="91" spans="1:23" x14ac:dyDescent="0.3">
      <c r="A91">
        <v>90</v>
      </c>
      <c r="B91" t="s">
        <v>130</v>
      </c>
      <c r="C91">
        <v>10</v>
      </c>
      <c r="D91" t="s">
        <v>113</v>
      </c>
      <c r="E91">
        <v>1089</v>
      </c>
      <c r="F91">
        <v>177375</v>
      </c>
      <c r="G91">
        <v>10482183</v>
      </c>
      <c r="H91">
        <v>10011166</v>
      </c>
      <c r="I91">
        <v>31173693</v>
      </c>
      <c r="J91">
        <v>1334584086</v>
      </c>
      <c r="K91">
        <v>468447</v>
      </c>
      <c r="L91">
        <f t="shared" si="6"/>
        <v>4.679245154860083E-2</v>
      </c>
      <c r="M91">
        <f t="shared" si="7"/>
        <v>22.376454540214795</v>
      </c>
      <c r="N91">
        <v>50.81</v>
      </c>
      <c r="O91">
        <v>-0.1</v>
      </c>
      <c r="P91">
        <v>17123225</v>
      </c>
      <c r="Q91">
        <v>14454717</v>
      </c>
      <c r="R91">
        <f t="shared" si="8"/>
        <v>1.184611570050109</v>
      </c>
      <c r="S91">
        <f t="shared" si="9"/>
        <v>0.45774727814751198</v>
      </c>
      <c r="T91">
        <f t="shared" si="10"/>
        <v>30.856675354949438</v>
      </c>
      <c r="U91" t="s">
        <v>31</v>
      </c>
      <c r="V91">
        <v>4956.03</v>
      </c>
      <c r="W91">
        <f t="shared" si="11"/>
        <v>94.520614281995876</v>
      </c>
    </row>
  </sheetData>
  <autoFilter ref="A1:W91" xr:uid="{8F0C05E1-6D88-4F88-8F7F-B39F0BB38A1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A692-990A-419A-9D72-CC7535E4B860}">
  <dimension ref="A1:W91"/>
  <sheetViews>
    <sheetView topLeftCell="G55" zoomScale="80" zoomScaleNormal="80" workbookViewId="0">
      <selection activeCell="O2" sqref="O2:O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25.109375" customWidth="1"/>
    <col min="5" max="6" width="8" bestFit="1" customWidth="1"/>
    <col min="7" max="8" width="9" bestFit="1" customWidth="1"/>
    <col min="9" max="9" width="10" bestFit="1" customWidth="1"/>
    <col min="10" max="10" width="12.21875" bestFit="1" customWidth="1"/>
    <col min="11" max="11" width="7.44140625" bestFit="1" customWidth="1"/>
    <col min="12" max="13" width="7.44140625" customWidth="1"/>
    <col min="14" max="14" width="15.44140625" bestFit="1" customWidth="1"/>
    <col min="15" max="15" width="14.33203125" bestFit="1" customWidth="1"/>
    <col min="16" max="16" width="24" bestFit="1" customWidth="1"/>
    <col min="17" max="17" width="26.33203125" bestFit="1" customWidth="1"/>
    <col min="18" max="20" width="26.33203125" customWidth="1"/>
    <col min="21" max="21" width="7.21875" bestFit="1" customWidth="1"/>
    <col min="22" max="22" width="8.44140625" bestFit="1" customWidth="1"/>
  </cols>
  <sheetData>
    <row r="1" spans="1:23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174</v>
      </c>
      <c r="M1" t="s">
        <v>280</v>
      </c>
      <c r="N1" t="s">
        <v>126</v>
      </c>
      <c r="O1" t="s">
        <v>127</v>
      </c>
      <c r="P1" t="s">
        <v>128</v>
      </c>
      <c r="Q1" t="s">
        <v>129</v>
      </c>
      <c r="R1" t="s">
        <v>175</v>
      </c>
      <c r="S1" t="s">
        <v>154</v>
      </c>
      <c r="T1" t="s">
        <v>160</v>
      </c>
      <c r="U1" t="s">
        <v>17</v>
      </c>
      <c r="V1" t="s">
        <v>18</v>
      </c>
      <c r="W1" t="s">
        <v>169</v>
      </c>
    </row>
    <row r="2" spans="1:23" x14ac:dyDescent="0.3">
      <c r="A2">
        <v>1</v>
      </c>
      <c r="B2" t="s">
        <v>130</v>
      </c>
      <c r="C2">
        <v>15</v>
      </c>
      <c r="D2" t="s">
        <v>20</v>
      </c>
      <c r="E2">
        <v>13408</v>
      </c>
      <c r="F2">
        <v>308391</v>
      </c>
      <c r="G2">
        <v>5549814</v>
      </c>
      <c r="H2">
        <v>5405700</v>
      </c>
      <c r="I2">
        <v>110287769</v>
      </c>
      <c r="J2">
        <v>713150006</v>
      </c>
      <c r="K2">
        <v>159920</v>
      </c>
      <c r="L2">
        <f>K2/H2</f>
        <v>2.9583587694470653E-2</v>
      </c>
      <c r="M2">
        <f>G2/K2</f>
        <v>34.703689344672334</v>
      </c>
      <c r="N2">
        <v>22.71</v>
      </c>
      <c r="O2">
        <v>-0.26</v>
      </c>
      <c r="P2">
        <v>52249928</v>
      </c>
      <c r="Q2">
        <v>57933234</v>
      </c>
      <c r="R2">
        <f>P2/Q2</f>
        <v>0.90189903777855729</v>
      </c>
      <c r="S2">
        <f>Q2/(Q2+P2)</f>
        <v>0.52579026548539243</v>
      </c>
      <c r="T2">
        <f>Q2/K2</f>
        <v>362.26384442221109</v>
      </c>
      <c r="U2" t="s">
        <v>21</v>
      </c>
      <c r="V2">
        <v>838.83</v>
      </c>
      <c r="W2">
        <f>K2/V2</f>
        <v>190.64649571426867</v>
      </c>
    </row>
    <row r="3" spans="1:23" x14ac:dyDescent="0.3">
      <c r="A3">
        <v>2</v>
      </c>
      <c r="B3" t="s">
        <v>130</v>
      </c>
      <c r="C3">
        <v>15</v>
      </c>
      <c r="D3" t="s">
        <v>22</v>
      </c>
      <c r="E3">
        <v>13408</v>
      </c>
      <c r="F3">
        <v>308391</v>
      </c>
      <c r="G3">
        <v>7540581</v>
      </c>
      <c r="H3">
        <v>7355112</v>
      </c>
      <c r="I3">
        <v>147253060</v>
      </c>
      <c r="J3">
        <v>952672731</v>
      </c>
      <c r="K3">
        <v>224125</v>
      </c>
      <c r="L3">
        <f t="shared" ref="L3:L66" si="0">K3/H3</f>
        <v>3.0472003689406769E-2</v>
      </c>
      <c r="M3">
        <f t="shared" ref="M3:M66" si="1">G3/K3</f>
        <v>33.644533184606807</v>
      </c>
      <c r="N3">
        <v>24.04</v>
      </c>
      <c r="O3">
        <v>-0.25</v>
      </c>
      <c r="P3">
        <v>69214723</v>
      </c>
      <c r="Q3">
        <v>77899668</v>
      </c>
      <c r="R3">
        <f t="shared" ref="R3:R66" si="2">P3/Q3</f>
        <v>0.88851114230679396</v>
      </c>
      <c r="S3">
        <f t="shared" ref="S3:S66" si="3">Q3/(Q3+P3)</f>
        <v>0.52951765949260532</v>
      </c>
      <c r="T3">
        <f t="shared" ref="T3:T66" si="4">Q3/K3</f>
        <v>347.57241717791413</v>
      </c>
      <c r="U3" t="s">
        <v>21</v>
      </c>
      <c r="V3">
        <v>1213.4100000000001</v>
      </c>
      <c r="W3">
        <f t="shared" ref="W3:W66" si="5">K3/V3</f>
        <v>184.7067355634122</v>
      </c>
    </row>
    <row r="4" spans="1:23" x14ac:dyDescent="0.3">
      <c r="A4">
        <v>3</v>
      </c>
      <c r="B4" t="s">
        <v>130</v>
      </c>
      <c r="C4">
        <v>15</v>
      </c>
      <c r="D4" t="s">
        <v>23</v>
      </c>
      <c r="E4">
        <v>13408</v>
      </c>
      <c r="F4">
        <v>308391</v>
      </c>
      <c r="G4">
        <v>7512297</v>
      </c>
      <c r="H4">
        <v>7323489</v>
      </c>
      <c r="I4">
        <v>148674122</v>
      </c>
      <c r="J4">
        <v>979881255</v>
      </c>
      <c r="K4">
        <v>220635</v>
      </c>
      <c r="L4">
        <f t="shared" si="0"/>
        <v>3.0127033713029404E-2</v>
      </c>
      <c r="M4">
        <f t="shared" si="1"/>
        <v>34.048528112040245</v>
      </c>
      <c r="N4">
        <v>24.01</v>
      </c>
      <c r="O4">
        <v>-0.25</v>
      </c>
      <c r="P4">
        <v>69741522</v>
      </c>
      <c r="Q4">
        <v>78787971</v>
      </c>
      <c r="R4">
        <f t="shared" si="2"/>
        <v>0.88517982015300278</v>
      </c>
      <c r="S4">
        <f t="shared" si="3"/>
        <v>0.5304533760173813</v>
      </c>
      <c r="T4">
        <f t="shared" si="4"/>
        <v>357.09643075667958</v>
      </c>
      <c r="U4" t="s">
        <v>21</v>
      </c>
      <c r="V4">
        <v>1207.94</v>
      </c>
      <c r="W4">
        <f t="shared" si="5"/>
        <v>182.65393976522012</v>
      </c>
    </row>
    <row r="5" spans="1:23" x14ac:dyDescent="0.3">
      <c r="A5">
        <v>4</v>
      </c>
      <c r="B5" t="s">
        <v>130</v>
      </c>
      <c r="C5">
        <v>15</v>
      </c>
      <c r="D5" t="s">
        <v>24</v>
      </c>
      <c r="E5">
        <v>13408</v>
      </c>
      <c r="F5">
        <v>308391</v>
      </c>
      <c r="G5">
        <v>7519868</v>
      </c>
      <c r="H5">
        <v>7324692</v>
      </c>
      <c r="I5">
        <v>145956324</v>
      </c>
      <c r="J5">
        <v>1193238293</v>
      </c>
      <c r="K5">
        <v>223842</v>
      </c>
      <c r="L5">
        <f t="shared" si="0"/>
        <v>3.0559919789118779E-2</v>
      </c>
      <c r="M5">
        <f t="shared" si="1"/>
        <v>33.594535431241681</v>
      </c>
      <c r="N5">
        <v>27.55</v>
      </c>
      <c r="O5">
        <v>-0.25</v>
      </c>
      <c r="P5">
        <v>68333998</v>
      </c>
      <c r="Q5">
        <v>77483346</v>
      </c>
      <c r="R5">
        <f t="shared" si="2"/>
        <v>0.88191852220733991</v>
      </c>
      <c r="S5">
        <f t="shared" si="3"/>
        <v>0.53137263287417991</v>
      </c>
      <c r="T5">
        <f t="shared" si="4"/>
        <v>346.15195539711044</v>
      </c>
      <c r="U5" t="s">
        <v>21</v>
      </c>
      <c r="V5">
        <v>1478.05</v>
      </c>
      <c r="W5">
        <f t="shared" si="5"/>
        <v>151.44413247183789</v>
      </c>
    </row>
    <row r="6" spans="1:23" x14ac:dyDescent="0.3">
      <c r="A6">
        <v>5</v>
      </c>
      <c r="B6" t="s">
        <v>130</v>
      </c>
      <c r="C6">
        <v>15</v>
      </c>
      <c r="D6" t="s">
        <v>25</v>
      </c>
      <c r="E6">
        <v>89315</v>
      </c>
      <c r="F6">
        <v>5584002</v>
      </c>
      <c r="G6">
        <v>1361378</v>
      </c>
      <c r="H6">
        <v>1280737</v>
      </c>
      <c r="I6">
        <v>17859329</v>
      </c>
      <c r="J6">
        <v>2419212933</v>
      </c>
      <c r="K6">
        <v>53770</v>
      </c>
      <c r="L6">
        <f t="shared" si="0"/>
        <v>4.1983639107794964E-2</v>
      </c>
      <c r="M6">
        <f t="shared" si="1"/>
        <v>25.318541937883577</v>
      </c>
      <c r="N6">
        <v>73.430000000000007</v>
      </c>
      <c r="O6">
        <v>-0.15</v>
      </c>
      <c r="P6">
        <v>9489775</v>
      </c>
      <c r="Q6">
        <v>8403175</v>
      </c>
      <c r="R6">
        <f t="shared" si="2"/>
        <v>1.1293082674108299</v>
      </c>
      <c r="S6">
        <f t="shared" si="3"/>
        <v>0.46963608572091242</v>
      </c>
      <c r="T6">
        <f t="shared" si="4"/>
        <v>156.27998884136136</v>
      </c>
      <c r="U6" t="s">
        <v>26</v>
      </c>
      <c r="V6">
        <v>1143.7</v>
      </c>
      <c r="W6">
        <f t="shared" si="5"/>
        <v>47.014077118125378</v>
      </c>
    </row>
    <row r="7" spans="1:23" x14ac:dyDescent="0.3">
      <c r="A7">
        <v>6</v>
      </c>
      <c r="B7" t="s">
        <v>130</v>
      </c>
      <c r="C7">
        <v>15</v>
      </c>
      <c r="D7" t="s">
        <v>27</v>
      </c>
      <c r="E7">
        <v>448</v>
      </c>
      <c r="F7">
        <v>12700</v>
      </c>
      <c r="G7">
        <v>2661</v>
      </c>
      <c r="H7">
        <v>2606</v>
      </c>
      <c r="I7">
        <v>5686</v>
      </c>
      <c r="J7">
        <v>84130</v>
      </c>
      <c r="K7">
        <v>125</v>
      </c>
      <c r="L7">
        <f t="shared" si="0"/>
        <v>4.7966231772831928E-2</v>
      </c>
      <c r="M7">
        <f t="shared" si="1"/>
        <v>21.288</v>
      </c>
      <c r="N7">
        <v>14.18</v>
      </c>
      <c r="O7">
        <v>-0.14000000000000001</v>
      </c>
      <c r="P7">
        <v>2373</v>
      </c>
      <c r="Q7">
        <v>3265</v>
      </c>
      <c r="R7">
        <f t="shared" si="2"/>
        <v>0.72679938744257278</v>
      </c>
      <c r="S7">
        <f t="shared" si="3"/>
        <v>0.57910606598084424</v>
      </c>
      <c r="T7">
        <f t="shared" si="4"/>
        <v>26.12</v>
      </c>
      <c r="U7" t="s">
        <v>21</v>
      </c>
      <c r="V7">
        <v>0.12</v>
      </c>
      <c r="W7">
        <f t="shared" si="5"/>
        <v>1041.6666666666667</v>
      </c>
    </row>
    <row r="8" spans="1:23" x14ac:dyDescent="0.3">
      <c r="A8">
        <v>7</v>
      </c>
      <c r="B8" t="s">
        <v>130</v>
      </c>
      <c r="C8">
        <v>15</v>
      </c>
      <c r="D8" t="s">
        <v>28</v>
      </c>
      <c r="E8">
        <v>689</v>
      </c>
      <c r="F8">
        <v>16922</v>
      </c>
      <c r="G8">
        <v>2210959</v>
      </c>
      <c r="H8">
        <v>2185215</v>
      </c>
      <c r="I8">
        <v>3982919</v>
      </c>
      <c r="J8">
        <v>167194794</v>
      </c>
      <c r="K8">
        <v>121022</v>
      </c>
      <c r="L8">
        <f t="shared" si="0"/>
        <v>5.5382193514139338E-2</v>
      </c>
      <c r="M8">
        <f t="shared" si="1"/>
        <v>18.269066781246384</v>
      </c>
      <c r="N8">
        <v>22.93</v>
      </c>
      <c r="O8">
        <v>-0.09</v>
      </c>
      <c r="P8">
        <v>966830</v>
      </c>
      <c r="Q8">
        <v>3059209</v>
      </c>
      <c r="R8">
        <f t="shared" si="2"/>
        <v>0.31603921144321945</v>
      </c>
      <c r="S8">
        <f t="shared" si="3"/>
        <v>0.75985577884367239</v>
      </c>
      <c r="T8">
        <f t="shared" si="4"/>
        <v>25.278122985903391</v>
      </c>
      <c r="U8" t="s">
        <v>21</v>
      </c>
      <c r="V8">
        <v>701.99</v>
      </c>
      <c r="W8">
        <f t="shared" si="5"/>
        <v>172.39846721463269</v>
      </c>
    </row>
    <row r="9" spans="1:23" x14ac:dyDescent="0.3">
      <c r="A9">
        <v>8</v>
      </c>
      <c r="B9" t="s">
        <v>130</v>
      </c>
      <c r="C9">
        <v>15</v>
      </c>
      <c r="D9" t="s">
        <v>29</v>
      </c>
      <c r="E9">
        <v>842</v>
      </c>
      <c r="F9">
        <v>19430</v>
      </c>
      <c r="G9">
        <v>5128033</v>
      </c>
      <c r="H9">
        <v>5069327</v>
      </c>
      <c r="I9">
        <v>9545490</v>
      </c>
      <c r="J9">
        <v>475180193</v>
      </c>
      <c r="K9">
        <v>281609</v>
      </c>
      <c r="L9">
        <f t="shared" si="0"/>
        <v>5.5551555462884913E-2</v>
      </c>
      <c r="M9">
        <f t="shared" si="1"/>
        <v>18.209762472080083</v>
      </c>
      <c r="N9">
        <v>25.87</v>
      </c>
      <c r="O9">
        <v>-0.1</v>
      </c>
      <c r="P9">
        <v>2208319</v>
      </c>
      <c r="Q9">
        <v>7472152</v>
      </c>
      <c r="R9">
        <f t="shared" si="2"/>
        <v>0.29553989265742986</v>
      </c>
      <c r="S9">
        <f t="shared" si="3"/>
        <v>0.77187897159136165</v>
      </c>
      <c r="T9">
        <f t="shared" si="4"/>
        <v>26.533782656094086</v>
      </c>
      <c r="U9" t="s">
        <v>21</v>
      </c>
      <c r="V9">
        <v>2847.05</v>
      </c>
      <c r="W9">
        <f t="shared" si="5"/>
        <v>98.912558613301485</v>
      </c>
    </row>
    <row r="10" spans="1:23" x14ac:dyDescent="0.3">
      <c r="A10">
        <v>9</v>
      </c>
      <c r="B10" t="s">
        <v>130</v>
      </c>
      <c r="C10">
        <v>15</v>
      </c>
      <c r="D10" t="s">
        <v>30</v>
      </c>
      <c r="E10">
        <v>1164</v>
      </c>
      <c r="F10">
        <v>28980</v>
      </c>
      <c r="G10">
        <v>9096706</v>
      </c>
      <c r="H10">
        <v>8991150</v>
      </c>
      <c r="I10">
        <v>22438712</v>
      </c>
      <c r="J10">
        <v>515739310</v>
      </c>
      <c r="K10">
        <v>495278</v>
      </c>
      <c r="L10">
        <f t="shared" si="0"/>
        <v>5.5085055860485031E-2</v>
      </c>
      <c r="M10">
        <f t="shared" si="1"/>
        <v>18.3668687080791</v>
      </c>
      <c r="N10">
        <v>30.82</v>
      </c>
      <c r="O10">
        <v>-0.11</v>
      </c>
      <c r="P10">
        <v>4571991</v>
      </c>
      <c r="Q10">
        <v>17907313</v>
      </c>
      <c r="R10">
        <f t="shared" si="2"/>
        <v>0.25531418365223191</v>
      </c>
      <c r="S10">
        <f t="shared" si="3"/>
        <v>0.7966133204124114</v>
      </c>
      <c r="T10">
        <f t="shared" si="4"/>
        <v>36.156084057842264</v>
      </c>
      <c r="U10" t="s">
        <v>31</v>
      </c>
      <c r="V10">
        <v>4995.8599999999997</v>
      </c>
      <c r="W10">
        <f t="shared" si="5"/>
        <v>99.137686004011329</v>
      </c>
    </row>
    <row r="11" spans="1:23" x14ac:dyDescent="0.3">
      <c r="A11">
        <v>10</v>
      </c>
      <c r="B11" t="s">
        <v>130</v>
      </c>
      <c r="C11">
        <v>15</v>
      </c>
      <c r="D11" t="s">
        <v>32</v>
      </c>
      <c r="E11">
        <v>52436</v>
      </c>
      <c r="F11">
        <v>151783</v>
      </c>
      <c r="G11">
        <v>4201858</v>
      </c>
      <c r="H11">
        <v>4138523</v>
      </c>
      <c r="I11">
        <v>15158358</v>
      </c>
      <c r="J11">
        <v>688588259</v>
      </c>
      <c r="K11">
        <v>200373</v>
      </c>
      <c r="L11">
        <f t="shared" si="0"/>
        <v>4.841654860925021E-2</v>
      </c>
      <c r="M11">
        <f t="shared" si="1"/>
        <v>20.970180613156462</v>
      </c>
      <c r="N11">
        <v>29.28</v>
      </c>
      <c r="O11">
        <v>-0.13</v>
      </c>
      <c r="P11">
        <v>7016023</v>
      </c>
      <c r="Q11">
        <v>8187722</v>
      </c>
      <c r="R11">
        <f t="shared" si="2"/>
        <v>0.85689560539549336</v>
      </c>
      <c r="S11">
        <f t="shared" si="3"/>
        <v>0.53853323638353578</v>
      </c>
      <c r="T11">
        <f t="shared" si="4"/>
        <v>40.862401620976875</v>
      </c>
      <c r="U11" t="s">
        <v>26</v>
      </c>
      <c r="V11">
        <v>762.28</v>
      </c>
      <c r="W11">
        <f t="shared" si="5"/>
        <v>262.86010389882983</v>
      </c>
    </row>
    <row r="12" spans="1:23" x14ac:dyDescent="0.3">
      <c r="A12">
        <v>11</v>
      </c>
      <c r="B12" t="s">
        <v>130</v>
      </c>
      <c r="C12">
        <v>15</v>
      </c>
      <c r="D12" t="s">
        <v>33</v>
      </c>
      <c r="E12">
        <v>49370</v>
      </c>
      <c r="F12">
        <v>144360</v>
      </c>
      <c r="G12">
        <v>3475635</v>
      </c>
      <c r="H12">
        <v>3411583</v>
      </c>
      <c r="I12">
        <v>21864028</v>
      </c>
      <c r="J12">
        <v>636521877</v>
      </c>
      <c r="K12">
        <v>158000</v>
      </c>
      <c r="L12">
        <f t="shared" si="0"/>
        <v>4.6312811384040781E-2</v>
      </c>
      <c r="M12">
        <f t="shared" si="1"/>
        <v>21.99768987341772</v>
      </c>
      <c r="N12">
        <v>22.37</v>
      </c>
      <c r="O12">
        <v>-0.14000000000000001</v>
      </c>
      <c r="P12">
        <v>12614975</v>
      </c>
      <c r="Q12">
        <v>9265909</v>
      </c>
      <c r="R12">
        <f t="shared" si="2"/>
        <v>1.3614395522338931</v>
      </c>
      <c r="S12">
        <f t="shared" si="3"/>
        <v>0.42347050512218792</v>
      </c>
      <c r="T12">
        <f t="shared" si="4"/>
        <v>58.644993670886073</v>
      </c>
      <c r="U12" t="s">
        <v>26</v>
      </c>
      <c r="V12">
        <v>515.84</v>
      </c>
      <c r="W12">
        <f t="shared" si="5"/>
        <v>306.29652605459057</v>
      </c>
    </row>
    <row r="13" spans="1:23" x14ac:dyDescent="0.3">
      <c r="A13">
        <v>12</v>
      </c>
      <c r="B13" t="s">
        <v>130</v>
      </c>
      <c r="C13">
        <v>15</v>
      </c>
      <c r="D13" t="s">
        <v>34</v>
      </c>
      <c r="E13">
        <v>3295</v>
      </c>
      <c r="F13">
        <v>9585</v>
      </c>
      <c r="G13">
        <v>885203</v>
      </c>
      <c r="H13">
        <v>872551</v>
      </c>
      <c r="I13">
        <v>1827020</v>
      </c>
      <c r="J13">
        <v>48797715</v>
      </c>
      <c r="K13">
        <v>47383</v>
      </c>
      <c r="L13">
        <f t="shared" si="0"/>
        <v>5.4303989107800002E-2</v>
      </c>
      <c r="M13">
        <f t="shared" si="1"/>
        <v>18.681869024755713</v>
      </c>
      <c r="N13">
        <v>25.9</v>
      </c>
      <c r="O13">
        <v>-0.1</v>
      </c>
      <c r="P13">
        <v>443143</v>
      </c>
      <c r="Q13">
        <v>1409696</v>
      </c>
      <c r="R13">
        <f t="shared" si="2"/>
        <v>0.31435359112886752</v>
      </c>
      <c r="S13">
        <f t="shared" si="3"/>
        <v>0.76083027181530616</v>
      </c>
      <c r="T13">
        <f t="shared" si="4"/>
        <v>29.751092163856235</v>
      </c>
      <c r="U13" t="s">
        <v>26</v>
      </c>
      <c r="V13">
        <v>62.98</v>
      </c>
      <c r="W13">
        <f t="shared" si="5"/>
        <v>752.3499523658304</v>
      </c>
    </row>
    <row r="14" spans="1:23" x14ac:dyDescent="0.3">
      <c r="A14">
        <v>13</v>
      </c>
      <c r="B14" t="s">
        <v>130</v>
      </c>
      <c r="C14">
        <v>15</v>
      </c>
      <c r="D14" t="s">
        <v>35</v>
      </c>
      <c r="E14">
        <v>262253</v>
      </c>
      <c r="F14">
        <v>1120813</v>
      </c>
      <c r="G14">
        <v>372131</v>
      </c>
      <c r="H14">
        <v>273452</v>
      </c>
      <c r="I14">
        <v>3085128</v>
      </c>
      <c r="J14">
        <v>2563763683</v>
      </c>
      <c r="K14">
        <v>12755</v>
      </c>
      <c r="L14">
        <f t="shared" si="0"/>
        <v>4.6644383657826603E-2</v>
      </c>
      <c r="M14">
        <f t="shared" si="1"/>
        <v>29.17530380243042</v>
      </c>
      <c r="N14">
        <v>190.63</v>
      </c>
      <c r="O14">
        <v>-0.13</v>
      </c>
      <c r="P14">
        <v>772011</v>
      </c>
      <c r="Q14">
        <v>2309205</v>
      </c>
      <c r="R14">
        <f t="shared" si="2"/>
        <v>0.33431895392570171</v>
      </c>
      <c r="S14">
        <f t="shared" si="3"/>
        <v>0.74944599794366895</v>
      </c>
      <c r="T14">
        <f t="shared" si="4"/>
        <v>181.04312034496277</v>
      </c>
      <c r="U14" t="s">
        <v>26</v>
      </c>
      <c r="V14">
        <v>501.42</v>
      </c>
      <c r="W14">
        <f t="shared" si="5"/>
        <v>25.43775677077101</v>
      </c>
    </row>
    <row r="15" spans="1:23" x14ac:dyDescent="0.3">
      <c r="A15">
        <v>14</v>
      </c>
      <c r="B15" t="s">
        <v>130</v>
      </c>
      <c r="C15">
        <v>15</v>
      </c>
      <c r="D15" t="s">
        <v>36</v>
      </c>
      <c r="E15">
        <v>381708</v>
      </c>
      <c r="F15">
        <v>1618887</v>
      </c>
      <c r="G15">
        <v>1107661</v>
      </c>
      <c r="H15">
        <v>885249</v>
      </c>
      <c r="I15">
        <v>9011716</v>
      </c>
      <c r="J15">
        <v>9027081696</v>
      </c>
      <c r="K15">
        <v>41863</v>
      </c>
      <c r="L15">
        <f t="shared" si="0"/>
        <v>4.7289519671866335E-2</v>
      </c>
      <c r="M15">
        <f t="shared" si="1"/>
        <v>26.459188304708213</v>
      </c>
      <c r="N15">
        <v>208.37</v>
      </c>
      <c r="O15">
        <v>-0.13</v>
      </c>
      <c r="P15">
        <v>2384825</v>
      </c>
      <c r="Q15">
        <v>6624529</v>
      </c>
      <c r="R15">
        <f t="shared" si="2"/>
        <v>0.35999917880954252</v>
      </c>
      <c r="S15">
        <f t="shared" si="3"/>
        <v>0.73529456163005691</v>
      </c>
      <c r="T15">
        <f t="shared" si="4"/>
        <v>158.24305472613048</v>
      </c>
      <c r="U15" t="s">
        <v>21</v>
      </c>
      <c r="V15">
        <v>2016.91</v>
      </c>
      <c r="W15">
        <f t="shared" si="5"/>
        <v>20.756007952759418</v>
      </c>
    </row>
    <row r="16" spans="1:23" x14ac:dyDescent="0.3">
      <c r="A16">
        <v>15</v>
      </c>
      <c r="B16" t="s">
        <v>130</v>
      </c>
      <c r="C16">
        <v>15</v>
      </c>
      <c r="D16" t="s">
        <v>37</v>
      </c>
      <c r="E16">
        <v>3114</v>
      </c>
      <c r="F16">
        <v>10580</v>
      </c>
      <c r="G16">
        <v>3078505</v>
      </c>
      <c r="H16">
        <v>3023747</v>
      </c>
      <c r="I16">
        <v>5911639</v>
      </c>
      <c r="J16">
        <v>359040226</v>
      </c>
      <c r="K16">
        <v>165223</v>
      </c>
      <c r="L16">
        <f t="shared" si="0"/>
        <v>5.4641807003032991E-2</v>
      </c>
      <c r="M16">
        <f t="shared" si="1"/>
        <v>18.632424057183322</v>
      </c>
      <c r="N16">
        <v>50.07</v>
      </c>
      <c r="O16">
        <v>-0.09</v>
      </c>
      <c r="P16">
        <v>1338982</v>
      </c>
      <c r="Q16">
        <v>4692295</v>
      </c>
      <c r="R16">
        <f t="shared" si="2"/>
        <v>0.2853575915410263</v>
      </c>
      <c r="S16">
        <f t="shared" si="3"/>
        <v>0.7779936156140731</v>
      </c>
      <c r="T16">
        <f t="shared" si="4"/>
        <v>28.399768797322405</v>
      </c>
      <c r="U16" t="s">
        <v>26</v>
      </c>
      <c r="V16">
        <v>631.38</v>
      </c>
      <c r="W16">
        <f t="shared" si="5"/>
        <v>261.6855142703285</v>
      </c>
    </row>
    <row r="17" spans="1:23" x14ac:dyDescent="0.3">
      <c r="A17">
        <v>16</v>
      </c>
      <c r="B17" t="s">
        <v>130</v>
      </c>
      <c r="C17">
        <v>15</v>
      </c>
      <c r="D17" t="s">
        <v>38</v>
      </c>
      <c r="E17">
        <v>77262</v>
      </c>
      <c r="F17">
        <v>262886</v>
      </c>
      <c r="G17">
        <v>1247298</v>
      </c>
      <c r="H17">
        <v>1199671</v>
      </c>
      <c r="I17">
        <v>2868109</v>
      </c>
      <c r="J17">
        <v>2667694006</v>
      </c>
      <c r="K17">
        <v>62713</v>
      </c>
      <c r="L17">
        <f t="shared" si="0"/>
        <v>5.2275165441191797E-2</v>
      </c>
      <c r="M17">
        <f t="shared" si="1"/>
        <v>19.888986334571779</v>
      </c>
      <c r="N17">
        <v>41.13</v>
      </c>
      <c r="O17">
        <v>-0.11</v>
      </c>
      <c r="P17">
        <v>713361</v>
      </c>
      <c r="Q17">
        <v>2170036</v>
      </c>
      <c r="R17">
        <f t="shared" si="2"/>
        <v>0.32873233439445243</v>
      </c>
      <c r="S17">
        <f t="shared" si="3"/>
        <v>0.752597023580173</v>
      </c>
      <c r="T17">
        <f t="shared" si="4"/>
        <v>34.602650168226681</v>
      </c>
      <c r="U17" t="s">
        <v>21</v>
      </c>
      <c r="V17">
        <v>712.92</v>
      </c>
      <c r="W17">
        <f t="shared" si="5"/>
        <v>87.96639174100882</v>
      </c>
    </row>
    <row r="18" spans="1:23" x14ac:dyDescent="0.3">
      <c r="A18">
        <v>17</v>
      </c>
      <c r="B18" t="s">
        <v>130</v>
      </c>
      <c r="C18">
        <v>15</v>
      </c>
      <c r="D18" t="s">
        <v>39</v>
      </c>
      <c r="E18">
        <v>13574</v>
      </c>
      <c r="F18">
        <v>1300429</v>
      </c>
      <c r="G18">
        <v>9038247</v>
      </c>
      <c r="H18">
        <v>8533553</v>
      </c>
      <c r="I18">
        <v>39278216</v>
      </c>
      <c r="J18">
        <v>3920762917</v>
      </c>
      <c r="K18">
        <v>388419</v>
      </c>
      <c r="L18">
        <f t="shared" si="0"/>
        <v>4.5516679863592577E-2</v>
      </c>
      <c r="M18">
        <f t="shared" si="1"/>
        <v>23.26932256146069</v>
      </c>
      <c r="N18">
        <v>83.03</v>
      </c>
      <c r="O18">
        <v>-0.14000000000000001</v>
      </c>
      <c r="P18">
        <v>10310196</v>
      </c>
      <c r="Q18">
        <v>29013271</v>
      </c>
      <c r="R18">
        <f t="shared" si="2"/>
        <v>0.35536137928053685</v>
      </c>
      <c r="S18">
        <f t="shared" si="3"/>
        <v>0.73781060556028799</v>
      </c>
      <c r="T18">
        <f t="shared" si="4"/>
        <v>74.695807877575504</v>
      </c>
      <c r="U18" t="s">
        <v>31</v>
      </c>
      <c r="V18">
        <v>4997.0600000000004</v>
      </c>
      <c r="W18">
        <f t="shared" si="5"/>
        <v>77.729504948909948</v>
      </c>
    </row>
    <row r="19" spans="1:23" x14ac:dyDescent="0.3">
      <c r="A19">
        <v>18</v>
      </c>
      <c r="B19" t="s">
        <v>130</v>
      </c>
      <c r="C19">
        <v>15</v>
      </c>
      <c r="D19" t="s">
        <v>40</v>
      </c>
      <c r="E19">
        <v>8590</v>
      </c>
      <c r="F19">
        <v>65066</v>
      </c>
      <c r="G19">
        <v>12036315</v>
      </c>
      <c r="H19">
        <v>11629344</v>
      </c>
      <c r="I19">
        <v>194938623</v>
      </c>
      <c r="J19">
        <v>1998313724</v>
      </c>
      <c r="K19">
        <v>393383</v>
      </c>
      <c r="L19">
        <f t="shared" si="0"/>
        <v>3.3826757553994447E-2</v>
      </c>
      <c r="M19">
        <f t="shared" si="1"/>
        <v>30.596937335878774</v>
      </c>
      <c r="N19">
        <v>32.590000000000003</v>
      </c>
      <c r="O19">
        <v>-0.24</v>
      </c>
      <c r="P19">
        <v>67269882</v>
      </c>
      <c r="Q19">
        <v>127360452</v>
      </c>
      <c r="R19">
        <f t="shared" si="2"/>
        <v>0.52818501303685705</v>
      </c>
      <c r="S19">
        <f t="shared" si="3"/>
        <v>0.6543710293381092</v>
      </c>
      <c r="T19">
        <f t="shared" si="4"/>
        <v>323.75687815691072</v>
      </c>
      <c r="U19" t="s">
        <v>31</v>
      </c>
      <c r="V19">
        <v>4998.91</v>
      </c>
      <c r="W19">
        <f t="shared" si="5"/>
        <v>78.693755238642026</v>
      </c>
    </row>
    <row r="20" spans="1:23" x14ac:dyDescent="0.3">
      <c r="A20">
        <v>19</v>
      </c>
      <c r="B20" t="s">
        <v>130</v>
      </c>
      <c r="C20">
        <v>15</v>
      </c>
      <c r="D20" t="s">
        <v>41</v>
      </c>
      <c r="E20">
        <v>8905</v>
      </c>
      <c r="F20">
        <v>67838</v>
      </c>
      <c r="G20">
        <v>12246269</v>
      </c>
      <c r="H20">
        <v>11836637</v>
      </c>
      <c r="I20">
        <v>197498395</v>
      </c>
      <c r="J20">
        <v>2066205837</v>
      </c>
      <c r="K20">
        <v>392528</v>
      </c>
      <c r="L20">
        <f t="shared" si="0"/>
        <v>3.3162121977720532E-2</v>
      </c>
      <c r="M20">
        <f t="shared" si="1"/>
        <v>31.198459727713693</v>
      </c>
      <c r="N20">
        <v>30.78</v>
      </c>
      <c r="O20">
        <v>-0.24</v>
      </c>
      <c r="P20">
        <v>73407723</v>
      </c>
      <c r="Q20">
        <v>123792480</v>
      </c>
      <c r="R20">
        <f t="shared" si="2"/>
        <v>0.59299016386132664</v>
      </c>
      <c r="S20">
        <f t="shared" si="3"/>
        <v>0.62775026656539501</v>
      </c>
      <c r="T20">
        <f t="shared" si="4"/>
        <v>315.37235560265765</v>
      </c>
      <c r="U20" t="s">
        <v>31</v>
      </c>
      <c r="V20">
        <v>4996.42</v>
      </c>
      <c r="W20">
        <f t="shared" si="5"/>
        <v>78.561850284803924</v>
      </c>
    </row>
    <row r="21" spans="1:23" x14ac:dyDescent="0.3">
      <c r="A21">
        <v>20</v>
      </c>
      <c r="B21" t="s">
        <v>130</v>
      </c>
      <c r="C21">
        <v>15</v>
      </c>
      <c r="D21" t="s">
        <v>42</v>
      </c>
      <c r="E21">
        <v>1295022</v>
      </c>
      <c r="F21">
        <v>5034037</v>
      </c>
      <c r="G21">
        <v>1354165</v>
      </c>
      <c r="H21">
        <v>1308224</v>
      </c>
      <c r="I21">
        <v>7174654</v>
      </c>
      <c r="J21">
        <v>4750053427</v>
      </c>
      <c r="K21">
        <v>52344</v>
      </c>
      <c r="L21">
        <f t="shared" si="0"/>
        <v>4.0011496502128076E-2</v>
      </c>
      <c r="M21">
        <f t="shared" si="1"/>
        <v>25.870491364817362</v>
      </c>
      <c r="N21">
        <v>35.21</v>
      </c>
      <c r="O21">
        <v>-0.18</v>
      </c>
      <c r="P21">
        <v>4358792</v>
      </c>
      <c r="Q21">
        <v>2790792</v>
      </c>
      <c r="R21">
        <f t="shared" si="2"/>
        <v>1.5618476762152107</v>
      </c>
      <c r="S21">
        <f t="shared" si="3"/>
        <v>0.39034327032174182</v>
      </c>
      <c r="T21">
        <f t="shared" si="4"/>
        <v>53.316368638239339</v>
      </c>
      <c r="U21" t="s">
        <v>26</v>
      </c>
      <c r="V21">
        <v>1458.88</v>
      </c>
      <c r="W21">
        <f t="shared" si="5"/>
        <v>35.879578855012063</v>
      </c>
    </row>
    <row r="22" spans="1:23" x14ac:dyDescent="0.3">
      <c r="A22">
        <v>21</v>
      </c>
      <c r="B22" t="s">
        <v>130</v>
      </c>
      <c r="C22">
        <v>15</v>
      </c>
      <c r="D22" t="s">
        <v>43</v>
      </c>
      <c r="E22">
        <v>1458392</v>
      </c>
      <c r="F22">
        <v>5670187</v>
      </c>
      <c r="G22">
        <v>1713145</v>
      </c>
      <c r="H22">
        <v>1655018</v>
      </c>
      <c r="I22">
        <v>9408195</v>
      </c>
      <c r="J22">
        <v>6696497240</v>
      </c>
      <c r="K22">
        <v>65868</v>
      </c>
      <c r="L22">
        <f t="shared" si="0"/>
        <v>3.9798962911581623E-2</v>
      </c>
      <c r="M22">
        <f t="shared" si="1"/>
        <v>26.008759944130684</v>
      </c>
      <c r="N22">
        <v>36.270000000000003</v>
      </c>
      <c r="O22">
        <v>-0.18</v>
      </c>
      <c r="P22">
        <v>5765845</v>
      </c>
      <c r="Q22">
        <v>3609896</v>
      </c>
      <c r="R22">
        <f t="shared" si="2"/>
        <v>1.5972329950779744</v>
      </c>
      <c r="S22">
        <f t="shared" si="3"/>
        <v>0.38502514094619295</v>
      </c>
      <c r="T22">
        <f t="shared" si="4"/>
        <v>54.805003947288519</v>
      </c>
      <c r="U22" t="s">
        <v>26</v>
      </c>
      <c r="V22">
        <v>2038.19</v>
      </c>
      <c r="W22">
        <f t="shared" si="5"/>
        <v>32.316908629715577</v>
      </c>
    </row>
    <row r="23" spans="1:23" x14ac:dyDescent="0.3">
      <c r="A23">
        <v>22</v>
      </c>
      <c r="B23" t="s">
        <v>130</v>
      </c>
      <c r="C23">
        <v>15</v>
      </c>
      <c r="D23" t="s">
        <v>44</v>
      </c>
      <c r="E23">
        <v>1540071</v>
      </c>
      <c r="F23">
        <v>5988250</v>
      </c>
      <c r="G23">
        <v>1842023</v>
      </c>
      <c r="H23">
        <v>1785350</v>
      </c>
      <c r="I23">
        <v>9804959</v>
      </c>
      <c r="J23">
        <v>7208417050</v>
      </c>
      <c r="K23">
        <v>68776</v>
      </c>
      <c r="L23">
        <f t="shared" si="0"/>
        <v>3.8522418573388971E-2</v>
      </c>
      <c r="M23">
        <f t="shared" si="1"/>
        <v>26.78293299988368</v>
      </c>
      <c r="N23">
        <v>24.58</v>
      </c>
      <c r="O23">
        <v>-0.19</v>
      </c>
      <c r="P23">
        <v>6228695</v>
      </c>
      <c r="Q23">
        <v>3538546</v>
      </c>
      <c r="R23">
        <f t="shared" si="2"/>
        <v>1.7602413533694348</v>
      </c>
      <c r="S23">
        <f t="shared" si="3"/>
        <v>0.36228715970047221</v>
      </c>
      <c r="T23">
        <f t="shared" si="4"/>
        <v>51.450302431080608</v>
      </c>
      <c r="U23" t="s">
        <v>26</v>
      </c>
      <c r="V23">
        <v>2161.48</v>
      </c>
      <c r="W23">
        <f t="shared" si="5"/>
        <v>31.818938875215132</v>
      </c>
    </row>
    <row r="24" spans="1:23" x14ac:dyDescent="0.3">
      <c r="A24">
        <v>23</v>
      </c>
      <c r="B24" t="s">
        <v>130</v>
      </c>
      <c r="C24">
        <v>15</v>
      </c>
      <c r="D24" t="s">
        <v>45</v>
      </c>
      <c r="E24">
        <v>200003</v>
      </c>
      <c r="F24">
        <v>1008302</v>
      </c>
      <c r="G24">
        <v>435338</v>
      </c>
      <c r="H24">
        <v>325838</v>
      </c>
      <c r="I24">
        <v>3559872</v>
      </c>
      <c r="J24">
        <v>1609867017</v>
      </c>
      <c r="K24">
        <v>15283</v>
      </c>
      <c r="L24">
        <f t="shared" si="0"/>
        <v>4.6903676059882521E-2</v>
      </c>
      <c r="M24">
        <f t="shared" si="1"/>
        <v>28.485114179153307</v>
      </c>
      <c r="N24">
        <v>197.18</v>
      </c>
      <c r="O24">
        <v>-0.12</v>
      </c>
      <c r="P24">
        <v>857651</v>
      </c>
      <c r="Q24">
        <v>2698159</v>
      </c>
      <c r="R24">
        <f t="shared" si="2"/>
        <v>0.31786525553164213</v>
      </c>
      <c r="S24">
        <f t="shared" si="3"/>
        <v>0.75880291691625823</v>
      </c>
      <c r="T24">
        <f t="shared" si="4"/>
        <v>176.54642413138782</v>
      </c>
      <c r="U24" t="s">
        <v>21</v>
      </c>
      <c r="V24">
        <v>379.17</v>
      </c>
      <c r="W24">
        <f t="shared" si="5"/>
        <v>40.306458844317852</v>
      </c>
    </row>
    <row r="25" spans="1:23" x14ac:dyDescent="0.3">
      <c r="A25">
        <v>24</v>
      </c>
      <c r="B25" t="s">
        <v>130</v>
      </c>
      <c r="C25">
        <v>15</v>
      </c>
      <c r="D25" t="s">
        <v>46</v>
      </c>
      <c r="E25">
        <v>259258</v>
      </c>
      <c r="F25">
        <v>1373987</v>
      </c>
      <c r="G25">
        <v>669047</v>
      </c>
      <c r="H25">
        <v>517768</v>
      </c>
      <c r="I25">
        <v>5355842</v>
      </c>
      <c r="J25">
        <v>2718482322</v>
      </c>
      <c r="K25">
        <v>24625</v>
      </c>
      <c r="L25">
        <f t="shared" si="0"/>
        <v>4.7559911002611206E-2</v>
      </c>
      <c r="M25">
        <f t="shared" si="1"/>
        <v>27.169421319796953</v>
      </c>
      <c r="N25">
        <v>173.35</v>
      </c>
      <c r="O25">
        <v>-0.13</v>
      </c>
      <c r="P25">
        <v>1436528</v>
      </c>
      <c r="Q25">
        <v>3914576</v>
      </c>
      <c r="R25">
        <f t="shared" si="2"/>
        <v>0.36696898974499409</v>
      </c>
      <c r="S25">
        <f t="shared" si="3"/>
        <v>0.73154549042590089</v>
      </c>
      <c r="T25">
        <f t="shared" si="4"/>
        <v>158.96755329949238</v>
      </c>
      <c r="U25" t="s">
        <v>21</v>
      </c>
      <c r="V25">
        <v>687.39</v>
      </c>
      <c r="W25">
        <f t="shared" si="5"/>
        <v>35.823913644364914</v>
      </c>
    </row>
    <row r="26" spans="1:23" x14ac:dyDescent="0.3">
      <c r="A26">
        <v>25</v>
      </c>
      <c r="B26" t="s">
        <v>130</v>
      </c>
      <c r="C26">
        <v>15</v>
      </c>
      <c r="D26" t="s">
        <v>47</v>
      </c>
      <c r="E26">
        <v>199996</v>
      </c>
      <c r="F26">
        <v>1008281</v>
      </c>
      <c r="G26">
        <v>900442</v>
      </c>
      <c r="H26">
        <v>674139</v>
      </c>
      <c r="I26">
        <v>8844228</v>
      </c>
      <c r="J26">
        <v>2972443987</v>
      </c>
      <c r="K26">
        <v>29902</v>
      </c>
      <c r="L26">
        <f t="shared" si="0"/>
        <v>4.4355837594324023E-2</v>
      </c>
      <c r="M26">
        <f t="shared" si="1"/>
        <v>30.113102802488129</v>
      </c>
      <c r="N26">
        <v>258.85000000000002</v>
      </c>
      <c r="O26">
        <v>-0.12</v>
      </c>
      <c r="P26">
        <v>2132736</v>
      </c>
      <c r="Q26">
        <v>6708157</v>
      </c>
      <c r="R26">
        <f t="shared" si="2"/>
        <v>0.31793173594476098</v>
      </c>
      <c r="S26">
        <f t="shared" si="3"/>
        <v>0.75876464063075977</v>
      </c>
      <c r="T26">
        <f t="shared" si="4"/>
        <v>224.33807103203799</v>
      </c>
      <c r="U26" t="s">
        <v>21</v>
      </c>
      <c r="V26">
        <v>838.02</v>
      </c>
      <c r="W26">
        <f t="shared" si="5"/>
        <v>35.681725973127136</v>
      </c>
    </row>
    <row r="27" spans="1:23" x14ac:dyDescent="0.3">
      <c r="A27">
        <v>26</v>
      </c>
      <c r="B27" t="s">
        <v>130</v>
      </c>
      <c r="C27">
        <v>15</v>
      </c>
      <c r="D27" t="s">
        <v>48</v>
      </c>
      <c r="E27">
        <v>258781</v>
      </c>
      <c r="F27">
        <v>1358076</v>
      </c>
      <c r="G27">
        <v>2811880</v>
      </c>
      <c r="H27">
        <v>2238524</v>
      </c>
      <c r="I27">
        <v>26885863</v>
      </c>
      <c r="J27">
        <v>8748397865</v>
      </c>
      <c r="K27">
        <v>102926</v>
      </c>
      <c r="L27">
        <f t="shared" si="0"/>
        <v>4.5979404286038479E-2</v>
      </c>
      <c r="M27">
        <f t="shared" si="1"/>
        <v>27.319433379321065</v>
      </c>
      <c r="N27">
        <v>265.33999999999997</v>
      </c>
      <c r="O27">
        <v>-0.13</v>
      </c>
      <c r="P27">
        <v>6203021</v>
      </c>
      <c r="Q27">
        <v>20676316</v>
      </c>
      <c r="R27">
        <f t="shared" si="2"/>
        <v>0.30000610360182151</v>
      </c>
      <c r="S27">
        <f t="shared" si="3"/>
        <v>0.76922715764901495</v>
      </c>
      <c r="T27">
        <f t="shared" si="4"/>
        <v>200.88525736937217</v>
      </c>
      <c r="U27" t="s">
        <v>26</v>
      </c>
      <c r="V27">
        <v>3098.14</v>
      </c>
      <c r="W27">
        <f t="shared" si="5"/>
        <v>33.22186860503399</v>
      </c>
    </row>
    <row r="28" spans="1:23" x14ac:dyDescent="0.3">
      <c r="A28">
        <v>27</v>
      </c>
      <c r="B28" t="s">
        <v>130</v>
      </c>
      <c r="C28">
        <v>15</v>
      </c>
      <c r="D28" t="s">
        <v>49</v>
      </c>
      <c r="E28">
        <v>260342</v>
      </c>
      <c r="F28">
        <v>1377238</v>
      </c>
      <c r="G28">
        <v>2160421</v>
      </c>
      <c r="H28">
        <v>1903239</v>
      </c>
      <c r="I28">
        <v>18470560</v>
      </c>
      <c r="J28">
        <v>4096172301</v>
      </c>
      <c r="K28">
        <v>80128</v>
      </c>
      <c r="L28">
        <f t="shared" si="0"/>
        <v>4.2100860690643685E-2</v>
      </c>
      <c r="M28">
        <f t="shared" si="1"/>
        <v>26.962123103035143</v>
      </c>
      <c r="N28">
        <v>189.86</v>
      </c>
      <c r="O28">
        <v>-0.15</v>
      </c>
      <c r="P28">
        <v>6346981</v>
      </c>
      <c r="Q28">
        <v>12103590</v>
      </c>
      <c r="R28">
        <f t="shared" si="2"/>
        <v>0.52438830132216974</v>
      </c>
      <c r="S28">
        <f t="shared" si="3"/>
        <v>0.65600083596328806</v>
      </c>
      <c r="T28">
        <f t="shared" si="4"/>
        <v>151.05318989616615</v>
      </c>
      <c r="U28" t="s">
        <v>21</v>
      </c>
      <c r="V28">
        <v>1620.42</v>
      </c>
      <c r="W28">
        <f t="shared" si="5"/>
        <v>49.448908307722689</v>
      </c>
    </row>
    <row r="29" spans="1:23" x14ac:dyDescent="0.3">
      <c r="A29">
        <v>28</v>
      </c>
      <c r="B29" t="s">
        <v>130</v>
      </c>
      <c r="C29">
        <v>15</v>
      </c>
      <c r="D29" t="s">
        <v>50</v>
      </c>
      <c r="E29">
        <v>225926</v>
      </c>
      <c r="F29">
        <v>1195096</v>
      </c>
      <c r="G29">
        <v>1357756</v>
      </c>
      <c r="H29">
        <v>1218858</v>
      </c>
      <c r="I29">
        <v>10399401</v>
      </c>
      <c r="J29">
        <v>2038817413</v>
      </c>
      <c r="K29">
        <v>47739</v>
      </c>
      <c r="L29">
        <f t="shared" si="0"/>
        <v>3.9166990740512837E-2</v>
      </c>
      <c r="M29">
        <f t="shared" si="1"/>
        <v>28.441232535243721</v>
      </c>
      <c r="N29">
        <v>119.75</v>
      </c>
      <c r="O29">
        <v>-0.17</v>
      </c>
      <c r="P29">
        <v>4693343</v>
      </c>
      <c r="Q29">
        <v>5682863</v>
      </c>
      <c r="R29">
        <f t="shared" si="2"/>
        <v>0.82587649922231099</v>
      </c>
      <c r="S29">
        <f t="shared" si="3"/>
        <v>0.54768216822218063</v>
      </c>
      <c r="T29">
        <f t="shared" si="4"/>
        <v>119.04026058358994</v>
      </c>
      <c r="U29" t="s">
        <v>21</v>
      </c>
      <c r="V29">
        <v>738.53</v>
      </c>
      <c r="W29">
        <f t="shared" si="5"/>
        <v>64.640569780509935</v>
      </c>
    </row>
    <row r="30" spans="1:23" x14ac:dyDescent="0.3">
      <c r="A30">
        <v>29</v>
      </c>
      <c r="B30" t="s">
        <v>130</v>
      </c>
      <c r="C30">
        <v>15</v>
      </c>
      <c r="D30" t="s">
        <v>51</v>
      </c>
      <c r="E30">
        <v>99736</v>
      </c>
      <c r="F30">
        <v>783852</v>
      </c>
      <c r="G30">
        <v>645836</v>
      </c>
      <c r="H30">
        <v>606338</v>
      </c>
      <c r="I30">
        <v>2369112</v>
      </c>
      <c r="J30">
        <v>2222830351</v>
      </c>
      <c r="K30">
        <v>30328</v>
      </c>
      <c r="L30">
        <f t="shared" si="0"/>
        <v>5.0018306621059543E-2</v>
      </c>
      <c r="M30">
        <f t="shared" si="1"/>
        <v>21.295040886309682</v>
      </c>
      <c r="N30">
        <v>82.38</v>
      </c>
      <c r="O30">
        <v>-0.11</v>
      </c>
      <c r="P30">
        <v>563335</v>
      </c>
      <c r="Q30">
        <v>1810581</v>
      </c>
      <c r="R30">
        <f t="shared" si="2"/>
        <v>0.31113493403498654</v>
      </c>
      <c r="S30">
        <f t="shared" si="3"/>
        <v>0.76269800616365535</v>
      </c>
      <c r="T30">
        <f t="shared" si="4"/>
        <v>59.699980216301768</v>
      </c>
      <c r="U30" t="s">
        <v>26</v>
      </c>
      <c r="V30">
        <v>415.81</v>
      </c>
      <c r="W30">
        <f t="shared" si="5"/>
        <v>72.937158798489691</v>
      </c>
    </row>
    <row r="31" spans="1:23" x14ac:dyDescent="0.3">
      <c r="A31">
        <v>30</v>
      </c>
      <c r="B31" t="s">
        <v>130</v>
      </c>
      <c r="C31">
        <v>15</v>
      </c>
      <c r="D31" t="s">
        <v>52</v>
      </c>
      <c r="E31">
        <v>25631</v>
      </c>
      <c r="F31">
        <v>141997</v>
      </c>
      <c r="G31">
        <v>1088280</v>
      </c>
      <c r="H31">
        <v>1052925</v>
      </c>
      <c r="I31">
        <v>3064808</v>
      </c>
      <c r="J31">
        <v>544026716</v>
      </c>
      <c r="K31">
        <v>53573</v>
      </c>
      <c r="L31">
        <f t="shared" si="0"/>
        <v>5.0880167153405986E-2</v>
      </c>
      <c r="M31">
        <f t="shared" si="1"/>
        <v>20.313964123719039</v>
      </c>
      <c r="N31">
        <v>70.290000000000006</v>
      </c>
      <c r="O31">
        <v>-0.11</v>
      </c>
      <c r="P31">
        <v>719988</v>
      </c>
      <c r="Q31">
        <v>2365408</v>
      </c>
      <c r="R31">
        <f t="shared" si="2"/>
        <v>0.30438216155521586</v>
      </c>
      <c r="S31">
        <f t="shared" si="3"/>
        <v>0.76664648557267856</v>
      </c>
      <c r="T31">
        <f t="shared" si="4"/>
        <v>44.152987512366302</v>
      </c>
      <c r="U31" t="s">
        <v>26</v>
      </c>
      <c r="V31">
        <v>248.19</v>
      </c>
      <c r="W31">
        <f t="shared" si="5"/>
        <v>215.85478866997059</v>
      </c>
    </row>
    <row r="32" spans="1:23" x14ac:dyDescent="0.3">
      <c r="A32">
        <v>31</v>
      </c>
      <c r="B32" t="s">
        <v>130</v>
      </c>
      <c r="C32">
        <v>15</v>
      </c>
      <c r="D32" t="s">
        <v>53</v>
      </c>
      <c r="E32">
        <v>520</v>
      </c>
      <c r="F32">
        <v>5760</v>
      </c>
      <c r="G32">
        <v>8518964</v>
      </c>
      <c r="H32">
        <v>8494349</v>
      </c>
      <c r="I32">
        <v>13454681</v>
      </c>
      <c r="J32">
        <v>301400534</v>
      </c>
      <c r="K32">
        <v>500226</v>
      </c>
      <c r="L32">
        <f t="shared" si="0"/>
        <v>5.8889268618466231E-2</v>
      </c>
      <c r="M32">
        <f t="shared" si="1"/>
        <v>17.030230335888177</v>
      </c>
      <c r="N32">
        <v>25.76</v>
      </c>
      <c r="O32">
        <v>-0.06</v>
      </c>
      <c r="P32">
        <v>1949978</v>
      </c>
      <c r="Q32">
        <v>11830199</v>
      </c>
      <c r="R32">
        <f t="shared" si="2"/>
        <v>0.16483053243652115</v>
      </c>
      <c r="S32">
        <f t="shared" si="3"/>
        <v>0.85849398015714895</v>
      </c>
      <c r="T32">
        <f t="shared" si="4"/>
        <v>23.64970833183401</v>
      </c>
      <c r="U32" t="s">
        <v>31</v>
      </c>
      <c r="V32">
        <v>4998.75</v>
      </c>
      <c r="W32">
        <f t="shared" si="5"/>
        <v>100.07021755438859</v>
      </c>
    </row>
    <row r="33" spans="1:23" x14ac:dyDescent="0.3">
      <c r="A33">
        <v>32</v>
      </c>
      <c r="B33" t="s">
        <v>130</v>
      </c>
      <c r="C33">
        <v>15</v>
      </c>
      <c r="D33" t="s">
        <v>54</v>
      </c>
      <c r="E33">
        <v>708</v>
      </c>
      <c r="F33">
        <v>2540</v>
      </c>
      <c r="G33">
        <v>52208</v>
      </c>
      <c r="H33">
        <v>51715</v>
      </c>
      <c r="I33">
        <v>118144</v>
      </c>
      <c r="J33">
        <v>2672665</v>
      </c>
      <c r="K33">
        <v>2870</v>
      </c>
      <c r="L33">
        <f t="shared" si="0"/>
        <v>5.5496471043217636E-2</v>
      </c>
      <c r="M33">
        <f t="shared" si="1"/>
        <v>18.190940766550522</v>
      </c>
      <c r="N33">
        <v>20.100000000000001</v>
      </c>
      <c r="O33">
        <v>-0.11</v>
      </c>
      <c r="P33">
        <v>26154</v>
      </c>
      <c r="Q33">
        <v>91139</v>
      </c>
      <c r="R33">
        <f t="shared" si="2"/>
        <v>0.2869682572773456</v>
      </c>
      <c r="S33">
        <f t="shared" si="3"/>
        <v>0.77701994151398635</v>
      </c>
      <c r="T33">
        <f t="shared" si="4"/>
        <v>31.755749128919859</v>
      </c>
      <c r="U33" t="s">
        <v>21</v>
      </c>
      <c r="V33">
        <v>2.67</v>
      </c>
      <c r="W33">
        <f t="shared" si="5"/>
        <v>1074.9063670411986</v>
      </c>
    </row>
    <row r="34" spans="1:23" x14ac:dyDescent="0.3">
      <c r="A34">
        <v>33</v>
      </c>
      <c r="B34" t="s">
        <v>130</v>
      </c>
      <c r="C34">
        <v>15</v>
      </c>
      <c r="D34" t="s">
        <v>55</v>
      </c>
      <c r="E34">
        <v>325041</v>
      </c>
      <c r="F34">
        <v>1161166</v>
      </c>
      <c r="G34">
        <v>528054</v>
      </c>
      <c r="H34">
        <v>524431</v>
      </c>
      <c r="I34">
        <v>3645133</v>
      </c>
      <c r="J34">
        <v>11797393394</v>
      </c>
      <c r="K34">
        <v>25301</v>
      </c>
      <c r="L34">
        <f t="shared" si="0"/>
        <v>4.824466898409896E-2</v>
      </c>
      <c r="M34">
        <f t="shared" si="1"/>
        <v>20.870874668985415</v>
      </c>
      <c r="N34">
        <v>91.64</v>
      </c>
      <c r="O34">
        <v>-0.12</v>
      </c>
      <c r="P34">
        <v>1776145</v>
      </c>
      <c r="Q34">
        <v>1868683</v>
      </c>
      <c r="R34">
        <f t="shared" si="2"/>
        <v>0.95047956234417497</v>
      </c>
      <c r="S34">
        <f t="shared" si="3"/>
        <v>0.51269442618417116</v>
      </c>
      <c r="T34">
        <f t="shared" si="4"/>
        <v>73.858068851033551</v>
      </c>
      <c r="U34" t="s">
        <v>31</v>
      </c>
      <c r="V34">
        <v>4998.92</v>
      </c>
      <c r="W34">
        <f t="shared" si="5"/>
        <v>5.0612932393396974</v>
      </c>
    </row>
    <row r="35" spans="1:23" x14ac:dyDescent="0.3">
      <c r="A35">
        <v>34</v>
      </c>
      <c r="B35" t="s">
        <v>130</v>
      </c>
      <c r="C35">
        <v>15</v>
      </c>
      <c r="D35" t="s">
        <v>56</v>
      </c>
      <c r="E35">
        <v>57220</v>
      </c>
      <c r="F35">
        <v>558589</v>
      </c>
      <c r="G35">
        <v>2485391</v>
      </c>
      <c r="H35">
        <v>2406667</v>
      </c>
      <c r="I35">
        <v>8323880</v>
      </c>
      <c r="J35">
        <v>2163435653</v>
      </c>
      <c r="K35">
        <v>121159</v>
      </c>
      <c r="L35">
        <f t="shared" si="0"/>
        <v>5.0343067819519693E-2</v>
      </c>
      <c r="M35">
        <f t="shared" si="1"/>
        <v>20.513465776376496</v>
      </c>
      <c r="N35">
        <v>29.29</v>
      </c>
      <c r="O35">
        <v>-0.13</v>
      </c>
      <c r="P35">
        <v>2100419</v>
      </c>
      <c r="Q35">
        <v>6213395</v>
      </c>
      <c r="R35">
        <f t="shared" si="2"/>
        <v>0.33804691316100133</v>
      </c>
      <c r="S35">
        <f t="shared" si="3"/>
        <v>0.74735795147690343</v>
      </c>
      <c r="T35">
        <f t="shared" si="4"/>
        <v>51.282983517526553</v>
      </c>
      <c r="U35" t="s">
        <v>21</v>
      </c>
      <c r="V35">
        <v>1208.31</v>
      </c>
      <c r="W35">
        <f t="shared" si="5"/>
        <v>100.2714535177231</v>
      </c>
    </row>
    <row r="36" spans="1:23" x14ac:dyDescent="0.3">
      <c r="A36">
        <v>35</v>
      </c>
      <c r="B36" t="s">
        <v>130</v>
      </c>
      <c r="C36">
        <v>15</v>
      </c>
      <c r="D36" t="s">
        <v>57</v>
      </c>
      <c r="E36">
        <v>167075</v>
      </c>
      <c r="F36">
        <v>6549347</v>
      </c>
      <c r="G36">
        <v>2218619</v>
      </c>
      <c r="H36">
        <v>2188392</v>
      </c>
      <c r="I36">
        <v>4199548</v>
      </c>
      <c r="J36">
        <v>1441609833</v>
      </c>
      <c r="K36">
        <v>119144</v>
      </c>
      <c r="L36">
        <f t="shared" si="0"/>
        <v>5.4443628015456096E-2</v>
      </c>
      <c r="M36">
        <f t="shared" si="1"/>
        <v>18.621323776270732</v>
      </c>
      <c r="N36">
        <v>27.51</v>
      </c>
      <c r="O36">
        <v>-0.1</v>
      </c>
      <c r="P36">
        <v>938501</v>
      </c>
      <c r="Q36">
        <v>3278384</v>
      </c>
      <c r="R36">
        <f t="shared" si="2"/>
        <v>0.28626939370128696</v>
      </c>
      <c r="S36">
        <f t="shared" si="3"/>
        <v>0.77744211663348661</v>
      </c>
      <c r="T36">
        <f t="shared" si="4"/>
        <v>27.516148526153227</v>
      </c>
      <c r="U36" t="s">
        <v>26</v>
      </c>
      <c r="V36">
        <v>1550.2</v>
      </c>
      <c r="W36">
        <f t="shared" si="5"/>
        <v>76.857179718745968</v>
      </c>
    </row>
    <row r="37" spans="1:23" x14ac:dyDescent="0.3">
      <c r="A37">
        <v>36</v>
      </c>
      <c r="B37" t="s">
        <v>130</v>
      </c>
      <c r="C37">
        <v>15</v>
      </c>
      <c r="D37" t="s">
        <v>58</v>
      </c>
      <c r="E37">
        <v>1322728</v>
      </c>
      <c r="F37">
        <v>5284254</v>
      </c>
      <c r="G37">
        <v>243837</v>
      </c>
      <c r="H37">
        <v>235045</v>
      </c>
      <c r="I37">
        <v>2247601</v>
      </c>
      <c r="J37">
        <v>8162875559</v>
      </c>
      <c r="K37">
        <v>8461</v>
      </c>
      <c r="L37">
        <f t="shared" si="0"/>
        <v>3.5997362207236913E-2</v>
      </c>
      <c r="M37">
        <f t="shared" si="1"/>
        <v>28.818933932159318</v>
      </c>
      <c r="N37">
        <v>19.45</v>
      </c>
      <c r="O37">
        <v>-0.21</v>
      </c>
      <c r="P37">
        <v>1174364</v>
      </c>
      <c r="Q37">
        <v>1065886</v>
      </c>
      <c r="R37">
        <f t="shared" si="2"/>
        <v>1.1017726098288185</v>
      </c>
      <c r="S37">
        <f t="shared" si="3"/>
        <v>0.47578886285012834</v>
      </c>
      <c r="T37">
        <f t="shared" si="4"/>
        <v>125.97636213213568</v>
      </c>
      <c r="U37" t="s">
        <v>21</v>
      </c>
      <c r="V37">
        <v>1416.87</v>
      </c>
      <c r="W37">
        <f t="shared" si="5"/>
        <v>5.9716134860643537</v>
      </c>
    </row>
    <row r="38" spans="1:23" x14ac:dyDescent="0.3">
      <c r="A38">
        <v>37</v>
      </c>
      <c r="B38" t="s">
        <v>130</v>
      </c>
      <c r="C38">
        <v>15</v>
      </c>
      <c r="D38" t="s">
        <v>59</v>
      </c>
      <c r="E38">
        <v>26455</v>
      </c>
      <c r="F38">
        <v>76533</v>
      </c>
      <c r="G38">
        <v>8785650</v>
      </c>
      <c r="H38">
        <v>8641670</v>
      </c>
      <c r="I38">
        <v>21127317</v>
      </c>
      <c r="J38">
        <v>2471327111</v>
      </c>
      <c r="K38">
        <v>465648</v>
      </c>
      <c r="L38">
        <f t="shared" si="0"/>
        <v>5.3884029360065817E-2</v>
      </c>
      <c r="M38">
        <f t="shared" si="1"/>
        <v>18.867578084733534</v>
      </c>
      <c r="N38">
        <v>59.81</v>
      </c>
      <c r="O38">
        <v>-0.11</v>
      </c>
      <c r="P38">
        <v>4774329</v>
      </c>
      <c r="Q38">
        <v>16615458</v>
      </c>
      <c r="R38">
        <f t="shared" si="2"/>
        <v>0.28734260590349059</v>
      </c>
      <c r="S38">
        <f t="shared" si="3"/>
        <v>0.77679399051519304</v>
      </c>
      <c r="T38">
        <f t="shared" si="4"/>
        <v>35.68244253169776</v>
      </c>
      <c r="U38" t="s">
        <v>26</v>
      </c>
      <c r="V38">
        <v>3977.08</v>
      </c>
      <c r="W38">
        <f t="shared" si="5"/>
        <v>117.08288493065264</v>
      </c>
    </row>
    <row r="39" spans="1:23" x14ac:dyDescent="0.3">
      <c r="A39">
        <v>38</v>
      </c>
      <c r="B39" t="s">
        <v>130</v>
      </c>
      <c r="C39">
        <v>15</v>
      </c>
      <c r="D39" t="s">
        <v>60</v>
      </c>
      <c r="E39">
        <v>196289</v>
      </c>
      <c r="F39">
        <v>588609</v>
      </c>
      <c r="G39">
        <v>1243284</v>
      </c>
      <c r="H39">
        <v>1219591</v>
      </c>
      <c r="I39">
        <v>3374438</v>
      </c>
      <c r="J39">
        <v>1688283545</v>
      </c>
      <c r="K39">
        <v>59105</v>
      </c>
      <c r="L39">
        <f t="shared" si="0"/>
        <v>4.8462968322986966E-2</v>
      </c>
      <c r="M39">
        <f t="shared" si="1"/>
        <v>21.035174689112598</v>
      </c>
      <c r="N39">
        <v>16.07</v>
      </c>
      <c r="O39">
        <v>-0.13</v>
      </c>
      <c r="P39">
        <v>1454456</v>
      </c>
      <c r="Q39">
        <v>1941994</v>
      </c>
      <c r="R39">
        <f t="shared" si="2"/>
        <v>0.74894979078205182</v>
      </c>
      <c r="S39">
        <f t="shared" si="3"/>
        <v>0.57177170280734291</v>
      </c>
      <c r="T39">
        <f t="shared" si="4"/>
        <v>32.856678791980372</v>
      </c>
      <c r="U39" t="s">
        <v>26</v>
      </c>
      <c r="V39">
        <v>611.97</v>
      </c>
      <c r="W39">
        <f t="shared" si="5"/>
        <v>96.581531774433387</v>
      </c>
    </row>
    <row r="40" spans="1:23" x14ac:dyDescent="0.3">
      <c r="A40">
        <v>39</v>
      </c>
      <c r="B40" t="s">
        <v>130</v>
      </c>
      <c r="C40">
        <v>15</v>
      </c>
      <c r="D40" t="s">
        <v>61</v>
      </c>
      <c r="E40">
        <v>51144</v>
      </c>
      <c r="F40">
        <v>152445</v>
      </c>
      <c r="G40">
        <v>599490</v>
      </c>
      <c r="H40">
        <v>587369</v>
      </c>
      <c r="I40">
        <v>1956652</v>
      </c>
      <c r="J40">
        <v>316867615</v>
      </c>
      <c r="K40">
        <v>29733</v>
      </c>
      <c r="L40">
        <f t="shared" si="0"/>
        <v>5.0620649029826228E-2</v>
      </c>
      <c r="M40">
        <f t="shared" si="1"/>
        <v>20.162445767329231</v>
      </c>
      <c r="N40">
        <v>24.19</v>
      </c>
      <c r="O40">
        <v>-0.12</v>
      </c>
      <c r="P40">
        <v>905208</v>
      </c>
      <c r="Q40">
        <v>1052281</v>
      </c>
      <c r="R40">
        <f t="shared" si="2"/>
        <v>0.86023410096732722</v>
      </c>
      <c r="S40">
        <f t="shared" si="3"/>
        <v>0.53756675005581134</v>
      </c>
      <c r="T40">
        <f t="shared" si="4"/>
        <v>35.391013352167626</v>
      </c>
      <c r="U40" t="s">
        <v>26</v>
      </c>
      <c r="V40">
        <v>125.66</v>
      </c>
      <c r="W40">
        <f t="shared" si="5"/>
        <v>236.6146745185421</v>
      </c>
    </row>
    <row r="41" spans="1:23" x14ac:dyDescent="0.3">
      <c r="A41">
        <v>40</v>
      </c>
      <c r="B41" t="s">
        <v>130</v>
      </c>
      <c r="C41">
        <v>15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 t="e">
        <f t="shared" si="1"/>
        <v>#DIV/0!</v>
      </c>
      <c r="N41">
        <v>0</v>
      </c>
      <c r="O41">
        <v>0</v>
      </c>
      <c r="P41">
        <v>0</v>
      </c>
      <c r="Q41">
        <v>0</v>
      </c>
      <c r="R41" t="e">
        <f t="shared" si="2"/>
        <v>#DIV/0!</v>
      </c>
      <c r="S41" t="e">
        <f t="shared" si="3"/>
        <v>#DIV/0!</v>
      </c>
      <c r="T41" t="e">
        <f t="shared" si="4"/>
        <v>#DIV/0!</v>
      </c>
      <c r="U41" t="s">
        <v>21</v>
      </c>
      <c r="V41">
        <v>0.2</v>
      </c>
      <c r="W41">
        <f t="shared" si="5"/>
        <v>0</v>
      </c>
    </row>
    <row r="42" spans="1:23" x14ac:dyDescent="0.3">
      <c r="A42">
        <v>41</v>
      </c>
      <c r="B42" t="s">
        <v>130</v>
      </c>
      <c r="C42">
        <v>15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 t="e">
        <f t="shared" si="1"/>
        <v>#DIV/0!</v>
      </c>
      <c r="N42">
        <v>0</v>
      </c>
      <c r="O42">
        <v>0</v>
      </c>
      <c r="P42">
        <v>0</v>
      </c>
      <c r="Q42">
        <v>0</v>
      </c>
      <c r="R42" t="e">
        <f t="shared" si="2"/>
        <v>#DIV/0!</v>
      </c>
      <c r="S42" t="e">
        <f t="shared" si="3"/>
        <v>#DIV/0!</v>
      </c>
      <c r="T42" t="e">
        <f t="shared" si="4"/>
        <v>#DIV/0!</v>
      </c>
      <c r="U42" t="s">
        <v>21</v>
      </c>
      <c r="V42">
        <v>0.39</v>
      </c>
      <c r="W42">
        <f t="shared" si="5"/>
        <v>0</v>
      </c>
    </row>
    <row r="43" spans="1:23" x14ac:dyDescent="0.3">
      <c r="A43">
        <v>42</v>
      </c>
      <c r="B43" t="s">
        <v>130</v>
      </c>
      <c r="C43">
        <v>15</v>
      </c>
      <c r="D43" t="s">
        <v>65</v>
      </c>
      <c r="E43">
        <v>18607</v>
      </c>
      <c r="F43">
        <v>55722</v>
      </c>
      <c r="G43">
        <v>365738</v>
      </c>
      <c r="H43">
        <v>357802</v>
      </c>
      <c r="I43">
        <v>891702</v>
      </c>
      <c r="J43">
        <v>141777916</v>
      </c>
      <c r="K43">
        <v>18194</v>
      </c>
      <c r="L43">
        <f t="shared" si="0"/>
        <v>5.0849352435145698E-2</v>
      </c>
      <c r="M43">
        <f t="shared" si="1"/>
        <v>20.102121578542377</v>
      </c>
      <c r="N43">
        <v>38.4</v>
      </c>
      <c r="O43">
        <v>-0.13</v>
      </c>
      <c r="P43">
        <v>284781</v>
      </c>
      <c r="Q43">
        <v>610210</v>
      </c>
      <c r="R43">
        <f t="shared" si="2"/>
        <v>0.46669343340817093</v>
      </c>
      <c r="S43">
        <f t="shared" si="3"/>
        <v>0.68180573882865858</v>
      </c>
      <c r="T43">
        <f t="shared" si="4"/>
        <v>33.539078817192483</v>
      </c>
      <c r="U43" t="s">
        <v>26</v>
      </c>
      <c r="V43">
        <v>80.62</v>
      </c>
      <c r="W43">
        <f t="shared" si="5"/>
        <v>225.67601091540558</v>
      </c>
    </row>
    <row r="44" spans="1:23" x14ac:dyDescent="0.3">
      <c r="A44">
        <v>43</v>
      </c>
      <c r="B44" t="s">
        <v>130</v>
      </c>
      <c r="C44">
        <v>15</v>
      </c>
      <c r="D44" t="s">
        <v>66</v>
      </c>
      <c r="E44">
        <v>229544</v>
      </c>
      <c r="F44">
        <v>1051601</v>
      </c>
      <c r="G44">
        <v>7867365</v>
      </c>
      <c r="H44">
        <v>7669814</v>
      </c>
      <c r="I44">
        <v>14384882</v>
      </c>
      <c r="J44">
        <v>1289036078</v>
      </c>
      <c r="K44">
        <v>415191</v>
      </c>
      <c r="L44">
        <f t="shared" si="0"/>
        <v>5.4133125001466789E-2</v>
      </c>
      <c r="M44">
        <f t="shared" si="1"/>
        <v>18.948785017016263</v>
      </c>
      <c r="N44">
        <v>29.49</v>
      </c>
      <c r="O44">
        <v>-0.09</v>
      </c>
      <c r="P44">
        <v>3355943</v>
      </c>
      <c r="Q44">
        <v>11320356</v>
      </c>
      <c r="R44">
        <f t="shared" si="2"/>
        <v>0.29645207270866747</v>
      </c>
      <c r="S44">
        <f t="shared" si="3"/>
        <v>0.77133587970645734</v>
      </c>
      <c r="T44">
        <f t="shared" si="4"/>
        <v>27.265417602982723</v>
      </c>
      <c r="U44" t="s">
        <v>26</v>
      </c>
      <c r="V44">
        <v>1314.42</v>
      </c>
      <c r="W44">
        <f t="shared" si="5"/>
        <v>315.8739215775779</v>
      </c>
    </row>
    <row r="45" spans="1:23" x14ac:dyDescent="0.3">
      <c r="A45">
        <v>44</v>
      </c>
      <c r="B45" t="s">
        <v>130</v>
      </c>
      <c r="C45">
        <v>15</v>
      </c>
      <c r="D45" t="s">
        <v>67</v>
      </c>
      <c r="E45">
        <v>138808</v>
      </c>
      <c r="F45">
        <v>614789</v>
      </c>
      <c r="G45">
        <v>15796773</v>
      </c>
      <c r="H45">
        <v>15475190</v>
      </c>
      <c r="I45">
        <v>25142318</v>
      </c>
      <c r="J45">
        <v>1475429987</v>
      </c>
      <c r="K45">
        <v>854136</v>
      </c>
      <c r="L45">
        <f t="shared" si="0"/>
        <v>5.5193894226823713E-2</v>
      </c>
      <c r="M45">
        <f t="shared" si="1"/>
        <v>18.494447020146673</v>
      </c>
      <c r="N45">
        <v>27.23</v>
      </c>
      <c r="O45">
        <v>-0.08</v>
      </c>
      <c r="P45">
        <v>5612179</v>
      </c>
      <c r="Q45">
        <v>20235625</v>
      </c>
      <c r="R45">
        <f t="shared" si="2"/>
        <v>0.27734152021496744</v>
      </c>
      <c r="S45">
        <f t="shared" si="3"/>
        <v>0.78287598435828432</v>
      </c>
      <c r="T45">
        <f t="shared" si="4"/>
        <v>23.691338381709706</v>
      </c>
      <c r="U45" t="s">
        <v>26</v>
      </c>
      <c r="V45">
        <v>3574.75</v>
      </c>
      <c r="W45">
        <f t="shared" si="5"/>
        <v>238.93586964123367</v>
      </c>
    </row>
    <row r="46" spans="1:23" x14ac:dyDescent="0.3">
      <c r="A46">
        <v>45</v>
      </c>
      <c r="B46" t="s">
        <v>130</v>
      </c>
      <c r="C46">
        <v>15</v>
      </c>
      <c r="D46" t="s">
        <v>68</v>
      </c>
      <c r="E46">
        <v>2835</v>
      </c>
      <c r="F46">
        <v>9746</v>
      </c>
      <c r="G46">
        <v>5776470</v>
      </c>
      <c r="H46">
        <v>5633664</v>
      </c>
      <c r="I46">
        <v>11127051</v>
      </c>
      <c r="J46">
        <v>676511236</v>
      </c>
      <c r="K46">
        <v>315459</v>
      </c>
      <c r="L46">
        <f t="shared" si="0"/>
        <v>5.5995352225478835E-2</v>
      </c>
      <c r="M46">
        <f t="shared" si="1"/>
        <v>18.311317794071496</v>
      </c>
      <c r="N46">
        <v>29.94</v>
      </c>
      <c r="O46">
        <v>-0.09</v>
      </c>
      <c r="P46">
        <v>2351405</v>
      </c>
      <c r="Q46">
        <v>9000668</v>
      </c>
      <c r="R46">
        <f t="shared" si="2"/>
        <v>0.26124783182759326</v>
      </c>
      <c r="S46">
        <f t="shared" si="3"/>
        <v>0.7928655849905123</v>
      </c>
      <c r="T46">
        <f t="shared" si="4"/>
        <v>28.531974044170557</v>
      </c>
      <c r="U46" t="s">
        <v>26</v>
      </c>
      <c r="V46">
        <v>4077.19</v>
      </c>
      <c r="W46">
        <f t="shared" si="5"/>
        <v>77.371670194423118</v>
      </c>
    </row>
    <row r="47" spans="1:23" x14ac:dyDescent="0.3">
      <c r="A47">
        <v>46</v>
      </c>
      <c r="B47" t="s">
        <v>130</v>
      </c>
      <c r="C47">
        <v>15</v>
      </c>
      <c r="D47" t="s">
        <v>69</v>
      </c>
      <c r="E47">
        <v>961</v>
      </c>
      <c r="F47">
        <v>146909</v>
      </c>
      <c r="G47">
        <v>10165990</v>
      </c>
      <c r="H47">
        <v>9739227</v>
      </c>
      <c r="I47">
        <v>25683072</v>
      </c>
      <c r="J47">
        <v>1167920410</v>
      </c>
      <c r="K47">
        <v>467803</v>
      </c>
      <c r="L47">
        <f t="shared" si="0"/>
        <v>4.8032867495541483E-2</v>
      </c>
      <c r="M47">
        <f t="shared" si="1"/>
        <v>21.7313484522331</v>
      </c>
      <c r="N47">
        <v>45.29</v>
      </c>
      <c r="O47">
        <v>-0.09</v>
      </c>
      <c r="P47">
        <v>8767269</v>
      </c>
      <c r="Q47">
        <v>17332461</v>
      </c>
      <c r="R47">
        <f t="shared" si="2"/>
        <v>0.50582943760842736</v>
      </c>
      <c r="S47">
        <f t="shared" si="3"/>
        <v>0.66408583537071075</v>
      </c>
      <c r="T47">
        <f t="shared" si="4"/>
        <v>37.050769234057924</v>
      </c>
      <c r="U47" t="s">
        <v>31</v>
      </c>
      <c r="V47">
        <v>4883.7299999999996</v>
      </c>
      <c r="W47">
        <f t="shared" si="5"/>
        <v>95.788055441230384</v>
      </c>
    </row>
    <row r="48" spans="1:23" x14ac:dyDescent="0.3">
      <c r="A48">
        <v>47</v>
      </c>
      <c r="B48" t="s">
        <v>130</v>
      </c>
      <c r="C48">
        <v>15</v>
      </c>
      <c r="D48" t="s">
        <v>70</v>
      </c>
      <c r="E48">
        <v>1052072</v>
      </c>
      <c r="F48">
        <v>4612280</v>
      </c>
      <c r="G48">
        <v>6703</v>
      </c>
      <c r="H48">
        <v>6360</v>
      </c>
      <c r="I48">
        <v>115962</v>
      </c>
      <c r="J48">
        <v>59157380</v>
      </c>
      <c r="K48">
        <v>186</v>
      </c>
      <c r="L48">
        <f t="shared" si="0"/>
        <v>2.9245283018867925E-2</v>
      </c>
      <c r="M48">
        <f t="shared" si="1"/>
        <v>36.037634408602152</v>
      </c>
      <c r="N48">
        <v>111.15</v>
      </c>
      <c r="O48">
        <v>-0.23</v>
      </c>
      <c r="P48">
        <v>97675</v>
      </c>
      <c r="Q48">
        <v>18177</v>
      </c>
      <c r="R48">
        <f t="shared" si="2"/>
        <v>5.3735489904824778</v>
      </c>
      <c r="S48">
        <f t="shared" si="3"/>
        <v>0.15689845665158997</v>
      </c>
      <c r="T48">
        <f t="shared" si="4"/>
        <v>97.725806451612897</v>
      </c>
      <c r="U48" t="s">
        <v>26</v>
      </c>
      <c r="V48">
        <v>73.31</v>
      </c>
      <c r="W48">
        <f t="shared" si="5"/>
        <v>2.5371709180193696</v>
      </c>
    </row>
    <row r="49" spans="1:23" x14ac:dyDescent="0.3">
      <c r="A49">
        <v>48</v>
      </c>
      <c r="B49" t="s">
        <v>130</v>
      </c>
      <c r="C49">
        <v>15</v>
      </c>
      <c r="D49" t="s">
        <v>71</v>
      </c>
      <c r="E49">
        <v>31435</v>
      </c>
      <c r="F49">
        <v>94348</v>
      </c>
      <c r="G49">
        <v>84383</v>
      </c>
      <c r="H49">
        <v>84361</v>
      </c>
      <c r="I49">
        <v>87605</v>
      </c>
      <c r="J49">
        <v>452397504</v>
      </c>
      <c r="K49">
        <v>5211</v>
      </c>
      <c r="L49">
        <f t="shared" si="0"/>
        <v>6.1770249285807426E-2</v>
      </c>
      <c r="M49">
        <f t="shared" si="1"/>
        <v>16.193245058530032</v>
      </c>
      <c r="N49">
        <v>28.32</v>
      </c>
      <c r="O49">
        <v>-0.01</v>
      </c>
      <c r="P49">
        <v>17511</v>
      </c>
      <c r="Q49">
        <v>75103</v>
      </c>
      <c r="R49">
        <f t="shared" si="2"/>
        <v>0.23315979388306726</v>
      </c>
      <c r="S49">
        <f t="shared" si="3"/>
        <v>0.81092491415984624</v>
      </c>
      <c r="T49">
        <f t="shared" si="4"/>
        <v>14.41239685281136</v>
      </c>
      <c r="U49" t="s">
        <v>21</v>
      </c>
      <c r="V49">
        <v>113.58</v>
      </c>
      <c r="W49">
        <f t="shared" si="5"/>
        <v>45.879556259904916</v>
      </c>
    </row>
    <row r="50" spans="1:23" x14ac:dyDescent="0.3">
      <c r="A50">
        <v>49</v>
      </c>
      <c r="B50" t="s">
        <v>130</v>
      </c>
      <c r="C50">
        <v>15</v>
      </c>
      <c r="D50" t="s">
        <v>72</v>
      </c>
      <c r="E50">
        <v>2271</v>
      </c>
      <c r="F50">
        <v>30201</v>
      </c>
      <c r="G50">
        <v>10573743</v>
      </c>
      <c r="H50">
        <v>10501631</v>
      </c>
      <c r="I50">
        <v>16484681</v>
      </c>
      <c r="J50">
        <v>583930081</v>
      </c>
      <c r="K50">
        <v>609307</v>
      </c>
      <c r="L50">
        <f t="shared" si="0"/>
        <v>5.8020225620191761E-2</v>
      </c>
      <c r="M50">
        <f t="shared" si="1"/>
        <v>17.353719881767319</v>
      </c>
      <c r="N50">
        <v>22.69</v>
      </c>
      <c r="O50">
        <v>-7.0000000000000007E-2</v>
      </c>
      <c r="P50">
        <v>2550599</v>
      </c>
      <c r="Q50">
        <v>14312241</v>
      </c>
      <c r="R50">
        <f t="shared" si="2"/>
        <v>0.17821101531199762</v>
      </c>
      <c r="S50">
        <f t="shared" si="3"/>
        <v>0.84874439892687115</v>
      </c>
      <c r="T50">
        <f t="shared" si="4"/>
        <v>23.489375634942647</v>
      </c>
      <c r="U50" t="s">
        <v>31</v>
      </c>
      <c r="V50">
        <v>4994.24</v>
      </c>
      <c r="W50">
        <f t="shared" si="5"/>
        <v>122.00194624207087</v>
      </c>
    </row>
    <row r="51" spans="1:23" x14ac:dyDescent="0.3">
      <c r="A51">
        <v>50</v>
      </c>
      <c r="B51" t="s">
        <v>130</v>
      </c>
      <c r="C51">
        <v>15</v>
      </c>
      <c r="D51" t="s">
        <v>73</v>
      </c>
      <c r="E51">
        <v>2294</v>
      </c>
      <c r="F51">
        <v>30304</v>
      </c>
      <c r="G51">
        <v>11307069</v>
      </c>
      <c r="H51">
        <v>11233256</v>
      </c>
      <c r="I51">
        <v>17253861</v>
      </c>
      <c r="J51">
        <v>571984179</v>
      </c>
      <c r="K51">
        <v>652795</v>
      </c>
      <c r="L51">
        <f t="shared" si="0"/>
        <v>5.8112714603851277E-2</v>
      </c>
      <c r="M51">
        <f t="shared" si="1"/>
        <v>17.321010424405824</v>
      </c>
      <c r="N51">
        <v>23.12</v>
      </c>
      <c r="O51">
        <v>-0.06</v>
      </c>
      <c r="P51">
        <v>2654349</v>
      </c>
      <c r="Q51">
        <v>15043627</v>
      </c>
      <c r="R51">
        <f t="shared" si="2"/>
        <v>0.17644342019381362</v>
      </c>
      <c r="S51">
        <f t="shared" si="3"/>
        <v>0.85001962936326725</v>
      </c>
      <c r="T51">
        <f t="shared" si="4"/>
        <v>23.044948260939499</v>
      </c>
      <c r="U51" t="s">
        <v>31</v>
      </c>
      <c r="V51">
        <v>4966.45</v>
      </c>
      <c r="W51">
        <f t="shared" si="5"/>
        <v>131.44096890132792</v>
      </c>
    </row>
    <row r="52" spans="1:23" x14ac:dyDescent="0.3">
      <c r="A52">
        <v>51</v>
      </c>
      <c r="B52" t="s">
        <v>130</v>
      </c>
      <c r="C52">
        <v>15</v>
      </c>
      <c r="D52" t="s">
        <v>74</v>
      </c>
      <c r="E52">
        <v>163622</v>
      </c>
      <c r="F52">
        <v>488118</v>
      </c>
      <c r="G52">
        <v>9561471</v>
      </c>
      <c r="H52">
        <v>9325001</v>
      </c>
      <c r="I52">
        <v>31809004</v>
      </c>
      <c r="J52">
        <v>2816525572</v>
      </c>
      <c r="K52">
        <v>420267</v>
      </c>
      <c r="L52">
        <f t="shared" si="0"/>
        <v>4.506884235186677E-2</v>
      </c>
      <c r="M52">
        <f t="shared" si="1"/>
        <v>22.750944042715702</v>
      </c>
      <c r="N52">
        <v>35.270000000000003</v>
      </c>
      <c r="O52">
        <v>-0.15</v>
      </c>
      <c r="P52">
        <v>13116448</v>
      </c>
      <c r="Q52">
        <v>18562095</v>
      </c>
      <c r="R52">
        <f t="shared" si="2"/>
        <v>0.70662541054767791</v>
      </c>
      <c r="S52">
        <f t="shared" si="3"/>
        <v>0.58595166450679248</v>
      </c>
      <c r="T52">
        <f t="shared" si="4"/>
        <v>44.167386447187148</v>
      </c>
      <c r="U52" t="s">
        <v>31</v>
      </c>
      <c r="V52">
        <v>4993.42</v>
      </c>
      <c r="W52">
        <f t="shared" si="5"/>
        <v>84.164160034605544</v>
      </c>
    </row>
    <row r="53" spans="1:23" x14ac:dyDescent="0.3">
      <c r="A53">
        <v>52</v>
      </c>
      <c r="B53" t="s">
        <v>130</v>
      </c>
      <c r="C53">
        <v>15</v>
      </c>
      <c r="D53" t="s">
        <v>75</v>
      </c>
      <c r="E53">
        <v>183325</v>
      </c>
      <c r="F53">
        <v>546912</v>
      </c>
      <c r="G53">
        <v>9425459</v>
      </c>
      <c r="H53">
        <v>9176122</v>
      </c>
      <c r="I53">
        <v>37401341</v>
      </c>
      <c r="J53">
        <v>3107295458</v>
      </c>
      <c r="K53">
        <v>394989</v>
      </c>
      <c r="L53">
        <f t="shared" si="0"/>
        <v>4.304530824677353E-2</v>
      </c>
      <c r="M53">
        <f t="shared" si="1"/>
        <v>23.862586046700034</v>
      </c>
      <c r="N53">
        <v>37.47</v>
      </c>
      <c r="O53">
        <v>-0.16</v>
      </c>
      <c r="P53">
        <v>16812649</v>
      </c>
      <c r="Q53">
        <v>20379278</v>
      </c>
      <c r="R53">
        <f t="shared" si="2"/>
        <v>0.82498747011547713</v>
      </c>
      <c r="S53">
        <f t="shared" si="3"/>
        <v>0.54794896752728084</v>
      </c>
      <c r="T53">
        <f t="shared" si="4"/>
        <v>51.594545670892103</v>
      </c>
      <c r="U53" t="s">
        <v>31</v>
      </c>
      <c r="V53">
        <v>4991.25</v>
      </c>
      <c r="W53">
        <f t="shared" si="5"/>
        <v>79.136288504883552</v>
      </c>
    </row>
    <row r="54" spans="1:23" x14ac:dyDescent="0.3">
      <c r="A54">
        <v>53</v>
      </c>
      <c r="B54" t="s">
        <v>130</v>
      </c>
      <c r="C54">
        <v>15</v>
      </c>
      <c r="D54" t="s">
        <v>76</v>
      </c>
      <c r="E54">
        <v>152428</v>
      </c>
      <c r="F54">
        <v>429691</v>
      </c>
      <c r="G54">
        <v>391</v>
      </c>
      <c r="H54">
        <v>388</v>
      </c>
      <c r="I54">
        <v>27243</v>
      </c>
      <c r="J54">
        <v>745451</v>
      </c>
      <c r="K54">
        <v>8</v>
      </c>
      <c r="L54">
        <f t="shared" si="0"/>
        <v>2.0618556701030927E-2</v>
      </c>
      <c r="M54">
        <f t="shared" si="1"/>
        <v>48.875</v>
      </c>
      <c r="N54">
        <v>30.73</v>
      </c>
      <c r="O54">
        <v>-0.23</v>
      </c>
      <c r="P54">
        <v>16212</v>
      </c>
      <c r="Q54">
        <v>11024</v>
      </c>
      <c r="R54">
        <f t="shared" si="2"/>
        <v>1.4706095791001452</v>
      </c>
      <c r="S54">
        <f t="shared" si="3"/>
        <v>0.40475840798942575</v>
      </c>
      <c r="T54">
        <f t="shared" si="4"/>
        <v>1378</v>
      </c>
      <c r="U54" t="s">
        <v>21</v>
      </c>
      <c r="V54">
        <v>0.98</v>
      </c>
      <c r="W54">
        <f t="shared" si="5"/>
        <v>8.1632653061224492</v>
      </c>
    </row>
    <row r="55" spans="1:23" x14ac:dyDescent="0.3">
      <c r="A55">
        <v>54</v>
      </c>
      <c r="B55" t="s">
        <v>130</v>
      </c>
      <c r="C55">
        <v>15</v>
      </c>
      <c r="D55" t="s">
        <v>77</v>
      </c>
      <c r="E55">
        <v>2200</v>
      </c>
      <c r="F55">
        <v>9086</v>
      </c>
      <c r="G55">
        <v>8894045</v>
      </c>
      <c r="H55">
        <v>8648093</v>
      </c>
      <c r="I55">
        <v>19204108</v>
      </c>
      <c r="J55">
        <v>1442844294</v>
      </c>
      <c r="K55">
        <v>464391</v>
      </c>
      <c r="L55">
        <f t="shared" si="0"/>
        <v>5.3698659346054674E-2</v>
      </c>
      <c r="M55">
        <f t="shared" si="1"/>
        <v>19.152061517126732</v>
      </c>
      <c r="N55">
        <v>25.77</v>
      </c>
      <c r="O55">
        <v>-0.1</v>
      </c>
      <c r="P55">
        <v>3964725</v>
      </c>
      <c r="Q55">
        <v>15292234</v>
      </c>
      <c r="R55">
        <f t="shared" si="2"/>
        <v>0.25926395057779</v>
      </c>
      <c r="S55">
        <f t="shared" si="3"/>
        <v>0.79411468861724221</v>
      </c>
      <c r="T55">
        <f t="shared" si="4"/>
        <v>32.929651952772559</v>
      </c>
      <c r="U55" t="s">
        <v>31</v>
      </c>
      <c r="V55">
        <v>4996.97</v>
      </c>
      <c r="W55">
        <f t="shared" si="5"/>
        <v>92.934518318100771</v>
      </c>
    </row>
    <row r="56" spans="1:23" x14ac:dyDescent="0.3">
      <c r="A56">
        <v>55</v>
      </c>
      <c r="B56" t="s">
        <v>130</v>
      </c>
      <c r="C56">
        <v>15</v>
      </c>
      <c r="D56" t="s">
        <v>78</v>
      </c>
      <c r="E56">
        <v>2200</v>
      </c>
      <c r="F56">
        <v>9086</v>
      </c>
      <c r="G56">
        <v>1891128</v>
      </c>
      <c r="H56">
        <v>1832088</v>
      </c>
      <c r="I56">
        <v>4735855</v>
      </c>
      <c r="J56">
        <v>321962169</v>
      </c>
      <c r="K56">
        <v>98017</v>
      </c>
      <c r="L56">
        <f t="shared" si="0"/>
        <v>5.3500159380990432E-2</v>
      </c>
      <c r="M56">
        <f t="shared" si="1"/>
        <v>19.293877592662497</v>
      </c>
      <c r="N56">
        <v>27.07</v>
      </c>
      <c r="O56">
        <v>-0.11</v>
      </c>
      <c r="P56">
        <v>920529</v>
      </c>
      <c r="Q56">
        <v>3788492</v>
      </c>
      <c r="R56">
        <f t="shared" si="2"/>
        <v>0.24298032040189077</v>
      </c>
      <c r="S56">
        <f t="shared" si="3"/>
        <v>0.80451796668564446</v>
      </c>
      <c r="T56">
        <f t="shared" si="4"/>
        <v>38.651376801983332</v>
      </c>
      <c r="U56" t="s">
        <v>21</v>
      </c>
      <c r="V56">
        <v>475.02</v>
      </c>
      <c r="W56">
        <f t="shared" si="5"/>
        <v>206.34289082564945</v>
      </c>
    </row>
    <row r="57" spans="1:23" x14ac:dyDescent="0.3">
      <c r="A57">
        <v>56</v>
      </c>
      <c r="B57" t="s">
        <v>130</v>
      </c>
      <c r="C57">
        <v>15</v>
      </c>
      <c r="D57" t="s">
        <v>79</v>
      </c>
      <c r="E57">
        <v>2200</v>
      </c>
      <c r="F57">
        <v>9086</v>
      </c>
      <c r="G57">
        <v>5995223</v>
      </c>
      <c r="H57">
        <v>5821825</v>
      </c>
      <c r="I57">
        <v>14106267</v>
      </c>
      <c r="J57">
        <v>982404064</v>
      </c>
      <c r="K57">
        <v>313629</v>
      </c>
      <c r="L57">
        <f t="shared" si="0"/>
        <v>5.3871251712306709E-2</v>
      </c>
      <c r="M57">
        <f t="shared" si="1"/>
        <v>19.115652570393681</v>
      </c>
      <c r="N57">
        <v>28.34</v>
      </c>
      <c r="O57">
        <v>-0.1</v>
      </c>
      <c r="P57">
        <v>2688109</v>
      </c>
      <c r="Q57">
        <v>11404147</v>
      </c>
      <c r="R57">
        <f t="shared" si="2"/>
        <v>0.23571328920961823</v>
      </c>
      <c r="S57">
        <f t="shared" si="3"/>
        <v>0.8092492075080101</v>
      </c>
      <c r="T57">
        <f t="shared" si="4"/>
        <v>36.361902120020787</v>
      </c>
      <c r="U57" t="s">
        <v>21</v>
      </c>
      <c r="V57">
        <v>2596.75</v>
      </c>
      <c r="W57">
        <f t="shared" si="5"/>
        <v>120.77751034947531</v>
      </c>
    </row>
    <row r="58" spans="1:23" x14ac:dyDescent="0.3">
      <c r="A58">
        <v>57</v>
      </c>
      <c r="B58" t="s">
        <v>130</v>
      </c>
      <c r="C58">
        <v>15</v>
      </c>
      <c r="D58" t="s">
        <v>80</v>
      </c>
      <c r="E58">
        <v>2200</v>
      </c>
      <c r="F58">
        <v>9086</v>
      </c>
      <c r="G58">
        <v>8198802</v>
      </c>
      <c r="H58">
        <v>7959712</v>
      </c>
      <c r="I58">
        <v>19963094</v>
      </c>
      <c r="J58">
        <v>1362318407</v>
      </c>
      <c r="K58">
        <v>429407</v>
      </c>
      <c r="L58">
        <f t="shared" si="0"/>
        <v>5.3947554886407949E-2</v>
      </c>
      <c r="M58">
        <f t="shared" si="1"/>
        <v>19.093312405247236</v>
      </c>
      <c r="N58">
        <v>28.51</v>
      </c>
      <c r="O58">
        <v>-0.1</v>
      </c>
      <c r="P58">
        <v>3664000</v>
      </c>
      <c r="Q58">
        <v>16259972</v>
      </c>
      <c r="R58">
        <f t="shared" si="2"/>
        <v>0.22533864141955473</v>
      </c>
      <c r="S58">
        <f t="shared" si="3"/>
        <v>0.81610092606032569</v>
      </c>
      <c r="T58">
        <f t="shared" si="4"/>
        <v>37.866108377366928</v>
      </c>
      <c r="U58" t="s">
        <v>31</v>
      </c>
      <c r="V58">
        <v>4999.22</v>
      </c>
      <c r="W58">
        <f t="shared" si="5"/>
        <v>85.894799588735836</v>
      </c>
    </row>
    <row r="59" spans="1:23" x14ac:dyDescent="0.3">
      <c r="A59">
        <v>58</v>
      </c>
      <c r="B59" t="s">
        <v>130</v>
      </c>
      <c r="C59">
        <v>15</v>
      </c>
      <c r="D59" t="s">
        <v>81</v>
      </c>
      <c r="E59">
        <v>11313</v>
      </c>
      <c r="F59">
        <v>305160</v>
      </c>
      <c r="G59">
        <v>326836</v>
      </c>
      <c r="H59">
        <v>322749</v>
      </c>
      <c r="I59">
        <v>402917</v>
      </c>
      <c r="J59">
        <v>30678140</v>
      </c>
      <c r="K59">
        <v>18233</v>
      </c>
      <c r="L59">
        <f t="shared" si="0"/>
        <v>5.64928163991213E-2</v>
      </c>
      <c r="M59">
        <f t="shared" si="1"/>
        <v>17.925519662151046</v>
      </c>
      <c r="N59">
        <v>22.12</v>
      </c>
      <c r="O59">
        <v>-0.05</v>
      </c>
      <c r="P59">
        <v>110041</v>
      </c>
      <c r="Q59">
        <v>310098</v>
      </c>
      <c r="R59">
        <f t="shared" si="2"/>
        <v>0.35485878657714659</v>
      </c>
      <c r="S59">
        <f t="shared" si="3"/>
        <v>0.73808430067192043</v>
      </c>
      <c r="T59">
        <f t="shared" si="4"/>
        <v>17.007513848516425</v>
      </c>
      <c r="U59" t="s">
        <v>26</v>
      </c>
      <c r="V59">
        <v>33.83</v>
      </c>
      <c r="W59">
        <f t="shared" si="5"/>
        <v>538.95950339934973</v>
      </c>
    </row>
    <row r="60" spans="1:23" x14ac:dyDescent="0.3">
      <c r="A60">
        <v>59</v>
      </c>
      <c r="B60" t="s">
        <v>130</v>
      </c>
      <c r="C60">
        <v>15</v>
      </c>
      <c r="D60" t="s">
        <v>82</v>
      </c>
      <c r="E60">
        <v>252516</v>
      </c>
      <c r="F60">
        <v>750876</v>
      </c>
      <c r="G60">
        <v>670348</v>
      </c>
      <c r="H60">
        <v>648408</v>
      </c>
      <c r="I60">
        <v>8037279</v>
      </c>
      <c r="J60">
        <v>265178153</v>
      </c>
      <c r="K60">
        <v>21947</v>
      </c>
      <c r="L60">
        <f t="shared" si="0"/>
        <v>3.3847515761680914E-2</v>
      </c>
      <c r="M60">
        <f t="shared" si="1"/>
        <v>30.543946780881214</v>
      </c>
      <c r="N60">
        <v>18.47</v>
      </c>
      <c r="O60">
        <v>-0.21</v>
      </c>
      <c r="P60">
        <v>5182124</v>
      </c>
      <c r="Q60">
        <v>2842432</v>
      </c>
      <c r="R60">
        <f t="shared" si="2"/>
        <v>1.8231303334609237</v>
      </c>
      <c r="S60">
        <f t="shared" si="3"/>
        <v>0.3542167317419182</v>
      </c>
      <c r="T60">
        <f t="shared" si="4"/>
        <v>129.51346425479565</v>
      </c>
      <c r="U60" t="s">
        <v>26</v>
      </c>
      <c r="V60">
        <v>131.44999999999999</v>
      </c>
      <c r="W60">
        <f t="shared" si="5"/>
        <v>166.96082160517309</v>
      </c>
    </row>
    <row r="61" spans="1:23" x14ac:dyDescent="0.3">
      <c r="A61">
        <v>60</v>
      </c>
      <c r="B61" t="s">
        <v>130</v>
      </c>
      <c r="C61">
        <v>15</v>
      </c>
      <c r="D61" t="s">
        <v>83</v>
      </c>
      <c r="E61">
        <v>3612</v>
      </c>
      <c r="F61">
        <v>11612</v>
      </c>
      <c r="G61">
        <v>689704</v>
      </c>
      <c r="H61">
        <v>675572</v>
      </c>
      <c r="I61">
        <v>1105043</v>
      </c>
      <c r="J61">
        <v>123458181</v>
      </c>
      <c r="K61">
        <v>36831</v>
      </c>
      <c r="L61">
        <f t="shared" si="0"/>
        <v>5.4518245279555698E-2</v>
      </c>
      <c r="M61">
        <f t="shared" si="1"/>
        <v>18.726181749070076</v>
      </c>
      <c r="N61">
        <v>23.94</v>
      </c>
      <c r="O61">
        <v>-0.09</v>
      </c>
      <c r="P61">
        <v>267433</v>
      </c>
      <c r="Q61">
        <v>851579</v>
      </c>
      <c r="R61">
        <f t="shared" si="2"/>
        <v>0.31404367651151566</v>
      </c>
      <c r="S61">
        <f t="shared" si="3"/>
        <v>0.76100971213892254</v>
      </c>
      <c r="T61">
        <f t="shared" si="4"/>
        <v>23.121256550188701</v>
      </c>
      <c r="U61" t="s">
        <v>21</v>
      </c>
      <c r="V61">
        <v>78.36</v>
      </c>
      <c r="W61">
        <f t="shared" si="5"/>
        <v>470.02297090352221</v>
      </c>
    </row>
    <row r="62" spans="1:23" x14ac:dyDescent="0.3">
      <c r="A62">
        <v>61</v>
      </c>
      <c r="B62" t="s">
        <v>130</v>
      </c>
      <c r="C62">
        <v>15</v>
      </c>
      <c r="D62" t="s">
        <v>84</v>
      </c>
      <c r="E62">
        <v>8300</v>
      </c>
      <c r="F62">
        <v>28853</v>
      </c>
      <c r="G62">
        <v>11309847</v>
      </c>
      <c r="H62">
        <v>11068755</v>
      </c>
      <c r="I62">
        <v>20987082</v>
      </c>
      <c r="J62">
        <v>3307295607</v>
      </c>
      <c r="K62">
        <v>594546</v>
      </c>
      <c r="L62">
        <f t="shared" si="0"/>
        <v>5.3713900072772415E-2</v>
      </c>
      <c r="M62">
        <f t="shared" si="1"/>
        <v>19.022660988384413</v>
      </c>
      <c r="N62">
        <v>43.25</v>
      </c>
      <c r="O62">
        <v>-0.09</v>
      </c>
      <c r="P62">
        <v>4598434</v>
      </c>
      <c r="Q62">
        <v>16805946</v>
      </c>
      <c r="R62">
        <f t="shared" si="2"/>
        <v>0.27361946777646434</v>
      </c>
      <c r="S62">
        <f t="shared" si="3"/>
        <v>0.78516387767363505</v>
      </c>
      <c r="T62">
        <f t="shared" si="4"/>
        <v>28.266855718480993</v>
      </c>
      <c r="U62" t="s">
        <v>31</v>
      </c>
      <c r="V62">
        <v>4998.67</v>
      </c>
      <c r="W62">
        <f t="shared" si="5"/>
        <v>118.94083826297795</v>
      </c>
    </row>
    <row r="63" spans="1:23" x14ac:dyDescent="0.3">
      <c r="A63">
        <v>62</v>
      </c>
      <c r="B63" t="s">
        <v>130</v>
      </c>
      <c r="C63">
        <v>15</v>
      </c>
      <c r="D63" t="s">
        <v>85</v>
      </c>
      <c r="E63">
        <v>7665</v>
      </c>
      <c r="F63">
        <v>26841</v>
      </c>
      <c r="G63">
        <v>3513011</v>
      </c>
      <c r="H63">
        <v>3419719</v>
      </c>
      <c r="I63">
        <v>9762639</v>
      </c>
      <c r="J63">
        <v>1254611701</v>
      </c>
      <c r="K63">
        <v>183964</v>
      </c>
      <c r="L63">
        <f t="shared" si="0"/>
        <v>5.3795063278591015E-2</v>
      </c>
      <c r="M63">
        <f t="shared" si="1"/>
        <v>19.096187297514732</v>
      </c>
      <c r="N63">
        <v>63.71</v>
      </c>
      <c r="O63">
        <v>-0.1</v>
      </c>
      <c r="P63">
        <v>1541692</v>
      </c>
      <c r="Q63">
        <v>8261095</v>
      </c>
      <c r="R63">
        <f t="shared" si="2"/>
        <v>0.1866207809013212</v>
      </c>
      <c r="S63">
        <f t="shared" si="3"/>
        <v>0.84272921568121395</v>
      </c>
      <c r="T63">
        <f t="shared" si="4"/>
        <v>44.906041399404231</v>
      </c>
      <c r="U63" t="s">
        <v>21</v>
      </c>
      <c r="V63">
        <v>973.14</v>
      </c>
      <c r="W63">
        <f t="shared" si="5"/>
        <v>189.04165895965636</v>
      </c>
    </row>
    <row r="64" spans="1:23" x14ac:dyDescent="0.3">
      <c r="A64">
        <v>63</v>
      </c>
      <c r="B64" t="s">
        <v>130</v>
      </c>
      <c r="C64">
        <v>15</v>
      </c>
      <c r="D64" t="s">
        <v>86</v>
      </c>
      <c r="E64">
        <v>3986</v>
      </c>
      <c r="F64">
        <v>13057</v>
      </c>
      <c r="G64">
        <v>39682</v>
      </c>
      <c r="H64">
        <v>38603</v>
      </c>
      <c r="I64">
        <v>80162</v>
      </c>
      <c r="J64">
        <v>14854930</v>
      </c>
      <c r="K64">
        <v>2074</v>
      </c>
      <c r="L64">
        <f t="shared" si="0"/>
        <v>5.3726394321684842E-2</v>
      </c>
      <c r="M64">
        <f t="shared" si="1"/>
        <v>19.133076181292189</v>
      </c>
      <c r="N64">
        <v>35.76</v>
      </c>
      <c r="O64">
        <v>-0.1</v>
      </c>
      <c r="P64">
        <v>17419</v>
      </c>
      <c r="Q64">
        <v>62945</v>
      </c>
      <c r="R64">
        <f t="shared" si="2"/>
        <v>0.2767336563666693</v>
      </c>
      <c r="S64">
        <f t="shared" si="3"/>
        <v>0.78324871833159126</v>
      </c>
      <c r="T64">
        <f t="shared" si="4"/>
        <v>30.34956605593057</v>
      </c>
      <c r="U64" t="s">
        <v>21</v>
      </c>
      <c r="V64">
        <v>4.75</v>
      </c>
      <c r="W64">
        <f t="shared" si="5"/>
        <v>436.63157894736844</v>
      </c>
    </row>
    <row r="65" spans="1:23" x14ac:dyDescent="0.3">
      <c r="A65">
        <v>64</v>
      </c>
      <c r="B65" t="s">
        <v>130</v>
      </c>
      <c r="C65">
        <v>15</v>
      </c>
      <c r="D65" t="s">
        <v>87</v>
      </c>
      <c r="E65">
        <v>3638</v>
      </c>
      <c r="F65">
        <v>11677</v>
      </c>
      <c r="G65">
        <v>1050312</v>
      </c>
      <c r="H65">
        <v>1030511</v>
      </c>
      <c r="I65">
        <v>1658577</v>
      </c>
      <c r="J65">
        <v>169155887</v>
      </c>
      <c r="K65">
        <v>56640</v>
      </c>
      <c r="L65">
        <f t="shared" si="0"/>
        <v>5.4963023199170118E-2</v>
      </c>
      <c r="M65">
        <f t="shared" si="1"/>
        <v>18.54364406779661</v>
      </c>
      <c r="N65">
        <v>23.93</v>
      </c>
      <c r="O65">
        <v>-0.09</v>
      </c>
      <c r="P65">
        <v>387854</v>
      </c>
      <c r="Q65">
        <v>1301290</v>
      </c>
      <c r="R65">
        <f t="shared" si="2"/>
        <v>0.2980534700182127</v>
      </c>
      <c r="S65">
        <f t="shared" si="3"/>
        <v>0.77038428932050795</v>
      </c>
      <c r="T65">
        <f t="shared" si="4"/>
        <v>22.974752824858758</v>
      </c>
      <c r="U65" t="s">
        <v>21</v>
      </c>
      <c r="V65">
        <v>130.55000000000001</v>
      </c>
      <c r="W65">
        <f t="shared" si="5"/>
        <v>433.85675986212175</v>
      </c>
    </row>
    <row r="66" spans="1:23" x14ac:dyDescent="0.3">
      <c r="A66">
        <v>65</v>
      </c>
      <c r="B66" t="s">
        <v>130</v>
      </c>
      <c r="C66">
        <v>15</v>
      </c>
      <c r="D66" t="s">
        <v>88</v>
      </c>
      <c r="E66">
        <v>7351</v>
      </c>
      <c r="F66">
        <v>24835</v>
      </c>
      <c r="G66">
        <v>8856647</v>
      </c>
      <c r="H66">
        <v>8674479</v>
      </c>
      <c r="I66">
        <v>15446858</v>
      </c>
      <c r="J66">
        <v>2259064324</v>
      </c>
      <c r="K66">
        <v>468853</v>
      </c>
      <c r="L66">
        <f t="shared" si="0"/>
        <v>5.4049701428754399E-2</v>
      </c>
      <c r="M66">
        <f t="shared" si="1"/>
        <v>18.890029497518412</v>
      </c>
      <c r="N66">
        <v>36.450000000000003</v>
      </c>
      <c r="O66">
        <v>-0.09</v>
      </c>
      <c r="P66">
        <v>3516062</v>
      </c>
      <c r="Q66">
        <v>12282062</v>
      </c>
      <c r="R66">
        <f t="shared" si="2"/>
        <v>0.28627619694478013</v>
      </c>
      <c r="S66">
        <f t="shared" si="3"/>
        <v>0.77743800466435131</v>
      </c>
      <c r="T66">
        <f t="shared" si="4"/>
        <v>26.195976137510051</v>
      </c>
      <c r="U66" t="s">
        <v>21</v>
      </c>
      <c r="V66">
        <v>2800.11</v>
      </c>
      <c r="W66">
        <f t="shared" si="5"/>
        <v>167.44092196378</v>
      </c>
    </row>
    <row r="67" spans="1:23" x14ac:dyDescent="0.3">
      <c r="A67">
        <v>66</v>
      </c>
      <c r="B67" t="s">
        <v>130</v>
      </c>
      <c r="C67">
        <v>15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6">K67/H67</f>
        <v>#DIV/0!</v>
      </c>
      <c r="M67" t="e">
        <f t="shared" ref="M67:M91" si="7">G67/K67</f>
        <v>#DIV/0!</v>
      </c>
      <c r="N67">
        <v>0</v>
      </c>
      <c r="O67">
        <v>0</v>
      </c>
      <c r="P67">
        <v>0</v>
      </c>
      <c r="Q67">
        <v>0</v>
      </c>
      <c r="R67" t="e">
        <f t="shared" ref="R67:R91" si="8">P67/Q67</f>
        <v>#DIV/0!</v>
      </c>
      <c r="S67" t="e">
        <f t="shared" ref="S67:S91" si="9">Q67/(Q67+P67)</f>
        <v>#DIV/0!</v>
      </c>
      <c r="T67" t="e">
        <f t="shared" ref="T67:T91" si="10">Q67/K67</f>
        <v>#DIV/0!</v>
      </c>
      <c r="U67" t="s">
        <v>21</v>
      </c>
      <c r="V67">
        <v>0.01</v>
      </c>
      <c r="W67">
        <f t="shared" ref="W67:W91" si="11">K67/V67</f>
        <v>0</v>
      </c>
    </row>
    <row r="68" spans="1:23" x14ac:dyDescent="0.3">
      <c r="A68">
        <v>67</v>
      </c>
      <c r="B68" t="s">
        <v>130</v>
      </c>
      <c r="C68">
        <v>15</v>
      </c>
      <c r="D68" t="s">
        <v>90</v>
      </c>
      <c r="E68">
        <v>2940</v>
      </c>
      <c r="F68">
        <v>20028</v>
      </c>
      <c r="G68">
        <v>12734</v>
      </c>
      <c r="H68">
        <v>12384</v>
      </c>
      <c r="I68">
        <v>22770</v>
      </c>
      <c r="J68">
        <v>3225000</v>
      </c>
      <c r="K68">
        <v>644</v>
      </c>
      <c r="L68">
        <f t="shared" si="6"/>
        <v>5.2002583979328165E-2</v>
      </c>
      <c r="M68">
        <f t="shared" si="7"/>
        <v>19.773291925465838</v>
      </c>
      <c r="N68">
        <v>13.98</v>
      </c>
      <c r="O68">
        <v>-0.1</v>
      </c>
      <c r="P68">
        <v>7449</v>
      </c>
      <c r="Q68">
        <v>15292</v>
      </c>
      <c r="R68">
        <f t="shared" si="8"/>
        <v>0.48711744703112736</v>
      </c>
      <c r="S68">
        <f t="shared" si="9"/>
        <v>0.67244184512554417</v>
      </c>
      <c r="T68">
        <f t="shared" si="10"/>
        <v>23.745341614906831</v>
      </c>
      <c r="U68" t="s">
        <v>26</v>
      </c>
      <c r="V68">
        <v>1.03</v>
      </c>
      <c r="W68">
        <f t="shared" si="11"/>
        <v>625.24271844660188</v>
      </c>
    </row>
    <row r="69" spans="1:23" x14ac:dyDescent="0.3">
      <c r="A69">
        <v>68</v>
      </c>
      <c r="B69" t="s">
        <v>130</v>
      </c>
      <c r="C69">
        <v>15</v>
      </c>
      <c r="D69" t="s">
        <v>91</v>
      </c>
      <c r="E69">
        <v>9072</v>
      </c>
      <c r="F69">
        <v>69944</v>
      </c>
      <c r="G69">
        <v>1447663</v>
      </c>
      <c r="H69">
        <v>1413930</v>
      </c>
      <c r="I69">
        <v>2532886</v>
      </c>
      <c r="J69">
        <v>480527796</v>
      </c>
      <c r="K69">
        <v>74731</v>
      </c>
      <c r="L69">
        <f t="shared" si="6"/>
        <v>5.2853394439611581E-2</v>
      </c>
      <c r="M69">
        <f t="shared" si="7"/>
        <v>19.371652995410205</v>
      </c>
      <c r="N69">
        <v>24.76</v>
      </c>
      <c r="O69">
        <v>-0.08</v>
      </c>
      <c r="P69">
        <v>733076</v>
      </c>
      <c r="Q69">
        <v>1848922</v>
      </c>
      <c r="R69">
        <f t="shared" si="8"/>
        <v>0.39648833212001372</v>
      </c>
      <c r="S69">
        <f t="shared" si="9"/>
        <v>0.71608188697280173</v>
      </c>
      <c r="T69">
        <f t="shared" si="10"/>
        <v>24.741031165112201</v>
      </c>
      <c r="U69" t="s">
        <v>26</v>
      </c>
      <c r="V69">
        <v>360.73</v>
      </c>
      <c r="W69">
        <f t="shared" si="11"/>
        <v>207.16602445041997</v>
      </c>
    </row>
    <row r="70" spans="1:23" x14ac:dyDescent="0.3">
      <c r="A70">
        <v>69</v>
      </c>
      <c r="B70" t="s">
        <v>130</v>
      </c>
      <c r="C70">
        <v>15</v>
      </c>
      <c r="D70" t="s">
        <v>92</v>
      </c>
      <c r="E70">
        <v>16281</v>
      </c>
      <c r="F70">
        <v>130806</v>
      </c>
      <c r="G70">
        <v>154990</v>
      </c>
      <c r="H70">
        <v>149590</v>
      </c>
      <c r="I70">
        <v>587894</v>
      </c>
      <c r="J70">
        <v>128925969</v>
      </c>
      <c r="K70">
        <v>7464</v>
      </c>
      <c r="L70">
        <f t="shared" si="6"/>
        <v>4.9896383448091448E-2</v>
      </c>
      <c r="M70">
        <f t="shared" si="7"/>
        <v>20.765005359056808</v>
      </c>
      <c r="N70">
        <v>37.729999999999997</v>
      </c>
      <c r="O70">
        <v>-0.12</v>
      </c>
      <c r="P70">
        <v>189035</v>
      </c>
      <c r="Q70">
        <v>397896</v>
      </c>
      <c r="R70">
        <f t="shared" si="8"/>
        <v>0.47508645475199551</v>
      </c>
      <c r="S70">
        <f t="shared" si="9"/>
        <v>0.6779263661316236</v>
      </c>
      <c r="T70">
        <f t="shared" si="10"/>
        <v>53.30868167202572</v>
      </c>
      <c r="U70" t="s">
        <v>21</v>
      </c>
      <c r="V70">
        <v>47.24</v>
      </c>
      <c r="W70">
        <f t="shared" si="11"/>
        <v>158.00169348010161</v>
      </c>
    </row>
    <row r="71" spans="1:23" x14ac:dyDescent="0.3">
      <c r="A71">
        <v>70</v>
      </c>
      <c r="B71" t="s">
        <v>130</v>
      </c>
      <c r="C71">
        <v>15</v>
      </c>
      <c r="D71" t="s">
        <v>93</v>
      </c>
      <c r="E71">
        <v>249327</v>
      </c>
      <c r="F71">
        <v>746442</v>
      </c>
      <c r="G71">
        <v>1357100</v>
      </c>
      <c r="H71">
        <v>1278154</v>
      </c>
      <c r="I71">
        <v>13599986</v>
      </c>
      <c r="J71">
        <v>2316564192</v>
      </c>
      <c r="K71">
        <v>49629</v>
      </c>
      <c r="L71">
        <f t="shared" si="6"/>
        <v>3.882865445008974E-2</v>
      </c>
      <c r="M71">
        <f t="shared" si="7"/>
        <v>27.344899151705658</v>
      </c>
      <c r="N71">
        <v>71.91</v>
      </c>
      <c r="O71">
        <v>-0.17</v>
      </c>
      <c r="P71">
        <v>6705885</v>
      </c>
      <c r="Q71">
        <v>6891199</v>
      </c>
      <c r="R71">
        <f t="shared" si="8"/>
        <v>0.97310859837308428</v>
      </c>
      <c r="S71">
        <f t="shared" si="9"/>
        <v>0.50681447580966621</v>
      </c>
      <c r="T71">
        <f t="shared" si="10"/>
        <v>138.85427874831248</v>
      </c>
      <c r="U71" t="s">
        <v>26</v>
      </c>
      <c r="V71">
        <v>766.69</v>
      </c>
      <c r="W71">
        <f t="shared" si="11"/>
        <v>64.731508171490432</v>
      </c>
    </row>
    <row r="72" spans="1:23" x14ac:dyDescent="0.3">
      <c r="A72">
        <v>71</v>
      </c>
      <c r="B72" t="s">
        <v>130</v>
      </c>
      <c r="C72">
        <v>15</v>
      </c>
      <c r="D72" t="s">
        <v>94</v>
      </c>
      <c r="E72">
        <v>40042</v>
      </c>
      <c r="F72">
        <v>119355</v>
      </c>
      <c r="G72">
        <v>502229</v>
      </c>
      <c r="H72">
        <v>472396</v>
      </c>
      <c r="I72">
        <v>3616641</v>
      </c>
      <c r="J72">
        <v>68935330</v>
      </c>
      <c r="K72">
        <v>22287</v>
      </c>
      <c r="L72">
        <f t="shared" si="6"/>
        <v>4.7178638261119905E-2</v>
      </c>
      <c r="M72">
        <f t="shared" si="7"/>
        <v>22.534616592632478</v>
      </c>
      <c r="N72">
        <v>77.8</v>
      </c>
      <c r="O72">
        <v>-0.12</v>
      </c>
      <c r="P72">
        <v>1334716</v>
      </c>
      <c r="Q72">
        <v>2290707</v>
      </c>
      <c r="R72">
        <f t="shared" si="8"/>
        <v>0.58266552640734937</v>
      </c>
      <c r="S72">
        <f t="shared" si="9"/>
        <v>0.63184544258697539</v>
      </c>
      <c r="T72">
        <f t="shared" si="10"/>
        <v>102.7822048727958</v>
      </c>
      <c r="U72" t="s">
        <v>26</v>
      </c>
      <c r="V72">
        <v>64.64</v>
      </c>
      <c r="W72">
        <f t="shared" si="11"/>
        <v>344.7865099009901</v>
      </c>
    </row>
    <row r="73" spans="1:23" x14ac:dyDescent="0.3">
      <c r="A73">
        <v>72</v>
      </c>
      <c r="B73" t="s">
        <v>130</v>
      </c>
      <c r="C73">
        <v>15</v>
      </c>
      <c r="D73" t="s">
        <v>95</v>
      </c>
      <c r="E73">
        <v>748</v>
      </c>
      <c r="F73">
        <v>3763</v>
      </c>
      <c r="G73">
        <v>219</v>
      </c>
      <c r="H73">
        <v>217</v>
      </c>
      <c r="I73">
        <v>817</v>
      </c>
      <c r="J73">
        <v>6596</v>
      </c>
      <c r="K73">
        <v>7</v>
      </c>
      <c r="L73">
        <f t="shared" si="6"/>
        <v>3.2258064516129031E-2</v>
      </c>
      <c r="M73">
        <f t="shared" si="7"/>
        <v>31.285714285714285</v>
      </c>
      <c r="N73">
        <v>3.06</v>
      </c>
      <c r="O73">
        <v>-0.19</v>
      </c>
      <c r="P73">
        <v>631</v>
      </c>
      <c r="Q73">
        <v>168</v>
      </c>
      <c r="R73">
        <f t="shared" si="8"/>
        <v>3.7559523809523809</v>
      </c>
      <c r="S73">
        <f t="shared" si="9"/>
        <v>0.21026282853566958</v>
      </c>
      <c r="T73">
        <f t="shared" si="10"/>
        <v>24</v>
      </c>
      <c r="U73" t="s">
        <v>26</v>
      </c>
      <c r="V73">
        <v>0.01</v>
      </c>
      <c r="W73">
        <f t="shared" si="11"/>
        <v>700</v>
      </c>
    </row>
    <row r="74" spans="1:23" x14ac:dyDescent="0.3">
      <c r="A74">
        <v>73</v>
      </c>
      <c r="B74" t="s">
        <v>130</v>
      </c>
      <c r="C74">
        <v>15</v>
      </c>
      <c r="D74" t="s">
        <v>96</v>
      </c>
      <c r="E74">
        <v>3328</v>
      </c>
      <c r="F74">
        <v>17780</v>
      </c>
      <c r="G74">
        <v>4832</v>
      </c>
      <c r="H74">
        <v>4655</v>
      </c>
      <c r="I74">
        <v>47574</v>
      </c>
      <c r="J74">
        <v>524719</v>
      </c>
      <c r="K74">
        <v>138</v>
      </c>
      <c r="L74">
        <f t="shared" si="6"/>
        <v>2.9645542427497316E-2</v>
      </c>
      <c r="M74">
        <f t="shared" si="7"/>
        <v>35.014492753623188</v>
      </c>
      <c r="N74">
        <v>7.24</v>
      </c>
      <c r="O74">
        <v>-0.26</v>
      </c>
      <c r="P74">
        <v>32561</v>
      </c>
      <c r="Q74">
        <v>14894</v>
      </c>
      <c r="R74">
        <f t="shared" si="8"/>
        <v>2.1861823553108635</v>
      </c>
      <c r="S74">
        <f t="shared" si="9"/>
        <v>0.31385523127173109</v>
      </c>
      <c r="T74">
        <f t="shared" si="10"/>
        <v>107.92753623188406</v>
      </c>
      <c r="U74" t="s">
        <v>21</v>
      </c>
      <c r="V74">
        <v>0.17</v>
      </c>
      <c r="W74">
        <f t="shared" si="11"/>
        <v>811.76470588235293</v>
      </c>
    </row>
    <row r="75" spans="1:23" x14ac:dyDescent="0.3">
      <c r="A75">
        <v>74</v>
      </c>
      <c r="B75" t="s">
        <v>130</v>
      </c>
      <c r="C75">
        <v>15</v>
      </c>
      <c r="D75" t="s">
        <v>97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>
        <f t="shared" si="6"/>
        <v>0</v>
      </c>
      <c r="M75" t="e">
        <f t="shared" si="7"/>
        <v>#DIV/0!</v>
      </c>
      <c r="N75">
        <v>1.63</v>
      </c>
      <c r="O75">
        <v>-0.21</v>
      </c>
      <c r="P75">
        <v>19</v>
      </c>
      <c r="Q75">
        <v>5</v>
      </c>
      <c r="R75">
        <f t="shared" si="8"/>
        <v>3.8</v>
      </c>
      <c r="S75">
        <f t="shared" si="9"/>
        <v>0.20833333333333334</v>
      </c>
      <c r="T75" t="e">
        <f t="shared" si="10"/>
        <v>#DIV/0!</v>
      </c>
      <c r="U75" t="s">
        <v>26</v>
      </c>
      <c r="V75">
        <v>0.05</v>
      </c>
      <c r="W75">
        <f t="shared" si="11"/>
        <v>0</v>
      </c>
    </row>
    <row r="76" spans="1:23" x14ac:dyDescent="0.3">
      <c r="A76">
        <v>75</v>
      </c>
      <c r="B76" t="s">
        <v>130</v>
      </c>
      <c r="C76">
        <v>15</v>
      </c>
      <c r="D76" t="s">
        <v>98</v>
      </c>
      <c r="E76">
        <v>5291</v>
      </c>
      <c r="F76">
        <v>41200</v>
      </c>
      <c r="G76">
        <v>369689</v>
      </c>
      <c r="H76">
        <v>359062</v>
      </c>
      <c r="I76">
        <v>916709</v>
      </c>
      <c r="J76">
        <v>27678661</v>
      </c>
      <c r="K76">
        <v>16504</v>
      </c>
      <c r="L76">
        <f t="shared" si="6"/>
        <v>4.5964206738669085E-2</v>
      </c>
      <c r="M76">
        <f t="shared" si="7"/>
        <v>22.399963645176928</v>
      </c>
      <c r="N76">
        <v>20.9</v>
      </c>
      <c r="O76">
        <v>-0.14000000000000001</v>
      </c>
      <c r="P76">
        <v>381262</v>
      </c>
      <c r="Q76">
        <v>531392</v>
      </c>
      <c r="R76">
        <f t="shared" si="8"/>
        <v>0.71747786944477898</v>
      </c>
      <c r="S76">
        <f t="shared" si="9"/>
        <v>0.58224913274910317</v>
      </c>
      <c r="T76">
        <f t="shared" si="10"/>
        <v>32.197770237518178</v>
      </c>
      <c r="U76" t="s">
        <v>26</v>
      </c>
      <c r="V76">
        <v>36.17</v>
      </c>
      <c r="W76">
        <f t="shared" si="11"/>
        <v>456.28974288084044</v>
      </c>
    </row>
    <row r="77" spans="1:23" x14ac:dyDescent="0.3">
      <c r="A77">
        <v>76</v>
      </c>
      <c r="B77" t="s">
        <v>130</v>
      </c>
      <c r="C77">
        <v>15</v>
      </c>
      <c r="D77" t="s">
        <v>99</v>
      </c>
      <c r="E77">
        <v>22022</v>
      </c>
      <c r="F77">
        <v>169452</v>
      </c>
      <c r="G77">
        <v>14281163</v>
      </c>
      <c r="H77">
        <v>13744669</v>
      </c>
      <c r="I77">
        <v>179904473</v>
      </c>
      <c r="J77">
        <v>1943635340</v>
      </c>
      <c r="K77">
        <v>457977</v>
      </c>
      <c r="L77">
        <f t="shared" si="6"/>
        <v>3.3320336779299665E-2</v>
      </c>
      <c r="M77">
        <f t="shared" si="7"/>
        <v>31.183144568395356</v>
      </c>
      <c r="N77">
        <v>23.07</v>
      </c>
      <c r="O77">
        <v>-0.23</v>
      </c>
      <c r="P77">
        <v>104463445</v>
      </c>
      <c r="Q77">
        <v>75067441</v>
      </c>
      <c r="R77">
        <f t="shared" si="8"/>
        <v>1.3915945929207845</v>
      </c>
      <c r="S77">
        <f t="shared" si="9"/>
        <v>0.4181310674309266</v>
      </c>
      <c r="T77">
        <f t="shared" si="10"/>
        <v>163.91094094244909</v>
      </c>
      <c r="U77" t="s">
        <v>31</v>
      </c>
      <c r="V77">
        <v>4998.9399999999996</v>
      </c>
      <c r="W77">
        <f t="shared" si="11"/>
        <v>91.614822342336581</v>
      </c>
    </row>
    <row r="78" spans="1:23" x14ac:dyDescent="0.3">
      <c r="A78">
        <v>77</v>
      </c>
      <c r="B78" t="s">
        <v>130</v>
      </c>
      <c r="C78">
        <v>15</v>
      </c>
      <c r="D78" t="s">
        <v>100</v>
      </c>
      <c r="E78">
        <v>324116</v>
      </c>
      <c r="F78">
        <v>1430857</v>
      </c>
      <c r="G78">
        <v>14602</v>
      </c>
      <c r="H78">
        <v>13016</v>
      </c>
      <c r="I78">
        <v>375815</v>
      </c>
      <c r="J78">
        <v>73682732</v>
      </c>
      <c r="K78">
        <v>493</v>
      </c>
      <c r="L78">
        <f t="shared" si="6"/>
        <v>3.7876459741856175E-2</v>
      </c>
      <c r="M78">
        <f t="shared" si="7"/>
        <v>29.61866125760649</v>
      </c>
      <c r="N78">
        <v>674.92</v>
      </c>
      <c r="O78">
        <v>-0.19</v>
      </c>
      <c r="P78">
        <v>177942</v>
      </c>
      <c r="Q78">
        <v>197521</v>
      </c>
      <c r="R78">
        <f t="shared" si="8"/>
        <v>0.90087636251335301</v>
      </c>
      <c r="S78">
        <f t="shared" si="9"/>
        <v>0.52607314169438801</v>
      </c>
      <c r="T78">
        <f t="shared" si="10"/>
        <v>400.65111561866127</v>
      </c>
      <c r="U78" t="s">
        <v>21</v>
      </c>
      <c r="V78">
        <v>34.33</v>
      </c>
      <c r="W78">
        <f t="shared" si="11"/>
        <v>14.360617535683076</v>
      </c>
    </row>
    <row r="79" spans="1:23" x14ac:dyDescent="0.3">
      <c r="A79">
        <v>78</v>
      </c>
      <c r="B79" t="s">
        <v>130</v>
      </c>
      <c r="C79">
        <v>15</v>
      </c>
      <c r="D79" t="s">
        <v>101</v>
      </c>
      <c r="E79">
        <v>189456</v>
      </c>
      <c r="F79">
        <v>835269</v>
      </c>
      <c r="G79">
        <v>221655</v>
      </c>
      <c r="H79">
        <v>190279</v>
      </c>
      <c r="I79">
        <v>3549423</v>
      </c>
      <c r="J79">
        <v>488894000</v>
      </c>
      <c r="K79">
        <v>7967</v>
      </c>
      <c r="L79">
        <f t="shared" si="6"/>
        <v>4.1870096016901497E-2</v>
      </c>
      <c r="M79">
        <f t="shared" si="7"/>
        <v>27.821639261955568</v>
      </c>
      <c r="N79">
        <v>284.74</v>
      </c>
      <c r="O79">
        <v>-0.17</v>
      </c>
      <c r="P79">
        <v>837570</v>
      </c>
      <c r="Q79">
        <v>2706148</v>
      </c>
      <c r="R79">
        <f t="shared" si="8"/>
        <v>0.30950635368058216</v>
      </c>
      <c r="S79">
        <f t="shared" si="9"/>
        <v>0.76364654298112888</v>
      </c>
      <c r="T79">
        <f t="shared" si="10"/>
        <v>339.6696372536714</v>
      </c>
      <c r="U79" t="s">
        <v>21</v>
      </c>
      <c r="V79">
        <v>158.09</v>
      </c>
      <c r="W79">
        <f t="shared" si="11"/>
        <v>50.395344424062245</v>
      </c>
    </row>
    <row r="80" spans="1:23" x14ac:dyDescent="0.3">
      <c r="A80">
        <v>79</v>
      </c>
      <c r="B80" t="s">
        <v>130</v>
      </c>
      <c r="C80">
        <v>15</v>
      </c>
      <c r="D80" t="s">
        <v>102</v>
      </c>
      <c r="E80">
        <v>252328</v>
      </c>
      <c r="F80">
        <v>1169811</v>
      </c>
      <c r="G80">
        <v>4590247</v>
      </c>
      <c r="H80">
        <v>4257193</v>
      </c>
      <c r="I80">
        <v>69129321</v>
      </c>
      <c r="J80">
        <v>7945671263</v>
      </c>
      <c r="K80">
        <v>193652</v>
      </c>
      <c r="L80">
        <f t="shared" si="6"/>
        <v>4.548818904851154E-2</v>
      </c>
      <c r="M80">
        <f t="shared" si="7"/>
        <v>23.70358684650817</v>
      </c>
      <c r="N80">
        <v>224.19</v>
      </c>
      <c r="O80">
        <v>-0.15</v>
      </c>
      <c r="P80">
        <v>12135160</v>
      </c>
      <c r="Q80">
        <v>56874347</v>
      </c>
      <c r="R80">
        <f t="shared" si="8"/>
        <v>0.21336790029431019</v>
      </c>
      <c r="S80">
        <f t="shared" si="9"/>
        <v>0.82415234469071053</v>
      </c>
      <c r="T80">
        <f t="shared" si="10"/>
        <v>293.69356887612832</v>
      </c>
      <c r="U80" t="s">
        <v>21</v>
      </c>
      <c r="V80">
        <v>3928.26</v>
      </c>
      <c r="W80">
        <f t="shared" si="11"/>
        <v>49.297144282710406</v>
      </c>
    </row>
    <row r="81" spans="1:23" x14ac:dyDescent="0.3">
      <c r="A81">
        <v>80</v>
      </c>
      <c r="B81" t="s">
        <v>130</v>
      </c>
      <c r="C81">
        <v>15</v>
      </c>
      <c r="D81" t="s">
        <v>103</v>
      </c>
      <c r="E81">
        <v>53752</v>
      </c>
      <c r="F81">
        <v>135726</v>
      </c>
      <c r="G81">
        <v>868387</v>
      </c>
      <c r="H81">
        <v>844025</v>
      </c>
      <c r="I81">
        <v>5221900</v>
      </c>
      <c r="J81">
        <v>240975551</v>
      </c>
      <c r="K81">
        <v>33091</v>
      </c>
      <c r="L81">
        <f t="shared" si="6"/>
        <v>3.9206184650928587E-2</v>
      </c>
      <c r="M81">
        <f t="shared" si="7"/>
        <v>26.242392191230245</v>
      </c>
      <c r="N81">
        <v>17.62</v>
      </c>
      <c r="O81">
        <v>-0.17</v>
      </c>
      <c r="P81">
        <v>2919016</v>
      </c>
      <c r="Q81">
        <v>2300399</v>
      </c>
      <c r="R81">
        <f t="shared" si="8"/>
        <v>1.268917261744593</v>
      </c>
      <c r="S81">
        <f t="shared" si="9"/>
        <v>0.44073885674927171</v>
      </c>
      <c r="T81">
        <f t="shared" si="10"/>
        <v>69.517361216040612</v>
      </c>
      <c r="U81" t="s">
        <v>26</v>
      </c>
      <c r="V81">
        <v>91.72</v>
      </c>
      <c r="W81">
        <f t="shared" si="11"/>
        <v>360.78281726995203</v>
      </c>
    </row>
    <row r="82" spans="1:23" x14ac:dyDescent="0.3">
      <c r="A82">
        <v>81</v>
      </c>
      <c r="B82" t="s">
        <v>130</v>
      </c>
      <c r="C82">
        <v>15</v>
      </c>
      <c r="D82" t="s">
        <v>104</v>
      </c>
      <c r="E82">
        <v>276895</v>
      </c>
      <c r="F82">
        <v>1356467</v>
      </c>
      <c r="G82">
        <v>956431</v>
      </c>
      <c r="H82">
        <v>949464</v>
      </c>
      <c r="I82">
        <v>5443047</v>
      </c>
      <c r="J82">
        <v>53872826</v>
      </c>
      <c r="K82">
        <v>48482</v>
      </c>
      <c r="L82">
        <f t="shared" si="6"/>
        <v>5.1062494207257988E-2</v>
      </c>
      <c r="M82">
        <f t="shared" si="7"/>
        <v>19.727548368466646</v>
      </c>
      <c r="N82">
        <v>10.75</v>
      </c>
      <c r="O82">
        <v>-0.12</v>
      </c>
      <c r="P82">
        <v>2653772</v>
      </c>
      <c r="Q82">
        <v>2769121</v>
      </c>
      <c r="R82">
        <f t="shared" si="8"/>
        <v>0.95834454326842344</v>
      </c>
      <c r="S82">
        <f t="shared" si="9"/>
        <v>0.51063537488200483</v>
      </c>
      <c r="T82">
        <f t="shared" si="10"/>
        <v>57.116476217977805</v>
      </c>
      <c r="U82" t="s">
        <v>26</v>
      </c>
      <c r="V82">
        <v>128.55000000000001</v>
      </c>
      <c r="W82">
        <f t="shared" si="11"/>
        <v>377.14507973551144</v>
      </c>
    </row>
    <row r="83" spans="1:23" x14ac:dyDescent="0.3">
      <c r="A83">
        <v>82</v>
      </c>
      <c r="B83" t="s">
        <v>130</v>
      </c>
      <c r="C83">
        <v>15</v>
      </c>
      <c r="D83" t="s">
        <v>105</v>
      </c>
      <c r="E83">
        <v>279119</v>
      </c>
      <c r="F83">
        <v>1356467</v>
      </c>
      <c r="G83">
        <v>897703</v>
      </c>
      <c r="H83">
        <v>891354</v>
      </c>
      <c r="I83">
        <v>5084698</v>
      </c>
      <c r="J83">
        <v>51466821</v>
      </c>
      <c r="K83">
        <v>45719</v>
      </c>
      <c r="L83">
        <f t="shared" si="6"/>
        <v>5.1291630485755378E-2</v>
      </c>
      <c r="M83">
        <f t="shared" si="7"/>
        <v>19.635228242087535</v>
      </c>
      <c r="N83">
        <v>10.83</v>
      </c>
      <c r="O83">
        <v>-0.12</v>
      </c>
      <c r="P83">
        <v>2434655</v>
      </c>
      <c r="Q83">
        <v>2630648</v>
      </c>
      <c r="R83">
        <f t="shared" si="8"/>
        <v>0.9254963035723518</v>
      </c>
      <c r="S83">
        <f t="shared" si="9"/>
        <v>0.51934662151504063</v>
      </c>
      <c r="T83">
        <f t="shared" si="10"/>
        <v>57.539491239965876</v>
      </c>
      <c r="U83" t="s">
        <v>26</v>
      </c>
      <c r="V83">
        <v>120.58</v>
      </c>
      <c r="W83">
        <f t="shared" si="11"/>
        <v>379.15906452147954</v>
      </c>
    </row>
    <row r="84" spans="1:23" x14ac:dyDescent="0.3">
      <c r="A84">
        <v>83</v>
      </c>
      <c r="B84" t="s">
        <v>130</v>
      </c>
      <c r="C84">
        <v>15</v>
      </c>
      <c r="D84" t="s">
        <v>106</v>
      </c>
      <c r="E84">
        <v>670867</v>
      </c>
      <c r="F84">
        <v>3355019</v>
      </c>
      <c r="G84">
        <v>353863</v>
      </c>
      <c r="H84">
        <v>346281</v>
      </c>
      <c r="I84">
        <v>954156</v>
      </c>
      <c r="J84">
        <v>573183851</v>
      </c>
      <c r="K84">
        <v>14898</v>
      </c>
      <c r="L84">
        <f t="shared" si="6"/>
        <v>4.3022862935015206E-2</v>
      </c>
      <c r="M84">
        <f t="shared" si="7"/>
        <v>23.752382870183919</v>
      </c>
      <c r="N84">
        <v>25.22</v>
      </c>
      <c r="O84">
        <v>-0.16</v>
      </c>
      <c r="P84">
        <v>468582</v>
      </c>
      <c r="Q84">
        <v>483979</v>
      </c>
      <c r="R84">
        <f t="shared" si="8"/>
        <v>0.96818663619702505</v>
      </c>
      <c r="S84">
        <f t="shared" si="9"/>
        <v>0.50808189711734997</v>
      </c>
      <c r="T84">
        <f t="shared" si="10"/>
        <v>32.486172640622904</v>
      </c>
      <c r="U84" t="s">
        <v>26</v>
      </c>
      <c r="V84">
        <v>231.8</v>
      </c>
      <c r="W84">
        <f t="shared" si="11"/>
        <v>64.270923209663493</v>
      </c>
    </row>
    <row r="85" spans="1:23" x14ac:dyDescent="0.3">
      <c r="A85">
        <v>84</v>
      </c>
      <c r="B85" t="s">
        <v>130</v>
      </c>
      <c r="C85">
        <v>15</v>
      </c>
      <c r="D85" t="s">
        <v>107</v>
      </c>
      <c r="E85">
        <v>250567</v>
      </c>
      <c r="F85">
        <v>1108439</v>
      </c>
      <c r="G85">
        <v>432241</v>
      </c>
      <c r="H85">
        <v>423595</v>
      </c>
      <c r="I85">
        <v>974853</v>
      </c>
      <c r="J85">
        <v>234307639</v>
      </c>
      <c r="K85">
        <v>18855</v>
      </c>
      <c r="L85">
        <f t="shared" si="6"/>
        <v>4.4511856844391462E-2</v>
      </c>
      <c r="M85">
        <f t="shared" si="7"/>
        <v>22.924476266242376</v>
      </c>
      <c r="N85">
        <v>24.25</v>
      </c>
      <c r="O85">
        <v>-0.15</v>
      </c>
      <c r="P85">
        <v>454951</v>
      </c>
      <c r="Q85">
        <v>516928</v>
      </c>
      <c r="R85">
        <f t="shared" si="8"/>
        <v>0.8801051597127646</v>
      </c>
      <c r="S85">
        <f t="shared" si="9"/>
        <v>0.53188514208044413</v>
      </c>
      <c r="T85">
        <f t="shared" si="10"/>
        <v>27.415963935295679</v>
      </c>
      <c r="U85" t="s">
        <v>26</v>
      </c>
      <c r="V85">
        <v>94.58</v>
      </c>
      <c r="W85">
        <f t="shared" si="11"/>
        <v>199.35504334954535</v>
      </c>
    </row>
    <row r="86" spans="1:23" x14ac:dyDescent="0.3">
      <c r="A86">
        <v>85</v>
      </c>
      <c r="B86" t="s">
        <v>130</v>
      </c>
      <c r="C86">
        <v>15</v>
      </c>
      <c r="D86" t="s">
        <v>108</v>
      </c>
      <c r="E86">
        <v>482210</v>
      </c>
      <c r="F86">
        <v>2306140</v>
      </c>
      <c r="G86">
        <v>2891928</v>
      </c>
      <c r="H86">
        <v>2395498</v>
      </c>
      <c r="I86">
        <v>103500853</v>
      </c>
      <c r="J86">
        <v>11798142166</v>
      </c>
      <c r="K86">
        <v>82013</v>
      </c>
      <c r="L86">
        <f t="shared" si="6"/>
        <v>3.4236304935341209E-2</v>
      </c>
      <c r="M86">
        <f t="shared" si="7"/>
        <v>35.261824344920925</v>
      </c>
      <c r="N86">
        <v>805.03</v>
      </c>
      <c r="O86">
        <v>-0.22</v>
      </c>
      <c r="P86">
        <v>44976179</v>
      </c>
      <c r="Q86">
        <v>58476096</v>
      </c>
      <c r="R86">
        <f t="shared" si="8"/>
        <v>0.76913785420969283</v>
      </c>
      <c r="S86">
        <f t="shared" si="9"/>
        <v>0.56524707649010131</v>
      </c>
      <c r="T86">
        <f t="shared" si="10"/>
        <v>713.01008376720768</v>
      </c>
      <c r="U86" t="s">
        <v>21</v>
      </c>
      <c r="V86">
        <v>4156.91</v>
      </c>
      <c r="W86">
        <f t="shared" si="11"/>
        <v>19.729318171430222</v>
      </c>
    </row>
    <row r="87" spans="1:23" x14ac:dyDescent="0.3">
      <c r="A87">
        <v>86</v>
      </c>
      <c r="B87" t="s">
        <v>130</v>
      </c>
      <c r="C87">
        <v>15</v>
      </c>
      <c r="D87" t="s">
        <v>109</v>
      </c>
      <c r="E87">
        <v>1260306</v>
      </c>
      <c r="F87">
        <v>6039417</v>
      </c>
      <c r="G87">
        <v>2212341</v>
      </c>
      <c r="H87">
        <v>1713971</v>
      </c>
      <c r="I87">
        <v>112399065</v>
      </c>
      <c r="J87">
        <v>16850927884</v>
      </c>
      <c r="K87">
        <v>55331</v>
      </c>
      <c r="L87">
        <f t="shared" si="6"/>
        <v>3.2282343166833045E-2</v>
      </c>
      <c r="M87">
        <f t="shared" si="7"/>
        <v>39.983752326905353</v>
      </c>
      <c r="N87">
        <v>1189.96</v>
      </c>
      <c r="O87">
        <v>-0.21</v>
      </c>
      <c r="P87">
        <v>48956083</v>
      </c>
      <c r="Q87">
        <v>63411867</v>
      </c>
      <c r="R87">
        <f t="shared" si="8"/>
        <v>0.77203345865845585</v>
      </c>
      <c r="S87">
        <f t="shared" si="9"/>
        <v>0.56432343030196774</v>
      </c>
      <c r="T87">
        <f t="shared" si="10"/>
        <v>1146.0459236232853</v>
      </c>
      <c r="U87" t="s">
        <v>31</v>
      </c>
      <c r="V87">
        <v>4998.25</v>
      </c>
      <c r="W87">
        <f t="shared" si="11"/>
        <v>11.070074526084129</v>
      </c>
    </row>
    <row r="88" spans="1:23" x14ac:dyDescent="0.3">
      <c r="A88">
        <v>87</v>
      </c>
      <c r="B88" t="s">
        <v>130</v>
      </c>
      <c r="C88">
        <v>15</v>
      </c>
      <c r="D88" t="s">
        <v>110</v>
      </c>
      <c r="E88">
        <v>151669</v>
      </c>
      <c r="F88">
        <v>2465730</v>
      </c>
      <c r="G88">
        <v>392001</v>
      </c>
      <c r="H88">
        <v>376905</v>
      </c>
      <c r="I88">
        <v>11496357</v>
      </c>
      <c r="J88">
        <v>632670449</v>
      </c>
      <c r="K88">
        <v>14774</v>
      </c>
      <c r="L88">
        <f t="shared" si="6"/>
        <v>3.9198206444594791E-2</v>
      </c>
      <c r="M88">
        <f t="shared" si="7"/>
        <v>26.533166373358604</v>
      </c>
      <c r="N88">
        <v>46.82</v>
      </c>
      <c r="O88">
        <v>-0.17</v>
      </c>
      <c r="P88">
        <v>7023312</v>
      </c>
      <c r="Q88">
        <v>4478698</v>
      </c>
      <c r="R88">
        <f t="shared" si="8"/>
        <v>1.5681593177302868</v>
      </c>
      <c r="S88">
        <f t="shared" si="9"/>
        <v>0.38938394245875285</v>
      </c>
      <c r="T88">
        <f t="shared" si="10"/>
        <v>303.14728577230267</v>
      </c>
      <c r="U88" t="s">
        <v>26</v>
      </c>
      <c r="V88">
        <v>232.77</v>
      </c>
      <c r="W88">
        <f t="shared" si="11"/>
        <v>63.47037848519998</v>
      </c>
    </row>
    <row r="89" spans="1:23" x14ac:dyDescent="0.3">
      <c r="A89">
        <v>88</v>
      </c>
      <c r="B89" t="s">
        <v>130</v>
      </c>
      <c r="C89">
        <v>15</v>
      </c>
      <c r="D89" t="s">
        <v>111</v>
      </c>
      <c r="E89">
        <v>154309</v>
      </c>
      <c r="F89">
        <v>3230737</v>
      </c>
      <c r="G89">
        <v>961914</v>
      </c>
      <c r="H89">
        <v>920847</v>
      </c>
      <c r="I89">
        <v>20433724</v>
      </c>
      <c r="J89">
        <v>1770720010</v>
      </c>
      <c r="K89">
        <v>34921</v>
      </c>
      <c r="L89">
        <f t="shared" si="6"/>
        <v>3.7922695083982466E-2</v>
      </c>
      <c r="M89">
        <f t="shared" si="7"/>
        <v>27.545431115947423</v>
      </c>
      <c r="N89">
        <v>51.48</v>
      </c>
      <c r="O89">
        <v>-0.18</v>
      </c>
      <c r="P89">
        <v>12571046</v>
      </c>
      <c r="Q89">
        <v>7880188</v>
      </c>
      <c r="R89">
        <f t="shared" si="8"/>
        <v>1.5952723462942762</v>
      </c>
      <c r="S89">
        <f t="shared" si="9"/>
        <v>0.38531601564971579</v>
      </c>
      <c r="T89">
        <f t="shared" si="10"/>
        <v>225.65756994358696</v>
      </c>
      <c r="U89" t="s">
        <v>26</v>
      </c>
      <c r="V89">
        <v>525.83000000000004</v>
      </c>
      <c r="W89">
        <f t="shared" si="11"/>
        <v>66.411197535325101</v>
      </c>
    </row>
    <row r="90" spans="1:23" x14ac:dyDescent="0.3">
      <c r="A90">
        <v>89</v>
      </c>
      <c r="B90" t="s">
        <v>130</v>
      </c>
      <c r="C90">
        <v>15</v>
      </c>
      <c r="D90" t="s">
        <v>112</v>
      </c>
      <c r="E90">
        <v>841</v>
      </c>
      <c r="F90">
        <v>120147</v>
      </c>
      <c r="G90">
        <v>5176457</v>
      </c>
      <c r="H90">
        <v>4960077</v>
      </c>
      <c r="I90">
        <v>12751434</v>
      </c>
      <c r="J90">
        <v>537436976</v>
      </c>
      <c r="K90">
        <v>238442</v>
      </c>
      <c r="L90">
        <f t="shared" si="6"/>
        <v>4.8072237588247115E-2</v>
      </c>
      <c r="M90">
        <f t="shared" si="7"/>
        <v>21.709501681750698</v>
      </c>
      <c r="N90">
        <v>40.56</v>
      </c>
      <c r="O90">
        <v>-0.09</v>
      </c>
      <c r="P90">
        <v>4471700</v>
      </c>
      <c r="Q90">
        <v>8490236</v>
      </c>
      <c r="R90">
        <f t="shared" si="8"/>
        <v>0.52668736181185072</v>
      </c>
      <c r="S90">
        <f t="shared" si="9"/>
        <v>0.65501295485489208</v>
      </c>
      <c r="T90">
        <f t="shared" si="10"/>
        <v>35.607132971540246</v>
      </c>
      <c r="U90" t="s">
        <v>21</v>
      </c>
      <c r="V90">
        <v>1729.94</v>
      </c>
      <c r="W90">
        <f t="shared" si="11"/>
        <v>137.83252598356012</v>
      </c>
    </row>
    <row r="91" spans="1:23" x14ac:dyDescent="0.3">
      <c r="A91">
        <v>90</v>
      </c>
      <c r="B91" t="s">
        <v>130</v>
      </c>
      <c r="C91">
        <v>15</v>
      </c>
      <c r="D91" t="s">
        <v>113</v>
      </c>
      <c r="E91">
        <v>1089</v>
      </c>
      <c r="F91">
        <v>177375</v>
      </c>
      <c r="G91">
        <v>10076777</v>
      </c>
      <c r="H91">
        <v>9627795</v>
      </c>
      <c r="I91">
        <v>27216073</v>
      </c>
      <c r="J91">
        <v>1272761841</v>
      </c>
      <c r="K91">
        <v>460817</v>
      </c>
      <c r="L91">
        <f t="shared" si="6"/>
        <v>4.7863191935432772E-2</v>
      </c>
      <c r="M91">
        <f t="shared" si="7"/>
        <v>21.867198909762443</v>
      </c>
      <c r="N91">
        <v>48.87</v>
      </c>
      <c r="O91">
        <v>-0.09</v>
      </c>
      <c r="P91">
        <v>9464437</v>
      </c>
      <c r="Q91">
        <v>18153026</v>
      </c>
      <c r="R91">
        <f t="shared" si="8"/>
        <v>0.52136966035304522</v>
      </c>
      <c r="S91">
        <f t="shared" si="9"/>
        <v>0.65730244664399473</v>
      </c>
      <c r="T91">
        <f t="shared" si="10"/>
        <v>39.393134367872712</v>
      </c>
      <c r="U91" t="s">
        <v>31</v>
      </c>
      <c r="V91">
        <v>4999.13</v>
      </c>
      <c r="W91">
        <f t="shared" si="11"/>
        <v>92.179439222424705</v>
      </c>
    </row>
  </sheetData>
  <autoFilter ref="A1:W91" xr:uid="{9DF38D21-45FF-4329-A404-F2FB161F955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65F8-91E1-46B0-9BDF-5B3F90DEC59B}">
  <dimension ref="A1:W91"/>
  <sheetViews>
    <sheetView topLeftCell="E55" zoomScale="80" zoomScaleNormal="80" workbookViewId="0">
      <selection activeCell="O2" sqref="O2:O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19.88671875" customWidth="1"/>
    <col min="5" max="6" width="8" bestFit="1" customWidth="1"/>
    <col min="7" max="8" width="9" bestFit="1" customWidth="1"/>
    <col min="9" max="9" width="10" bestFit="1" customWidth="1"/>
    <col min="10" max="10" width="12.21875" bestFit="1" customWidth="1"/>
    <col min="11" max="11" width="7.44140625" bestFit="1" customWidth="1"/>
    <col min="12" max="13" width="7.44140625" customWidth="1"/>
    <col min="14" max="14" width="15.44140625" bestFit="1" customWidth="1"/>
    <col min="15" max="15" width="14.33203125" bestFit="1" customWidth="1"/>
    <col min="16" max="16" width="24" bestFit="1" customWidth="1"/>
    <col min="17" max="17" width="26.33203125" bestFit="1" customWidth="1"/>
    <col min="18" max="20" width="26.33203125" customWidth="1"/>
    <col min="21" max="21" width="7.21875" bestFit="1" customWidth="1"/>
    <col min="22" max="22" width="8.44140625" bestFit="1" customWidth="1"/>
  </cols>
  <sheetData>
    <row r="1" spans="1:23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174</v>
      </c>
      <c r="M1" t="s">
        <v>280</v>
      </c>
      <c r="N1" t="s">
        <v>126</v>
      </c>
      <c r="O1" t="s">
        <v>127</v>
      </c>
      <c r="P1" t="s">
        <v>128</v>
      </c>
      <c r="Q1" t="s">
        <v>129</v>
      </c>
      <c r="R1" t="s">
        <v>175</v>
      </c>
      <c r="S1" t="s">
        <v>154</v>
      </c>
      <c r="T1" t="s">
        <v>160</v>
      </c>
      <c r="U1" t="s">
        <v>17</v>
      </c>
      <c r="V1" t="s">
        <v>18</v>
      </c>
      <c r="W1" t="s">
        <v>169</v>
      </c>
    </row>
    <row r="2" spans="1:23" x14ac:dyDescent="0.3">
      <c r="A2">
        <v>1</v>
      </c>
      <c r="B2" t="s">
        <v>130</v>
      </c>
      <c r="C2">
        <v>20</v>
      </c>
      <c r="D2" t="s">
        <v>20</v>
      </c>
      <c r="E2">
        <v>13408</v>
      </c>
      <c r="F2">
        <v>308391</v>
      </c>
      <c r="G2">
        <v>6040081</v>
      </c>
      <c r="H2">
        <v>5892764</v>
      </c>
      <c r="I2">
        <v>96599822</v>
      </c>
      <c r="J2">
        <v>675136798</v>
      </c>
      <c r="K2">
        <v>126647</v>
      </c>
      <c r="L2">
        <f>K2/H2</f>
        <v>2.1491951824305199E-2</v>
      </c>
      <c r="M2">
        <f>G2/K2</f>
        <v>47.692254850095146</v>
      </c>
      <c r="N2">
        <v>24.31</v>
      </c>
      <c r="O2">
        <v>-0.23</v>
      </c>
      <c r="P2">
        <v>51887783</v>
      </c>
      <c r="Q2">
        <v>44627437</v>
      </c>
      <c r="R2">
        <f>P2/Q2</f>
        <v>1.162687944638183</v>
      </c>
      <c r="S2">
        <f>Q2/(Q2+P2)</f>
        <v>0.46238755918496588</v>
      </c>
      <c r="T2">
        <f>Q2/K2</f>
        <v>352.37658215354492</v>
      </c>
      <c r="U2" t="s">
        <v>21</v>
      </c>
      <c r="V2">
        <v>834.84</v>
      </c>
      <c r="W2">
        <f>K2/V2</f>
        <v>151.70212256240717</v>
      </c>
    </row>
    <row r="3" spans="1:23" x14ac:dyDescent="0.3">
      <c r="A3">
        <v>2</v>
      </c>
      <c r="B3" t="s">
        <v>130</v>
      </c>
      <c r="C3">
        <v>20</v>
      </c>
      <c r="D3" t="s">
        <v>22</v>
      </c>
      <c r="E3">
        <v>13408</v>
      </c>
      <c r="F3">
        <v>308391</v>
      </c>
      <c r="G3">
        <v>7736897</v>
      </c>
      <c r="H3">
        <v>7558166</v>
      </c>
      <c r="I3">
        <v>121546497</v>
      </c>
      <c r="J3">
        <v>880196711</v>
      </c>
      <c r="K3">
        <v>167051</v>
      </c>
      <c r="L3">
        <f t="shared" ref="L3:L66" si="0">K3/H3</f>
        <v>2.2102054916496937E-2</v>
      </c>
      <c r="M3">
        <f t="shared" ref="M3:M66" si="1">G3/K3</f>
        <v>46.314580577189005</v>
      </c>
      <c r="N3">
        <v>26.21</v>
      </c>
      <c r="O3">
        <v>-0.22</v>
      </c>
      <c r="P3">
        <v>65037609</v>
      </c>
      <c r="Q3">
        <v>56399288</v>
      </c>
      <c r="R3">
        <f t="shared" ref="R3:R66" si="2">P3/Q3</f>
        <v>1.153163653413497</v>
      </c>
      <c r="S3">
        <f t="shared" ref="S3:S66" si="3">Q3/(Q3+P3)</f>
        <v>0.4644328815483485</v>
      </c>
      <c r="T3">
        <f t="shared" ref="T3:T66" si="4">Q3/K3</f>
        <v>337.61718277651732</v>
      </c>
      <c r="U3" t="s">
        <v>21</v>
      </c>
      <c r="V3">
        <v>1136.0899999999999</v>
      </c>
      <c r="W3">
        <f t="shared" ref="W3:W66" si="5">K3/V3</f>
        <v>147.04028730118213</v>
      </c>
    </row>
    <row r="4" spans="1:23" x14ac:dyDescent="0.3">
      <c r="A4">
        <v>3</v>
      </c>
      <c r="B4" t="s">
        <v>130</v>
      </c>
      <c r="C4">
        <v>20</v>
      </c>
      <c r="D4" t="s">
        <v>23</v>
      </c>
      <c r="E4">
        <v>13408</v>
      </c>
      <c r="F4">
        <v>308391</v>
      </c>
      <c r="G4">
        <v>7149239</v>
      </c>
      <c r="H4">
        <v>6973992</v>
      </c>
      <c r="I4">
        <v>112381882</v>
      </c>
      <c r="J4">
        <v>844685613</v>
      </c>
      <c r="K4">
        <v>152236</v>
      </c>
      <c r="L4">
        <f t="shared" si="0"/>
        <v>2.1829104478468E-2</v>
      </c>
      <c r="M4">
        <f t="shared" si="1"/>
        <v>46.961553114900546</v>
      </c>
      <c r="N4">
        <v>26.06</v>
      </c>
      <c r="O4">
        <v>-0.23</v>
      </c>
      <c r="P4">
        <v>59671204</v>
      </c>
      <c r="Q4">
        <v>52608872</v>
      </c>
      <c r="R4">
        <f t="shared" si="2"/>
        <v>1.1342422243913537</v>
      </c>
      <c r="S4">
        <f t="shared" si="3"/>
        <v>0.46855037753982282</v>
      </c>
      <c r="T4">
        <f t="shared" si="4"/>
        <v>345.57445019574868</v>
      </c>
      <c r="U4" t="s">
        <v>21</v>
      </c>
      <c r="V4">
        <v>1046.53</v>
      </c>
      <c r="W4">
        <f t="shared" si="5"/>
        <v>145.46740179450182</v>
      </c>
    </row>
    <row r="5" spans="1:23" x14ac:dyDescent="0.3">
      <c r="A5">
        <v>4</v>
      </c>
      <c r="B5" t="s">
        <v>130</v>
      </c>
      <c r="C5">
        <v>20</v>
      </c>
      <c r="D5" t="s">
        <v>24</v>
      </c>
      <c r="E5">
        <v>13408</v>
      </c>
      <c r="F5">
        <v>308391</v>
      </c>
      <c r="G5">
        <v>7681162</v>
      </c>
      <c r="H5">
        <v>7494971</v>
      </c>
      <c r="I5">
        <v>120534611</v>
      </c>
      <c r="J5">
        <v>903650687</v>
      </c>
      <c r="K5">
        <v>163958</v>
      </c>
      <c r="L5">
        <f t="shared" si="0"/>
        <v>2.1875735076226446E-2</v>
      </c>
      <c r="M5">
        <f t="shared" si="1"/>
        <v>46.848351407067661</v>
      </c>
      <c r="N5">
        <v>26.28</v>
      </c>
      <c r="O5">
        <v>-0.23</v>
      </c>
      <c r="P5">
        <v>64081367</v>
      </c>
      <c r="Q5">
        <v>56341672</v>
      </c>
      <c r="R5">
        <f t="shared" si="2"/>
        <v>1.1373707013877756</v>
      </c>
      <c r="S5">
        <f t="shared" si="3"/>
        <v>0.46786455870790639</v>
      </c>
      <c r="T5">
        <f t="shared" si="4"/>
        <v>343.6347845179863</v>
      </c>
      <c r="U5" t="s">
        <v>21</v>
      </c>
      <c r="V5">
        <v>1162.83</v>
      </c>
      <c r="W5">
        <f t="shared" si="5"/>
        <v>140.99911422993904</v>
      </c>
    </row>
    <row r="6" spans="1:23" x14ac:dyDescent="0.3">
      <c r="A6">
        <v>5</v>
      </c>
      <c r="B6" t="s">
        <v>130</v>
      </c>
      <c r="C6">
        <v>20</v>
      </c>
      <c r="D6" t="s">
        <v>25</v>
      </c>
      <c r="E6">
        <v>89315</v>
      </c>
      <c r="F6">
        <v>5584002</v>
      </c>
      <c r="G6">
        <v>1862556</v>
      </c>
      <c r="H6">
        <v>1747853</v>
      </c>
      <c r="I6">
        <v>21905332</v>
      </c>
      <c r="J6">
        <v>2805885261</v>
      </c>
      <c r="K6">
        <v>53373</v>
      </c>
      <c r="L6">
        <f t="shared" si="0"/>
        <v>3.0536320846203887E-2</v>
      </c>
      <c r="M6">
        <f t="shared" si="1"/>
        <v>34.896970378281154</v>
      </c>
      <c r="N6">
        <v>77.83</v>
      </c>
      <c r="O6">
        <v>-0.14000000000000001</v>
      </c>
      <c r="P6">
        <v>13247562</v>
      </c>
      <c r="Q6">
        <v>8691757</v>
      </c>
      <c r="R6">
        <f t="shared" si="2"/>
        <v>1.5241523664317813</v>
      </c>
      <c r="S6">
        <f t="shared" si="3"/>
        <v>0.39617259770004709</v>
      </c>
      <c r="T6">
        <f t="shared" si="4"/>
        <v>162.8493245648549</v>
      </c>
      <c r="U6" t="s">
        <v>26</v>
      </c>
      <c r="V6">
        <v>1400.89</v>
      </c>
      <c r="W6">
        <f t="shared" si="5"/>
        <v>38.099351126783688</v>
      </c>
    </row>
    <row r="7" spans="1:23" x14ac:dyDescent="0.3">
      <c r="A7">
        <v>6</v>
      </c>
      <c r="B7" t="s">
        <v>130</v>
      </c>
      <c r="C7">
        <v>20</v>
      </c>
      <c r="D7" t="s">
        <v>27</v>
      </c>
      <c r="E7">
        <v>448</v>
      </c>
      <c r="F7">
        <v>12700</v>
      </c>
      <c r="G7">
        <v>170109</v>
      </c>
      <c r="H7">
        <v>168018</v>
      </c>
      <c r="I7">
        <v>276108</v>
      </c>
      <c r="J7">
        <v>8526996</v>
      </c>
      <c r="K7">
        <v>6900</v>
      </c>
      <c r="L7">
        <f t="shared" si="0"/>
        <v>4.1067028532657215E-2</v>
      </c>
      <c r="M7">
        <f t="shared" si="1"/>
        <v>24.653478260869566</v>
      </c>
      <c r="N7">
        <v>17.89</v>
      </c>
      <c r="O7">
        <v>-0.09</v>
      </c>
      <c r="P7">
        <v>95772</v>
      </c>
      <c r="Q7">
        <v>180876</v>
      </c>
      <c r="R7">
        <f t="shared" si="2"/>
        <v>0.52948981622769187</v>
      </c>
      <c r="S7">
        <f t="shared" si="3"/>
        <v>0.65381278736878634</v>
      </c>
      <c r="T7">
        <f t="shared" si="4"/>
        <v>26.213913043478261</v>
      </c>
      <c r="U7" t="s">
        <v>21</v>
      </c>
      <c r="V7">
        <v>16.63</v>
      </c>
      <c r="W7">
        <f t="shared" si="5"/>
        <v>414.91280817799162</v>
      </c>
    </row>
    <row r="8" spans="1:23" x14ac:dyDescent="0.3">
      <c r="A8">
        <v>7</v>
      </c>
      <c r="B8" t="s">
        <v>130</v>
      </c>
      <c r="C8">
        <v>20</v>
      </c>
      <c r="D8" t="s">
        <v>28</v>
      </c>
      <c r="E8">
        <v>689</v>
      </c>
      <c r="F8">
        <v>16922</v>
      </c>
      <c r="G8">
        <v>1494933</v>
      </c>
      <c r="H8">
        <v>1477155</v>
      </c>
      <c r="I8">
        <v>2599332</v>
      </c>
      <c r="J8">
        <v>103145956</v>
      </c>
      <c r="K8">
        <v>61338</v>
      </c>
      <c r="L8">
        <f t="shared" si="0"/>
        <v>4.1524416868913554E-2</v>
      </c>
      <c r="M8">
        <f t="shared" si="1"/>
        <v>24.372053213342465</v>
      </c>
      <c r="N8">
        <v>22.58</v>
      </c>
      <c r="O8">
        <v>-0.09</v>
      </c>
      <c r="P8">
        <v>788147</v>
      </c>
      <c r="Q8">
        <v>1818883</v>
      </c>
      <c r="R8">
        <f t="shared" si="2"/>
        <v>0.43331374255518357</v>
      </c>
      <c r="S8">
        <f t="shared" si="3"/>
        <v>0.69768395453830601</v>
      </c>
      <c r="T8">
        <f t="shared" si="4"/>
        <v>29.65344484658776</v>
      </c>
      <c r="U8" t="s">
        <v>21</v>
      </c>
      <c r="V8">
        <v>358.34</v>
      </c>
      <c r="W8">
        <f t="shared" si="5"/>
        <v>171.17262934643077</v>
      </c>
    </row>
    <row r="9" spans="1:23" x14ac:dyDescent="0.3">
      <c r="A9">
        <v>8</v>
      </c>
      <c r="B9" t="s">
        <v>130</v>
      </c>
      <c r="C9">
        <v>20</v>
      </c>
      <c r="D9" t="s">
        <v>29</v>
      </c>
      <c r="E9">
        <v>842</v>
      </c>
      <c r="F9">
        <v>19430</v>
      </c>
      <c r="G9">
        <v>5624435</v>
      </c>
      <c r="H9">
        <v>5564511</v>
      </c>
      <c r="I9">
        <v>9469237</v>
      </c>
      <c r="J9">
        <v>510935824</v>
      </c>
      <c r="K9">
        <v>235766</v>
      </c>
      <c r="L9">
        <f t="shared" si="0"/>
        <v>4.2369581082686333E-2</v>
      </c>
      <c r="M9">
        <f t="shared" si="1"/>
        <v>23.856005530907765</v>
      </c>
      <c r="N9">
        <v>26.06</v>
      </c>
      <c r="O9">
        <v>-0.08</v>
      </c>
      <c r="P9">
        <v>2670720</v>
      </c>
      <c r="Q9">
        <v>6909798</v>
      </c>
      <c r="R9">
        <f t="shared" si="2"/>
        <v>0.38651202249327693</v>
      </c>
      <c r="S9">
        <f t="shared" si="3"/>
        <v>0.72123427981660282</v>
      </c>
      <c r="T9">
        <f t="shared" si="4"/>
        <v>29.307864577589644</v>
      </c>
      <c r="U9" t="s">
        <v>21</v>
      </c>
      <c r="V9">
        <v>3125.61</v>
      </c>
      <c r="W9">
        <f t="shared" si="5"/>
        <v>75.430395986703388</v>
      </c>
    </row>
    <row r="10" spans="1:23" x14ac:dyDescent="0.3">
      <c r="A10">
        <v>9</v>
      </c>
      <c r="B10" t="s">
        <v>130</v>
      </c>
      <c r="C10">
        <v>20</v>
      </c>
      <c r="D10" t="s">
        <v>30</v>
      </c>
      <c r="E10">
        <v>1164</v>
      </c>
      <c r="F10">
        <v>28980</v>
      </c>
      <c r="G10">
        <v>9645041</v>
      </c>
      <c r="H10">
        <v>9540649</v>
      </c>
      <c r="I10">
        <v>20575274</v>
      </c>
      <c r="J10">
        <v>530589452</v>
      </c>
      <c r="K10">
        <v>400071</v>
      </c>
      <c r="L10">
        <f t="shared" si="0"/>
        <v>4.1933310826129333E-2</v>
      </c>
      <c r="M10">
        <f t="shared" si="1"/>
        <v>24.10832327261911</v>
      </c>
      <c r="N10">
        <v>31.04</v>
      </c>
      <c r="O10">
        <v>-0.09</v>
      </c>
      <c r="P10">
        <v>5273840</v>
      </c>
      <c r="Q10">
        <v>15324779</v>
      </c>
      <c r="R10">
        <f t="shared" si="2"/>
        <v>0.34413807859806655</v>
      </c>
      <c r="S10">
        <f t="shared" si="3"/>
        <v>0.74397118564113451</v>
      </c>
      <c r="T10">
        <f t="shared" si="4"/>
        <v>38.305148336170326</v>
      </c>
      <c r="U10" t="s">
        <v>31</v>
      </c>
      <c r="V10">
        <v>4988.3900000000003</v>
      </c>
      <c r="W10">
        <f t="shared" si="5"/>
        <v>80.200425387750357</v>
      </c>
    </row>
    <row r="11" spans="1:23" x14ac:dyDescent="0.3">
      <c r="A11">
        <v>10</v>
      </c>
      <c r="B11" t="s">
        <v>130</v>
      </c>
      <c r="C11">
        <v>20</v>
      </c>
      <c r="D11" t="s">
        <v>32</v>
      </c>
      <c r="E11">
        <v>52436</v>
      </c>
      <c r="F11">
        <v>151783</v>
      </c>
      <c r="G11">
        <v>4732723</v>
      </c>
      <c r="H11">
        <v>4665676</v>
      </c>
      <c r="I11">
        <v>14703329</v>
      </c>
      <c r="J11">
        <v>631400065</v>
      </c>
      <c r="K11">
        <v>170202</v>
      </c>
      <c r="L11">
        <f t="shared" si="0"/>
        <v>3.6479601241063461E-2</v>
      </c>
      <c r="M11">
        <f t="shared" si="1"/>
        <v>27.806506386528948</v>
      </c>
      <c r="N11">
        <v>29.58</v>
      </c>
      <c r="O11">
        <v>-0.11</v>
      </c>
      <c r="P11">
        <v>7556253</v>
      </c>
      <c r="Q11">
        <v>7184512</v>
      </c>
      <c r="R11">
        <f t="shared" si="2"/>
        <v>1.051741997229596</v>
      </c>
      <c r="S11">
        <f t="shared" si="3"/>
        <v>0.48739071547507878</v>
      </c>
      <c r="T11">
        <f t="shared" si="4"/>
        <v>42.211677888626454</v>
      </c>
      <c r="U11" t="s">
        <v>26</v>
      </c>
      <c r="V11">
        <v>835.78</v>
      </c>
      <c r="W11">
        <f t="shared" si="5"/>
        <v>203.6444997487377</v>
      </c>
    </row>
    <row r="12" spans="1:23" x14ac:dyDescent="0.3">
      <c r="A12">
        <v>11</v>
      </c>
      <c r="B12" t="s">
        <v>130</v>
      </c>
      <c r="C12">
        <v>20</v>
      </c>
      <c r="D12" t="s">
        <v>33</v>
      </c>
      <c r="E12">
        <v>49370</v>
      </c>
      <c r="F12">
        <v>144360</v>
      </c>
      <c r="G12">
        <v>3209433</v>
      </c>
      <c r="H12">
        <v>3148240</v>
      </c>
      <c r="I12">
        <v>19617966</v>
      </c>
      <c r="J12">
        <v>578977049</v>
      </c>
      <c r="K12">
        <v>106235</v>
      </c>
      <c r="L12">
        <f t="shared" si="0"/>
        <v>3.3744250755977943E-2</v>
      </c>
      <c r="M12">
        <f t="shared" si="1"/>
        <v>30.210693274344614</v>
      </c>
      <c r="N12">
        <v>22.57</v>
      </c>
      <c r="O12">
        <v>-0.13</v>
      </c>
      <c r="P12">
        <v>12564793</v>
      </c>
      <c r="Q12">
        <v>7052770</v>
      </c>
      <c r="R12">
        <f t="shared" si="2"/>
        <v>1.7815401608162467</v>
      </c>
      <c r="S12">
        <f t="shared" si="3"/>
        <v>0.35951305470511297</v>
      </c>
      <c r="T12">
        <f t="shared" si="4"/>
        <v>66.388384242481294</v>
      </c>
      <c r="U12" t="s">
        <v>26</v>
      </c>
      <c r="V12">
        <v>448.88</v>
      </c>
      <c r="W12">
        <f t="shared" si="5"/>
        <v>236.6668151844591</v>
      </c>
    </row>
    <row r="13" spans="1:23" x14ac:dyDescent="0.3">
      <c r="A13">
        <v>12</v>
      </c>
      <c r="B13" t="s">
        <v>130</v>
      </c>
      <c r="C13">
        <v>20</v>
      </c>
      <c r="D13" t="s">
        <v>34</v>
      </c>
      <c r="E13">
        <v>3295</v>
      </c>
      <c r="F13">
        <v>9585</v>
      </c>
      <c r="G13">
        <v>756159</v>
      </c>
      <c r="H13">
        <v>744338</v>
      </c>
      <c r="I13">
        <v>1471626</v>
      </c>
      <c r="J13">
        <v>42960898</v>
      </c>
      <c r="K13">
        <v>29563</v>
      </c>
      <c r="L13">
        <f t="shared" si="0"/>
        <v>3.9717171500044335E-2</v>
      </c>
      <c r="M13">
        <f t="shared" si="1"/>
        <v>25.577884517809423</v>
      </c>
      <c r="N13">
        <v>22.62</v>
      </c>
      <c r="O13">
        <v>-0.09</v>
      </c>
      <c r="P13">
        <v>485337</v>
      </c>
      <c r="Q13">
        <v>994741</v>
      </c>
      <c r="R13">
        <f t="shared" si="2"/>
        <v>0.48790288125250691</v>
      </c>
      <c r="S13">
        <f t="shared" si="3"/>
        <v>0.67208687650245458</v>
      </c>
      <c r="T13">
        <f t="shared" si="4"/>
        <v>33.648175083719515</v>
      </c>
      <c r="U13" t="s">
        <v>26</v>
      </c>
      <c r="V13">
        <v>52.19</v>
      </c>
      <c r="W13">
        <f t="shared" si="5"/>
        <v>566.44951140065155</v>
      </c>
    </row>
    <row r="14" spans="1:23" x14ac:dyDescent="0.3">
      <c r="A14">
        <v>13</v>
      </c>
      <c r="B14" t="s">
        <v>130</v>
      </c>
      <c r="C14">
        <v>20</v>
      </c>
      <c r="D14" t="s">
        <v>35</v>
      </c>
      <c r="E14">
        <v>262253</v>
      </c>
      <c r="F14">
        <v>1120813</v>
      </c>
      <c r="G14">
        <v>293817</v>
      </c>
      <c r="H14">
        <v>219673</v>
      </c>
      <c r="I14">
        <v>2041913</v>
      </c>
      <c r="J14">
        <v>1972737619</v>
      </c>
      <c r="K14">
        <v>7667</v>
      </c>
      <c r="L14">
        <f t="shared" si="0"/>
        <v>3.4901876880636215E-2</v>
      </c>
      <c r="M14">
        <f t="shared" si="1"/>
        <v>38.322290335202815</v>
      </c>
      <c r="N14">
        <v>183.12</v>
      </c>
      <c r="O14">
        <v>-0.11</v>
      </c>
      <c r="P14">
        <v>662138</v>
      </c>
      <c r="Q14">
        <v>1377532</v>
      </c>
      <c r="R14">
        <f t="shared" si="2"/>
        <v>0.48066977754418772</v>
      </c>
      <c r="S14">
        <f t="shared" si="3"/>
        <v>0.67537003534885542</v>
      </c>
      <c r="T14">
        <f t="shared" si="4"/>
        <v>179.67027520542584</v>
      </c>
      <c r="U14" t="s">
        <v>26</v>
      </c>
      <c r="V14">
        <v>407.12</v>
      </c>
      <c r="W14">
        <f t="shared" si="5"/>
        <v>18.832285321281194</v>
      </c>
    </row>
    <row r="15" spans="1:23" x14ac:dyDescent="0.3">
      <c r="A15">
        <v>14</v>
      </c>
      <c r="B15" t="s">
        <v>130</v>
      </c>
      <c r="C15">
        <v>20</v>
      </c>
      <c r="D15" t="s">
        <v>36</v>
      </c>
      <c r="E15">
        <v>381708</v>
      </c>
      <c r="F15">
        <v>1618887</v>
      </c>
      <c r="G15">
        <v>457202</v>
      </c>
      <c r="H15">
        <v>345230</v>
      </c>
      <c r="I15">
        <v>4326479</v>
      </c>
      <c r="J15">
        <v>3646601041</v>
      </c>
      <c r="K15">
        <v>11208</v>
      </c>
      <c r="L15">
        <f t="shared" si="0"/>
        <v>3.2465312979752629E-2</v>
      </c>
      <c r="M15">
        <f t="shared" si="1"/>
        <v>40.792469664525342</v>
      </c>
      <c r="N15">
        <v>242.74</v>
      </c>
      <c r="O15">
        <v>-0.13</v>
      </c>
      <c r="P15">
        <v>1486481</v>
      </c>
      <c r="Q15">
        <v>2834447</v>
      </c>
      <c r="R15">
        <f t="shared" si="2"/>
        <v>0.52443421944386326</v>
      </c>
      <c r="S15">
        <f t="shared" si="3"/>
        <v>0.65598107628731606</v>
      </c>
      <c r="T15">
        <f t="shared" si="4"/>
        <v>252.89498572448252</v>
      </c>
      <c r="U15" t="s">
        <v>21</v>
      </c>
      <c r="V15">
        <v>806.49</v>
      </c>
      <c r="W15">
        <f t="shared" si="5"/>
        <v>13.897258490495853</v>
      </c>
    </row>
    <row r="16" spans="1:23" x14ac:dyDescent="0.3">
      <c r="A16">
        <v>15</v>
      </c>
      <c r="B16" t="s">
        <v>130</v>
      </c>
      <c r="C16">
        <v>20</v>
      </c>
      <c r="D16" t="s">
        <v>37</v>
      </c>
      <c r="E16">
        <v>3114</v>
      </c>
      <c r="F16">
        <v>10580</v>
      </c>
      <c r="G16">
        <v>3334127</v>
      </c>
      <c r="H16">
        <v>3277691</v>
      </c>
      <c r="I16">
        <v>5836452</v>
      </c>
      <c r="J16">
        <v>385621932</v>
      </c>
      <c r="K16">
        <v>136200</v>
      </c>
      <c r="L16">
        <f t="shared" si="0"/>
        <v>4.1553642487958752E-2</v>
      </c>
      <c r="M16">
        <f t="shared" si="1"/>
        <v>24.479640234948604</v>
      </c>
      <c r="N16">
        <v>53.25</v>
      </c>
      <c r="O16">
        <v>-7.0000000000000007E-2</v>
      </c>
      <c r="P16">
        <v>1615479</v>
      </c>
      <c r="Q16">
        <v>4319838</v>
      </c>
      <c r="R16">
        <f t="shared" si="2"/>
        <v>0.37396749600332235</v>
      </c>
      <c r="S16">
        <f t="shared" si="3"/>
        <v>0.72781925548374249</v>
      </c>
      <c r="T16">
        <f t="shared" si="4"/>
        <v>31.716872246696035</v>
      </c>
      <c r="U16" t="s">
        <v>26</v>
      </c>
      <c r="V16">
        <v>682.97</v>
      </c>
      <c r="W16">
        <f t="shared" si="5"/>
        <v>199.42310789639367</v>
      </c>
    </row>
    <row r="17" spans="1:23" x14ac:dyDescent="0.3">
      <c r="A17">
        <v>16</v>
      </c>
      <c r="B17" t="s">
        <v>130</v>
      </c>
      <c r="C17">
        <v>20</v>
      </c>
      <c r="D17" t="s">
        <v>38</v>
      </c>
      <c r="E17">
        <v>77262</v>
      </c>
      <c r="F17">
        <v>262886</v>
      </c>
      <c r="G17">
        <v>758334</v>
      </c>
      <c r="H17">
        <v>727536</v>
      </c>
      <c r="I17">
        <v>1661759</v>
      </c>
      <c r="J17">
        <v>1484051368</v>
      </c>
      <c r="K17">
        <v>28354</v>
      </c>
      <c r="L17">
        <f t="shared" si="0"/>
        <v>3.8972641903630888E-2</v>
      </c>
      <c r="M17">
        <f t="shared" si="1"/>
        <v>26.745221132820767</v>
      </c>
      <c r="N17">
        <v>40.32</v>
      </c>
      <c r="O17">
        <v>-0.09</v>
      </c>
      <c r="P17">
        <v>520024</v>
      </c>
      <c r="Q17">
        <v>1144068</v>
      </c>
      <c r="R17">
        <f t="shared" si="2"/>
        <v>0.45453941548928911</v>
      </c>
      <c r="S17">
        <f t="shared" si="3"/>
        <v>0.68750285440949177</v>
      </c>
      <c r="T17">
        <f t="shared" si="4"/>
        <v>40.349439232559781</v>
      </c>
      <c r="U17" t="s">
        <v>21</v>
      </c>
      <c r="V17">
        <v>378.53</v>
      </c>
      <c r="W17">
        <f t="shared" si="5"/>
        <v>74.905555702322147</v>
      </c>
    </row>
    <row r="18" spans="1:23" x14ac:dyDescent="0.3">
      <c r="A18">
        <v>17</v>
      </c>
      <c r="B18" t="s">
        <v>130</v>
      </c>
      <c r="C18">
        <v>20</v>
      </c>
      <c r="D18" t="s">
        <v>39</v>
      </c>
      <c r="E18">
        <v>13574</v>
      </c>
      <c r="F18">
        <v>1300429</v>
      </c>
      <c r="G18">
        <v>9425181</v>
      </c>
      <c r="H18">
        <v>8915767</v>
      </c>
      <c r="I18">
        <v>35485111</v>
      </c>
      <c r="J18">
        <v>3808847964</v>
      </c>
      <c r="K18">
        <v>302167</v>
      </c>
      <c r="L18">
        <f t="shared" si="0"/>
        <v>3.3891307388360416E-2</v>
      </c>
      <c r="M18">
        <f t="shared" si="1"/>
        <v>31.191960075057832</v>
      </c>
      <c r="N18">
        <v>86.52</v>
      </c>
      <c r="O18">
        <v>-0.12</v>
      </c>
      <c r="P18">
        <v>11319916</v>
      </c>
      <c r="Q18">
        <v>24187035</v>
      </c>
      <c r="R18">
        <f t="shared" si="2"/>
        <v>0.46801586056331418</v>
      </c>
      <c r="S18">
        <f t="shared" si="3"/>
        <v>0.68119155035305623</v>
      </c>
      <c r="T18">
        <f t="shared" si="4"/>
        <v>80.045256431046411</v>
      </c>
      <c r="U18" t="s">
        <v>31</v>
      </c>
      <c r="V18">
        <v>4995.92</v>
      </c>
      <c r="W18">
        <f t="shared" si="5"/>
        <v>60.482753927204598</v>
      </c>
    </row>
    <row r="19" spans="1:23" x14ac:dyDescent="0.3">
      <c r="A19">
        <v>18</v>
      </c>
      <c r="B19" t="s">
        <v>130</v>
      </c>
      <c r="C19">
        <v>20</v>
      </c>
      <c r="D19" t="s">
        <v>40</v>
      </c>
      <c r="E19">
        <v>8590</v>
      </c>
      <c r="F19">
        <v>65066</v>
      </c>
      <c r="G19">
        <v>12700218</v>
      </c>
      <c r="H19">
        <v>12288480</v>
      </c>
      <c r="I19">
        <v>164704836</v>
      </c>
      <c r="J19">
        <v>1912548071</v>
      </c>
      <c r="K19">
        <v>308760</v>
      </c>
      <c r="L19">
        <f t="shared" si="0"/>
        <v>2.5125971641732744E-2</v>
      </c>
      <c r="M19">
        <f t="shared" si="1"/>
        <v>41.132977069568597</v>
      </c>
      <c r="N19">
        <v>36.700000000000003</v>
      </c>
      <c r="O19">
        <v>-0.21</v>
      </c>
      <c r="P19">
        <v>62866840</v>
      </c>
      <c r="Q19">
        <v>101587991</v>
      </c>
      <c r="R19">
        <f t="shared" si="2"/>
        <v>0.61884125654182887</v>
      </c>
      <c r="S19">
        <f t="shared" si="3"/>
        <v>0.61772579365576674</v>
      </c>
      <c r="T19">
        <f t="shared" si="4"/>
        <v>329.01927386967225</v>
      </c>
      <c r="U19" t="s">
        <v>31</v>
      </c>
      <c r="V19">
        <v>4994.4799999999996</v>
      </c>
      <c r="W19">
        <f t="shared" si="5"/>
        <v>61.820249555509285</v>
      </c>
    </row>
    <row r="20" spans="1:23" x14ac:dyDescent="0.3">
      <c r="A20">
        <v>19</v>
      </c>
      <c r="B20" t="s">
        <v>130</v>
      </c>
      <c r="C20">
        <v>20</v>
      </c>
      <c r="D20" t="s">
        <v>41</v>
      </c>
      <c r="E20">
        <v>8905</v>
      </c>
      <c r="F20">
        <v>67838</v>
      </c>
      <c r="G20">
        <v>12882267</v>
      </c>
      <c r="H20">
        <v>12469202</v>
      </c>
      <c r="I20">
        <v>166878282</v>
      </c>
      <c r="J20">
        <v>1979224175</v>
      </c>
      <c r="K20">
        <v>306731</v>
      </c>
      <c r="L20">
        <f t="shared" si="0"/>
        <v>2.4599088217513838E-2</v>
      </c>
      <c r="M20">
        <f t="shared" si="1"/>
        <v>41.998581819248791</v>
      </c>
      <c r="N20">
        <v>34.58</v>
      </c>
      <c r="O20">
        <v>-0.21</v>
      </c>
      <c r="P20">
        <v>68215389</v>
      </c>
      <c r="Q20">
        <v>98422590</v>
      </c>
      <c r="R20">
        <f t="shared" si="2"/>
        <v>0.69308670905734138</v>
      </c>
      <c r="S20">
        <f t="shared" si="3"/>
        <v>0.59063720401937903</v>
      </c>
      <c r="T20">
        <f t="shared" si="4"/>
        <v>320.87591407454738</v>
      </c>
      <c r="U20" t="s">
        <v>31</v>
      </c>
      <c r="V20">
        <v>4984.97</v>
      </c>
      <c r="W20">
        <f t="shared" si="5"/>
        <v>61.531162675001049</v>
      </c>
    </row>
    <row r="21" spans="1:23" x14ac:dyDescent="0.3">
      <c r="A21">
        <v>20</v>
      </c>
      <c r="B21" t="s">
        <v>130</v>
      </c>
      <c r="C21">
        <v>20</v>
      </c>
      <c r="D21" t="s">
        <v>42</v>
      </c>
      <c r="E21">
        <v>1295022</v>
      </c>
      <c r="F21">
        <v>5034037</v>
      </c>
      <c r="G21">
        <v>1513418</v>
      </c>
      <c r="H21">
        <v>1464524</v>
      </c>
      <c r="I21">
        <v>7308863</v>
      </c>
      <c r="J21">
        <v>4706428727</v>
      </c>
      <c r="K21">
        <v>43754</v>
      </c>
      <c r="L21">
        <f t="shared" si="0"/>
        <v>2.9875918728542516E-2</v>
      </c>
      <c r="M21">
        <f t="shared" si="1"/>
        <v>34.589248982950132</v>
      </c>
      <c r="N21">
        <v>38.56</v>
      </c>
      <c r="O21">
        <v>-0.15</v>
      </c>
      <c r="P21">
        <v>4728462</v>
      </c>
      <c r="Q21">
        <v>2558955</v>
      </c>
      <c r="R21">
        <f t="shared" si="2"/>
        <v>1.847809750464545</v>
      </c>
      <c r="S21">
        <f t="shared" si="3"/>
        <v>0.35114705251531508</v>
      </c>
      <c r="T21">
        <f t="shared" si="4"/>
        <v>58.485052795173011</v>
      </c>
      <c r="U21" t="s">
        <v>26</v>
      </c>
      <c r="V21">
        <v>1531.12</v>
      </c>
      <c r="W21">
        <f t="shared" si="5"/>
        <v>28.576466900047027</v>
      </c>
    </row>
    <row r="22" spans="1:23" x14ac:dyDescent="0.3">
      <c r="A22">
        <v>21</v>
      </c>
      <c r="B22" t="s">
        <v>130</v>
      </c>
      <c r="C22">
        <v>20</v>
      </c>
      <c r="D22" t="s">
        <v>43</v>
      </c>
      <c r="E22">
        <v>1458392</v>
      </c>
      <c r="F22">
        <v>5670187</v>
      </c>
      <c r="G22">
        <v>1913837</v>
      </c>
      <c r="H22">
        <v>1851838</v>
      </c>
      <c r="I22">
        <v>9024756</v>
      </c>
      <c r="J22">
        <v>6898056074</v>
      </c>
      <c r="K22">
        <v>54525</v>
      </c>
      <c r="L22">
        <f t="shared" si="0"/>
        <v>2.9443720239027388E-2</v>
      </c>
      <c r="M22">
        <f t="shared" si="1"/>
        <v>35.100174232003667</v>
      </c>
      <c r="N22">
        <v>37.270000000000003</v>
      </c>
      <c r="O22">
        <v>-0.15</v>
      </c>
      <c r="P22">
        <v>5929069</v>
      </c>
      <c r="Q22">
        <v>3069914</v>
      </c>
      <c r="R22">
        <f t="shared" si="2"/>
        <v>1.9313469367545801</v>
      </c>
      <c r="S22">
        <f t="shared" si="3"/>
        <v>0.34114010438735132</v>
      </c>
      <c r="T22">
        <f t="shared" si="4"/>
        <v>56.302870243007796</v>
      </c>
      <c r="U22" t="s">
        <v>26</v>
      </c>
      <c r="V22">
        <v>2160.23</v>
      </c>
      <c r="W22">
        <f t="shared" si="5"/>
        <v>25.240367923785893</v>
      </c>
    </row>
    <row r="23" spans="1:23" x14ac:dyDescent="0.3">
      <c r="A23">
        <v>22</v>
      </c>
      <c r="B23" t="s">
        <v>130</v>
      </c>
      <c r="C23">
        <v>20</v>
      </c>
      <c r="D23" t="s">
        <v>44</v>
      </c>
      <c r="E23">
        <v>1540071</v>
      </c>
      <c r="F23">
        <v>5988250</v>
      </c>
      <c r="G23">
        <v>2230550</v>
      </c>
      <c r="H23">
        <v>2164834</v>
      </c>
      <c r="I23">
        <v>10207205</v>
      </c>
      <c r="J23">
        <v>7909356595</v>
      </c>
      <c r="K23">
        <v>61788</v>
      </c>
      <c r="L23">
        <f t="shared" si="0"/>
        <v>2.8541680332071651E-2</v>
      </c>
      <c r="M23">
        <f t="shared" si="1"/>
        <v>36.100051789991582</v>
      </c>
      <c r="N23">
        <v>28.1</v>
      </c>
      <c r="O23">
        <v>-0.16</v>
      </c>
      <c r="P23">
        <v>6979225</v>
      </c>
      <c r="Q23">
        <v>3195477</v>
      </c>
      <c r="R23">
        <f t="shared" si="2"/>
        <v>2.1840948941269174</v>
      </c>
      <c r="S23">
        <f t="shared" si="3"/>
        <v>0.31406099166344137</v>
      </c>
      <c r="T23">
        <f t="shared" si="4"/>
        <v>51.716789667896677</v>
      </c>
      <c r="U23" t="s">
        <v>26</v>
      </c>
      <c r="V23">
        <v>2465.8000000000002</v>
      </c>
      <c r="W23">
        <f t="shared" si="5"/>
        <v>25.057993349014517</v>
      </c>
    </row>
    <row r="24" spans="1:23" x14ac:dyDescent="0.3">
      <c r="A24">
        <v>23</v>
      </c>
      <c r="B24" t="s">
        <v>130</v>
      </c>
      <c r="C24">
        <v>20</v>
      </c>
      <c r="D24" t="s">
        <v>45</v>
      </c>
      <c r="E24">
        <v>200003</v>
      </c>
      <c r="F24">
        <v>1008302</v>
      </c>
      <c r="G24">
        <v>438010</v>
      </c>
      <c r="H24">
        <v>343012</v>
      </c>
      <c r="I24">
        <v>2730174</v>
      </c>
      <c r="J24">
        <v>1302413467</v>
      </c>
      <c r="K24">
        <v>12622</v>
      </c>
      <c r="L24">
        <f t="shared" si="0"/>
        <v>3.6797546441523915E-2</v>
      </c>
      <c r="M24">
        <f t="shared" si="1"/>
        <v>34.70210743146886</v>
      </c>
      <c r="N24">
        <v>163.59</v>
      </c>
      <c r="O24">
        <v>-0.1</v>
      </c>
      <c r="P24">
        <v>860792</v>
      </c>
      <c r="Q24">
        <v>1867392</v>
      </c>
      <c r="R24">
        <f t="shared" si="2"/>
        <v>0.46095945575433545</v>
      </c>
      <c r="S24">
        <f t="shared" si="3"/>
        <v>0.68448169185069629</v>
      </c>
      <c r="T24">
        <f t="shared" si="4"/>
        <v>147.94739344002537</v>
      </c>
      <c r="U24" t="s">
        <v>21</v>
      </c>
      <c r="V24">
        <v>334.36</v>
      </c>
      <c r="W24">
        <f t="shared" si="5"/>
        <v>37.749730829046534</v>
      </c>
    </row>
    <row r="25" spans="1:23" x14ac:dyDescent="0.3">
      <c r="A25">
        <v>24</v>
      </c>
      <c r="B25" t="s">
        <v>130</v>
      </c>
      <c r="C25">
        <v>20</v>
      </c>
      <c r="D25" t="s">
        <v>46</v>
      </c>
      <c r="E25">
        <v>259258</v>
      </c>
      <c r="F25">
        <v>1373987</v>
      </c>
      <c r="G25">
        <v>378321</v>
      </c>
      <c r="H25">
        <v>278717</v>
      </c>
      <c r="I25">
        <v>3688355</v>
      </c>
      <c r="J25">
        <v>1482915101</v>
      </c>
      <c r="K25">
        <v>8880</v>
      </c>
      <c r="L25">
        <f t="shared" si="0"/>
        <v>3.1860274041411181E-2</v>
      </c>
      <c r="M25">
        <f t="shared" si="1"/>
        <v>42.603716216216213</v>
      </c>
      <c r="N25">
        <v>229.72</v>
      </c>
      <c r="O25">
        <v>-0.14000000000000001</v>
      </c>
      <c r="P25">
        <v>1320649</v>
      </c>
      <c r="Q25">
        <v>2362224</v>
      </c>
      <c r="R25">
        <f t="shared" si="2"/>
        <v>0.55907018132065378</v>
      </c>
      <c r="S25">
        <f t="shared" si="3"/>
        <v>0.64140794428697379</v>
      </c>
      <c r="T25">
        <f t="shared" si="4"/>
        <v>266.01621621621621</v>
      </c>
      <c r="U25" t="s">
        <v>21</v>
      </c>
      <c r="V25">
        <v>359.52</v>
      </c>
      <c r="W25">
        <f t="shared" si="5"/>
        <v>24.699599465954606</v>
      </c>
    </row>
    <row r="26" spans="1:23" x14ac:dyDescent="0.3">
      <c r="A26">
        <v>25</v>
      </c>
      <c r="B26" t="s">
        <v>130</v>
      </c>
      <c r="C26">
        <v>20</v>
      </c>
      <c r="D26" t="s">
        <v>47</v>
      </c>
      <c r="E26">
        <v>199996</v>
      </c>
      <c r="F26">
        <v>1008281</v>
      </c>
      <c r="G26">
        <v>627573</v>
      </c>
      <c r="H26">
        <v>478492</v>
      </c>
      <c r="I26">
        <v>5527738</v>
      </c>
      <c r="J26">
        <v>1533660328</v>
      </c>
      <c r="K26">
        <v>16192</v>
      </c>
      <c r="L26">
        <f t="shared" si="0"/>
        <v>3.3839646221880411E-2</v>
      </c>
      <c r="M26">
        <f t="shared" si="1"/>
        <v>38.758213932806321</v>
      </c>
      <c r="N26">
        <v>236.83</v>
      </c>
      <c r="O26">
        <v>-0.12</v>
      </c>
      <c r="P26">
        <v>1828495</v>
      </c>
      <c r="Q26">
        <v>3696282</v>
      </c>
      <c r="R26">
        <f t="shared" si="2"/>
        <v>0.49468492934251229</v>
      </c>
      <c r="S26">
        <f t="shared" si="3"/>
        <v>0.66903732042035358</v>
      </c>
      <c r="T26">
        <f t="shared" si="4"/>
        <v>228.27828557312253</v>
      </c>
      <c r="U26" t="s">
        <v>21</v>
      </c>
      <c r="V26">
        <v>482.56</v>
      </c>
      <c r="W26">
        <f t="shared" si="5"/>
        <v>33.554376657824932</v>
      </c>
    </row>
    <row r="27" spans="1:23" x14ac:dyDescent="0.3">
      <c r="A27">
        <v>26</v>
      </c>
      <c r="B27" t="s">
        <v>130</v>
      </c>
      <c r="C27">
        <v>20</v>
      </c>
      <c r="D27" t="s">
        <v>48</v>
      </c>
      <c r="E27">
        <v>258781</v>
      </c>
      <c r="F27">
        <v>1358076</v>
      </c>
      <c r="G27">
        <v>2940055</v>
      </c>
      <c r="H27">
        <v>2383558</v>
      </c>
      <c r="I27">
        <v>22559767</v>
      </c>
      <c r="J27">
        <v>8188979102</v>
      </c>
      <c r="K27">
        <v>84486</v>
      </c>
      <c r="L27">
        <f t="shared" si="0"/>
        <v>3.5445330048608004E-2</v>
      </c>
      <c r="M27">
        <f t="shared" si="1"/>
        <v>34.799315862983214</v>
      </c>
      <c r="N27">
        <v>255.44</v>
      </c>
      <c r="O27">
        <v>-0.11</v>
      </c>
      <c r="P27">
        <v>6275555</v>
      </c>
      <c r="Q27">
        <v>16283652</v>
      </c>
      <c r="R27">
        <f t="shared" si="2"/>
        <v>0.38538989902265169</v>
      </c>
      <c r="S27">
        <f t="shared" si="3"/>
        <v>0.72181845753709339</v>
      </c>
      <c r="T27">
        <f t="shared" si="4"/>
        <v>192.7378737305589</v>
      </c>
      <c r="U27" t="s">
        <v>26</v>
      </c>
      <c r="V27">
        <v>3078.94</v>
      </c>
      <c r="W27">
        <f t="shared" si="5"/>
        <v>27.439963104185207</v>
      </c>
    </row>
    <row r="28" spans="1:23" x14ac:dyDescent="0.3">
      <c r="A28">
        <v>27</v>
      </c>
      <c r="B28" t="s">
        <v>130</v>
      </c>
      <c r="C28">
        <v>20</v>
      </c>
      <c r="D28" t="s">
        <v>49</v>
      </c>
      <c r="E28">
        <v>260342</v>
      </c>
      <c r="F28">
        <v>1377238</v>
      </c>
      <c r="G28">
        <v>2600209</v>
      </c>
      <c r="H28">
        <v>2314150</v>
      </c>
      <c r="I28">
        <v>18006005</v>
      </c>
      <c r="J28">
        <v>4343515198</v>
      </c>
      <c r="K28">
        <v>73937</v>
      </c>
      <c r="L28">
        <f t="shared" si="0"/>
        <v>3.1949960028520193E-2</v>
      </c>
      <c r="M28">
        <f t="shared" si="1"/>
        <v>35.167899698391871</v>
      </c>
      <c r="N28">
        <v>193.5</v>
      </c>
      <c r="O28">
        <v>-0.13</v>
      </c>
      <c r="P28">
        <v>6982493</v>
      </c>
      <c r="Q28">
        <v>11004291</v>
      </c>
      <c r="R28">
        <f t="shared" si="2"/>
        <v>0.63452456864326834</v>
      </c>
      <c r="S28">
        <f t="shared" si="3"/>
        <v>0.61179869619827532</v>
      </c>
      <c r="T28">
        <f t="shared" si="4"/>
        <v>148.83334460419005</v>
      </c>
      <c r="U28" t="s">
        <v>21</v>
      </c>
      <c r="V28">
        <v>1842.86</v>
      </c>
      <c r="W28">
        <f t="shared" si="5"/>
        <v>40.120790510402308</v>
      </c>
    </row>
    <row r="29" spans="1:23" x14ac:dyDescent="0.3">
      <c r="A29">
        <v>28</v>
      </c>
      <c r="B29" t="s">
        <v>130</v>
      </c>
      <c r="C29">
        <v>20</v>
      </c>
      <c r="D29" t="s">
        <v>50</v>
      </c>
      <c r="E29">
        <v>225926</v>
      </c>
      <c r="F29">
        <v>1195096</v>
      </c>
      <c r="G29">
        <v>1335998</v>
      </c>
      <c r="H29">
        <v>1198528</v>
      </c>
      <c r="I29">
        <v>8585276</v>
      </c>
      <c r="J29">
        <v>1782640193</v>
      </c>
      <c r="K29">
        <v>35829</v>
      </c>
      <c r="L29">
        <f t="shared" si="0"/>
        <v>2.9894170182090032E-2</v>
      </c>
      <c r="M29">
        <f t="shared" si="1"/>
        <v>37.288174383878982</v>
      </c>
      <c r="N29">
        <v>125.36</v>
      </c>
      <c r="O29">
        <v>-0.14000000000000001</v>
      </c>
      <c r="P29">
        <v>4125729</v>
      </c>
      <c r="Q29">
        <v>4443406</v>
      </c>
      <c r="R29">
        <f t="shared" si="2"/>
        <v>0.92850597041998861</v>
      </c>
      <c r="S29">
        <f t="shared" si="3"/>
        <v>0.51853611828965229</v>
      </c>
      <c r="T29">
        <f t="shared" si="4"/>
        <v>124.01702531468922</v>
      </c>
      <c r="U29" t="s">
        <v>21</v>
      </c>
      <c r="V29">
        <v>680.36</v>
      </c>
      <c r="W29">
        <f t="shared" si="5"/>
        <v>52.661826092068907</v>
      </c>
    </row>
    <row r="30" spans="1:23" x14ac:dyDescent="0.3">
      <c r="A30">
        <v>29</v>
      </c>
      <c r="B30" t="s">
        <v>130</v>
      </c>
      <c r="C30">
        <v>20</v>
      </c>
      <c r="D30" t="s">
        <v>51</v>
      </c>
      <c r="E30">
        <v>99736</v>
      </c>
      <c r="F30">
        <v>783852</v>
      </c>
      <c r="G30">
        <v>842735</v>
      </c>
      <c r="H30">
        <v>791205</v>
      </c>
      <c r="I30">
        <v>2643354</v>
      </c>
      <c r="J30">
        <v>2761762828</v>
      </c>
      <c r="K30">
        <v>29945</v>
      </c>
      <c r="L30">
        <f t="shared" si="0"/>
        <v>3.784733412958715E-2</v>
      </c>
      <c r="M30">
        <f t="shared" si="1"/>
        <v>28.142761729838035</v>
      </c>
      <c r="N30">
        <v>92.36</v>
      </c>
      <c r="O30">
        <v>-0.1</v>
      </c>
      <c r="P30">
        <v>755859</v>
      </c>
      <c r="Q30">
        <v>1893552</v>
      </c>
      <c r="R30">
        <f t="shared" si="2"/>
        <v>0.3991752008922913</v>
      </c>
      <c r="S30">
        <f t="shared" si="3"/>
        <v>0.71470677822353723</v>
      </c>
      <c r="T30">
        <f t="shared" si="4"/>
        <v>63.234329604274507</v>
      </c>
      <c r="U30" t="s">
        <v>26</v>
      </c>
      <c r="V30">
        <v>538.64</v>
      </c>
      <c r="W30">
        <f t="shared" si="5"/>
        <v>55.59371751076786</v>
      </c>
    </row>
    <row r="31" spans="1:23" x14ac:dyDescent="0.3">
      <c r="A31">
        <v>30</v>
      </c>
      <c r="B31" t="s">
        <v>130</v>
      </c>
      <c r="C31">
        <v>20</v>
      </c>
      <c r="D31" t="s">
        <v>52</v>
      </c>
      <c r="E31">
        <v>25631</v>
      </c>
      <c r="F31">
        <v>141997</v>
      </c>
      <c r="G31">
        <v>989615</v>
      </c>
      <c r="H31">
        <v>955557</v>
      </c>
      <c r="I31">
        <v>2643261</v>
      </c>
      <c r="J31">
        <v>493809591</v>
      </c>
      <c r="K31">
        <v>36599</v>
      </c>
      <c r="L31">
        <f t="shared" si="0"/>
        <v>3.8301221172572647E-2</v>
      </c>
      <c r="M31">
        <f t="shared" si="1"/>
        <v>27.03939998360611</v>
      </c>
      <c r="N31">
        <v>87.17</v>
      </c>
      <c r="O31">
        <v>-0.09</v>
      </c>
      <c r="P31">
        <v>769696</v>
      </c>
      <c r="Q31">
        <v>1883906</v>
      </c>
      <c r="R31">
        <f t="shared" si="2"/>
        <v>0.40856390923963298</v>
      </c>
      <c r="S31">
        <f t="shared" si="3"/>
        <v>0.70994293793869612</v>
      </c>
      <c r="T31">
        <f t="shared" si="4"/>
        <v>51.474247930271318</v>
      </c>
      <c r="U31" t="s">
        <v>26</v>
      </c>
      <c r="V31">
        <v>233.3</v>
      </c>
      <c r="W31">
        <f t="shared" si="5"/>
        <v>156.87526789541363</v>
      </c>
    </row>
    <row r="32" spans="1:23" x14ac:dyDescent="0.3">
      <c r="A32">
        <v>31</v>
      </c>
      <c r="B32" t="s">
        <v>130</v>
      </c>
      <c r="C32">
        <v>20</v>
      </c>
      <c r="D32" t="s">
        <v>53</v>
      </c>
      <c r="E32">
        <v>520</v>
      </c>
      <c r="F32">
        <v>5760</v>
      </c>
      <c r="G32">
        <v>2628131</v>
      </c>
      <c r="H32">
        <v>2618435</v>
      </c>
      <c r="I32">
        <v>4025463</v>
      </c>
      <c r="J32">
        <v>97216497</v>
      </c>
      <c r="K32">
        <v>117853</v>
      </c>
      <c r="L32">
        <f t="shared" si="0"/>
        <v>4.5008946183502742E-2</v>
      </c>
      <c r="M32">
        <f t="shared" si="1"/>
        <v>22.300077214835429</v>
      </c>
      <c r="N32">
        <v>25.21</v>
      </c>
      <c r="O32">
        <v>-0.06</v>
      </c>
      <c r="P32">
        <v>747325</v>
      </c>
      <c r="Q32">
        <v>3334795</v>
      </c>
      <c r="R32">
        <f t="shared" si="2"/>
        <v>0.22409923248655464</v>
      </c>
      <c r="S32">
        <f t="shared" si="3"/>
        <v>0.81692723388827371</v>
      </c>
      <c r="T32">
        <f t="shared" si="4"/>
        <v>28.296224958210651</v>
      </c>
      <c r="U32" t="s">
        <v>21</v>
      </c>
      <c r="V32">
        <v>970.25</v>
      </c>
      <c r="W32">
        <f t="shared" si="5"/>
        <v>121.46663231125999</v>
      </c>
    </row>
    <row r="33" spans="1:23" x14ac:dyDescent="0.3">
      <c r="A33">
        <v>32</v>
      </c>
      <c r="B33" t="s">
        <v>130</v>
      </c>
      <c r="C33">
        <v>20</v>
      </c>
      <c r="D33" t="s">
        <v>54</v>
      </c>
      <c r="E33">
        <v>708</v>
      </c>
      <c r="F33">
        <v>2540</v>
      </c>
      <c r="G33">
        <v>10937158</v>
      </c>
      <c r="H33">
        <v>10893487</v>
      </c>
      <c r="I33">
        <v>14255118</v>
      </c>
      <c r="J33">
        <v>487121826</v>
      </c>
      <c r="K33">
        <v>488186</v>
      </c>
      <c r="L33">
        <f t="shared" si="0"/>
        <v>4.4814484104125703E-2</v>
      </c>
      <c r="M33">
        <f t="shared" si="1"/>
        <v>22.403669912697211</v>
      </c>
      <c r="N33">
        <v>23.64</v>
      </c>
      <c r="O33">
        <v>-0.05</v>
      </c>
      <c r="P33">
        <v>3026954</v>
      </c>
      <c r="Q33">
        <v>11640768</v>
      </c>
      <c r="R33">
        <f t="shared" si="2"/>
        <v>0.26003043785427216</v>
      </c>
      <c r="S33">
        <f t="shared" si="3"/>
        <v>0.79363162187011727</v>
      </c>
      <c r="T33">
        <f t="shared" si="4"/>
        <v>23.844944344983265</v>
      </c>
      <c r="U33" t="s">
        <v>21</v>
      </c>
      <c r="V33">
        <v>2480.44</v>
      </c>
      <c r="W33">
        <f t="shared" si="5"/>
        <v>196.81427488671363</v>
      </c>
    </row>
    <row r="34" spans="1:23" x14ac:dyDescent="0.3">
      <c r="A34">
        <v>33</v>
      </c>
      <c r="B34" t="s">
        <v>130</v>
      </c>
      <c r="C34">
        <v>20</v>
      </c>
      <c r="D34" t="s">
        <v>55</v>
      </c>
      <c r="E34">
        <v>325041</v>
      </c>
      <c r="F34">
        <v>1161166</v>
      </c>
      <c r="G34">
        <v>3104262</v>
      </c>
      <c r="H34">
        <v>3081457</v>
      </c>
      <c r="I34">
        <v>22724482</v>
      </c>
      <c r="J34">
        <v>11455081530</v>
      </c>
      <c r="K34">
        <v>98680</v>
      </c>
      <c r="L34">
        <f t="shared" si="0"/>
        <v>3.2023812112257286E-2</v>
      </c>
      <c r="M34">
        <f t="shared" si="1"/>
        <v>31.457863802188893</v>
      </c>
      <c r="N34">
        <v>30.29</v>
      </c>
      <c r="O34">
        <v>-0.12</v>
      </c>
      <c r="P34">
        <v>12743569</v>
      </c>
      <c r="Q34">
        <v>9952964</v>
      </c>
      <c r="R34">
        <f t="shared" si="2"/>
        <v>1.2803792920380301</v>
      </c>
      <c r="S34">
        <f t="shared" si="3"/>
        <v>0.43852354013716544</v>
      </c>
      <c r="T34">
        <f t="shared" si="4"/>
        <v>100.86100526955816</v>
      </c>
      <c r="U34" t="s">
        <v>31</v>
      </c>
      <c r="V34">
        <v>4999.47</v>
      </c>
      <c r="W34">
        <f t="shared" si="5"/>
        <v>19.738092237777202</v>
      </c>
    </row>
    <row r="35" spans="1:23" x14ac:dyDescent="0.3">
      <c r="A35">
        <v>34</v>
      </c>
      <c r="B35" t="s">
        <v>130</v>
      </c>
      <c r="C35">
        <v>20</v>
      </c>
      <c r="D35" t="s">
        <v>56</v>
      </c>
      <c r="E35">
        <v>57220</v>
      </c>
      <c r="F35">
        <v>558589</v>
      </c>
      <c r="G35">
        <v>1112435</v>
      </c>
      <c r="H35">
        <v>1076987</v>
      </c>
      <c r="I35">
        <v>3485814</v>
      </c>
      <c r="J35">
        <v>893862520</v>
      </c>
      <c r="K35">
        <v>39519</v>
      </c>
      <c r="L35">
        <f t="shared" si="0"/>
        <v>3.6694036232563627E-2</v>
      </c>
      <c r="M35">
        <f t="shared" si="1"/>
        <v>28.149371188542219</v>
      </c>
      <c r="N35">
        <v>27.27</v>
      </c>
      <c r="O35">
        <v>-0.12</v>
      </c>
      <c r="P35">
        <v>1262258</v>
      </c>
      <c r="Q35">
        <v>2214983</v>
      </c>
      <c r="R35">
        <f t="shared" si="2"/>
        <v>0.56987254529718734</v>
      </c>
      <c r="S35">
        <f t="shared" si="3"/>
        <v>0.63699438721676183</v>
      </c>
      <c r="T35">
        <f t="shared" si="4"/>
        <v>56.048558921025332</v>
      </c>
      <c r="U35" t="s">
        <v>21</v>
      </c>
      <c r="V35">
        <v>426.3</v>
      </c>
      <c r="W35">
        <f t="shared" si="5"/>
        <v>92.702322308233633</v>
      </c>
    </row>
    <row r="36" spans="1:23" x14ac:dyDescent="0.3">
      <c r="A36">
        <v>35</v>
      </c>
      <c r="B36" t="s">
        <v>130</v>
      </c>
      <c r="C36">
        <v>20</v>
      </c>
      <c r="D36" t="s">
        <v>57</v>
      </c>
      <c r="E36">
        <v>167075</v>
      </c>
      <c r="F36">
        <v>6549347</v>
      </c>
      <c r="G36">
        <v>2148554</v>
      </c>
      <c r="H36">
        <v>2120491</v>
      </c>
      <c r="I36">
        <v>3666505</v>
      </c>
      <c r="J36">
        <v>1324586369</v>
      </c>
      <c r="K36">
        <v>88086</v>
      </c>
      <c r="L36">
        <f t="shared" si="0"/>
        <v>4.1540379091446276E-2</v>
      </c>
      <c r="M36">
        <f t="shared" si="1"/>
        <v>24.391549167858685</v>
      </c>
      <c r="N36">
        <v>27.2</v>
      </c>
      <c r="O36">
        <v>-0.08</v>
      </c>
      <c r="P36">
        <v>1017465</v>
      </c>
      <c r="Q36">
        <v>2657585</v>
      </c>
      <c r="R36">
        <f t="shared" si="2"/>
        <v>0.38285322952981748</v>
      </c>
      <c r="S36">
        <f t="shared" si="3"/>
        <v>0.7231425422783363</v>
      </c>
      <c r="T36">
        <f t="shared" si="4"/>
        <v>30.170344890220921</v>
      </c>
      <c r="U36" t="s">
        <v>26</v>
      </c>
      <c r="V36">
        <v>1386.64</v>
      </c>
      <c r="W36">
        <f t="shared" si="5"/>
        <v>63.524779322679279</v>
      </c>
    </row>
    <row r="37" spans="1:23" x14ac:dyDescent="0.3">
      <c r="A37">
        <v>36</v>
      </c>
      <c r="B37" t="s">
        <v>130</v>
      </c>
      <c r="C37">
        <v>20</v>
      </c>
      <c r="D37" t="s">
        <v>58</v>
      </c>
      <c r="E37">
        <v>1322728</v>
      </c>
      <c r="F37">
        <v>5284254</v>
      </c>
      <c r="G37">
        <v>268817</v>
      </c>
      <c r="H37">
        <v>259210</v>
      </c>
      <c r="I37">
        <v>2026660</v>
      </c>
      <c r="J37">
        <v>7742691389</v>
      </c>
      <c r="K37">
        <v>6841</v>
      </c>
      <c r="L37">
        <f t="shared" si="0"/>
        <v>2.6391728714169976E-2</v>
      </c>
      <c r="M37">
        <f t="shared" si="1"/>
        <v>39.294986113141356</v>
      </c>
      <c r="N37">
        <v>20.59</v>
      </c>
      <c r="O37">
        <v>-0.18</v>
      </c>
      <c r="P37">
        <v>1201048</v>
      </c>
      <c r="Q37">
        <v>819613</v>
      </c>
      <c r="R37">
        <f t="shared" si="2"/>
        <v>1.4653842728214412</v>
      </c>
      <c r="S37">
        <f t="shared" si="3"/>
        <v>0.40561628100903613</v>
      </c>
      <c r="T37">
        <f t="shared" si="4"/>
        <v>119.80894606051747</v>
      </c>
      <c r="U37" t="s">
        <v>21</v>
      </c>
      <c r="V37">
        <v>1362.01</v>
      </c>
      <c r="W37">
        <f t="shared" si="5"/>
        <v>5.0227237685479551</v>
      </c>
    </row>
    <row r="38" spans="1:23" x14ac:dyDescent="0.3">
      <c r="A38">
        <v>37</v>
      </c>
      <c r="B38" t="s">
        <v>130</v>
      </c>
      <c r="C38">
        <v>20</v>
      </c>
      <c r="D38" t="s">
        <v>59</v>
      </c>
      <c r="E38">
        <v>26455</v>
      </c>
      <c r="F38">
        <v>76533</v>
      </c>
      <c r="G38">
        <v>8402941</v>
      </c>
      <c r="H38">
        <v>8264734</v>
      </c>
      <c r="I38">
        <v>18282649</v>
      </c>
      <c r="J38">
        <v>2377418435</v>
      </c>
      <c r="K38">
        <v>333717</v>
      </c>
      <c r="L38">
        <f t="shared" si="0"/>
        <v>4.0378432022131629E-2</v>
      </c>
      <c r="M38">
        <f t="shared" si="1"/>
        <v>25.179841003005542</v>
      </c>
      <c r="N38">
        <v>62.84</v>
      </c>
      <c r="O38">
        <v>-0.09</v>
      </c>
      <c r="P38">
        <v>5236537</v>
      </c>
      <c r="Q38">
        <v>13211910</v>
      </c>
      <c r="R38">
        <f t="shared" si="2"/>
        <v>0.39634973293036357</v>
      </c>
      <c r="S38">
        <f t="shared" si="3"/>
        <v>0.71615296398661632</v>
      </c>
      <c r="T38">
        <f t="shared" si="4"/>
        <v>39.590161723855843</v>
      </c>
      <c r="U38" t="s">
        <v>26</v>
      </c>
      <c r="V38">
        <v>3572.56</v>
      </c>
      <c r="W38">
        <f t="shared" si="5"/>
        <v>93.41116734218599</v>
      </c>
    </row>
    <row r="39" spans="1:23" x14ac:dyDescent="0.3">
      <c r="A39">
        <v>38</v>
      </c>
      <c r="B39" t="s">
        <v>130</v>
      </c>
      <c r="C39">
        <v>20</v>
      </c>
      <c r="D39" t="s">
        <v>60</v>
      </c>
      <c r="E39">
        <v>196289</v>
      </c>
      <c r="F39">
        <v>588609</v>
      </c>
      <c r="G39">
        <v>1308454</v>
      </c>
      <c r="H39">
        <v>1285275</v>
      </c>
      <c r="I39">
        <v>3215297</v>
      </c>
      <c r="J39">
        <v>1634875191</v>
      </c>
      <c r="K39">
        <v>46439</v>
      </c>
      <c r="L39">
        <f t="shared" si="0"/>
        <v>3.6131567174340122E-2</v>
      </c>
      <c r="M39">
        <f t="shared" si="1"/>
        <v>28.17575744525076</v>
      </c>
      <c r="N39">
        <v>16.329999999999998</v>
      </c>
      <c r="O39">
        <v>-0.11</v>
      </c>
      <c r="P39">
        <v>1600075</v>
      </c>
      <c r="Q39">
        <v>1632642</v>
      </c>
      <c r="R39">
        <f t="shared" si="2"/>
        <v>0.98005257735621154</v>
      </c>
      <c r="S39">
        <f t="shared" si="3"/>
        <v>0.50503709418424192</v>
      </c>
      <c r="T39">
        <f t="shared" si="4"/>
        <v>35.156700187342537</v>
      </c>
      <c r="U39" t="s">
        <v>26</v>
      </c>
      <c r="V39">
        <v>572.84</v>
      </c>
      <c r="W39">
        <f t="shared" si="5"/>
        <v>81.068012010334471</v>
      </c>
    </row>
    <row r="40" spans="1:23" x14ac:dyDescent="0.3">
      <c r="A40">
        <v>39</v>
      </c>
      <c r="B40" t="s">
        <v>130</v>
      </c>
      <c r="C40">
        <v>20</v>
      </c>
      <c r="D40" t="s">
        <v>61</v>
      </c>
      <c r="E40">
        <v>51144</v>
      </c>
      <c r="F40">
        <v>152445</v>
      </c>
      <c r="G40">
        <v>580143</v>
      </c>
      <c r="H40">
        <v>568732</v>
      </c>
      <c r="I40">
        <v>1701035</v>
      </c>
      <c r="J40">
        <v>278709409</v>
      </c>
      <c r="K40">
        <v>21618</v>
      </c>
      <c r="L40">
        <f t="shared" si="0"/>
        <v>3.8010873311155345E-2</v>
      </c>
      <c r="M40">
        <f t="shared" si="1"/>
        <v>26.836108798223702</v>
      </c>
      <c r="N40">
        <v>24.79</v>
      </c>
      <c r="O40">
        <v>-0.1</v>
      </c>
      <c r="P40">
        <v>897228</v>
      </c>
      <c r="Q40">
        <v>802569</v>
      </c>
      <c r="R40">
        <f t="shared" si="2"/>
        <v>1.1179449991215709</v>
      </c>
      <c r="S40">
        <f t="shared" si="3"/>
        <v>0.47215579272113084</v>
      </c>
      <c r="T40">
        <f t="shared" si="4"/>
        <v>37.125034693311129</v>
      </c>
      <c r="U40" t="s">
        <v>26</v>
      </c>
      <c r="V40">
        <v>112.11</v>
      </c>
      <c r="W40">
        <f t="shared" si="5"/>
        <v>192.82847203639284</v>
      </c>
    </row>
    <row r="41" spans="1:23" x14ac:dyDescent="0.3">
      <c r="A41">
        <v>40</v>
      </c>
      <c r="B41" t="s">
        <v>130</v>
      </c>
      <c r="C41">
        <v>20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 t="e">
        <f t="shared" si="1"/>
        <v>#DIV/0!</v>
      </c>
      <c r="N41">
        <v>0</v>
      </c>
      <c r="O41">
        <v>0</v>
      </c>
      <c r="P41">
        <v>0</v>
      </c>
      <c r="Q41">
        <v>0</v>
      </c>
      <c r="R41" t="e">
        <f t="shared" si="2"/>
        <v>#DIV/0!</v>
      </c>
      <c r="S41" t="e">
        <f t="shared" si="3"/>
        <v>#DIV/0!</v>
      </c>
      <c r="T41" t="e">
        <f t="shared" si="4"/>
        <v>#DIV/0!</v>
      </c>
      <c r="U41" t="s">
        <v>21</v>
      </c>
      <c r="V41">
        <v>0.22</v>
      </c>
      <c r="W41">
        <f t="shared" si="5"/>
        <v>0</v>
      </c>
    </row>
    <row r="42" spans="1:23" x14ac:dyDescent="0.3">
      <c r="A42">
        <v>41</v>
      </c>
      <c r="B42" t="s">
        <v>130</v>
      </c>
      <c r="C42">
        <v>20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 t="e">
        <f t="shared" si="1"/>
        <v>#DIV/0!</v>
      </c>
      <c r="N42">
        <v>0</v>
      </c>
      <c r="O42">
        <v>0</v>
      </c>
      <c r="P42">
        <v>0</v>
      </c>
      <c r="Q42">
        <v>0</v>
      </c>
      <c r="R42" t="e">
        <f t="shared" si="2"/>
        <v>#DIV/0!</v>
      </c>
      <c r="S42" t="e">
        <f t="shared" si="3"/>
        <v>#DIV/0!</v>
      </c>
      <c r="T42" t="e">
        <f t="shared" si="4"/>
        <v>#DIV/0!</v>
      </c>
      <c r="U42" t="s">
        <v>21</v>
      </c>
      <c r="V42">
        <v>0.37</v>
      </c>
      <c r="W42">
        <f t="shared" si="5"/>
        <v>0</v>
      </c>
    </row>
    <row r="43" spans="1:23" x14ac:dyDescent="0.3">
      <c r="A43">
        <v>42</v>
      </c>
      <c r="B43" t="s">
        <v>130</v>
      </c>
      <c r="C43">
        <v>20</v>
      </c>
      <c r="D43" t="s">
        <v>65</v>
      </c>
      <c r="E43">
        <v>18607</v>
      </c>
      <c r="F43">
        <v>55722</v>
      </c>
      <c r="G43">
        <v>423156</v>
      </c>
      <c r="H43">
        <v>414329</v>
      </c>
      <c r="I43">
        <v>868115</v>
      </c>
      <c r="J43">
        <v>156675909</v>
      </c>
      <c r="K43">
        <v>16196</v>
      </c>
      <c r="L43">
        <f t="shared" si="0"/>
        <v>3.9089708902828431E-2</v>
      </c>
      <c r="M43">
        <f t="shared" si="1"/>
        <v>26.127191899234379</v>
      </c>
      <c r="N43">
        <v>39.49</v>
      </c>
      <c r="O43">
        <v>-0.1</v>
      </c>
      <c r="P43">
        <v>317607</v>
      </c>
      <c r="Q43">
        <v>555181</v>
      </c>
      <c r="R43">
        <f t="shared" si="2"/>
        <v>0.57207829518661479</v>
      </c>
      <c r="S43">
        <f t="shared" si="3"/>
        <v>0.63610063383089588</v>
      </c>
      <c r="T43">
        <f t="shared" si="4"/>
        <v>34.278896023709557</v>
      </c>
      <c r="U43" t="s">
        <v>26</v>
      </c>
      <c r="V43">
        <v>91.61</v>
      </c>
      <c r="W43">
        <f t="shared" si="5"/>
        <v>176.79292653640434</v>
      </c>
    </row>
    <row r="44" spans="1:23" x14ac:dyDescent="0.3">
      <c r="A44">
        <v>43</v>
      </c>
      <c r="B44" t="s">
        <v>130</v>
      </c>
      <c r="C44">
        <v>20</v>
      </c>
      <c r="D44" t="s">
        <v>66</v>
      </c>
      <c r="E44">
        <v>229544</v>
      </c>
      <c r="F44">
        <v>1051601</v>
      </c>
      <c r="G44">
        <v>6498608</v>
      </c>
      <c r="H44">
        <v>6358106</v>
      </c>
      <c r="I44">
        <v>10287715</v>
      </c>
      <c r="J44">
        <v>1057414773</v>
      </c>
      <c r="K44">
        <v>265298</v>
      </c>
      <c r="L44">
        <f t="shared" si="0"/>
        <v>4.172594794739188E-2</v>
      </c>
      <c r="M44">
        <f t="shared" si="1"/>
        <v>24.495503170020129</v>
      </c>
      <c r="N44">
        <v>24.99</v>
      </c>
      <c r="O44">
        <v>-7.0000000000000007E-2</v>
      </c>
      <c r="P44">
        <v>2985591</v>
      </c>
      <c r="Q44">
        <v>7490392</v>
      </c>
      <c r="R44">
        <f t="shared" si="2"/>
        <v>0.39858941961916011</v>
      </c>
      <c r="S44">
        <f t="shared" si="3"/>
        <v>0.71500612400764685</v>
      </c>
      <c r="T44">
        <f t="shared" si="4"/>
        <v>28.233880391107359</v>
      </c>
      <c r="U44" t="s">
        <v>26</v>
      </c>
      <c r="V44">
        <v>880.59</v>
      </c>
      <c r="W44">
        <f t="shared" si="5"/>
        <v>301.27301014092825</v>
      </c>
    </row>
    <row r="45" spans="1:23" x14ac:dyDescent="0.3">
      <c r="A45">
        <v>44</v>
      </c>
      <c r="B45" t="s">
        <v>130</v>
      </c>
      <c r="C45">
        <v>20</v>
      </c>
      <c r="D45" t="s">
        <v>67</v>
      </c>
      <c r="E45">
        <v>138808</v>
      </c>
      <c r="F45">
        <v>614789</v>
      </c>
      <c r="G45">
        <v>15178447</v>
      </c>
      <c r="H45">
        <v>14884008</v>
      </c>
      <c r="I45">
        <v>22311447</v>
      </c>
      <c r="J45">
        <v>1429600906</v>
      </c>
      <c r="K45">
        <v>631023</v>
      </c>
      <c r="L45">
        <f t="shared" si="0"/>
        <v>4.239604009887659E-2</v>
      </c>
      <c r="M45">
        <f t="shared" si="1"/>
        <v>24.053714365403479</v>
      </c>
      <c r="N45">
        <v>27.83</v>
      </c>
      <c r="O45">
        <v>-7.0000000000000007E-2</v>
      </c>
      <c r="P45">
        <v>5993258</v>
      </c>
      <c r="Q45">
        <v>16819849</v>
      </c>
      <c r="R45">
        <f t="shared" si="2"/>
        <v>0.35632055912035832</v>
      </c>
      <c r="S45">
        <f t="shared" si="3"/>
        <v>0.73728883137224577</v>
      </c>
      <c r="T45">
        <f t="shared" si="4"/>
        <v>26.654890550740621</v>
      </c>
      <c r="U45" t="s">
        <v>26</v>
      </c>
      <c r="V45">
        <v>3209.5</v>
      </c>
      <c r="W45">
        <f t="shared" si="5"/>
        <v>196.61099859791244</v>
      </c>
    </row>
    <row r="46" spans="1:23" x14ac:dyDescent="0.3">
      <c r="A46">
        <v>45</v>
      </c>
      <c r="B46" t="s">
        <v>130</v>
      </c>
      <c r="C46">
        <v>20</v>
      </c>
      <c r="D46" t="s">
        <v>68</v>
      </c>
      <c r="E46">
        <v>2835</v>
      </c>
      <c r="F46">
        <v>9746</v>
      </c>
      <c r="G46">
        <v>5697795</v>
      </c>
      <c r="H46">
        <v>5562651</v>
      </c>
      <c r="I46">
        <v>9791783</v>
      </c>
      <c r="J46">
        <v>670628376</v>
      </c>
      <c r="K46">
        <v>239569</v>
      </c>
      <c r="L46">
        <f t="shared" si="0"/>
        <v>4.30674151587076E-2</v>
      </c>
      <c r="M46">
        <f t="shared" si="1"/>
        <v>23.783523744724903</v>
      </c>
      <c r="N46">
        <v>29.84</v>
      </c>
      <c r="O46">
        <v>-0.08</v>
      </c>
      <c r="P46">
        <v>2528146</v>
      </c>
      <c r="Q46">
        <v>7432873</v>
      </c>
      <c r="R46">
        <f t="shared" si="2"/>
        <v>0.34013039103452997</v>
      </c>
      <c r="S46">
        <f t="shared" si="3"/>
        <v>0.74619604681007035</v>
      </c>
      <c r="T46">
        <f t="shared" si="4"/>
        <v>31.026021730691365</v>
      </c>
      <c r="U46" t="s">
        <v>26</v>
      </c>
      <c r="V46">
        <v>3716.09</v>
      </c>
      <c r="W46">
        <f t="shared" si="5"/>
        <v>64.468029568713348</v>
      </c>
    </row>
    <row r="47" spans="1:23" x14ac:dyDescent="0.3">
      <c r="A47">
        <v>46</v>
      </c>
      <c r="B47" t="s">
        <v>130</v>
      </c>
      <c r="C47">
        <v>20</v>
      </c>
      <c r="D47" t="s">
        <v>69</v>
      </c>
      <c r="E47">
        <v>961</v>
      </c>
      <c r="F47">
        <v>146909</v>
      </c>
      <c r="G47">
        <v>11110364</v>
      </c>
      <c r="H47">
        <v>10643202</v>
      </c>
      <c r="I47">
        <v>26167408</v>
      </c>
      <c r="J47">
        <v>1246755695</v>
      </c>
      <c r="K47">
        <v>394463</v>
      </c>
      <c r="L47">
        <f t="shared" si="0"/>
        <v>3.706243666144831E-2</v>
      </c>
      <c r="M47">
        <f t="shared" si="1"/>
        <v>28.165795017530161</v>
      </c>
      <c r="N47">
        <v>45.54</v>
      </c>
      <c r="O47">
        <v>-0.08</v>
      </c>
      <c r="P47">
        <v>10201718</v>
      </c>
      <c r="Q47">
        <v>16317959</v>
      </c>
      <c r="R47">
        <f t="shared" si="2"/>
        <v>0.62518345584763391</v>
      </c>
      <c r="S47">
        <f t="shared" si="3"/>
        <v>0.6153151488232681</v>
      </c>
      <c r="T47">
        <f t="shared" si="4"/>
        <v>41.367527499410592</v>
      </c>
      <c r="U47" t="s">
        <v>31</v>
      </c>
      <c r="V47">
        <v>4999.45</v>
      </c>
      <c r="W47">
        <f t="shared" si="5"/>
        <v>78.901279140705483</v>
      </c>
    </row>
    <row r="48" spans="1:23" x14ac:dyDescent="0.3">
      <c r="A48">
        <v>47</v>
      </c>
      <c r="B48" t="s">
        <v>130</v>
      </c>
      <c r="C48">
        <v>20</v>
      </c>
      <c r="D48" t="s">
        <v>70</v>
      </c>
      <c r="E48">
        <v>1052072</v>
      </c>
      <c r="F48">
        <v>4612280</v>
      </c>
      <c r="G48">
        <v>7078</v>
      </c>
      <c r="H48">
        <v>6603</v>
      </c>
      <c r="I48">
        <v>218552</v>
      </c>
      <c r="J48">
        <v>36339489</v>
      </c>
      <c r="K48">
        <v>124</v>
      </c>
      <c r="L48">
        <f t="shared" si="0"/>
        <v>1.8779342723004695E-2</v>
      </c>
      <c r="M48">
        <f t="shared" si="1"/>
        <v>57.08064516129032</v>
      </c>
      <c r="N48">
        <v>56.63</v>
      </c>
      <c r="O48">
        <v>-0.22</v>
      </c>
      <c r="P48">
        <v>198799</v>
      </c>
      <c r="Q48">
        <v>19646</v>
      </c>
      <c r="R48">
        <f t="shared" si="2"/>
        <v>10.119057314466049</v>
      </c>
      <c r="S48">
        <f t="shared" si="3"/>
        <v>8.9935681750555066E-2</v>
      </c>
      <c r="T48">
        <f t="shared" si="4"/>
        <v>158.43548387096774</v>
      </c>
      <c r="U48" t="s">
        <v>26</v>
      </c>
      <c r="V48">
        <v>56.94</v>
      </c>
      <c r="W48">
        <f t="shared" si="5"/>
        <v>2.1777309448542326</v>
      </c>
    </row>
    <row r="49" spans="1:23" x14ac:dyDescent="0.3">
      <c r="A49">
        <v>48</v>
      </c>
      <c r="B49" t="s">
        <v>130</v>
      </c>
      <c r="C49">
        <v>20</v>
      </c>
      <c r="D49" t="s">
        <v>71</v>
      </c>
      <c r="E49">
        <v>31435</v>
      </c>
      <c r="F49">
        <v>94348</v>
      </c>
      <c r="G49">
        <v>94893</v>
      </c>
      <c r="H49">
        <v>94885</v>
      </c>
      <c r="I49">
        <v>96914</v>
      </c>
      <c r="J49">
        <v>522028796</v>
      </c>
      <c r="K49">
        <v>4274</v>
      </c>
      <c r="L49">
        <f t="shared" si="0"/>
        <v>4.5044000632344414E-2</v>
      </c>
      <c r="M49">
        <f t="shared" si="1"/>
        <v>22.202386523163312</v>
      </c>
      <c r="N49">
        <v>22.24</v>
      </c>
      <c r="O49">
        <v>0</v>
      </c>
      <c r="P49">
        <v>11863</v>
      </c>
      <c r="Q49">
        <v>89235</v>
      </c>
      <c r="R49">
        <f t="shared" si="2"/>
        <v>0.13294111055079286</v>
      </c>
      <c r="S49">
        <f t="shared" si="3"/>
        <v>0.88265841065105144</v>
      </c>
      <c r="T49">
        <f t="shared" si="4"/>
        <v>20.87856808610201</v>
      </c>
      <c r="U49" t="s">
        <v>21</v>
      </c>
      <c r="V49">
        <v>128.83000000000001</v>
      </c>
      <c r="W49">
        <f t="shared" si="5"/>
        <v>33.175502600326006</v>
      </c>
    </row>
    <row r="50" spans="1:23" x14ac:dyDescent="0.3">
      <c r="A50">
        <v>49</v>
      </c>
      <c r="B50" t="s">
        <v>130</v>
      </c>
      <c r="C50">
        <v>20</v>
      </c>
      <c r="D50" t="s">
        <v>72</v>
      </c>
      <c r="E50">
        <v>2271</v>
      </c>
      <c r="F50">
        <v>30201</v>
      </c>
      <c r="G50">
        <v>11810654</v>
      </c>
      <c r="H50">
        <v>11731627</v>
      </c>
      <c r="I50">
        <v>16655649</v>
      </c>
      <c r="J50">
        <v>641056543</v>
      </c>
      <c r="K50">
        <v>523677</v>
      </c>
      <c r="L50">
        <f t="shared" si="0"/>
        <v>4.4638054039733789E-2</v>
      </c>
      <c r="M50">
        <f t="shared" si="1"/>
        <v>22.553318171315524</v>
      </c>
      <c r="N50">
        <v>22.61</v>
      </c>
      <c r="O50">
        <v>-0.05</v>
      </c>
      <c r="P50">
        <v>3244505</v>
      </c>
      <c r="Q50">
        <v>13740142</v>
      </c>
      <c r="R50">
        <f t="shared" si="2"/>
        <v>0.23613329469229649</v>
      </c>
      <c r="S50">
        <f t="shared" si="3"/>
        <v>0.8089742459763809</v>
      </c>
      <c r="T50">
        <f t="shared" si="4"/>
        <v>26.237818349860696</v>
      </c>
      <c r="U50" t="s">
        <v>31</v>
      </c>
      <c r="V50">
        <v>4999.55</v>
      </c>
      <c r="W50">
        <f t="shared" si="5"/>
        <v>104.7448270344331</v>
      </c>
    </row>
    <row r="51" spans="1:23" x14ac:dyDescent="0.3">
      <c r="A51">
        <v>50</v>
      </c>
      <c r="B51" t="s">
        <v>130</v>
      </c>
      <c r="C51">
        <v>20</v>
      </c>
      <c r="D51" t="s">
        <v>73</v>
      </c>
      <c r="E51">
        <v>2294</v>
      </c>
      <c r="F51">
        <v>30304</v>
      </c>
      <c r="G51">
        <v>12540885</v>
      </c>
      <c r="H51">
        <v>12460943</v>
      </c>
      <c r="I51">
        <v>17381117</v>
      </c>
      <c r="J51">
        <v>625933099</v>
      </c>
      <c r="K51">
        <v>557370</v>
      </c>
      <c r="L51">
        <f t="shared" si="0"/>
        <v>4.4729359567730949E-2</v>
      </c>
      <c r="M51">
        <f t="shared" si="1"/>
        <v>22.500107648420258</v>
      </c>
      <c r="N51">
        <v>23.06</v>
      </c>
      <c r="O51">
        <v>-0.05</v>
      </c>
      <c r="P51">
        <v>3333857</v>
      </c>
      <c r="Q51">
        <v>14429613</v>
      </c>
      <c r="R51">
        <f t="shared" si="2"/>
        <v>0.23104271750046243</v>
      </c>
      <c r="S51">
        <f t="shared" si="3"/>
        <v>0.81231949613448273</v>
      </c>
      <c r="T51">
        <f t="shared" si="4"/>
        <v>25.888750740082891</v>
      </c>
      <c r="U51" t="s">
        <v>31</v>
      </c>
      <c r="V51">
        <v>4999.3599999999997</v>
      </c>
      <c r="W51">
        <f t="shared" si="5"/>
        <v>111.48827049862383</v>
      </c>
    </row>
    <row r="52" spans="1:23" x14ac:dyDescent="0.3">
      <c r="A52">
        <v>51</v>
      </c>
      <c r="B52" t="s">
        <v>130</v>
      </c>
      <c r="C52">
        <v>20</v>
      </c>
      <c r="D52" t="s">
        <v>74</v>
      </c>
      <c r="E52">
        <v>163622</v>
      </c>
      <c r="F52">
        <v>488118</v>
      </c>
      <c r="G52">
        <v>10630201</v>
      </c>
      <c r="H52">
        <v>10374987</v>
      </c>
      <c r="I52">
        <v>31634156</v>
      </c>
      <c r="J52">
        <v>2931833117</v>
      </c>
      <c r="K52">
        <v>346098</v>
      </c>
      <c r="L52">
        <f t="shared" si="0"/>
        <v>3.3358885172579011E-2</v>
      </c>
      <c r="M52">
        <f t="shared" si="1"/>
        <v>30.714424816092553</v>
      </c>
      <c r="N52">
        <v>36.85</v>
      </c>
      <c r="O52">
        <v>-0.13</v>
      </c>
      <c r="P52">
        <v>15126593</v>
      </c>
      <c r="Q52">
        <v>16409917</v>
      </c>
      <c r="R52">
        <f t="shared" si="2"/>
        <v>0.92179582626773793</v>
      </c>
      <c r="S52">
        <f t="shared" si="3"/>
        <v>0.52034663949815629</v>
      </c>
      <c r="T52">
        <f t="shared" si="4"/>
        <v>47.414076359874947</v>
      </c>
      <c r="U52" t="s">
        <v>31</v>
      </c>
      <c r="V52">
        <v>4998.55</v>
      </c>
      <c r="W52">
        <f t="shared" si="5"/>
        <v>69.239679507057048</v>
      </c>
    </row>
    <row r="53" spans="1:23" x14ac:dyDescent="0.3">
      <c r="A53">
        <v>52</v>
      </c>
      <c r="B53" t="s">
        <v>130</v>
      </c>
      <c r="C53">
        <v>20</v>
      </c>
      <c r="D53" t="s">
        <v>75</v>
      </c>
      <c r="E53">
        <v>183325</v>
      </c>
      <c r="F53">
        <v>546912</v>
      </c>
      <c r="G53">
        <v>10121112</v>
      </c>
      <c r="H53">
        <v>9866401</v>
      </c>
      <c r="I53">
        <v>34842768</v>
      </c>
      <c r="J53">
        <v>3212499316</v>
      </c>
      <c r="K53">
        <v>316784</v>
      </c>
      <c r="L53">
        <f t="shared" si="0"/>
        <v>3.2107350998606281E-2</v>
      </c>
      <c r="M53">
        <f t="shared" si="1"/>
        <v>31.949568160008081</v>
      </c>
      <c r="N53">
        <v>39.520000000000003</v>
      </c>
      <c r="O53">
        <v>-0.14000000000000001</v>
      </c>
      <c r="P53">
        <v>17527488</v>
      </c>
      <c r="Q53">
        <v>17126741</v>
      </c>
      <c r="R53">
        <f t="shared" si="2"/>
        <v>1.0233989058397042</v>
      </c>
      <c r="S53">
        <f t="shared" si="3"/>
        <v>0.49421792070456971</v>
      </c>
      <c r="T53">
        <f t="shared" si="4"/>
        <v>54.064412975402796</v>
      </c>
      <c r="U53" t="s">
        <v>31</v>
      </c>
      <c r="V53">
        <v>4998.22</v>
      </c>
      <c r="W53">
        <f t="shared" si="5"/>
        <v>63.379363053246955</v>
      </c>
    </row>
    <row r="54" spans="1:23" x14ac:dyDescent="0.3">
      <c r="A54">
        <v>53</v>
      </c>
      <c r="B54" t="s">
        <v>130</v>
      </c>
      <c r="C54">
        <v>20</v>
      </c>
      <c r="D54" t="s">
        <v>76</v>
      </c>
      <c r="E54">
        <v>152428</v>
      </c>
      <c r="F54">
        <v>429691</v>
      </c>
      <c r="G54">
        <v>377</v>
      </c>
      <c r="H54">
        <v>371</v>
      </c>
      <c r="I54">
        <v>33716</v>
      </c>
      <c r="J54">
        <v>902685</v>
      </c>
      <c r="K54">
        <v>6</v>
      </c>
      <c r="L54">
        <f t="shared" si="0"/>
        <v>1.6172506738544475E-2</v>
      </c>
      <c r="M54">
        <f t="shared" si="1"/>
        <v>62.833333333333336</v>
      </c>
      <c r="N54">
        <v>29.26</v>
      </c>
      <c r="O54">
        <v>-0.23</v>
      </c>
      <c r="P54">
        <v>20783</v>
      </c>
      <c r="Q54">
        <v>12921</v>
      </c>
      <c r="R54">
        <f t="shared" si="2"/>
        <v>1.608466836932126</v>
      </c>
      <c r="S54">
        <f t="shared" si="3"/>
        <v>0.38336695941134585</v>
      </c>
      <c r="T54">
        <f t="shared" si="4"/>
        <v>2153.5</v>
      </c>
      <c r="U54" t="s">
        <v>21</v>
      </c>
      <c r="V54">
        <v>1.03</v>
      </c>
      <c r="W54">
        <f t="shared" si="5"/>
        <v>5.825242718446602</v>
      </c>
    </row>
    <row r="55" spans="1:23" x14ac:dyDescent="0.3">
      <c r="A55">
        <v>54</v>
      </c>
      <c r="B55" t="s">
        <v>130</v>
      </c>
      <c r="C55">
        <v>20</v>
      </c>
      <c r="D55" t="s">
        <v>77</v>
      </c>
      <c r="E55">
        <v>2200</v>
      </c>
      <c r="F55">
        <v>9086</v>
      </c>
      <c r="G55">
        <v>8821457</v>
      </c>
      <c r="H55">
        <v>8586943</v>
      </c>
      <c r="I55">
        <v>16851263</v>
      </c>
      <c r="J55">
        <v>1406596934</v>
      </c>
      <c r="K55">
        <v>348518</v>
      </c>
      <c r="L55">
        <f t="shared" si="0"/>
        <v>4.0586970240748074E-2</v>
      </c>
      <c r="M55">
        <f t="shared" si="1"/>
        <v>25.311338295296082</v>
      </c>
      <c r="N55">
        <v>26.22</v>
      </c>
      <c r="O55">
        <v>-0.09</v>
      </c>
      <c r="P55">
        <v>4498342</v>
      </c>
      <c r="Q55">
        <v>12385521</v>
      </c>
      <c r="R55">
        <f t="shared" si="2"/>
        <v>0.36319360324042888</v>
      </c>
      <c r="S55">
        <f t="shared" si="3"/>
        <v>0.7335715173713504</v>
      </c>
      <c r="T55">
        <f t="shared" si="4"/>
        <v>35.537679545963194</v>
      </c>
      <c r="U55" t="s">
        <v>31</v>
      </c>
      <c r="V55">
        <v>4943.3900000000003</v>
      </c>
      <c r="W55">
        <f t="shared" si="5"/>
        <v>70.501821624431813</v>
      </c>
    </row>
    <row r="56" spans="1:23" x14ac:dyDescent="0.3">
      <c r="A56">
        <v>55</v>
      </c>
      <c r="B56" t="s">
        <v>130</v>
      </c>
      <c r="C56">
        <v>20</v>
      </c>
      <c r="D56" t="s">
        <v>78</v>
      </c>
      <c r="E56">
        <v>2200</v>
      </c>
      <c r="F56">
        <v>9086</v>
      </c>
      <c r="G56">
        <v>9046323</v>
      </c>
      <c r="H56">
        <v>8819282</v>
      </c>
      <c r="I56">
        <v>17794428</v>
      </c>
      <c r="J56">
        <v>1436042719</v>
      </c>
      <c r="K56">
        <v>362473</v>
      </c>
      <c r="L56">
        <f t="shared" si="0"/>
        <v>4.1100057805159199E-2</v>
      </c>
      <c r="M56">
        <f t="shared" si="1"/>
        <v>24.957232676640743</v>
      </c>
      <c r="N56">
        <v>28.71</v>
      </c>
      <c r="O56">
        <v>-0.08</v>
      </c>
      <c r="P56">
        <v>4375755</v>
      </c>
      <c r="Q56">
        <v>13418474</v>
      </c>
      <c r="R56">
        <f t="shared" si="2"/>
        <v>0.32609930160463851</v>
      </c>
      <c r="S56">
        <f t="shared" si="3"/>
        <v>0.75409134051270221</v>
      </c>
      <c r="T56">
        <f t="shared" si="4"/>
        <v>37.019237294915762</v>
      </c>
      <c r="U56" t="s">
        <v>31</v>
      </c>
      <c r="V56">
        <v>4994.7</v>
      </c>
      <c r="W56">
        <f t="shared" si="5"/>
        <v>72.571525817366407</v>
      </c>
    </row>
    <row r="57" spans="1:23" x14ac:dyDescent="0.3">
      <c r="A57">
        <v>56</v>
      </c>
      <c r="B57" t="s">
        <v>130</v>
      </c>
      <c r="C57">
        <v>20</v>
      </c>
      <c r="D57" t="s">
        <v>79</v>
      </c>
      <c r="E57">
        <v>2200</v>
      </c>
      <c r="F57">
        <v>9086</v>
      </c>
      <c r="G57">
        <v>5778226</v>
      </c>
      <c r="H57">
        <v>5619328</v>
      </c>
      <c r="I57">
        <v>11736421</v>
      </c>
      <c r="J57">
        <v>925098354</v>
      </c>
      <c r="K57">
        <v>228289</v>
      </c>
      <c r="L57">
        <f t="shared" si="0"/>
        <v>4.0625676237443335E-2</v>
      </c>
      <c r="M57">
        <f t="shared" si="1"/>
        <v>25.31101367126756</v>
      </c>
      <c r="N57">
        <v>28.41</v>
      </c>
      <c r="O57">
        <v>-0.09</v>
      </c>
      <c r="P57">
        <v>2969589</v>
      </c>
      <c r="Q57">
        <v>8760569</v>
      </c>
      <c r="R57">
        <f t="shared" si="2"/>
        <v>0.33897216036994859</v>
      </c>
      <c r="S57">
        <f t="shared" si="3"/>
        <v>0.74684151739473581</v>
      </c>
      <c r="T57">
        <f t="shared" si="4"/>
        <v>38.374906368681799</v>
      </c>
      <c r="U57" t="s">
        <v>21</v>
      </c>
      <c r="V57">
        <v>2447.31</v>
      </c>
      <c r="W57">
        <f t="shared" si="5"/>
        <v>93.281603066223738</v>
      </c>
    </row>
    <row r="58" spans="1:23" x14ac:dyDescent="0.3">
      <c r="A58">
        <v>57</v>
      </c>
      <c r="B58" t="s">
        <v>130</v>
      </c>
      <c r="C58">
        <v>20</v>
      </c>
      <c r="D58" t="s">
        <v>80</v>
      </c>
      <c r="E58">
        <v>2200</v>
      </c>
      <c r="F58">
        <v>9086</v>
      </c>
      <c r="G58">
        <v>8562042</v>
      </c>
      <c r="H58">
        <v>8324298</v>
      </c>
      <c r="I58">
        <v>18035068</v>
      </c>
      <c r="J58">
        <v>1392671839</v>
      </c>
      <c r="K58">
        <v>338339</v>
      </c>
      <c r="L58">
        <f t="shared" si="0"/>
        <v>4.06447486622896E-2</v>
      </c>
      <c r="M58">
        <f t="shared" si="1"/>
        <v>25.306104232736988</v>
      </c>
      <c r="N58">
        <v>28.74</v>
      </c>
      <c r="O58">
        <v>-0.09</v>
      </c>
      <c r="P58">
        <v>4407346</v>
      </c>
      <c r="Q58">
        <v>13586422</v>
      </c>
      <c r="R58">
        <f t="shared" si="2"/>
        <v>0.32439342749695249</v>
      </c>
      <c r="S58">
        <f t="shared" si="3"/>
        <v>0.75506264168794446</v>
      </c>
      <c r="T58">
        <f t="shared" si="4"/>
        <v>40.156239747708661</v>
      </c>
      <c r="U58" t="s">
        <v>31</v>
      </c>
      <c r="V58">
        <v>4992.05</v>
      </c>
      <c r="W58">
        <f t="shared" si="5"/>
        <v>67.775563145401179</v>
      </c>
    </row>
    <row r="59" spans="1:23" x14ac:dyDescent="0.3">
      <c r="A59">
        <v>58</v>
      </c>
      <c r="B59" t="s">
        <v>130</v>
      </c>
      <c r="C59">
        <v>20</v>
      </c>
      <c r="D59" t="s">
        <v>81</v>
      </c>
      <c r="E59">
        <v>11313</v>
      </c>
      <c r="F59">
        <v>305160</v>
      </c>
      <c r="G59">
        <v>148585</v>
      </c>
      <c r="H59">
        <v>147220</v>
      </c>
      <c r="I59">
        <v>178524</v>
      </c>
      <c r="J59">
        <v>13899396</v>
      </c>
      <c r="K59">
        <v>6346</v>
      </c>
      <c r="L59">
        <f t="shared" si="0"/>
        <v>4.3105556310283927E-2</v>
      </c>
      <c r="M59">
        <f t="shared" si="1"/>
        <v>23.413961550583043</v>
      </c>
      <c r="N59">
        <v>22.38</v>
      </c>
      <c r="O59">
        <v>-0.04</v>
      </c>
      <c r="P59">
        <v>55907</v>
      </c>
      <c r="Q59">
        <v>128327</v>
      </c>
      <c r="R59">
        <f t="shared" si="2"/>
        <v>0.43566046116561596</v>
      </c>
      <c r="S59">
        <f t="shared" si="3"/>
        <v>0.69654352616780835</v>
      </c>
      <c r="T59">
        <f t="shared" si="4"/>
        <v>20.221714465805231</v>
      </c>
      <c r="U59" t="s">
        <v>26</v>
      </c>
      <c r="V59">
        <v>16.059999999999999</v>
      </c>
      <c r="W59">
        <f t="shared" si="5"/>
        <v>395.14321295143213</v>
      </c>
    </row>
    <row r="60" spans="1:23" x14ac:dyDescent="0.3">
      <c r="A60">
        <v>59</v>
      </c>
      <c r="B60" t="s">
        <v>130</v>
      </c>
      <c r="C60">
        <v>20</v>
      </c>
      <c r="D60" t="s">
        <v>82</v>
      </c>
      <c r="E60">
        <v>252516</v>
      </c>
      <c r="F60">
        <v>750876</v>
      </c>
      <c r="G60">
        <v>667160</v>
      </c>
      <c r="H60">
        <v>645701</v>
      </c>
      <c r="I60">
        <v>6864458</v>
      </c>
      <c r="J60">
        <v>230156989</v>
      </c>
      <c r="K60">
        <v>15737</v>
      </c>
      <c r="L60">
        <f t="shared" si="0"/>
        <v>2.4371961635493829E-2</v>
      </c>
      <c r="M60">
        <f t="shared" si="1"/>
        <v>42.394357247251698</v>
      </c>
      <c r="N60">
        <v>19.93</v>
      </c>
      <c r="O60">
        <v>-0.18</v>
      </c>
      <c r="P60">
        <v>4848927</v>
      </c>
      <c r="Q60">
        <v>2006613</v>
      </c>
      <c r="R60">
        <f t="shared" si="2"/>
        <v>2.4164734306017155</v>
      </c>
      <c r="S60">
        <f t="shared" si="3"/>
        <v>0.29269948100368459</v>
      </c>
      <c r="T60">
        <f t="shared" si="4"/>
        <v>127.50924572663151</v>
      </c>
      <c r="U60" t="s">
        <v>26</v>
      </c>
      <c r="V60">
        <v>117.48</v>
      </c>
      <c r="W60">
        <f t="shared" si="5"/>
        <v>133.95471569628873</v>
      </c>
    </row>
    <row r="61" spans="1:23" x14ac:dyDescent="0.3">
      <c r="A61">
        <v>60</v>
      </c>
      <c r="B61" t="s">
        <v>130</v>
      </c>
      <c r="C61">
        <v>20</v>
      </c>
      <c r="D61" t="s">
        <v>83</v>
      </c>
      <c r="E61">
        <v>3612</v>
      </c>
      <c r="F61">
        <v>11612</v>
      </c>
      <c r="G61">
        <v>715530</v>
      </c>
      <c r="H61">
        <v>702041</v>
      </c>
      <c r="I61">
        <v>1049952</v>
      </c>
      <c r="J61">
        <v>116043284</v>
      </c>
      <c r="K61">
        <v>29381</v>
      </c>
      <c r="L61">
        <f t="shared" si="0"/>
        <v>4.1850832073910216E-2</v>
      </c>
      <c r="M61">
        <f t="shared" si="1"/>
        <v>24.353493754467173</v>
      </c>
      <c r="N61">
        <v>24.15</v>
      </c>
      <c r="O61">
        <v>-7.0000000000000007E-2</v>
      </c>
      <c r="P61">
        <v>307681</v>
      </c>
      <c r="Q61">
        <v>753912</v>
      </c>
      <c r="R61">
        <f t="shared" si="2"/>
        <v>0.40811261791827164</v>
      </c>
      <c r="S61">
        <f t="shared" si="3"/>
        <v>0.71017047022729052</v>
      </c>
      <c r="T61">
        <f t="shared" si="4"/>
        <v>25.659848201218473</v>
      </c>
      <c r="U61" t="s">
        <v>21</v>
      </c>
      <c r="V61">
        <v>79.16</v>
      </c>
      <c r="W61">
        <f t="shared" si="5"/>
        <v>371.15967660434563</v>
      </c>
    </row>
    <row r="62" spans="1:23" x14ac:dyDescent="0.3">
      <c r="A62">
        <v>61</v>
      </c>
      <c r="B62" t="s">
        <v>130</v>
      </c>
      <c r="C62">
        <v>20</v>
      </c>
      <c r="D62" t="s">
        <v>84</v>
      </c>
      <c r="E62">
        <v>8300</v>
      </c>
      <c r="F62">
        <v>28853</v>
      </c>
      <c r="G62">
        <v>5190722</v>
      </c>
      <c r="H62">
        <v>5077018</v>
      </c>
      <c r="I62">
        <v>9003814</v>
      </c>
      <c r="J62">
        <v>1652797653</v>
      </c>
      <c r="K62">
        <v>208358</v>
      </c>
      <c r="L62">
        <f t="shared" si="0"/>
        <v>4.1039444807956169E-2</v>
      </c>
      <c r="M62">
        <f t="shared" si="1"/>
        <v>24.912515958110561</v>
      </c>
      <c r="N62">
        <v>37.92</v>
      </c>
      <c r="O62">
        <v>-0.08</v>
      </c>
      <c r="P62">
        <v>2434606</v>
      </c>
      <c r="Q62">
        <v>6684561</v>
      </c>
      <c r="R62">
        <f t="shared" si="2"/>
        <v>0.36421329687918175</v>
      </c>
      <c r="S62">
        <f t="shared" si="3"/>
        <v>0.7330232026675243</v>
      </c>
      <c r="T62">
        <f t="shared" si="4"/>
        <v>32.082094280037246</v>
      </c>
      <c r="U62" t="s">
        <v>21</v>
      </c>
      <c r="V62">
        <v>1578.88</v>
      </c>
      <c r="W62">
        <f t="shared" si="5"/>
        <v>131.96569720308065</v>
      </c>
    </row>
    <row r="63" spans="1:23" x14ac:dyDescent="0.3">
      <c r="A63">
        <v>62</v>
      </c>
      <c r="B63" t="s">
        <v>130</v>
      </c>
      <c r="C63">
        <v>20</v>
      </c>
      <c r="D63" t="s">
        <v>85</v>
      </c>
      <c r="E63">
        <v>7665</v>
      </c>
      <c r="F63">
        <v>26841</v>
      </c>
      <c r="G63">
        <v>12684101</v>
      </c>
      <c r="H63">
        <v>12399951</v>
      </c>
      <c r="I63">
        <v>27074341</v>
      </c>
      <c r="J63">
        <v>3880585570</v>
      </c>
      <c r="K63">
        <v>510609</v>
      </c>
      <c r="L63">
        <f t="shared" si="0"/>
        <v>4.1178307882023084E-2</v>
      </c>
      <c r="M63">
        <f t="shared" si="1"/>
        <v>24.841123051101725</v>
      </c>
      <c r="N63">
        <v>60.72</v>
      </c>
      <c r="O63">
        <v>-0.08</v>
      </c>
      <c r="P63">
        <v>5840561</v>
      </c>
      <c r="Q63">
        <v>21434293</v>
      </c>
      <c r="R63">
        <f t="shared" si="2"/>
        <v>0.27248675755248841</v>
      </c>
      <c r="S63">
        <f t="shared" si="3"/>
        <v>0.78586279508590584</v>
      </c>
      <c r="T63">
        <f t="shared" si="4"/>
        <v>41.97789894028503</v>
      </c>
      <c r="U63" t="s">
        <v>31</v>
      </c>
      <c r="V63">
        <v>4994.58</v>
      </c>
      <c r="W63">
        <f t="shared" si="5"/>
        <v>102.23262016025372</v>
      </c>
    </row>
    <row r="64" spans="1:23" x14ac:dyDescent="0.3">
      <c r="A64">
        <v>63</v>
      </c>
      <c r="B64" t="s">
        <v>130</v>
      </c>
      <c r="C64">
        <v>20</v>
      </c>
      <c r="D64" t="s">
        <v>86</v>
      </c>
      <c r="E64">
        <v>3986</v>
      </c>
      <c r="F64">
        <v>13057</v>
      </c>
      <c r="G64">
        <v>9709</v>
      </c>
      <c r="H64">
        <v>9365</v>
      </c>
      <c r="I64">
        <v>18945</v>
      </c>
      <c r="J64">
        <v>5116440</v>
      </c>
      <c r="K64">
        <v>379</v>
      </c>
      <c r="L64">
        <f t="shared" si="0"/>
        <v>4.04698344901228E-2</v>
      </c>
      <c r="M64">
        <f t="shared" si="1"/>
        <v>25.61741424802111</v>
      </c>
      <c r="N64">
        <v>35.53</v>
      </c>
      <c r="O64">
        <v>-0.09</v>
      </c>
      <c r="P64">
        <v>5207</v>
      </c>
      <c r="Q64">
        <v>13629</v>
      </c>
      <c r="R64">
        <f t="shared" si="2"/>
        <v>0.38205297527331428</v>
      </c>
      <c r="S64">
        <f t="shared" si="3"/>
        <v>0.72356126566149925</v>
      </c>
      <c r="T64">
        <f t="shared" si="4"/>
        <v>35.96042216358839</v>
      </c>
      <c r="U64" t="s">
        <v>21</v>
      </c>
      <c r="V64">
        <v>1.28</v>
      </c>
      <c r="W64">
        <f t="shared" si="5"/>
        <v>296.09375</v>
      </c>
    </row>
    <row r="65" spans="1:23" x14ac:dyDescent="0.3">
      <c r="A65">
        <v>64</v>
      </c>
      <c r="B65" t="s">
        <v>130</v>
      </c>
      <c r="C65">
        <v>20</v>
      </c>
      <c r="D65" t="s">
        <v>87</v>
      </c>
      <c r="E65">
        <v>3638</v>
      </c>
      <c r="F65">
        <v>11677</v>
      </c>
      <c r="G65">
        <v>1050125</v>
      </c>
      <c r="H65">
        <v>1030806</v>
      </c>
      <c r="I65">
        <v>1530850</v>
      </c>
      <c r="J65">
        <v>170805491</v>
      </c>
      <c r="K65">
        <v>43317</v>
      </c>
      <c r="L65">
        <f t="shared" si="0"/>
        <v>4.2022456213875355E-2</v>
      </c>
      <c r="M65">
        <f t="shared" si="1"/>
        <v>24.242791513724402</v>
      </c>
      <c r="N65">
        <v>23.92</v>
      </c>
      <c r="O65">
        <v>-7.0000000000000007E-2</v>
      </c>
      <c r="P65">
        <v>438169</v>
      </c>
      <c r="Q65">
        <v>1115098</v>
      </c>
      <c r="R65">
        <f t="shared" si="2"/>
        <v>0.39294214499532776</v>
      </c>
      <c r="S65">
        <f t="shared" si="3"/>
        <v>0.71790490623955827</v>
      </c>
      <c r="T65">
        <f t="shared" si="4"/>
        <v>25.74273379966295</v>
      </c>
      <c r="U65" t="s">
        <v>21</v>
      </c>
      <c r="V65">
        <v>129.19999999999999</v>
      </c>
      <c r="W65">
        <f t="shared" si="5"/>
        <v>335.27089783281735</v>
      </c>
    </row>
    <row r="66" spans="1:23" x14ac:dyDescent="0.3">
      <c r="A66">
        <v>65</v>
      </c>
      <c r="B66" t="s">
        <v>130</v>
      </c>
      <c r="C66">
        <v>20</v>
      </c>
      <c r="D66" t="s">
        <v>88</v>
      </c>
      <c r="E66">
        <v>7351</v>
      </c>
      <c r="F66">
        <v>24835</v>
      </c>
      <c r="G66">
        <v>15347000</v>
      </c>
      <c r="H66">
        <v>15056641</v>
      </c>
      <c r="I66">
        <v>23275707</v>
      </c>
      <c r="J66">
        <v>3623653351</v>
      </c>
      <c r="K66">
        <v>624019</v>
      </c>
      <c r="L66">
        <f t="shared" si="0"/>
        <v>4.1444768457984754E-2</v>
      </c>
      <c r="M66">
        <f t="shared" si="1"/>
        <v>24.593802432297736</v>
      </c>
      <c r="N66">
        <v>35.409999999999997</v>
      </c>
      <c r="O66">
        <v>-7.0000000000000007E-2</v>
      </c>
      <c r="P66">
        <v>6714543</v>
      </c>
      <c r="Q66">
        <v>17044390</v>
      </c>
      <c r="R66">
        <f t="shared" si="2"/>
        <v>0.39394445914462178</v>
      </c>
      <c r="S66">
        <f t="shared" si="3"/>
        <v>0.71738869754799173</v>
      </c>
      <c r="T66">
        <f t="shared" si="4"/>
        <v>27.313895890990498</v>
      </c>
      <c r="U66" t="s">
        <v>21</v>
      </c>
      <c r="V66">
        <v>4845.4399999999996</v>
      </c>
      <c r="W66">
        <f t="shared" si="5"/>
        <v>128.78479560163785</v>
      </c>
    </row>
    <row r="67" spans="1:23" x14ac:dyDescent="0.3">
      <c r="A67">
        <v>66</v>
      </c>
      <c r="B67" t="s">
        <v>130</v>
      </c>
      <c r="C67">
        <v>20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6">K67/H67</f>
        <v>#DIV/0!</v>
      </c>
      <c r="M67" t="e">
        <f t="shared" ref="M67:M91" si="7">G67/K67</f>
        <v>#DIV/0!</v>
      </c>
      <c r="N67">
        <v>0</v>
      </c>
      <c r="O67">
        <v>0</v>
      </c>
      <c r="P67">
        <v>0</v>
      </c>
      <c r="Q67">
        <v>0</v>
      </c>
      <c r="R67" t="e">
        <f t="shared" ref="R67:R91" si="8">P67/Q67</f>
        <v>#DIV/0!</v>
      </c>
      <c r="S67" t="e">
        <f t="shared" ref="S67:S91" si="9">Q67/(Q67+P67)</f>
        <v>#DIV/0!</v>
      </c>
      <c r="T67" t="e">
        <f t="shared" ref="T67:T91" si="10">Q67/K67</f>
        <v>#DIV/0!</v>
      </c>
      <c r="U67" t="s">
        <v>21</v>
      </c>
      <c r="V67">
        <v>0</v>
      </c>
      <c r="W67" t="e">
        <f t="shared" ref="W67:W91" si="11">K67/V67</f>
        <v>#DIV/0!</v>
      </c>
    </row>
    <row r="68" spans="1:23" x14ac:dyDescent="0.3">
      <c r="A68">
        <v>67</v>
      </c>
      <c r="B68" t="s">
        <v>130</v>
      </c>
      <c r="C68">
        <v>20</v>
      </c>
      <c r="D68" t="s">
        <v>90</v>
      </c>
      <c r="E68">
        <v>2940</v>
      </c>
      <c r="F68">
        <v>20028</v>
      </c>
      <c r="G68">
        <v>11862</v>
      </c>
      <c r="H68">
        <v>11584</v>
      </c>
      <c r="I68">
        <v>20361</v>
      </c>
      <c r="J68">
        <v>2918540</v>
      </c>
      <c r="K68">
        <v>468</v>
      </c>
      <c r="L68">
        <f t="shared" si="6"/>
        <v>4.0400552486187846E-2</v>
      </c>
      <c r="M68">
        <f t="shared" si="7"/>
        <v>25.346153846153847</v>
      </c>
      <c r="N68">
        <v>15.74</v>
      </c>
      <c r="O68">
        <v>-0.08</v>
      </c>
      <c r="P68">
        <v>6977</v>
      </c>
      <c r="Q68">
        <v>13313</v>
      </c>
      <c r="R68">
        <f t="shared" si="8"/>
        <v>0.52407421317509206</v>
      </c>
      <c r="S68">
        <f t="shared" si="9"/>
        <v>0.65613602759980283</v>
      </c>
      <c r="T68">
        <f t="shared" si="10"/>
        <v>28.446581196581196</v>
      </c>
      <c r="U68" t="s">
        <v>26</v>
      </c>
      <c r="V68">
        <v>0.94</v>
      </c>
      <c r="W68">
        <f t="shared" si="11"/>
        <v>497.87234042553195</v>
      </c>
    </row>
    <row r="69" spans="1:23" x14ac:dyDescent="0.3">
      <c r="A69">
        <v>68</v>
      </c>
      <c r="B69" t="s">
        <v>130</v>
      </c>
      <c r="C69">
        <v>20</v>
      </c>
      <c r="D69" t="s">
        <v>91</v>
      </c>
      <c r="E69">
        <v>9072</v>
      </c>
      <c r="F69">
        <v>69944</v>
      </c>
      <c r="G69">
        <v>1488095</v>
      </c>
      <c r="H69">
        <v>1451864</v>
      </c>
      <c r="I69">
        <v>2463968</v>
      </c>
      <c r="J69">
        <v>465946170</v>
      </c>
      <c r="K69">
        <v>58695</v>
      </c>
      <c r="L69">
        <f t="shared" si="6"/>
        <v>4.0427340301846457E-2</v>
      </c>
      <c r="M69">
        <f t="shared" si="7"/>
        <v>25.353011329755518</v>
      </c>
      <c r="N69">
        <v>25.25</v>
      </c>
      <c r="O69">
        <v>-7.0000000000000007E-2</v>
      </c>
      <c r="P69">
        <v>849751</v>
      </c>
      <c r="Q69">
        <v>1651758</v>
      </c>
      <c r="R69">
        <f t="shared" si="8"/>
        <v>0.51445248032702129</v>
      </c>
      <c r="S69">
        <f t="shared" si="9"/>
        <v>0.66030464011922407</v>
      </c>
      <c r="T69">
        <f t="shared" si="10"/>
        <v>28.141374904165602</v>
      </c>
      <c r="U69" t="s">
        <v>26</v>
      </c>
      <c r="V69">
        <v>342.41</v>
      </c>
      <c r="W69">
        <f t="shared" si="11"/>
        <v>171.41730673753685</v>
      </c>
    </row>
    <row r="70" spans="1:23" x14ac:dyDescent="0.3">
      <c r="A70">
        <v>69</v>
      </c>
      <c r="B70" t="s">
        <v>130</v>
      </c>
      <c r="C70">
        <v>20</v>
      </c>
      <c r="D70" t="s">
        <v>92</v>
      </c>
      <c r="E70">
        <v>16281</v>
      </c>
      <c r="F70">
        <v>130806</v>
      </c>
      <c r="G70">
        <v>83256</v>
      </c>
      <c r="H70">
        <v>79989</v>
      </c>
      <c r="I70">
        <v>320686</v>
      </c>
      <c r="J70">
        <v>68628101</v>
      </c>
      <c r="K70">
        <v>2994</v>
      </c>
      <c r="L70">
        <f t="shared" si="6"/>
        <v>3.7430146645163712E-2</v>
      </c>
      <c r="M70">
        <f t="shared" si="7"/>
        <v>27.807615230460922</v>
      </c>
      <c r="N70">
        <v>37.69</v>
      </c>
      <c r="O70">
        <v>-0.1</v>
      </c>
      <c r="P70">
        <v>130949</v>
      </c>
      <c r="Q70">
        <v>188813</v>
      </c>
      <c r="R70">
        <f t="shared" si="8"/>
        <v>0.69353805087573417</v>
      </c>
      <c r="S70">
        <f t="shared" si="9"/>
        <v>0.59047979434704556</v>
      </c>
      <c r="T70">
        <f t="shared" si="10"/>
        <v>63.063794255177022</v>
      </c>
      <c r="U70" t="s">
        <v>21</v>
      </c>
      <c r="V70">
        <v>23.59</v>
      </c>
      <c r="W70">
        <f t="shared" si="11"/>
        <v>126.91818567189488</v>
      </c>
    </row>
    <row r="71" spans="1:23" x14ac:dyDescent="0.3">
      <c r="A71">
        <v>70</v>
      </c>
      <c r="B71" t="s">
        <v>130</v>
      </c>
      <c r="C71">
        <v>20</v>
      </c>
      <c r="D71" t="s">
        <v>93</v>
      </c>
      <c r="E71">
        <v>249327</v>
      </c>
      <c r="F71">
        <v>746442</v>
      </c>
      <c r="G71">
        <v>1505649</v>
      </c>
      <c r="H71">
        <v>1422860</v>
      </c>
      <c r="I71">
        <v>12834455</v>
      </c>
      <c r="J71">
        <v>2319673466</v>
      </c>
      <c r="K71">
        <v>40970</v>
      </c>
      <c r="L71">
        <f t="shared" si="6"/>
        <v>2.8794118887311471E-2</v>
      </c>
      <c r="M71">
        <f t="shared" si="7"/>
        <v>36.750036612155235</v>
      </c>
      <c r="N71">
        <v>77.61</v>
      </c>
      <c r="O71">
        <v>-0.15</v>
      </c>
      <c r="P71">
        <v>6834520</v>
      </c>
      <c r="Q71">
        <v>5999042</v>
      </c>
      <c r="R71">
        <f t="shared" si="8"/>
        <v>1.1392685698816578</v>
      </c>
      <c r="S71">
        <f t="shared" si="9"/>
        <v>0.46744948908183093</v>
      </c>
      <c r="T71">
        <f t="shared" si="10"/>
        <v>146.42523797900904</v>
      </c>
      <c r="U71" t="s">
        <v>26</v>
      </c>
      <c r="V71">
        <v>763.74</v>
      </c>
      <c r="W71">
        <f t="shared" si="11"/>
        <v>53.643910231230521</v>
      </c>
    </row>
    <row r="72" spans="1:23" x14ac:dyDescent="0.3">
      <c r="A72">
        <v>71</v>
      </c>
      <c r="B72" t="s">
        <v>130</v>
      </c>
      <c r="C72">
        <v>20</v>
      </c>
      <c r="D72" t="s">
        <v>94</v>
      </c>
      <c r="E72">
        <v>40042</v>
      </c>
      <c r="F72">
        <v>119355</v>
      </c>
      <c r="G72">
        <v>713064</v>
      </c>
      <c r="H72">
        <v>676407</v>
      </c>
      <c r="I72">
        <v>4267355</v>
      </c>
      <c r="J72">
        <v>82303746</v>
      </c>
      <c r="K72">
        <v>24043</v>
      </c>
      <c r="L72">
        <f t="shared" si="6"/>
        <v>3.5545167332685791E-2</v>
      </c>
      <c r="M72">
        <f t="shared" si="7"/>
        <v>29.657862995466456</v>
      </c>
      <c r="N72">
        <v>72.36</v>
      </c>
      <c r="O72">
        <v>-0.1</v>
      </c>
      <c r="P72">
        <v>1859901</v>
      </c>
      <c r="Q72">
        <v>2417873</v>
      </c>
      <c r="R72">
        <f t="shared" si="8"/>
        <v>0.76923022838668531</v>
      </c>
      <c r="S72">
        <f t="shared" si="9"/>
        <v>0.56521756408823842</v>
      </c>
      <c r="T72">
        <f t="shared" si="10"/>
        <v>100.56453021669509</v>
      </c>
      <c r="U72" t="s">
        <v>26</v>
      </c>
      <c r="V72">
        <v>81.89</v>
      </c>
      <c r="W72">
        <f t="shared" si="11"/>
        <v>293.60117230431064</v>
      </c>
    </row>
    <row r="73" spans="1:23" x14ac:dyDescent="0.3">
      <c r="A73">
        <v>72</v>
      </c>
      <c r="B73" t="s">
        <v>130</v>
      </c>
      <c r="C73">
        <v>20</v>
      </c>
      <c r="D73" t="s">
        <v>95</v>
      </c>
      <c r="E73">
        <v>748</v>
      </c>
      <c r="F73">
        <v>3763</v>
      </c>
      <c r="G73">
        <v>358</v>
      </c>
      <c r="H73">
        <v>351</v>
      </c>
      <c r="I73">
        <v>1427</v>
      </c>
      <c r="J73">
        <v>9919</v>
      </c>
      <c r="K73">
        <v>8</v>
      </c>
      <c r="L73">
        <f t="shared" si="6"/>
        <v>2.2792022792022793E-2</v>
      </c>
      <c r="M73">
        <f t="shared" si="7"/>
        <v>44.75</v>
      </c>
      <c r="N73">
        <v>3.03</v>
      </c>
      <c r="O73">
        <v>-0.21</v>
      </c>
      <c r="P73">
        <v>1343</v>
      </c>
      <c r="Q73">
        <v>69</v>
      </c>
      <c r="R73">
        <f t="shared" si="8"/>
        <v>19.463768115942027</v>
      </c>
      <c r="S73">
        <f t="shared" si="9"/>
        <v>4.8866855524079322E-2</v>
      </c>
      <c r="T73">
        <f t="shared" si="10"/>
        <v>8.625</v>
      </c>
      <c r="U73" t="s">
        <v>26</v>
      </c>
      <c r="V73">
        <v>0.01</v>
      </c>
      <c r="W73">
        <f t="shared" si="11"/>
        <v>800</v>
      </c>
    </row>
    <row r="74" spans="1:23" x14ac:dyDescent="0.3">
      <c r="A74">
        <v>73</v>
      </c>
      <c r="B74" t="s">
        <v>130</v>
      </c>
      <c r="C74">
        <v>20</v>
      </c>
      <c r="D74" t="s">
        <v>96</v>
      </c>
      <c r="E74">
        <v>3328</v>
      </c>
      <c r="F74">
        <v>17780</v>
      </c>
      <c r="G74">
        <v>19193</v>
      </c>
      <c r="H74">
        <v>18420</v>
      </c>
      <c r="I74">
        <v>156915</v>
      </c>
      <c r="J74">
        <v>1143530</v>
      </c>
      <c r="K74">
        <v>410</v>
      </c>
      <c r="L74">
        <f t="shared" si="6"/>
        <v>2.2258414766558089E-2</v>
      </c>
      <c r="M74">
        <f t="shared" si="7"/>
        <v>46.81219512195122</v>
      </c>
      <c r="N74">
        <v>7.33</v>
      </c>
      <c r="O74">
        <v>-0.22</v>
      </c>
      <c r="P74">
        <v>113837</v>
      </c>
      <c r="Q74">
        <v>42730</v>
      </c>
      <c r="R74">
        <f t="shared" si="8"/>
        <v>2.6641001638193309</v>
      </c>
      <c r="S74">
        <f t="shared" si="9"/>
        <v>0.27291830334617129</v>
      </c>
      <c r="T74">
        <f t="shared" si="10"/>
        <v>104.21951219512195</v>
      </c>
      <c r="U74" t="s">
        <v>21</v>
      </c>
      <c r="V74">
        <v>0.75</v>
      </c>
      <c r="W74">
        <f t="shared" si="11"/>
        <v>546.66666666666663</v>
      </c>
    </row>
    <row r="75" spans="1:23" x14ac:dyDescent="0.3">
      <c r="A75">
        <v>74</v>
      </c>
      <c r="B75" t="s">
        <v>130</v>
      </c>
      <c r="C75">
        <v>20</v>
      </c>
      <c r="D75" t="s">
        <v>97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>
        <f t="shared" si="6"/>
        <v>0</v>
      </c>
      <c r="M75" t="e">
        <f t="shared" si="7"/>
        <v>#DIV/0!</v>
      </c>
      <c r="N75">
        <v>1.63</v>
      </c>
      <c r="O75">
        <v>-0.21</v>
      </c>
      <c r="P75">
        <v>19</v>
      </c>
      <c r="Q75">
        <v>5</v>
      </c>
      <c r="R75">
        <f t="shared" si="8"/>
        <v>3.8</v>
      </c>
      <c r="S75">
        <f t="shared" si="9"/>
        <v>0.20833333333333334</v>
      </c>
      <c r="T75" t="e">
        <f t="shared" si="10"/>
        <v>#DIV/0!</v>
      </c>
      <c r="U75" t="s">
        <v>26</v>
      </c>
      <c r="V75">
        <v>0.03</v>
      </c>
      <c r="W75">
        <f t="shared" si="11"/>
        <v>0</v>
      </c>
    </row>
    <row r="76" spans="1:23" x14ac:dyDescent="0.3">
      <c r="A76">
        <v>75</v>
      </c>
      <c r="B76" t="s">
        <v>130</v>
      </c>
      <c r="C76">
        <v>20</v>
      </c>
      <c r="D76" t="s">
        <v>98</v>
      </c>
      <c r="E76">
        <v>5291</v>
      </c>
      <c r="F76">
        <v>41200</v>
      </c>
      <c r="G76">
        <v>462949</v>
      </c>
      <c r="H76">
        <v>449786</v>
      </c>
      <c r="I76">
        <v>1032161</v>
      </c>
      <c r="J76">
        <v>34809879</v>
      </c>
      <c r="K76">
        <v>15486</v>
      </c>
      <c r="L76">
        <f t="shared" si="6"/>
        <v>3.4429706571569588E-2</v>
      </c>
      <c r="M76">
        <f t="shared" si="7"/>
        <v>29.894679064961903</v>
      </c>
      <c r="N76">
        <v>23.3</v>
      </c>
      <c r="O76">
        <v>-0.12</v>
      </c>
      <c r="P76">
        <v>487319</v>
      </c>
      <c r="Q76">
        <v>542214</v>
      </c>
      <c r="R76">
        <f t="shared" si="8"/>
        <v>0.898757686079666</v>
      </c>
      <c r="S76">
        <f t="shared" si="9"/>
        <v>0.52666014591081589</v>
      </c>
      <c r="T76">
        <f t="shared" si="10"/>
        <v>35.013173188686558</v>
      </c>
      <c r="U76" t="s">
        <v>26</v>
      </c>
      <c r="V76">
        <v>48.19</v>
      </c>
      <c r="W76">
        <f t="shared" si="11"/>
        <v>321.35297779622329</v>
      </c>
    </row>
    <row r="77" spans="1:23" x14ac:dyDescent="0.3">
      <c r="A77">
        <v>76</v>
      </c>
      <c r="B77" t="s">
        <v>130</v>
      </c>
      <c r="C77">
        <v>20</v>
      </c>
      <c r="D77" t="s">
        <v>99</v>
      </c>
      <c r="E77">
        <v>22022</v>
      </c>
      <c r="F77">
        <v>169452</v>
      </c>
      <c r="G77">
        <v>14755459</v>
      </c>
      <c r="H77">
        <v>14221625</v>
      </c>
      <c r="I77">
        <v>159437161</v>
      </c>
      <c r="J77">
        <v>1734393478</v>
      </c>
      <c r="K77">
        <v>346625</v>
      </c>
      <c r="L77">
        <f t="shared" si="6"/>
        <v>2.4373093792024469E-2</v>
      </c>
      <c r="M77">
        <f t="shared" si="7"/>
        <v>42.568940497655966</v>
      </c>
      <c r="N77">
        <v>23.22</v>
      </c>
      <c r="O77">
        <v>-0.2</v>
      </c>
      <c r="P77">
        <v>102070757</v>
      </c>
      <c r="Q77">
        <v>57081816</v>
      </c>
      <c r="R77">
        <f t="shared" si="8"/>
        <v>1.7881483833660794</v>
      </c>
      <c r="S77">
        <f t="shared" si="9"/>
        <v>0.35866096867940678</v>
      </c>
      <c r="T77">
        <f t="shared" si="10"/>
        <v>164.67887774972954</v>
      </c>
      <c r="U77" t="s">
        <v>21</v>
      </c>
      <c r="V77">
        <v>3966.17</v>
      </c>
      <c r="W77">
        <f t="shared" si="11"/>
        <v>87.395396566460846</v>
      </c>
    </row>
    <row r="78" spans="1:23" x14ac:dyDescent="0.3">
      <c r="A78">
        <v>77</v>
      </c>
      <c r="B78" t="s">
        <v>130</v>
      </c>
      <c r="C78">
        <v>20</v>
      </c>
      <c r="D78" t="s">
        <v>100</v>
      </c>
      <c r="E78">
        <v>324116</v>
      </c>
      <c r="F78">
        <v>1430857</v>
      </c>
      <c r="G78">
        <v>136108</v>
      </c>
      <c r="H78">
        <v>123111</v>
      </c>
      <c r="I78">
        <v>3892467</v>
      </c>
      <c r="J78">
        <v>606290539</v>
      </c>
      <c r="K78">
        <v>3768</v>
      </c>
      <c r="L78">
        <f t="shared" si="6"/>
        <v>3.0606525818164095E-2</v>
      </c>
      <c r="M78">
        <f t="shared" si="7"/>
        <v>36.122080679405521</v>
      </c>
      <c r="N78">
        <v>5057.17</v>
      </c>
      <c r="O78">
        <v>-0.16</v>
      </c>
      <c r="P78">
        <v>1036153</v>
      </c>
      <c r="Q78">
        <v>2856104</v>
      </c>
      <c r="R78">
        <f t="shared" si="8"/>
        <v>0.36278545879281709</v>
      </c>
      <c r="S78">
        <f t="shared" si="9"/>
        <v>0.73379121676703263</v>
      </c>
      <c r="T78">
        <f t="shared" si="10"/>
        <v>757.98938428874737</v>
      </c>
      <c r="U78" t="s">
        <v>21</v>
      </c>
      <c r="V78">
        <v>518.22</v>
      </c>
      <c r="W78">
        <f t="shared" si="11"/>
        <v>7.2710431862915357</v>
      </c>
    </row>
    <row r="79" spans="1:23" x14ac:dyDescent="0.3">
      <c r="A79">
        <v>78</v>
      </c>
      <c r="B79" t="s">
        <v>130</v>
      </c>
      <c r="C79">
        <v>20</v>
      </c>
      <c r="D79" t="s">
        <v>101</v>
      </c>
      <c r="E79">
        <v>189456</v>
      </c>
      <c r="F79">
        <v>835269</v>
      </c>
      <c r="G79">
        <v>247845</v>
      </c>
      <c r="H79">
        <v>214239</v>
      </c>
      <c r="I79">
        <v>3299802</v>
      </c>
      <c r="J79">
        <v>476227647</v>
      </c>
      <c r="K79">
        <v>6677</v>
      </c>
      <c r="L79">
        <f t="shared" si="6"/>
        <v>3.1166127549139045E-2</v>
      </c>
      <c r="M79">
        <f t="shared" si="7"/>
        <v>37.11921521641456</v>
      </c>
      <c r="N79">
        <v>295.14999999999998</v>
      </c>
      <c r="O79">
        <v>-0.15</v>
      </c>
      <c r="P79">
        <v>888862</v>
      </c>
      <c r="Q79">
        <v>2405990</v>
      </c>
      <c r="R79">
        <f t="shared" si="8"/>
        <v>0.36943711320495931</v>
      </c>
      <c r="S79">
        <f t="shared" si="9"/>
        <v>0.73022703295929525</v>
      </c>
      <c r="T79">
        <f t="shared" si="10"/>
        <v>360.33997304178524</v>
      </c>
      <c r="U79" t="s">
        <v>21</v>
      </c>
      <c r="V79">
        <v>152.52000000000001</v>
      </c>
      <c r="W79">
        <f t="shared" si="11"/>
        <v>43.777865198006815</v>
      </c>
    </row>
    <row r="80" spans="1:23" x14ac:dyDescent="0.3">
      <c r="A80">
        <v>79</v>
      </c>
      <c r="B80" t="s">
        <v>130</v>
      </c>
      <c r="C80">
        <v>20</v>
      </c>
      <c r="D80" t="s">
        <v>102</v>
      </c>
      <c r="E80">
        <v>252328</v>
      </c>
      <c r="F80">
        <v>1169811</v>
      </c>
      <c r="G80">
        <v>1588995</v>
      </c>
      <c r="H80">
        <v>1449207</v>
      </c>
      <c r="I80">
        <v>20346623</v>
      </c>
      <c r="J80">
        <v>2928314918</v>
      </c>
      <c r="K80">
        <v>46806</v>
      </c>
      <c r="L80">
        <f t="shared" si="6"/>
        <v>3.2297663480786387E-2</v>
      </c>
      <c r="M80">
        <f t="shared" si="7"/>
        <v>33.948532239456483</v>
      </c>
      <c r="N80">
        <v>234.98</v>
      </c>
      <c r="O80">
        <v>-0.14000000000000001</v>
      </c>
      <c r="P80">
        <v>5272317</v>
      </c>
      <c r="Q80">
        <v>15041004</v>
      </c>
      <c r="R80">
        <f t="shared" si="8"/>
        <v>0.35052959230647102</v>
      </c>
      <c r="S80">
        <f t="shared" si="9"/>
        <v>0.74045026906235567</v>
      </c>
      <c r="T80">
        <f t="shared" si="10"/>
        <v>321.34777592616331</v>
      </c>
      <c r="U80" t="s">
        <v>21</v>
      </c>
      <c r="V80">
        <v>1140.55</v>
      </c>
      <c r="W80">
        <f t="shared" si="11"/>
        <v>41.038095655604756</v>
      </c>
    </row>
    <row r="81" spans="1:23" x14ac:dyDescent="0.3">
      <c r="A81">
        <v>80</v>
      </c>
      <c r="B81" t="s">
        <v>130</v>
      </c>
      <c r="C81">
        <v>20</v>
      </c>
      <c r="D81" t="s">
        <v>103</v>
      </c>
      <c r="E81">
        <v>53752</v>
      </c>
      <c r="F81">
        <v>135726</v>
      </c>
      <c r="G81">
        <v>1030410</v>
      </c>
      <c r="H81">
        <v>1002147</v>
      </c>
      <c r="I81">
        <v>5440238</v>
      </c>
      <c r="J81">
        <v>262577423</v>
      </c>
      <c r="K81">
        <v>28298</v>
      </c>
      <c r="L81">
        <f t="shared" si="6"/>
        <v>2.8237374357254975E-2</v>
      </c>
      <c r="M81">
        <f t="shared" si="7"/>
        <v>36.412820694041983</v>
      </c>
      <c r="N81">
        <v>18.149999999999999</v>
      </c>
      <c r="O81">
        <v>-0.15</v>
      </c>
      <c r="P81">
        <v>3393604</v>
      </c>
      <c r="Q81">
        <v>2042863</v>
      </c>
      <c r="R81">
        <f t="shared" si="8"/>
        <v>1.6611999923636582</v>
      </c>
      <c r="S81">
        <f t="shared" si="9"/>
        <v>0.37577033025308532</v>
      </c>
      <c r="T81">
        <f t="shared" si="10"/>
        <v>72.19107357410418</v>
      </c>
      <c r="U81" t="s">
        <v>26</v>
      </c>
      <c r="V81">
        <v>99.23</v>
      </c>
      <c r="W81">
        <f t="shared" si="11"/>
        <v>285.17585407638819</v>
      </c>
    </row>
    <row r="82" spans="1:23" x14ac:dyDescent="0.3">
      <c r="A82">
        <v>81</v>
      </c>
      <c r="B82" t="s">
        <v>130</v>
      </c>
      <c r="C82">
        <v>20</v>
      </c>
      <c r="D82" t="s">
        <v>104</v>
      </c>
      <c r="E82">
        <v>276895</v>
      </c>
      <c r="F82">
        <v>1356467</v>
      </c>
      <c r="G82">
        <v>1166740</v>
      </c>
      <c r="H82">
        <v>1158744</v>
      </c>
      <c r="I82">
        <v>5679283</v>
      </c>
      <c r="J82">
        <v>55112600</v>
      </c>
      <c r="K82">
        <v>44368</v>
      </c>
      <c r="L82">
        <f t="shared" si="6"/>
        <v>3.8289734402076732E-2</v>
      </c>
      <c r="M82">
        <f t="shared" si="7"/>
        <v>26.296880634691668</v>
      </c>
      <c r="N82">
        <v>11.3</v>
      </c>
      <c r="O82">
        <v>-0.1</v>
      </c>
      <c r="P82">
        <v>3004216</v>
      </c>
      <c r="Q82">
        <v>2653243</v>
      </c>
      <c r="R82">
        <f t="shared" si="8"/>
        <v>1.1322807598097875</v>
      </c>
      <c r="S82">
        <f t="shared" si="9"/>
        <v>0.46898139252975585</v>
      </c>
      <c r="T82">
        <f t="shared" si="10"/>
        <v>59.800824918860442</v>
      </c>
      <c r="U82" t="s">
        <v>26</v>
      </c>
      <c r="V82">
        <v>139.97999999999999</v>
      </c>
      <c r="W82">
        <f t="shared" si="11"/>
        <v>316.95956565223605</v>
      </c>
    </row>
    <row r="83" spans="1:23" x14ac:dyDescent="0.3">
      <c r="A83">
        <v>82</v>
      </c>
      <c r="B83" t="s">
        <v>130</v>
      </c>
      <c r="C83">
        <v>20</v>
      </c>
      <c r="D83" t="s">
        <v>105</v>
      </c>
      <c r="E83">
        <v>279119</v>
      </c>
      <c r="F83">
        <v>1356467</v>
      </c>
      <c r="G83">
        <v>1088202</v>
      </c>
      <c r="H83">
        <v>1080630</v>
      </c>
      <c r="I83">
        <v>5356442</v>
      </c>
      <c r="J83">
        <v>50216231</v>
      </c>
      <c r="K83">
        <v>41576</v>
      </c>
      <c r="L83">
        <f t="shared" si="6"/>
        <v>3.8473853215254067E-2</v>
      </c>
      <c r="M83">
        <f t="shared" si="7"/>
        <v>26.173802193573216</v>
      </c>
      <c r="N83">
        <v>11.39</v>
      </c>
      <c r="O83">
        <v>-0.1</v>
      </c>
      <c r="P83">
        <v>2865658</v>
      </c>
      <c r="Q83">
        <v>2472320</v>
      </c>
      <c r="R83">
        <f t="shared" si="8"/>
        <v>1.1590967188713435</v>
      </c>
      <c r="S83">
        <f t="shared" si="9"/>
        <v>0.4631566484537778</v>
      </c>
      <c r="T83">
        <f t="shared" si="10"/>
        <v>59.465076005387722</v>
      </c>
      <c r="U83" t="s">
        <v>26</v>
      </c>
      <c r="V83">
        <v>131.66999999999999</v>
      </c>
      <c r="W83">
        <f t="shared" si="11"/>
        <v>315.75909470646315</v>
      </c>
    </row>
    <row r="84" spans="1:23" x14ac:dyDescent="0.3">
      <c r="A84">
        <v>83</v>
      </c>
      <c r="B84" t="s">
        <v>130</v>
      </c>
      <c r="C84">
        <v>20</v>
      </c>
      <c r="D84" t="s">
        <v>106</v>
      </c>
      <c r="E84">
        <v>670867</v>
      </c>
      <c r="F84">
        <v>3355019</v>
      </c>
      <c r="G84">
        <v>340126</v>
      </c>
      <c r="H84">
        <v>332995</v>
      </c>
      <c r="I84">
        <v>757195</v>
      </c>
      <c r="J84">
        <v>453242512</v>
      </c>
      <c r="K84">
        <v>10826</v>
      </c>
      <c r="L84">
        <f t="shared" si="6"/>
        <v>3.2510998663643598E-2</v>
      </c>
      <c r="M84">
        <f t="shared" si="7"/>
        <v>31.417513393681876</v>
      </c>
      <c r="N84">
        <v>24.76</v>
      </c>
      <c r="O84">
        <v>-0.13</v>
      </c>
      <c r="P84">
        <v>411307</v>
      </c>
      <c r="Q84">
        <v>343047</v>
      </c>
      <c r="R84">
        <f t="shared" si="8"/>
        <v>1.1989814806717447</v>
      </c>
      <c r="S84">
        <f t="shared" si="9"/>
        <v>0.45475598989333921</v>
      </c>
      <c r="T84">
        <f t="shared" si="10"/>
        <v>31.687326805837799</v>
      </c>
      <c r="U84" t="s">
        <v>26</v>
      </c>
      <c r="V84">
        <v>181.94</v>
      </c>
      <c r="W84">
        <f t="shared" si="11"/>
        <v>59.503132900956359</v>
      </c>
    </row>
    <row r="85" spans="1:23" x14ac:dyDescent="0.3">
      <c r="A85">
        <v>84</v>
      </c>
      <c r="B85" t="s">
        <v>130</v>
      </c>
      <c r="C85">
        <v>20</v>
      </c>
      <c r="D85" t="s">
        <v>107</v>
      </c>
      <c r="E85">
        <v>250567</v>
      </c>
      <c r="F85">
        <v>1108439</v>
      </c>
      <c r="G85">
        <v>327248</v>
      </c>
      <c r="H85">
        <v>320555</v>
      </c>
      <c r="I85">
        <v>718374</v>
      </c>
      <c r="J85">
        <v>177589943</v>
      </c>
      <c r="K85">
        <v>10606</v>
      </c>
      <c r="L85">
        <f t="shared" si="6"/>
        <v>3.3086365834256212E-2</v>
      </c>
      <c r="M85">
        <f t="shared" si="7"/>
        <v>30.854987742787102</v>
      </c>
      <c r="N85">
        <v>29.47</v>
      </c>
      <c r="O85">
        <v>-0.13</v>
      </c>
      <c r="P85">
        <v>395792</v>
      </c>
      <c r="Q85">
        <v>321788</v>
      </c>
      <c r="R85">
        <f t="shared" si="8"/>
        <v>1.2299775007147562</v>
      </c>
      <c r="S85">
        <f t="shared" si="9"/>
        <v>0.44843501769837507</v>
      </c>
      <c r="T85">
        <f t="shared" si="10"/>
        <v>30.340184801056004</v>
      </c>
      <c r="U85" t="s">
        <v>26</v>
      </c>
      <c r="V85">
        <v>71.97</v>
      </c>
      <c r="W85">
        <f t="shared" si="11"/>
        <v>147.36695845491178</v>
      </c>
    </row>
    <row r="86" spans="1:23" x14ac:dyDescent="0.3">
      <c r="A86">
        <v>85</v>
      </c>
      <c r="B86" t="s">
        <v>130</v>
      </c>
      <c r="C86">
        <v>20</v>
      </c>
      <c r="D86" t="s">
        <v>108</v>
      </c>
      <c r="E86">
        <v>482210</v>
      </c>
      <c r="F86">
        <v>2306140</v>
      </c>
      <c r="G86">
        <v>2752483</v>
      </c>
      <c r="H86">
        <v>2272677</v>
      </c>
      <c r="I86">
        <v>85331099</v>
      </c>
      <c r="J86">
        <v>9605178836</v>
      </c>
      <c r="K86">
        <v>57581</v>
      </c>
      <c r="L86">
        <f t="shared" si="6"/>
        <v>2.5336200436753661E-2</v>
      </c>
      <c r="M86">
        <f t="shared" si="7"/>
        <v>47.801931192580888</v>
      </c>
      <c r="N86">
        <v>892.03</v>
      </c>
      <c r="O86">
        <v>-0.19</v>
      </c>
      <c r="P86">
        <v>40001738</v>
      </c>
      <c r="Q86">
        <v>45295554</v>
      </c>
      <c r="R86">
        <f t="shared" si="8"/>
        <v>0.88312724908939189</v>
      </c>
      <c r="S86">
        <f t="shared" si="9"/>
        <v>0.53103155959511583</v>
      </c>
      <c r="T86">
        <f t="shared" si="10"/>
        <v>786.64062798492557</v>
      </c>
      <c r="U86" t="s">
        <v>21</v>
      </c>
      <c r="V86">
        <v>3581.44</v>
      </c>
      <c r="W86">
        <f t="shared" si="11"/>
        <v>16.077611240171549</v>
      </c>
    </row>
    <row r="87" spans="1:23" x14ac:dyDescent="0.3">
      <c r="A87">
        <v>86</v>
      </c>
      <c r="B87" t="s">
        <v>130</v>
      </c>
      <c r="C87">
        <v>20</v>
      </c>
      <c r="D87" t="s">
        <v>109</v>
      </c>
      <c r="E87">
        <v>1260306</v>
      </c>
      <c r="F87">
        <v>6039417</v>
      </c>
      <c r="G87">
        <v>2461645</v>
      </c>
      <c r="H87">
        <v>1903700</v>
      </c>
      <c r="I87">
        <v>107108217</v>
      </c>
      <c r="J87">
        <v>16456554321</v>
      </c>
      <c r="K87">
        <v>45910</v>
      </c>
      <c r="L87">
        <f t="shared" si="6"/>
        <v>2.4116194778589062E-2</v>
      </c>
      <c r="M87">
        <f t="shared" si="7"/>
        <v>53.618928338052712</v>
      </c>
      <c r="N87">
        <v>1279.9100000000001</v>
      </c>
      <c r="O87">
        <v>-0.19</v>
      </c>
      <c r="P87">
        <v>50262877</v>
      </c>
      <c r="Q87">
        <v>56819634</v>
      </c>
      <c r="R87">
        <f t="shared" si="8"/>
        <v>0.88460402613645839</v>
      </c>
      <c r="S87">
        <f t="shared" si="9"/>
        <v>0.53061544288964235</v>
      </c>
      <c r="T87">
        <f t="shared" si="10"/>
        <v>1237.6308865170986</v>
      </c>
      <c r="U87" t="s">
        <v>31</v>
      </c>
      <c r="V87">
        <v>4999.22</v>
      </c>
      <c r="W87">
        <f t="shared" si="11"/>
        <v>9.1834326154880159</v>
      </c>
    </row>
    <row r="88" spans="1:23" x14ac:dyDescent="0.3">
      <c r="A88">
        <v>87</v>
      </c>
      <c r="B88" t="s">
        <v>130</v>
      </c>
      <c r="C88">
        <v>20</v>
      </c>
      <c r="D88" t="s">
        <v>110</v>
      </c>
      <c r="E88">
        <v>151669</v>
      </c>
      <c r="F88">
        <v>2465730</v>
      </c>
      <c r="G88">
        <v>504883</v>
      </c>
      <c r="H88">
        <v>485593</v>
      </c>
      <c r="I88">
        <v>11971933</v>
      </c>
      <c r="J88">
        <v>701807181</v>
      </c>
      <c r="K88">
        <v>13518</v>
      </c>
      <c r="L88">
        <f t="shared" si="6"/>
        <v>2.7838127814857297E-2</v>
      </c>
      <c r="M88">
        <f t="shared" si="7"/>
        <v>37.348942151205797</v>
      </c>
      <c r="N88">
        <v>47.38</v>
      </c>
      <c r="O88">
        <v>-0.15</v>
      </c>
      <c r="P88">
        <v>8148545</v>
      </c>
      <c r="Q88">
        <v>3828204</v>
      </c>
      <c r="R88">
        <f t="shared" si="8"/>
        <v>2.1285555837672181</v>
      </c>
      <c r="S88">
        <f t="shared" si="9"/>
        <v>0.31963632201025505</v>
      </c>
      <c r="T88">
        <f t="shared" si="10"/>
        <v>283.19307589880162</v>
      </c>
      <c r="U88" t="s">
        <v>26</v>
      </c>
      <c r="V88">
        <v>249.53</v>
      </c>
      <c r="W88">
        <f t="shared" si="11"/>
        <v>54.173846832044241</v>
      </c>
    </row>
    <row r="89" spans="1:23" x14ac:dyDescent="0.3">
      <c r="A89">
        <v>88</v>
      </c>
      <c r="B89" t="s">
        <v>130</v>
      </c>
      <c r="C89">
        <v>20</v>
      </c>
      <c r="D89" t="s">
        <v>111</v>
      </c>
      <c r="E89">
        <v>154309</v>
      </c>
      <c r="F89">
        <v>3230737</v>
      </c>
      <c r="G89">
        <v>1123296</v>
      </c>
      <c r="H89">
        <v>1074063</v>
      </c>
      <c r="I89">
        <v>21225611</v>
      </c>
      <c r="J89">
        <v>1629434262</v>
      </c>
      <c r="K89">
        <v>29127</v>
      </c>
      <c r="L89">
        <f t="shared" si="6"/>
        <v>2.7118520980612869E-2</v>
      </c>
      <c r="M89">
        <f t="shared" si="7"/>
        <v>38.565454732722216</v>
      </c>
      <c r="N89">
        <v>54.89</v>
      </c>
      <c r="O89">
        <v>-0.16</v>
      </c>
      <c r="P89">
        <v>14463987</v>
      </c>
      <c r="Q89">
        <v>6775810</v>
      </c>
      <c r="R89">
        <f t="shared" si="8"/>
        <v>2.1346506174169582</v>
      </c>
      <c r="S89">
        <f t="shared" si="9"/>
        <v>0.31901481920943031</v>
      </c>
      <c r="T89">
        <f t="shared" si="10"/>
        <v>232.62986232705049</v>
      </c>
      <c r="U89" t="s">
        <v>26</v>
      </c>
      <c r="V89">
        <v>520.5</v>
      </c>
      <c r="W89">
        <f t="shared" si="11"/>
        <v>55.959654178674349</v>
      </c>
    </row>
    <row r="90" spans="1:23" x14ac:dyDescent="0.3">
      <c r="A90">
        <v>89</v>
      </c>
      <c r="B90" t="s">
        <v>130</v>
      </c>
      <c r="C90">
        <v>20</v>
      </c>
      <c r="D90" t="s">
        <v>112</v>
      </c>
      <c r="E90">
        <v>841</v>
      </c>
      <c r="F90">
        <v>120147</v>
      </c>
      <c r="G90">
        <v>8846347</v>
      </c>
      <c r="H90">
        <v>8491195</v>
      </c>
      <c r="I90">
        <v>19867716</v>
      </c>
      <c r="J90">
        <v>915134257</v>
      </c>
      <c r="K90">
        <v>317786</v>
      </c>
      <c r="L90">
        <f t="shared" si="6"/>
        <v>3.7425356501646703E-2</v>
      </c>
      <c r="M90">
        <f t="shared" si="7"/>
        <v>27.837434625817373</v>
      </c>
      <c r="N90">
        <v>40.86</v>
      </c>
      <c r="O90">
        <v>-0.08</v>
      </c>
      <c r="P90">
        <v>7533169</v>
      </c>
      <c r="Q90">
        <v>12623031</v>
      </c>
      <c r="R90">
        <f t="shared" si="8"/>
        <v>0.59677972746799079</v>
      </c>
      <c r="S90">
        <f t="shared" si="9"/>
        <v>0.62626045583989043</v>
      </c>
      <c r="T90">
        <f t="shared" si="10"/>
        <v>39.72179705839779</v>
      </c>
      <c r="U90" t="s">
        <v>21</v>
      </c>
      <c r="V90">
        <v>3744.16</v>
      </c>
      <c r="W90">
        <f t="shared" si="11"/>
        <v>84.875112174693399</v>
      </c>
    </row>
    <row r="91" spans="1:23" x14ac:dyDescent="0.3">
      <c r="A91">
        <v>90</v>
      </c>
      <c r="B91" t="s">
        <v>130</v>
      </c>
      <c r="C91">
        <v>20</v>
      </c>
      <c r="D91" t="s">
        <v>113</v>
      </c>
      <c r="E91">
        <v>1089</v>
      </c>
      <c r="F91">
        <v>177375</v>
      </c>
      <c r="G91">
        <v>11026502</v>
      </c>
      <c r="H91">
        <v>10532341</v>
      </c>
      <c r="I91">
        <v>27979206</v>
      </c>
      <c r="J91">
        <v>1345964822</v>
      </c>
      <c r="K91">
        <v>386439</v>
      </c>
      <c r="L91">
        <f t="shared" si="6"/>
        <v>3.6690703424813155E-2</v>
      </c>
      <c r="M91">
        <f t="shared" si="7"/>
        <v>28.533615913507695</v>
      </c>
      <c r="N91">
        <v>49.87</v>
      </c>
      <c r="O91">
        <v>-0.08</v>
      </c>
      <c r="P91">
        <v>11271486</v>
      </c>
      <c r="Q91">
        <v>17042650</v>
      </c>
      <c r="R91">
        <f t="shared" si="8"/>
        <v>0.66136932930031422</v>
      </c>
      <c r="S91">
        <f t="shared" si="9"/>
        <v>0.60191312212387482</v>
      </c>
      <c r="T91">
        <f t="shared" si="10"/>
        <v>44.101785792841817</v>
      </c>
      <c r="U91" t="s">
        <v>31</v>
      </c>
      <c r="V91">
        <v>4999.6099999999997</v>
      </c>
      <c r="W91">
        <f t="shared" si="11"/>
        <v>77.293828918655663</v>
      </c>
    </row>
  </sheetData>
  <autoFilter ref="A1:W91" xr:uid="{B5134ED2-8FC6-4CE0-89B2-F65B7BAC7AE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DD1C-0BD1-4EC8-8024-85C99A5E69B8}">
  <dimension ref="A1:R91"/>
  <sheetViews>
    <sheetView topLeftCell="A55" zoomScale="80" zoomScaleNormal="80" workbookViewId="0">
      <selection activeCell="N2" sqref="N2:N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14.77734375" customWidth="1"/>
    <col min="5" max="6" width="8" bestFit="1" customWidth="1"/>
    <col min="7" max="8" width="9" bestFit="1" customWidth="1"/>
    <col min="9" max="9" width="10" bestFit="1" customWidth="1"/>
    <col min="10" max="10" width="12.21875" bestFit="1" customWidth="1"/>
    <col min="11" max="11" width="7.44140625" bestFit="1" customWidth="1"/>
    <col min="12" max="12" width="7.44140625" customWidth="1"/>
    <col min="13" max="13" width="15.44140625" bestFit="1" customWidth="1"/>
    <col min="14" max="14" width="14.33203125" bestFit="1" customWidth="1"/>
    <col min="15" max="15" width="24" bestFit="1" customWidth="1"/>
    <col min="16" max="16" width="26.33203125" bestFit="1" customWidth="1"/>
    <col min="17" max="17" width="7.21875" bestFit="1" customWidth="1"/>
    <col min="18" max="18" width="8.44140625" bestFit="1" customWidth="1"/>
  </cols>
  <sheetData>
    <row r="1" spans="1:18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280</v>
      </c>
      <c r="M1" t="s">
        <v>126</v>
      </c>
      <c r="N1" t="s">
        <v>127</v>
      </c>
      <c r="O1" t="s">
        <v>128</v>
      </c>
      <c r="P1" t="s">
        <v>129</v>
      </c>
      <c r="Q1" t="s">
        <v>17</v>
      </c>
      <c r="R1" t="s">
        <v>18</v>
      </c>
    </row>
    <row r="2" spans="1:18" x14ac:dyDescent="0.3">
      <c r="A2">
        <v>1</v>
      </c>
      <c r="B2" t="s">
        <v>130</v>
      </c>
      <c r="C2">
        <v>40</v>
      </c>
      <c r="D2" t="s">
        <v>20</v>
      </c>
      <c r="E2">
        <v>13408</v>
      </c>
      <c r="F2">
        <v>308391</v>
      </c>
      <c r="G2">
        <v>5238041</v>
      </c>
      <c r="H2">
        <v>5124543</v>
      </c>
      <c r="I2">
        <v>59902355</v>
      </c>
      <c r="J2">
        <v>458204013</v>
      </c>
      <c r="K2">
        <v>67136</v>
      </c>
      <c r="L2">
        <f>G2/K2</f>
        <v>78.021344733079118</v>
      </c>
      <c r="M2">
        <v>25.97</v>
      </c>
      <c r="N2">
        <v>-0.19</v>
      </c>
      <c r="O2">
        <v>34766557</v>
      </c>
      <c r="P2">
        <v>25087694</v>
      </c>
      <c r="Q2" t="s">
        <v>21</v>
      </c>
      <c r="R2">
        <v>544.84</v>
      </c>
    </row>
    <row r="3" spans="1:18" x14ac:dyDescent="0.3">
      <c r="A3">
        <v>2</v>
      </c>
      <c r="B3" t="s">
        <v>130</v>
      </c>
      <c r="C3">
        <v>40</v>
      </c>
      <c r="D3" t="s">
        <v>22</v>
      </c>
      <c r="E3">
        <v>13408</v>
      </c>
      <c r="F3">
        <v>308391</v>
      </c>
      <c r="G3">
        <v>7365563</v>
      </c>
      <c r="H3">
        <v>7206543</v>
      </c>
      <c r="I3">
        <v>81822679</v>
      </c>
      <c r="J3">
        <v>676618041</v>
      </c>
      <c r="K3">
        <v>97848</v>
      </c>
      <c r="L3">
        <f t="shared" ref="L3:L66" si="0">G3/K3</f>
        <v>75.275560052326057</v>
      </c>
      <c r="M3">
        <v>28.11</v>
      </c>
      <c r="N3">
        <v>-0.18</v>
      </c>
      <c r="O3">
        <v>46264441</v>
      </c>
      <c r="P3">
        <v>35492040</v>
      </c>
      <c r="Q3" t="s">
        <v>21</v>
      </c>
      <c r="R3">
        <v>841.67</v>
      </c>
    </row>
    <row r="4" spans="1:18" x14ac:dyDescent="0.3">
      <c r="A4">
        <v>3</v>
      </c>
      <c r="B4" t="s">
        <v>130</v>
      </c>
      <c r="C4">
        <v>40</v>
      </c>
      <c r="D4" t="s">
        <v>23</v>
      </c>
      <c r="E4">
        <v>13408</v>
      </c>
      <c r="F4">
        <v>308391</v>
      </c>
      <c r="G4">
        <v>7145923</v>
      </c>
      <c r="H4">
        <v>6984543</v>
      </c>
      <c r="I4">
        <v>82764246</v>
      </c>
      <c r="J4">
        <v>699388138</v>
      </c>
      <c r="K4">
        <v>92065</v>
      </c>
      <c r="L4">
        <f t="shared" si="0"/>
        <v>77.61823711508174</v>
      </c>
      <c r="M4">
        <v>28.49</v>
      </c>
      <c r="N4">
        <v>-0.19</v>
      </c>
      <c r="O4">
        <v>46871011</v>
      </c>
      <c r="P4">
        <v>35822526</v>
      </c>
      <c r="Q4" t="s">
        <v>21</v>
      </c>
      <c r="R4">
        <v>906.39</v>
      </c>
    </row>
    <row r="5" spans="1:18" x14ac:dyDescent="0.3">
      <c r="A5">
        <v>4</v>
      </c>
      <c r="B5" t="s">
        <v>130</v>
      </c>
      <c r="C5">
        <v>40</v>
      </c>
      <c r="D5" t="s">
        <v>24</v>
      </c>
      <c r="E5">
        <v>13408</v>
      </c>
      <c r="F5">
        <v>308391</v>
      </c>
      <c r="G5">
        <v>6538821</v>
      </c>
      <c r="H5">
        <v>6387871</v>
      </c>
      <c r="I5">
        <v>74380271</v>
      </c>
      <c r="J5">
        <v>702062622</v>
      </c>
      <c r="K5">
        <v>83908</v>
      </c>
      <c r="L5">
        <f t="shared" si="0"/>
        <v>77.928457358058822</v>
      </c>
      <c r="M5">
        <v>29.13</v>
      </c>
      <c r="N5">
        <v>-0.19</v>
      </c>
      <c r="O5">
        <v>42434777</v>
      </c>
      <c r="P5">
        <v>31884381</v>
      </c>
      <c r="Q5" t="s">
        <v>21</v>
      </c>
      <c r="R5">
        <v>868.19</v>
      </c>
    </row>
    <row r="6" spans="1:18" x14ac:dyDescent="0.3">
      <c r="A6">
        <v>5</v>
      </c>
      <c r="B6" t="s">
        <v>130</v>
      </c>
      <c r="C6">
        <v>40</v>
      </c>
      <c r="D6" t="s">
        <v>25</v>
      </c>
      <c r="E6">
        <v>89315</v>
      </c>
      <c r="F6">
        <v>5584002</v>
      </c>
      <c r="G6">
        <v>2495517</v>
      </c>
      <c r="H6">
        <v>2335671</v>
      </c>
      <c r="I6">
        <v>23966820</v>
      </c>
      <c r="J6">
        <v>3118783742</v>
      </c>
      <c r="K6">
        <v>43036</v>
      </c>
      <c r="L6">
        <f t="shared" si="0"/>
        <v>57.986732038293525</v>
      </c>
      <c r="M6">
        <v>78.819999999999993</v>
      </c>
      <c r="N6">
        <v>-0.12</v>
      </c>
      <c r="O6">
        <v>13726102</v>
      </c>
      <c r="P6">
        <v>10268803</v>
      </c>
      <c r="Q6" t="s">
        <v>26</v>
      </c>
      <c r="R6">
        <v>1501.81</v>
      </c>
    </row>
    <row r="7" spans="1:18" x14ac:dyDescent="0.3">
      <c r="A7">
        <v>6</v>
      </c>
      <c r="B7" t="s">
        <v>130</v>
      </c>
      <c r="C7">
        <v>40</v>
      </c>
      <c r="D7" t="s">
        <v>27</v>
      </c>
      <c r="E7">
        <v>448</v>
      </c>
      <c r="F7">
        <v>12700</v>
      </c>
      <c r="G7">
        <v>97358</v>
      </c>
      <c r="H7">
        <v>96153</v>
      </c>
      <c r="I7">
        <v>134496</v>
      </c>
      <c r="J7">
        <v>4672144</v>
      </c>
      <c r="K7">
        <v>2251</v>
      </c>
      <c r="L7">
        <f t="shared" si="0"/>
        <v>43.250999555752998</v>
      </c>
      <c r="M7">
        <v>18.18</v>
      </c>
      <c r="N7">
        <v>-7.0000000000000007E-2</v>
      </c>
      <c r="O7">
        <v>25222</v>
      </c>
      <c r="P7">
        <v>109232</v>
      </c>
      <c r="Q7" t="s">
        <v>21</v>
      </c>
      <c r="R7">
        <v>8</v>
      </c>
    </row>
    <row r="8" spans="1:18" x14ac:dyDescent="0.3">
      <c r="A8">
        <v>7</v>
      </c>
      <c r="B8" t="s">
        <v>130</v>
      </c>
      <c r="C8">
        <v>40</v>
      </c>
      <c r="D8" t="s">
        <v>28</v>
      </c>
      <c r="E8">
        <v>689</v>
      </c>
      <c r="F8">
        <v>16922</v>
      </c>
      <c r="G8">
        <v>2152410</v>
      </c>
      <c r="H8">
        <v>2132903</v>
      </c>
      <c r="I8">
        <v>2948147</v>
      </c>
      <c r="J8">
        <v>171158353</v>
      </c>
      <c r="K8">
        <v>50611</v>
      </c>
      <c r="L8">
        <f t="shared" si="0"/>
        <v>42.528501709114622</v>
      </c>
      <c r="M8">
        <v>23.33</v>
      </c>
      <c r="N8">
        <v>-0.05</v>
      </c>
      <c r="O8">
        <v>365256</v>
      </c>
      <c r="P8">
        <v>2597661</v>
      </c>
      <c r="Q8" t="s">
        <v>21</v>
      </c>
      <c r="R8">
        <v>580.20000000000005</v>
      </c>
    </row>
    <row r="9" spans="1:18" x14ac:dyDescent="0.3">
      <c r="A9">
        <v>8</v>
      </c>
      <c r="B9" t="s">
        <v>130</v>
      </c>
      <c r="C9">
        <v>40</v>
      </c>
      <c r="D9" t="s">
        <v>29</v>
      </c>
      <c r="E9">
        <v>842</v>
      </c>
      <c r="F9">
        <v>19430</v>
      </c>
      <c r="G9">
        <v>5195403</v>
      </c>
      <c r="H9">
        <v>5149097</v>
      </c>
      <c r="I9">
        <v>7387965</v>
      </c>
      <c r="J9">
        <v>463240877</v>
      </c>
      <c r="K9">
        <v>122420</v>
      </c>
      <c r="L9">
        <f t="shared" si="0"/>
        <v>42.439168436529975</v>
      </c>
      <c r="M9">
        <v>26.47</v>
      </c>
      <c r="N9">
        <v>-0.06</v>
      </c>
      <c r="O9">
        <v>890305</v>
      </c>
      <c r="P9">
        <v>6546885</v>
      </c>
      <c r="Q9" t="s">
        <v>21</v>
      </c>
      <c r="R9">
        <v>2409.94</v>
      </c>
    </row>
    <row r="10" spans="1:18" x14ac:dyDescent="0.3">
      <c r="A10">
        <v>9</v>
      </c>
      <c r="B10" t="s">
        <v>130</v>
      </c>
      <c r="C10">
        <v>40</v>
      </c>
      <c r="D10" t="s">
        <v>30</v>
      </c>
      <c r="E10">
        <v>1164</v>
      </c>
      <c r="F10">
        <v>28980</v>
      </c>
      <c r="G10">
        <v>11207249</v>
      </c>
      <c r="H10">
        <v>11101519</v>
      </c>
      <c r="I10">
        <v>18291669</v>
      </c>
      <c r="J10">
        <v>602557955</v>
      </c>
      <c r="K10">
        <v>263249</v>
      </c>
      <c r="L10">
        <f t="shared" si="0"/>
        <v>42.572807494045563</v>
      </c>
      <c r="M10">
        <v>31.59</v>
      </c>
      <c r="N10">
        <v>-0.06</v>
      </c>
      <c r="O10">
        <v>2284183</v>
      </c>
      <c r="P10">
        <v>16029479</v>
      </c>
      <c r="Q10" t="s">
        <v>31</v>
      </c>
      <c r="R10">
        <v>4995.91</v>
      </c>
    </row>
    <row r="11" spans="1:18" x14ac:dyDescent="0.3">
      <c r="A11">
        <v>10</v>
      </c>
      <c r="B11" t="s">
        <v>130</v>
      </c>
      <c r="C11">
        <v>40</v>
      </c>
      <c r="D11" t="s">
        <v>32</v>
      </c>
      <c r="E11">
        <v>52436</v>
      </c>
      <c r="F11">
        <v>151783</v>
      </c>
      <c r="G11">
        <v>5073680</v>
      </c>
      <c r="H11">
        <v>5002507</v>
      </c>
      <c r="I11">
        <v>12957171</v>
      </c>
      <c r="J11">
        <v>601610023</v>
      </c>
      <c r="K11">
        <v>107280</v>
      </c>
      <c r="L11">
        <f t="shared" si="0"/>
        <v>47.293810589112603</v>
      </c>
      <c r="M11">
        <v>29.56</v>
      </c>
      <c r="N11">
        <v>-0.09</v>
      </c>
      <c r="O11">
        <v>5895864</v>
      </c>
      <c r="P11">
        <v>7078491</v>
      </c>
      <c r="Q11" t="s">
        <v>26</v>
      </c>
      <c r="R11">
        <v>781.05</v>
      </c>
    </row>
    <row r="12" spans="1:18" x14ac:dyDescent="0.3">
      <c r="A12">
        <v>11</v>
      </c>
      <c r="B12" t="s">
        <v>130</v>
      </c>
      <c r="C12">
        <v>40</v>
      </c>
      <c r="D12" t="s">
        <v>33</v>
      </c>
      <c r="E12">
        <v>49370</v>
      </c>
      <c r="F12">
        <v>144360</v>
      </c>
      <c r="G12">
        <v>3987339</v>
      </c>
      <c r="H12">
        <v>3919700</v>
      </c>
      <c r="I12">
        <v>17568752</v>
      </c>
      <c r="J12">
        <v>567385873</v>
      </c>
      <c r="K12">
        <v>79355</v>
      </c>
      <c r="L12">
        <f t="shared" si="0"/>
        <v>50.24685275029929</v>
      </c>
      <c r="M12">
        <v>22.98</v>
      </c>
      <c r="N12">
        <v>-0.1</v>
      </c>
      <c r="O12">
        <v>10146955</v>
      </c>
      <c r="P12">
        <v>7419403</v>
      </c>
      <c r="Q12" t="s">
        <v>26</v>
      </c>
      <c r="R12">
        <v>492.03</v>
      </c>
    </row>
    <row r="13" spans="1:18" x14ac:dyDescent="0.3">
      <c r="A13">
        <v>12</v>
      </c>
      <c r="B13" t="s">
        <v>130</v>
      </c>
      <c r="C13">
        <v>40</v>
      </c>
      <c r="D13" t="s">
        <v>34</v>
      </c>
      <c r="E13">
        <v>3295</v>
      </c>
      <c r="F13">
        <v>9585</v>
      </c>
      <c r="G13">
        <v>1439881</v>
      </c>
      <c r="H13">
        <v>1424661</v>
      </c>
      <c r="I13">
        <v>2035678</v>
      </c>
      <c r="J13">
        <v>61944738</v>
      </c>
      <c r="K13">
        <v>33541</v>
      </c>
      <c r="L13">
        <f t="shared" si="0"/>
        <v>42.928982439402525</v>
      </c>
      <c r="M13">
        <v>29.38</v>
      </c>
      <c r="N13">
        <v>-0.05</v>
      </c>
      <c r="O13">
        <v>295112</v>
      </c>
      <c r="P13">
        <v>1763490</v>
      </c>
      <c r="Q13" t="s">
        <v>26</v>
      </c>
      <c r="R13">
        <v>99.88</v>
      </c>
    </row>
    <row r="14" spans="1:18" x14ac:dyDescent="0.3">
      <c r="A14">
        <v>13</v>
      </c>
      <c r="B14" t="s">
        <v>130</v>
      </c>
      <c r="C14">
        <v>40</v>
      </c>
      <c r="D14" t="s">
        <v>35</v>
      </c>
      <c r="E14">
        <v>262253</v>
      </c>
      <c r="F14">
        <v>1120813</v>
      </c>
      <c r="G14">
        <v>565377</v>
      </c>
      <c r="H14">
        <v>425067</v>
      </c>
      <c r="I14">
        <v>2879828</v>
      </c>
      <c r="J14">
        <v>3129187773</v>
      </c>
      <c r="K14">
        <v>10002</v>
      </c>
      <c r="L14">
        <f t="shared" si="0"/>
        <v>56.526394721055787</v>
      </c>
      <c r="M14">
        <v>205.27</v>
      </c>
      <c r="N14">
        <v>-0.08</v>
      </c>
      <c r="O14">
        <v>684182</v>
      </c>
      <c r="P14">
        <v>2194974</v>
      </c>
      <c r="Q14" t="s">
        <v>26</v>
      </c>
      <c r="R14">
        <v>662.34</v>
      </c>
    </row>
    <row r="15" spans="1:18" x14ac:dyDescent="0.3">
      <c r="A15">
        <v>14</v>
      </c>
      <c r="B15" t="s">
        <v>130</v>
      </c>
      <c r="C15">
        <v>40</v>
      </c>
      <c r="D15" t="s">
        <v>36</v>
      </c>
      <c r="E15">
        <v>381708</v>
      </c>
      <c r="F15">
        <v>1618887</v>
      </c>
      <c r="G15">
        <v>370815</v>
      </c>
      <c r="H15">
        <v>278164</v>
      </c>
      <c r="I15">
        <v>2806131</v>
      </c>
      <c r="J15">
        <v>2637091200</v>
      </c>
      <c r="K15">
        <v>5595</v>
      </c>
      <c r="L15">
        <f t="shared" si="0"/>
        <v>66.276139410187668</v>
      </c>
      <c r="M15">
        <v>243.59</v>
      </c>
      <c r="N15">
        <v>-0.12</v>
      </c>
      <c r="O15">
        <v>1043965</v>
      </c>
      <c r="P15">
        <v>1758994</v>
      </c>
      <c r="Q15" t="s">
        <v>21</v>
      </c>
      <c r="R15">
        <v>571.14</v>
      </c>
    </row>
    <row r="16" spans="1:18" x14ac:dyDescent="0.3">
      <c r="A16">
        <v>15</v>
      </c>
      <c r="B16" t="s">
        <v>130</v>
      </c>
      <c r="C16">
        <v>40</v>
      </c>
      <c r="D16" t="s">
        <v>37</v>
      </c>
      <c r="E16">
        <v>3114</v>
      </c>
      <c r="F16">
        <v>10580</v>
      </c>
      <c r="G16">
        <v>4046702</v>
      </c>
      <c r="H16">
        <v>3979467</v>
      </c>
      <c r="I16">
        <v>5989627</v>
      </c>
      <c r="J16">
        <v>428571280</v>
      </c>
      <c r="K16">
        <v>94091</v>
      </c>
      <c r="L16">
        <f t="shared" si="0"/>
        <v>43.008385499144445</v>
      </c>
      <c r="M16">
        <v>56.61</v>
      </c>
      <c r="N16">
        <v>-0.05</v>
      </c>
      <c r="O16">
        <v>759524</v>
      </c>
      <c r="P16">
        <v>5301757</v>
      </c>
      <c r="Q16" t="s">
        <v>26</v>
      </c>
      <c r="R16">
        <v>791.41</v>
      </c>
    </row>
    <row r="17" spans="1:18" x14ac:dyDescent="0.3">
      <c r="A17">
        <v>16</v>
      </c>
      <c r="B17" t="s">
        <v>130</v>
      </c>
      <c r="C17">
        <v>40</v>
      </c>
      <c r="D17" t="s">
        <v>38</v>
      </c>
      <c r="E17">
        <v>77262</v>
      </c>
      <c r="F17">
        <v>262886</v>
      </c>
      <c r="G17">
        <v>1135399</v>
      </c>
      <c r="H17">
        <v>1089071</v>
      </c>
      <c r="I17">
        <v>1968872</v>
      </c>
      <c r="J17">
        <v>2258179348</v>
      </c>
      <c r="K17">
        <v>25139</v>
      </c>
      <c r="L17">
        <f t="shared" si="0"/>
        <v>45.164843470305101</v>
      </c>
      <c r="M17">
        <v>44.25</v>
      </c>
      <c r="N17">
        <v>-7.0000000000000007E-2</v>
      </c>
      <c r="O17">
        <v>434841</v>
      </c>
      <c r="P17">
        <v>1539203</v>
      </c>
      <c r="Q17" t="s">
        <v>21</v>
      </c>
      <c r="R17">
        <v>579.61</v>
      </c>
    </row>
    <row r="18" spans="1:18" x14ac:dyDescent="0.3">
      <c r="A18">
        <v>17</v>
      </c>
      <c r="B18" t="s">
        <v>130</v>
      </c>
      <c r="C18">
        <v>40</v>
      </c>
      <c r="D18" t="s">
        <v>39</v>
      </c>
      <c r="E18">
        <v>13574</v>
      </c>
      <c r="F18">
        <v>1300429</v>
      </c>
      <c r="G18">
        <v>10477464</v>
      </c>
      <c r="H18">
        <v>9907319</v>
      </c>
      <c r="I18">
        <v>31355107</v>
      </c>
      <c r="J18">
        <v>3863645024</v>
      </c>
      <c r="K18">
        <v>206421</v>
      </c>
      <c r="L18">
        <f t="shared" si="0"/>
        <v>50.757742671530515</v>
      </c>
      <c r="M18">
        <v>94.92</v>
      </c>
      <c r="N18">
        <v>-0.1</v>
      </c>
      <c r="O18">
        <v>9081282</v>
      </c>
      <c r="P18">
        <v>22281937</v>
      </c>
      <c r="Q18" t="s">
        <v>31</v>
      </c>
      <c r="R18">
        <v>4993.16</v>
      </c>
    </row>
    <row r="19" spans="1:18" x14ac:dyDescent="0.3">
      <c r="A19">
        <v>18</v>
      </c>
      <c r="B19" t="s">
        <v>130</v>
      </c>
      <c r="C19">
        <v>40</v>
      </c>
      <c r="D19" t="s">
        <v>40</v>
      </c>
      <c r="E19">
        <v>8590</v>
      </c>
      <c r="F19">
        <v>65066</v>
      </c>
      <c r="G19">
        <v>14410101</v>
      </c>
      <c r="H19">
        <v>13955429</v>
      </c>
      <c r="I19">
        <v>131326412</v>
      </c>
      <c r="J19">
        <v>1903462121</v>
      </c>
      <c r="K19">
        <v>214626</v>
      </c>
      <c r="L19">
        <f t="shared" si="0"/>
        <v>67.140518856056588</v>
      </c>
      <c r="M19">
        <v>43.95</v>
      </c>
      <c r="N19">
        <v>-0.17</v>
      </c>
      <c r="O19">
        <v>52787738</v>
      </c>
      <c r="P19">
        <v>78347611</v>
      </c>
      <c r="Q19" t="s">
        <v>31</v>
      </c>
      <c r="R19">
        <v>4998.4799999999996</v>
      </c>
    </row>
    <row r="20" spans="1:18" x14ac:dyDescent="0.3">
      <c r="A20">
        <v>19</v>
      </c>
      <c r="B20" t="s">
        <v>130</v>
      </c>
      <c r="C20">
        <v>40</v>
      </c>
      <c r="D20" t="s">
        <v>41</v>
      </c>
      <c r="E20">
        <v>8905</v>
      </c>
      <c r="F20">
        <v>67838</v>
      </c>
      <c r="G20">
        <v>14657279</v>
      </c>
      <c r="H20">
        <v>14199358</v>
      </c>
      <c r="I20">
        <v>134251615</v>
      </c>
      <c r="J20">
        <v>1975369708</v>
      </c>
      <c r="K20">
        <v>213552</v>
      </c>
      <c r="L20">
        <f t="shared" si="0"/>
        <v>68.635643777627934</v>
      </c>
      <c r="M20">
        <v>41.89</v>
      </c>
      <c r="N20">
        <v>-0.17</v>
      </c>
      <c r="O20">
        <v>57424550</v>
      </c>
      <c r="P20">
        <v>76640718</v>
      </c>
      <c r="Q20" t="s">
        <v>31</v>
      </c>
      <c r="R20">
        <v>4994.33</v>
      </c>
    </row>
    <row r="21" spans="1:18" x14ac:dyDescent="0.3">
      <c r="A21">
        <v>20</v>
      </c>
      <c r="B21" t="s">
        <v>130</v>
      </c>
      <c r="C21">
        <v>40</v>
      </c>
      <c r="D21" t="s">
        <v>42</v>
      </c>
      <c r="E21">
        <v>1295022</v>
      </c>
      <c r="F21">
        <v>5034037</v>
      </c>
      <c r="G21">
        <v>1654704</v>
      </c>
      <c r="H21">
        <v>1600025</v>
      </c>
      <c r="I21">
        <v>6249375</v>
      </c>
      <c r="J21">
        <v>4884905532</v>
      </c>
      <c r="K21">
        <v>28656</v>
      </c>
      <c r="L21">
        <f t="shared" si="0"/>
        <v>57.743718592964825</v>
      </c>
      <c r="M21">
        <v>42.74</v>
      </c>
      <c r="N21">
        <v>-0.13</v>
      </c>
      <c r="O21">
        <v>3915571</v>
      </c>
      <c r="P21">
        <v>2317731</v>
      </c>
      <c r="Q21" t="s">
        <v>26</v>
      </c>
      <c r="R21">
        <v>1492.3</v>
      </c>
    </row>
    <row r="22" spans="1:18" x14ac:dyDescent="0.3">
      <c r="A22">
        <v>21</v>
      </c>
      <c r="B22" t="s">
        <v>130</v>
      </c>
      <c r="C22">
        <v>40</v>
      </c>
      <c r="D22" t="s">
        <v>43</v>
      </c>
      <c r="E22">
        <v>1458392</v>
      </c>
      <c r="F22">
        <v>5670187</v>
      </c>
      <c r="G22">
        <v>2129507</v>
      </c>
      <c r="H22">
        <v>2061013</v>
      </c>
      <c r="I22">
        <v>8330566</v>
      </c>
      <c r="J22">
        <v>6815255863</v>
      </c>
      <c r="K22">
        <v>37074</v>
      </c>
      <c r="L22">
        <f t="shared" si="0"/>
        <v>57.439364514214816</v>
      </c>
      <c r="M22">
        <v>41.92</v>
      </c>
      <c r="N22">
        <v>-0.12</v>
      </c>
      <c r="O22">
        <v>5409200</v>
      </c>
      <c r="P22">
        <v>2903723</v>
      </c>
      <c r="Q22" t="s">
        <v>26</v>
      </c>
      <c r="R22">
        <v>2055.2800000000002</v>
      </c>
    </row>
    <row r="23" spans="1:18" x14ac:dyDescent="0.3">
      <c r="A23">
        <v>22</v>
      </c>
      <c r="B23" t="s">
        <v>130</v>
      </c>
      <c r="C23">
        <v>40</v>
      </c>
      <c r="D23" t="s">
        <v>44</v>
      </c>
      <c r="E23">
        <v>1540071</v>
      </c>
      <c r="F23">
        <v>5988250</v>
      </c>
      <c r="G23">
        <v>2292184</v>
      </c>
      <c r="H23">
        <v>2225341</v>
      </c>
      <c r="I23">
        <v>8522813</v>
      </c>
      <c r="J23">
        <v>7669868426</v>
      </c>
      <c r="K23">
        <v>38701</v>
      </c>
      <c r="L23">
        <f t="shared" si="0"/>
        <v>59.228030283455205</v>
      </c>
      <c r="M23">
        <v>29.55</v>
      </c>
      <c r="N23">
        <v>-0.13</v>
      </c>
      <c r="O23">
        <v>5702013</v>
      </c>
      <c r="P23">
        <v>2796799</v>
      </c>
      <c r="Q23" t="s">
        <v>26</v>
      </c>
      <c r="R23">
        <v>2341.42</v>
      </c>
    </row>
    <row r="24" spans="1:18" x14ac:dyDescent="0.3">
      <c r="A24">
        <v>23</v>
      </c>
      <c r="B24" t="s">
        <v>130</v>
      </c>
      <c r="C24">
        <v>40</v>
      </c>
      <c r="D24" t="s">
        <v>45</v>
      </c>
      <c r="E24">
        <v>200003</v>
      </c>
      <c r="F24">
        <v>1008302</v>
      </c>
      <c r="G24">
        <v>440067</v>
      </c>
      <c r="H24">
        <v>339132</v>
      </c>
      <c r="I24">
        <v>2242723</v>
      </c>
      <c r="J24">
        <v>1177885018</v>
      </c>
      <c r="K24">
        <v>7876</v>
      </c>
      <c r="L24">
        <f t="shared" si="0"/>
        <v>55.874428643981716</v>
      </c>
      <c r="M24">
        <v>164.85</v>
      </c>
      <c r="N24">
        <v>-0.09</v>
      </c>
      <c r="O24">
        <v>598569</v>
      </c>
      <c r="P24">
        <v>1642143</v>
      </c>
      <c r="Q24" t="s">
        <v>21</v>
      </c>
      <c r="R24">
        <v>292.58</v>
      </c>
    </row>
    <row r="25" spans="1:18" x14ac:dyDescent="0.3">
      <c r="A25">
        <v>24</v>
      </c>
      <c r="B25" t="s">
        <v>130</v>
      </c>
      <c r="C25">
        <v>40</v>
      </c>
      <c r="D25" t="s">
        <v>46</v>
      </c>
      <c r="E25">
        <v>259258</v>
      </c>
      <c r="F25">
        <v>1373987</v>
      </c>
      <c r="G25">
        <v>765459</v>
      </c>
      <c r="H25">
        <v>578307</v>
      </c>
      <c r="I25">
        <v>4867272</v>
      </c>
      <c r="J25">
        <v>2683303671</v>
      </c>
      <c r="K25">
        <v>13135</v>
      </c>
      <c r="L25">
        <f t="shared" si="0"/>
        <v>58.276284735439667</v>
      </c>
      <c r="M25">
        <v>246.34</v>
      </c>
      <c r="N25">
        <v>-0.09</v>
      </c>
      <c r="O25">
        <v>1263241</v>
      </c>
      <c r="P25">
        <v>3601570</v>
      </c>
      <c r="Q25" t="s">
        <v>21</v>
      </c>
      <c r="R25">
        <v>711.5</v>
      </c>
    </row>
    <row r="26" spans="1:18" x14ac:dyDescent="0.3">
      <c r="A26">
        <v>25</v>
      </c>
      <c r="B26" t="s">
        <v>130</v>
      </c>
      <c r="C26">
        <v>40</v>
      </c>
      <c r="D26" t="s">
        <v>47</v>
      </c>
      <c r="E26">
        <v>199996</v>
      </c>
      <c r="F26">
        <v>1008281</v>
      </c>
      <c r="G26">
        <v>763560</v>
      </c>
      <c r="H26">
        <v>593449</v>
      </c>
      <c r="I26">
        <v>4978498</v>
      </c>
      <c r="J26">
        <v>1701371276</v>
      </c>
      <c r="K26">
        <v>13387</v>
      </c>
      <c r="L26">
        <f t="shared" si="0"/>
        <v>57.037424366923133</v>
      </c>
      <c r="M26">
        <v>222.77</v>
      </c>
      <c r="N26">
        <v>-0.09</v>
      </c>
      <c r="O26">
        <v>1362589</v>
      </c>
      <c r="P26">
        <v>3614816</v>
      </c>
      <c r="Q26" t="s">
        <v>21</v>
      </c>
      <c r="R26">
        <v>500.81</v>
      </c>
    </row>
    <row r="27" spans="1:18" x14ac:dyDescent="0.3">
      <c r="A27">
        <v>26</v>
      </c>
      <c r="B27" t="s">
        <v>130</v>
      </c>
      <c r="C27">
        <v>40</v>
      </c>
      <c r="D27" t="s">
        <v>48</v>
      </c>
      <c r="E27">
        <v>258781</v>
      </c>
      <c r="F27">
        <v>1358076</v>
      </c>
      <c r="G27">
        <v>2920291</v>
      </c>
      <c r="H27">
        <v>2314786</v>
      </c>
      <c r="I27">
        <v>19133419</v>
      </c>
      <c r="J27">
        <v>8637849126</v>
      </c>
      <c r="K27">
        <v>52557</v>
      </c>
      <c r="L27">
        <f t="shared" si="0"/>
        <v>55.564263561466596</v>
      </c>
      <c r="M27">
        <v>271.77999999999997</v>
      </c>
      <c r="N27">
        <v>-0.09</v>
      </c>
      <c r="O27">
        <v>4542017</v>
      </c>
      <c r="P27">
        <v>14591327</v>
      </c>
      <c r="Q27" t="s">
        <v>26</v>
      </c>
      <c r="R27">
        <v>2854.42</v>
      </c>
    </row>
    <row r="28" spans="1:18" x14ac:dyDescent="0.3">
      <c r="A28">
        <v>27</v>
      </c>
      <c r="B28" t="s">
        <v>130</v>
      </c>
      <c r="C28">
        <v>40</v>
      </c>
      <c r="D28" t="s">
        <v>49</v>
      </c>
      <c r="E28">
        <v>260342</v>
      </c>
      <c r="F28">
        <v>1377238</v>
      </c>
      <c r="G28">
        <v>2657753</v>
      </c>
      <c r="H28">
        <v>2336776</v>
      </c>
      <c r="I28">
        <v>15312716</v>
      </c>
      <c r="J28">
        <v>4268379152</v>
      </c>
      <c r="K28">
        <v>47623</v>
      </c>
      <c r="L28">
        <f t="shared" si="0"/>
        <v>55.80818092098356</v>
      </c>
      <c r="M28">
        <v>231.74</v>
      </c>
      <c r="N28">
        <v>-0.1</v>
      </c>
      <c r="O28">
        <v>4929398</v>
      </c>
      <c r="P28">
        <v>10371146</v>
      </c>
      <c r="Q28" t="s">
        <v>21</v>
      </c>
      <c r="R28">
        <v>1858.42</v>
      </c>
    </row>
    <row r="29" spans="1:18" x14ac:dyDescent="0.3">
      <c r="A29">
        <v>28</v>
      </c>
      <c r="B29" t="s">
        <v>130</v>
      </c>
      <c r="C29">
        <v>40</v>
      </c>
      <c r="D29" t="s">
        <v>50</v>
      </c>
      <c r="E29">
        <v>225926</v>
      </c>
      <c r="F29">
        <v>1195096</v>
      </c>
      <c r="G29">
        <v>1375892</v>
      </c>
      <c r="H29">
        <v>1229857</v>
      </c>
      <c r="I29">
        <v>6642140</v>
      </c>
      <c r="J29">
        <v>1605680115</v>
      </c>
      <c r="K29">
        <v>23306</v>
      </c>
      <c r="L29">
        <f t="shared" si="0"/>
        <v>59.035956406075691</v>
      </c>
      <c r="M29">
        <v>129.41999999999999</v>
      </c>
      <c r="N29">
        <v>-0.12</v>
      </c>
      <c r="O29">
        <v>3019807</v>
      </c>
      <c r="P29">
        <v>3611256</v>
      </c>
      <c r="Q29" t="s">
        <v>21</v>
      </c>
      <c r="R29">
        <v>604.97</v>
      </c>
    </row>
    <row r="30" spans="1:18" x14ac:dyDescent="0.3">
      <c r="A30">
        <v>29</v>
      </c>
      <c r="B30" t="s">
        <v>130</v>
      </c>
      <c r="C30">
        <v>40</v>
      </c>
      <c r="D30" t="s">
        <v>51</v>
      </c>
      <c r="E30">
        <v>99736</v>
      </c>
      <c r="F30">
        <v>783852</v>
      </c>
      <c r="G30">
        <v>721114</v>
      </c>
      <c r="H30">
        <v>675404</v>
      </c>
      <c r="I30">
        <v>1881646</v>
      </c>
      <c r="J30">
        <v>2283435746</v>
      </c>
      <c r="K30">
        <v>15392</v>
      </c>
      <c r="L30">
        <f t="shared" si="0"/>
        <v>46.84992203742204</v>
      </c>
      <c r="M30">
        <v>97.19</v>
      </c>
      <c r="N30">
        <v>-0.08</v>
      </c>
      <c r="O30">
        <v>437160</v>
      </c>
      <c r="P30">
        <v>1447119</v>
      </c>
      <c r="Q30" t="s">
        <v>26</v>
      </c>
      <c r="R30">
        <v>437.39</v>
      </c>
    </row>
    <row r="31" spans="1:18" x14ac:dyDescent="0.3">
      <c r="A31">
        <v>30</v>
      </c>
      <c r="B31" t="s">
        <v>130</v>
      </c>
      <c r="C31">
        <v>40</v>
      </c>
      <c r="D31" t="s">
        <v>52</v>
      </c>
      <c r="E31">
        <v>25631</v>
      </c>
      <c r="F31">
        <v>141997</v>
      </c>
      <c r="G31">
        <v>1234106</v>
      </c>
      <c r="H31">
        <v>1192510</v>
      </c>
      <c r="I31">
        <v>2565897</v>
      </c>
      <c r="J31">
        <v>530274845</v>
      </c>
      <c r="K31">
        <v>27362</v>
      </c>
      <c r="L31">
        <f t="shared" si="0"/>
        <v>45.102916453475622</v>
      </c>
      <c r="M31">
        <v>80.099999999999994</v>
      </c>
      <c r="N31">
        <v>-7.0000000000000007E-2</v>
      </c>
      <c r="O31">
        <v>480764</v>
      </c>
      <c r="P31">
        <v>2094012</v>
      </c>
      <c r="Q31" t="s">
        <v>26</v>
      </c>
      <c r="R31">
        <v>260.58</v>
      </c>
    </row>
    <row r="32" spans="1:18" x14ac:dyDescent="0.3">
      <c r="A32">
        <v>31</v>
      </c>
      <c r="B32" t="s">
        <v>130</v>
      </c>
      <c r="C32">
        <v>40</v>
      </c>
      <c r="D32" t="s">
        <v>53</v>
      </c>
      <c r="E32">
        <v>520</v>
      </c>
      <c r="F32">
        <v>5760</v>
      </c>
      <c r="G32">
        <v>9817320</v>
      </c>
      <c r="H32">
        <v>9793475</v>
      </c>
      <c r="I32">
        <v>11822235</v>
      </c>
      <c r="J32">
        <v>353675770</v>
      </c>
      <c r="K32">
        <v>235394</v>
      </c>
      <c r="L32">
        <f t="shared" si="0"/>
        <v>41.705905842969656</v>
      </c>
      <c r="M32">
        <v>25.67</v>
      </c>
      <c r="N32">
        <v>-0.03</v>
      </c>
      <c r="O32">
        <v>243554</v>
      </c>
      <c r="P32">
        <v>11740743</v>
      </c>
      <c r="Q32" t="s">
        <v>31</v>
      </c>
      <c r="R32">
        <v>4998.8900000000003</v>
      </c>
    </row>
    <row r="33" spans="1:18" x14ac:dyDescent="0.3">
      <c r="A33">
        <v>32</v>
      </c>
      <c r="B33" t="s">
        <v>130</v>
      </c>
      <c r="C33">
        <v>40</v>
      </c>
      <c r="D33" t="s">
        <v>54</v>
      </c>
      <c r="E33">
        <v>708</v>
      </c>
      <c r="F33">
        <v>2540</v>
      </c>
      <c r="G33">
        <v>16061084</v>
      </c>
      <c r="H33">
        <v>15997591</v>
      </c>
      <c r="I33">
        <v>19663134</v>
      </c>
      <c r="J33">
        <v>863761196</v>
      </c>
      <c r="K33">
        <v>385305</v>
      </c>
      <c r="L33">
        <f t="shared" si="0"/>
        <v>41.684078846627997</v>
      </c>
      <c r="M33">
        <v>27.66</v>
      </c>
      <c r="N33">
        <v>-0.03</v>
      </c>
      <c r="O33">
        <v>305624</v>
      </c>
      <c r="P33">
        <v>19669546</v>
      </c>
      <c r="Q33" t="s">
        <v>21</v>
      </c>
      <c r="R33">
        <v>4588.92</v>
      </c>
    </row>
    <row r="34" spans="1:18" x14ac:dyDescent="0.3">
      <c r="A34">
        <v>33</v>
      </c>
      <c r="B34" t="s">
        <v>130</v>
      </c>
      <c r="C34">
        <v>40</v>
      </c>
      <c r="D34" t="s">
        <v>55</v>
      </c>
      <c r="E34">
        <v>325041</v>
      </c>
      <c r="F34">
        <v>1161166</v>
      </c>
      <c r="G34">
        <v>101422</v>
      </c>
      <c r="H34">
        <v>101419</v>
      </c>
      <c r="I34">
        <v>118147</v>
      </c>
      <c r="J34">
        <v>11005514136</v>
      </c>
      <c r="K34">
        <v>2414</v>
      </c>
      <c r="L34">
        <f t="shared" si="0"/>
        <v>42.014084507042256</v>
      </c>
      <c r="M34">
        <v>359.25</v>
      </c>
      <c r="N34">
        <v>0</v>
      </c>
      <c r="O34">
        <v>1613</v>
      </c>
      <c r="P34">
        <v>118917</v>
      </c>
      <c r="Q34" t="s">
        <v>31</v>
      </c>
      <c r="R34">
        <v>4992.55</v>
      </c>
    </row>
    <row r="35" spans="1:18" x14ac:dyDescent="0.3">
      <c r="A35">
        <v>34</v>
      </c>
      <c r="B35" t="s">
        <v>130</v>
      </c>
      <c r="C35">
        <v>40</v>
      </c>
      <c r="D35" t="s">
        <v>56</v>
      </c>
      <c r="E35">
        <v>57220</v>
      </c>
      <c r="F35">
        <v>558589</v>
      </c>
      <c r="G35">
        <v>595120</v>
      </c>
      <c r="H35">
        <v>575433</v>
      </c>
      <c r="I35">
        <v>1632117</v>
      </c>
      <c r="J35">
        <v>431672266</v>
      </c>
      <c r="K35">
        <v>12159</v>
      </c>
      <c r="L35">
        <f t="shared" si="0"/>
        <v>48.944814540669462</v>
      </c>
      <c r="M35">
        <v>26.18</v>
      </c>
      <c r="N35">
        <v>-0.1</v>
      </c>
      <c r="O35">
        <v>677435</v>
      </c>
      <c r="P35">
        <v>951424</v>
      </c>
      <c r="Q35" t="s">
        <v>21</v>
      </c>
      <c r="R35">
        <v>227.84</v>
      </c>
    </row>
    <row r="36" spans="1:18" x14ac:dyDescent="0.3">
      <c r="A36">
        <v>35</v>
      </c>
      <c r="B36" t="s">
        <v>130</v>
      </c>
      <c r="C36">
        <v>40</v>
      </c>
      <c r="D36" t="s">
        <v>57</v>
      </c>
      <c r="E36">
        <v>167075</v>
      </c>
      <c r="F36">
        <v>6549347</v>
      </c>
      <c r="G36">
        <v>2077518</v>
      </c>
      <c r="H36">
        <v>2051130</v>
      </c>
      <c r="I36">
        <v>3005875</v>
      </c>
      <c r="J36">
        <v>1193131373</v>
      </c>
      <c r="K36">
        <v>48502</v>
      </c>
      <c r="L36">
        <f t="shared" si="0"/>
        <v>42.833656344068288</v>
      </c>
      <c r="M36">
        <v>27.52</v>
      </c>
      <c r="N36">
        <v>-0.06</v>
      </c>
      <c r="O36">
        <v>433662</v>
      </c>
      <c r="P36">
        <v>2577564</v>
      </c>
      <c r="Q36" t="s">
        <v>26</v>
      </c>
      <c r="R36">
        <v>1512.81</v>
      </c>
    </row>
    <row r="37" spans="1:18" x14ac:dyDescent="0.3">
      <c r="A37">
        <v>36</v>
      </c>
      <c r="B37" t="s">
        <v>130</v>
      </c>
      <c r="C37">
        <v>40</v>
      </c>
      <c r="D37" t="s">
        <v>58</v>
      </c>
      <c r="E37">
        <v>1322728</v>
      </c>
      <c r="F37">
        <v>5284254</v>
      </c>
      <c r="G37">
        <v>186705</v>
      </c>
      <c r="H37">
        <v>179770</v>
      </c>
      <c r="I37">
        <v>1002779</v>
      </c>
      <c r="J37">
        <v>4126832624</v>
      </c>
      <c r="K37">
        <v>2796</v>
      </c>
      <c r="L37">
        <f t="shared" si="0"/>
        <v>66.77575107296137</v>
      </c>
      <c r="M37">
        <v>20.89</v>
      </c>
      <c r="N37">
        <v>-0.16</v>
      </c>
      <c r="O37">
        <v>618249</v>
      </c>
      <c r="P37">
        <v>381974</v>
      </c>
      <c r="Q37" t="s">
        <v>21</v>
      </c>
      <c r="R37">
        <v>972.97</v>
      </c>
    </row>
    <row r="38" spans="1:18" x14ac:dyDescent="0.3">
      <c r="A38">
        <v>37</v>
      </c>
      <c r="B38" t="s">
        <v>130</v>
      </c>
      <c r="C38">
        <v>40</v>
      </c>
      <c r="D38" t="s">
        <v>59</v>
      </c>
      <c r="E38">
        <v>26455</v>
      </c>
      <c r="F38">
        <v>76533</v>
      </c>
      <c r="G38">
        <v>9438758</v>
      </c>
      <c r="H38">
        <v>9292701</v>
      </c>
      <c r="I38">
        <v>15879734</v>
      </c>
      <c r="J38">
        <v>2903656448</v>
      </c>
      <c r="K38">
        <v>218394</v>
      </c>
      <c r="L38">
        <f t="shared" si="0"/>
        <v>43.218943743875748</v>
      </c>
      <c r="M38">
        <v>71.349999999999994</v>
      </c>
      <c r="N38">
        <v>-0.06</v>
      </c>
      <c r="O38">
        <v>2400415</v>
      </c>
      <c r="P38">
        <v>13612951</v>
      </c>
      <c r="Q38" t="s">
        <v>26</v>
      </c>
      <c r="R38">
        <v>4514</v>
      </c>
    </row>
    <row r="39" spans="1:18" x14ac:dyDescent="0.3">
      <c r="A39">
        <v>38</v>
      </c>
      <c r="B39" t="s">
        <v>130</v>
      </c>
      <c r="C39">
        <v>40</v>
      </c>
      <c r="D39" t="s">
        <v>60</v>
      </c>
      <c r="E39">
        <v>196289</v>
      </c>
      <c r="F39">
        <v>588609</v>
      </c>
      <c r="G39">
        <v>1631058</v>
      </c>
      <c r="H39">
        <v>1603523</v>
      </c>
      <c r="I39">
        <v>3352287</v>
      </c>
      <c r="J39">
        <v>1725971550</v>
      </c>
      <c r="K39">
        <v>34784</v>
      </c>
      <c r="L39">
        <f t="shared" si="0"/>
        <v>46.891041858325664</v>
      </c>
      <c r="M39">
        <v>17.12</v>
      </c>
      <c r="N39">
        <v>-0.09</v>
      </c>
      <c r="O39">
        <v>1274881</v>
      </c>
      <c r="P39">
        <v>2093754</v>
      </c>
      <c r="Q39" t="s">
        <v>26</v>
      </c>
      <c r="R39">
        <v>731.87</v>
      </c>
    </row>
    <row r="40" spans="1:18" x14ac:dyDescent="0.3">
      <c r="A40">
        <v>39</v>
      </c>
      <c r="B40" t="s">
        <v>130</v>
      </c>
      <c r="C40">
        <v>40</v>
      </c>
      <c r="D40" t="s">
        <v>61</v>
      </c>
      <c r="E40">
        <v>51144</v>
      </c>
      <c r="F40">
        <v>152445</v>
      </c>
      <c r="G40">
        <v>597627</v>
      </c>
      <c r="H40">
        <v>586162</v>
      </c>
      <c r="I40">
        <v>1389475</v>
      </c>
      <c r="J40">
        <v>271244620</v>
      </c>
      <c r="K40">
        <v>13160</v>
      </c>
      <c r="L40">
        <f t="shared" si="0"/>
        <v>45.412386018237079</v>
      </c>
      <c r="M40">
        <v>25.29</v>
      </c>
      <c r="N40">
        <v>-0.08</v>
      </c>
      <c r="O40">
        <v>572732</v>
      </c>
      <c r="P40">
        <v>816017</v>
      </c>
      <c r="Q40" t="s">
        <v>26</v>
      </c>
      <c r="R40">
        <v>127.02</v>
      </c>
    </row>
    <row r="41" spans="1:18" x14ac:dyDescent="0.3">
      <c r="A41">
        <v>40</v>
      </c>
      <c r="B41" t="s">
        <v>130</v>
      </c>
      <c r="C41">
        <v>40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>
        <v>0</v>
      </c>
      <c r="N41">
        <v>0</v>
      </c>
      <c r="O41">
        <v>0</v>
      </c>
      <c r="P41">
        <v>0</v>
      </c>
      <c r="Q41" t="s">
        <v>21</v>
      </c>
      <c r="R41">
        <v>0.25</v>
      </c>
    </row>
    <row r="42" spans="1:18" x14ac:dyDescent="0.3">
      <c r="A42">
        <v>41</v>
      </c>
      <c r="B42" t="s">
        <v>130</v>
      </c>
      <c r="C42">
        <v>40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>
        <v>0</v>
      </c>
      <c r="N42">
        <v>0</v>
      </c>
      <c r="O42">
        <v>0</v>
      </c>
      <c r="P42">
        <v>0</v>
      </c>
      <c r="Q42" t="s">
        <v>21</v>
      </c>
      <c r="R42">
        <v>0.47</v>
      </c>
    </row>
    <row r="43" spans="1:18" x14ac:dyDescent="0.3">
      <c r="A43">
        <v>42</v>
      </c>
      <c r="B43" t="s">
        <v>130</v>
      </c>
      <c r="C43">
        <v>40</v>
      </c>
      <c r="D43" t="s">
        <v>65</v>
      </c>
      <c r="E43">
        <v>18607</v>
      </c>
      <c r="F43">
        <v>55722</v>
      </c>
      <c r="G43">
        <v>505034</v>
      </c>
      <c r="H43">
        <v>494493</v>
      </c>
      <c r="I43">
        <v>856838</v>
      </c>
      <c r="J43">
        <v>162778443</v>
      </c>
      <c r="K43">
        <v>11343</v>
      </c>
      <c r="L43">
        <f t="shared" si="0"/>
        <v>44.523847306708987</v>
      </c>
      <c r="M43">
        <v>40.32</v>
      </c>
      <c r="N43">
        <v>-0.08</v>
      </c>
      <c r="O43">
        <v>205958</v>
      </c>
      <c r="P43">
        <v>653877</v>
      </c>
      <c r="Q43" t="s">
        <v>26</v>
      </c>
      <c r="R43">
        <v>116.92</v>
      </c>
    </row>
    <row r="44" spans="1:18" x14ac:dyDescent="0.3">
      <c r="A44">
        <v>43</v>
      </c>
      <c r="B44" t="s">
        <v>130</v>
      </c>
      <c r="C44">
        <v>40</v>
      </c>
      <c r="D44" t="s">
        <v>66</v>
      </c>
      <c r="E44">
        <v>229544</v>
      </c>
      <c r="F44">
        <v>1051601</v>
      </c>
      <c r="G44">
        <v>7293384</v>
      </c>
      <c r="H44">
        <v>7119281</v>
      </c>
      <c r="I44">
        <v>10413330</v>
      </c>
      <c r="J44">
        <v>1174283688</v>
      </c>
      <c r="K44">
        <v>169217</v>
      </c>
      <c r="L44">
        <f t="shared" si="0"/>
        <v>43.100775926768584</v>
      </c>
      <c r="M44">
        <v>28.66</v>
      </c>
      <c r="N44">
        <v>-0.06</v>
      </c>
      <c r="O44">
        <v>1332953</v>
      </c>
      <c r="P44">
        <v>9199289</v>
      </c>
      <c r="Q44" t="s">
        <v>26</v>
      </c>
      <c r="R44">
        <v>1223.4100000000001</v>
      </c>
    </row>
    <row r="45" spans="1:18" x14ac:dyDescent="0.3">
      <c r="A45">
        <v>44</v>
      </c>
      <c r="B45" t="s">
        <v>130</v>
      </c>
      <c r="C45">
        <v>40</v>
      </c>
      <c r="D45" t="s">
        <v>67</v>
      </c>
      <c r="E45">
        <v>138808</v>
      </c>
      <c r="F45">
        <v>614789</v>
      </c>
      <c r="G45">
        <v>12299902</v>
      </c>
      <c r="H45">
        <v>12056055</v>
      </c>
      <c r="I45">
        <v>15996876</v>
      </c>
      <c r="J45">
        <v>1102071772</v>
      </c>
      <c r="K45">
        <v>288455</v>
      </c>
      <c r="L45">
        <f t="shared" si="0"/>
        <v>42.640626787540519</v>
      </c>
      <c r="M45">
        <v>26.79</v>
      </c>
      <c r="N45">
        <v>-0.05</v>
      </c>
      <c r="O45">
        <v>1461507</v>
      </c>
      <c r="P45">
        <v>14756829</v>
      </c>
      <c r="Q45" t="s">
        <v>26</v>
      </c>
      <c r="R45">
        <v>2556.17</v>
      </c>
    </row>
    <row r="46" spans="1:18" x14ac:dyDescent="0.3">
      <c r="A46">
        <v>45</v>
      </c>
      <c r="B46" t="s">
        <v>130</v>
      </c>
      <c r="C46">
        <v>40</v>
      </c>
      <c r="D46" t="s">
        <v>68</v>
      </c>
      <c r="E46">
        <v>2835</v>
      </c>
      <c r="F46">
        <v>9746</v>
      </c>
      <c r="G46">
        <v>6298077</v>
      </c>
      <c r="H46">
        <v>6157831</v>
      </c>
      <c r="I46">
        <v>8939041</v>
      </c>
      <c r="J46">
        <v>711330033</v>
      </c>
      <c r="K46">
        <v>148152</v>
      </c>
      <c r="L46">
        <f t="shared" si="0"/>
        <v>42.51091446622388</v>
      </c>
      <c r="M46">
        <v>29.94</v>
      </c>
      <c r="N46">
        <v>-0.05</v>
      </c>
      <c r="O46">
        <v>920485</v>
      </c>
      <c r="P46">
        <v>8126663</v>
      </c>
      <c r="Q46" t="s">
        <v>31</v>
      </c>
      <c r="R46">
        <v>4992.38</v>
      </c>
    </row>
    <row r="47" spans="1:18" x14ac:dyDescent="0.3">
      <c r="A47">
        <v>46</v>
      </c>
      <c r="B47" t="s">
        <v>130</v>
      </c>
      <c r="C47">
        <v>40</v>
      </c>
      <c r="D47" t="s">
        <v>69</v>
      </c>
      <c r="E47">
        <v>961</v>
      </c>
      <c r="F47">
        <v>146909</v>
      </c>
      <c r="G47">
        <v>9941758</v>
      </c>
      <c r="H47">
        <v>9530761</v>
      </c>
      <c r="I47">
        <v>20366490</v>
      </c>
      <c r="J47">
        <v>1075800430</v>
      </c>
      <c r="K47">
        <v>215744</v>
      </c>
      <c r="L47">
        <f t="shared" si="0"/>
        <v>46.081272248590921</v>
      </c>
      <c r="M47">
        <v>45.52</v>
      </c>
      <c r="N47">
        <v>-0.06</v>
      </c>
      <c r="O47">
        <v>4593069</v>
      </c>
      <c r="P47">
        <v>15967118</v>
      </c>
      <c r="Q47" t="s">
        <v>31</v>
      </c>
      <c r="R47">
        <v>4991.1400000000003</v>
      </c>
    </row>
    <row r="48" spans="1:18" x14ac:dyDescent="0.3">
      <c r="A48">
        <v>47</v>
      </c>
      <c r="B48" t="s">
        <v>130</v>
      </c>
      <c r="C48">
        <v>40</v>
      </c>
      <c r="D48" t="s">
        <v>70</v>
      </c>
      <c r="E48">
        <v>1052072</v>
      </c>
      <c r="F48">
        <v>4612280</v>
      </c>
      <c r="G48">
        <v>6009</v>
      </c>
      <c r="H48">
        <v>5883</v>
      </c>
      <c r="I48">
        <v>129239</v>
      </c>
      <c r="J48">
        <v>44202322</v>
      </c>
      <c r="K48">
        <v>76</v>
      </c>
      <c r="L48">
        <f t="shared" si="0"/>
        <v>79.065789473684205</v>
      </c>
      <c r="M48">
        <v>105.2</v>
      </c>
      <c r="N48">
        <v>-0.16</v>
      </c>
      <c r="O48">
        <v>116051</v>
      </c>
      <c r="P48">
        <v>13130</v>
      </c>
      <c r="Q48" t="s">
        <v>26</v>
      </c>
      <c r="R48">
        <v>73.09</v>
      </c>
    </row>
    <row r="49" spans="1:18" x14ac:dyDescent="0.3">
      <c r="A49">
        <v>48</v>
      </c>
      <c r="B49" t="s">
        <v>130</v>
      </c>
      <c r="C49">
        <v>40</v>
      </c>
      <c r="D49" t="s">
        <v>71</v>
      </c>
      <c r="E49">
        <v>31435</v>
      </c>
      <c r="F49">
        <v>94348</v>
      </c>
      <c r="G49">
        <v>222417</v>
      </c>
      <c r="H49">
        <v>222405</v>
      </c>
      <c r="I49">
        <v>223833</v>
      </c>
      <c r="J49">
        <v>1053142499</v>
      </c>
      <c r="K49">
        <v>5295</v>
      </c>
      <c r="L49">
        <f t="shared" si="0"/>
        <v>42.005099150141646</v>
      </c>
      <c r="M49">
        <v>21.69</v>
      </c>
      <c r="N49">
        <v>0</v>
      </c>
      <c r="O49">
        <v>286</v>
      </c>
      <c r="P49">
        <v>228798</v>
      </c>
      <c r="Q49" t="s">
        <v>21</v>
      </c>
      <c r="R49">
        <v>297.97000000000003</v>
      </c>
    </row>
    <row r="50" spans="1:18" x14ac:dyDescent="0.3">
      <c r="A50">
        <v>49</v>
      </c>
      <c r="B50" t="s">
        <v>130</v>
      </c>
      <c r="C50">
        <v>40</v>
      </c>
      <c r="D50" t="s">
        <v>72</v>
      </c>
      <c r="E50">
        <v>2271</v>
      </c>
      <c r="F50">
        <v>30201</v>
      </c>
      <c r="G50">
        <v>11392592</v>
      </c>
      <c r="H50">
        <v>11317265</v>
      </c>
      <c r="I50">
        <v>13490507</v>
      </c>
      <c r="J50">
        <v>607432397</v>
      </c>
      <c r="K50">
        <v>272110</v>
      </c>
      <c r="L50">
        <f t="shared" si="0"/>
        <v>41.867597662709933</v>
      </c>
      <c r="M50">
        <v>22.31</v>
      </c>
      <c r="N50">
        <v>-0.03</v>
      </c>
      <c r="O50">
        <v>413142</v>
      </c>
      <c r="P50">
        <v>13262750</v>
      </c>
      <c r="Q50" t="s">
        <v>31</v>
      </c>
      <c r="R50">
        <v>4990.9399999999996</v>
      </c>
    </row>
    <row r="51" spans="1:18" x14ac:dyDescent="0.3">
      <c r="A51">
        <v>50</v>
      </c>
      <c r="B51" t="s">
        <v>130</v>
      </c>
      <c r="C51">
        <v>40</v>
      </c>
      <c r="D51" t="s">
        <v>73</v>
      </c>
      <c r="E51">
        <v>2294</v>
      </c>
      <c r="F51">
        <v>30304</v>
      </c>
      <c r="G51">
        <v>12082897</v>
      </c>
      <c r="H51">
        <v>12005429</v>
      </c>
      <c r="I51">
        <v>14202950</v>
      </c>
      <c r="J51">
        <v>597591734</v>
      </c>
      <c r="K51">
        <v>288716</v>
      </c>
      <c r="L51">
        <f t="shared" si="0"/>
        <v>41.850458582136078</v>
      </c>
      <c r="M51">
        <v>22.85</v>
      </c>
      <c r="N51">
        <v>-0.03</v>
      </c>
      <c r="O51">
        <v>392073</v>
      </c>
      <c r="P51">
        <v>14019122</v>
      </c>
      <c r="Q51" t="s">
        <v>31</v>
      </c>
      <c r="R51">
        <v>4976.45</v>
      </c>
    </row>
    <row r="52" spans="1:18" x14ac:dyDescent="0.3">
      <c r="A52">
        <v>51</v>
      </c>
      <c r="B52" t="s">
        <v>130</v>
      </c>
      <c r="C52">
        <v>40</v>
      </c>
      <c r="D52" t="s">
        <v>74</v>
      </c>
      <c r="E52">
        <v>163622</v>
      </c>
      <c r="F52">
        <v>488118</v>
      </c>
      <c r="G52">
        <v>10251876</v>
      </c>
      <c r="H52">
        <v>10007612</v>
      </c>
      <c r="I52">
        <v>24798905</v>
      </c>
      <c r="J52">
        <v>2594097240</v>
      </c>
      <c r="K52">
        <v>203120</v>
      </c>
      <c r="L52">
        <f t="shared" si="0"/>
        <v>50.472016541945649</v>
      </c>
      <c r="M52">
        <v>40.74</v>
      </c>
      <c r="N52">
        <v>-0.1</v>
      </c>
      <c r="O52">
        <v>10513129</v>
      </c>
      <c r="P52">
        <v>14214567</v>
      </c>
      <c r="Q52" t="s">
        <v>31</v>
      </c>
      <c r="R52">
        <v>4957.28</v>
      </c>
    </row>
    <row r="53" spans="1:18" x14ac:dyDescent="0.3">
      <c r="A53">
        <v>52</v>
      </c>
      <c r="B53" t="s">
        <v>130</v>
      </c>
      <c r="C53">
        <v>40</v>
      </c>
      <c r="D53" t="s">
        <v>75</v>
      </c>
      <c r="E53">
        <v>183325</v>
      </c>
      <c r="F53">
        <v>546912</v>
      </c>
      <c r="G53">
        <v>10331375</v>
      </c>
      <c r="H53">
        <v>10078282</v>
      </c>
      <c r="I53">
        <v>26890362</v>
      </c>
      <c r="J53">
        <v>2689866282</v>
      </c>
      <c r="K53">
        <v>198919</v>
      </c>
      <c r="L53">
        <f t="shared" si="0"/>
        <v>51.937597715653105</v>
      </c>
      <c r="M53">
        <v>38.35</v>
      </c>
      <c r="N53">
        <v>-0.11</v>
      </c>
      <c r="O53">
        <v>12489866</v>
      </c>
      <c r="P53">
        <v>14292471</v>
      </c>
      <c r="Q53" t="s">
        <v>31</v>
      </c>
      <c r="R53">
        <v>4983.66</v>
      </c>
    </row>
    <row r="54" spans="1:18" x14ac:dyDescent="0.3">
      <c r="A54">
        <v>53</v>
      </c>
      <c r="B54" t="s">
        <v>130</v>
      </c>
      <c r="C54">
        <v>40</v>
      </c>
      <c r="D54" t="s">
        <v>76</v>
      </c>
      <c r="E54">
        <v>152428</v>
      </c>
      <c r="F54">
        <v>429691</v>
      </c>
      <c r="G54">
        <v>643</v>
      </c>
      <c r="H54">
        <v>640</v>
      </c>
      <c r="I54">
        <v>29044</v>
      </c>
      <c r="J54">
        <v>760884</v>
      </c>
      <c r="K54">
        <v>8</v>
      </c>
      <c r="L54">
        <f t="shared" si="0"/>
        <v>80.375</v>
      </c>
      <c r="M54">
        <v>30.68</v>
      </c>
      <c r="N54">
        <v>-0.21</v>
      </c>
      <c r="O54">
        <v>12170</v>
      </c>
      <c r="P54">
        <v>16864</v>
      </c>
      <c r="Q54" t="s">
        <v>21</v>
      </c>
      <c r="R54">
        <v>1.1200000000000001</v>
      </c>
    </row>
    <row r="55" spans="1:18" x14ac:dyDescent="0.3">
      <c r="A55">
        <v>54</v>
      </c>
      <c r="B55" t="s">
        <v>130</v>
      </c>
      <c r="C55">
        <v>40</v>
      </c>
      <c r="D55" t="s">
        <v>77</v>
      </c>
      <c r="E55">
        <v>2200</v>
      </c>
      <c r="F55">
        <v>9086</v>
      </c>
      <c r="G55">
        <v>9459088</v>
      </c>
      <c r="H55">
        <v>9223636</v>
      </c>
      <c r="I55">
        <v>14570725</v>
      </c>
      <c r="J55">
        <v>1482201147</v>
      </c>
      <c r="K55">
        <v>217372</v>
      </c>
      <c r="L55">
        <f t="shared" si="0"/>
        <v>43.515668991406436</v>
      </c>
      <c r="M55">
        <v>26.29</v>
      </c>
      <c r="N55">
        <v>-7.0000000000000007E-2</v>
      </c>
      <c r="O55">
        <v>2311643</v>
      </c>
      <c r="P55">
        <v>12298193</v>
      </c>
      <c r="Q55" t="s">
        <v>31</v>
      </c>
      <c r="R55">
        <v>4986.53</v>
      </c>
    </row>
    <row r="56" spans="1:18" x14ac:dyDescent="0.3">
      <c r="A56">
        <v>55</v>
      </c>
      <c r="B56" t="s">
        <v>130</v>
      </c>
      <c r="C56">
        <v>40</v>
      </c>
      <c r="D56" t="s">
        <v>78</v>
      </c>
      <c r="E56">
        <v>2200</v>
      </c>
      <c r="F56">
        <v>9086</v>
      </c>
      <c r="G56">
        <v>9865222</v>
      </c>
      <c r="H56">
        <v>9630815</v>
      </c>
      <c r="I56">
        <v>15348241</v>
      </c>
      <c r="J56">
        <v>1551514906</v>
      </c>
      <c r="K56">
        <v>228094</v>
      </c>
      <c r="L56">
        <f t="shared" si="0"/>
        <v>43.250686120634477</v>
      </c>
      <c r="M56">
        <v>28.65</v>
      </c>
      <c r="N56">
        <v>-0.06</v>
      </c>
      <c r="O56">
        <v>2205460</v>
      </c>
      <c r="P56">
        <v>13170687</v>
      </c>
      <c r="Q56" t="s">
        <v>21</v>
      </c>
      <c r="R56">
        <v>4804.92</v>
      </c>
    </row>
    <row r="57" spans="1:18" x14ac:dyDescent="0.3">
      <c r="A57">
        <v>56</v>
      </c>
      <c r="B57" t="s">
        <v>130</v>
      </c>
      <c r="C57">
        <v>40</v>
      </c>
      <c r="D57" t="s">
        <v>79</v>
      </c>
      <c r="E57">
        <v>2200</v>
      </c>
      <c r="F57">
        <v>9086</v>
      </c>
      <c r="G57">
        <v>1431140</v>
      </c>
      <c r="H57">
        <v>1387395</v>
      </c>
      <c r="I57">
        <v>2546873</v>
      </c>
      <c r="J57">
        <v>238580656</v>
      </c>
      <c r="K57">
        <v>32273</v>
      </c>
      <c r="L57">
        <f t="shared" si="0"/>
        <v>44.344808353732219</v>
      </c>
      <c r="M57">
        <v>27.57</v>
      </c>
      <c r="N57">
        <v>-7.0000000000000007E-2</v>
      </c>
      <c r="O57">
        <v>486693</v>
      </c>
      <c r="P57">
        <v>2052585</v>
      </c>
      <c r="Q57" t="s">
        <v>21</v>
      </c>
      <c r="R57">
        <v>243.45</v>
      </c>
    </row>
    <row r="58" spans="1:18" x14ac:dyDescent="0.3">
      <c r="A58">
        <v>57</v>
      </c>
      <c r="B58" t="s">
        <v>130</v>
      </c>
      <c r="C58">
        <v>40</v>
      </c>
      <c r="D58" t="s">
        <v>80</v>
      </c>
      <c r="E58">
        <v>2200</v>
      </c>
      <c r="F58">
        <v>9086</v>
      </c>
      <c r="G58">
        <v>10018066</v>
      </c>
      <c r="H58">
        <v>9762118</v>
      </c>
      <c r="I58">
        <v>16428338</v>
      </c>
      <c r="J58">
        <v>1585081078</v>
      </c>
      <c r="K58">
        <v>230451</v>
      </c>
      <c r="L58">
        <f t="shared" si="0"/>
        <v>43.471566623707425</v>
      </c>
      <c r="M58">
        <v>28.94</v>
      </c>
      <c r="N58">
        <v>-7.0000000000000007E-2</v>
      </c>
      <c r="O58">
        <v>2444782</v>
      </c>
      <c r="P58">
        <v>13990590</v>
      </c>
      <c r="Q58" t="s">
        <v>31</v>
      </c>
      <c r="R58">
        <v>4997.8599999999997</v>
      </c>
    </row>
    <row r="59" spans="1:18" x14ac:dyDescent="0.3">
      <c r="A59">
        <v>58</v>
      </c>
      <c r="B59" t="s">
        <v>130</v>
      </c>
      <c r="C59">
        <v>40</v>
      </c>
      <c r="D59" t="s">
        <v>81</v>
      </c>
      <c r="E59">
        <v>11313</v>
      </c>
      <c r="F59">
        <v>305160</v>
      </c>
      <c r="G59">
        <v>239974</v>
      </c>
      <c r="H59">
        <v>236628</v>
      </c>
      <c r="I59">
        <v>288796</v>
      </c>
      <c r="J59">
        <v>27157681</v>
      </c>
      <c r="K59">
        <v>5646</v>
      </c>
      <c r="L59">
        <f t="shared" si="0"/>
        <v>42.503365214311017</v>
      </c>
      <c r="M59">
        <v>25.57</v>
      </c>
      <c r="N59">
        <v>-0.04</v>
      </c>
      <c r="O59">
        <v>28497</v>
      </c>
      <c r="P59">
        <v>265022</v>
      </c>
      <c r="Q59" t="s">
        <v>26</v>
      </c>
      <c r="R59">
        <v>25.55</v>
      </c>
    </row>
    <row r="60" spans="1:18" x14ac:dyDescent="0.3">
      <c r="A60">
        <v>59</v>
      </c>
      <c r="B60" t="s">
        <v>130</v>
      </c>
      <c r="C60">
        <v>40</v>
      </c>
      <c r="D60" t="s">
        <v>82</v>
      </c>
      <c r="E60">
        <v>252516</v>
      </c>
      <c r="F60">
        <v>750876</v>
      </c>
      <c r="G60">
        <v>723352</v>
      </c>
      <c r="H60">
        <v>699882</v>
      </c>
      <c r="I60">
        <v>5752870</v>
      </c>
      <c r="J60">
        <v>219091199</v>
      </c>
      <c r="K60">
        <v>10035</v>
      </c>
      <c r="L60">
        <f t="shared" si="0"/>
        <v>72.082909815645237</v>
      </c>
      <c r="M60">
        <v>22.66</v>
      </c>
      <c r="N60">
        <v>-0.15</v>
      </c>
      <c r="O60">
        <v>4219834</v>
      </c>
      <c r="P60">
        <v>1527240</v>
      </c>
      <c r="Q60" t="s">
        <v>26</v>
      </c>
      <c r="R60">
        <v>114.3</v>
      </c>
    </row>
    <row r="61" spans="1:18" x14ac:dyDescent="0.3">
      <c r="A61">
        <v>60</v>
      </c>
      <c r="B61" t="s">
        <v>130</v>
      </c>
      <c r="C61">
        <v>40</v>
      </c>
      <c r="D61" t="s">
        <v>83</v>
      </c>
      <c r="E61">
        <v>3612</v>
      </c>
      <c r="F61">
        <v>11612</v>
      </c>
      <c r="G61">
        <v>630977</v>
      </c>
      <c r="H61">
        <v>618225</v>
      </c>
      <c r="I61">
        <v>829071</v>
      </c>
      <c r="J61">
        <v>111177739</v>
      </c>
      <c r="K61">
        <v>14692</v>
      </c>
      <c r="L61">
        <f t="shared" si="0"/>
        <v>42.946977947182141</v>
      </c>
      <c r="M61">
        <v>25.9</v>
      </c>
      <c r="N61">
        <v>-0.06</v>
      </c>
      <c r="O61">
        <v>110796</v>
      </c>
      <c r="P61">
        <v>723752</v>
      </c>
      <c r="Q61" t="s">
        <v>21</v>
      </c>
      <c r="R61">
        <v>69.31</v>
      </c>
    </row>
    <row r="62" spans="1:18" x14ac:dyDescent="0.3">
      <c r="A62">
        <v>61</v>
      </c>
      <c r="B62" t="s">
        <v>130</v>
      </c>
      <c r="C62">
        <v>40</v>
      </c>
      <c r="D62" t="s">
        <v>84</v>
      </c>
      <c r="E62">
        <v>8300</v>
      </c>
      <c r="F62">
        <v>28853</v>
      </c>
      <c r="G62">
        <v>2766428</v>
      </c>
      <c r="H62">
        <v>2701808</v>
      </c>
      <c r="I62">
        <v>4202101</v>
      </c>
      <c r="J62">
        <v>951939898</v>
      </c>
      <c r="K62">
        <v>63890</v>
      </c>
      <c r="L62">
        <f t="shared" si="0"/>
        <v>43.299859132884649</v>
      </c>
      <c r="M62">
        <v>38.81</v>
      </c>
      <c r="N62">
        <v>-0.06</v>
      </c>
      <c r="O62">
        <v>580329</v>
      </c>
      <c r="P62">
        <v>3649785</v>
      </c>
      <c r="Q62" t="s">
        <v>21</v>
      </c>
      <c r="R62">
        <v>612.48</v>
      </c>
    </row>
    <row r="63" spans="1:18" x14ac:dyDescent="0.3">
      <c r="A63">
        <v>62</v>
      </c>
      <c r="B63" t="s">
        <v>130</v>
      </c>
      <c r="C63">
        <v>40</v>
      </c>
      <c r="D63" t="s">
        <v>85</v>
      </c>
      <c r="E63">
        <v>7665</v>
      </c>
      <c r="F63">
        <v>26841</v>
      </c>
      <c r="G63">
        <v>10690685</v>
      </c>
      <c r="H63">
        <v>10463033</v>
      </c>
      <c r="I63">
        <v>17923516</v>
      </c>
      <c r="J63">
        <v>3166284340</v>
      </c>
      <c r="K63">
        <v>248368</v>
      </c>
      <c r="L63">
        <f t="shared" si="0"/>
        <v>43.043729465953746</v>
      </c>
      <c r="M63">
        <v>61.14</v>
      </c>
      <c r="N63">
        <v>-0.06</v>
      </c>
      <c r="O63">
        <v>1967309</v>
      </c>
      <c r="P63">
        <v>16063542</v>
      </c>
      <c r="Q63" t="s">
        <v>21</v>
      </c>
      <c r="R63">
        <v>3252.44</v>
      </c>
    </row>
    <row r="64" spans="1:18" x14ac:dyDescent="0.3">
      <c r="A64">
        <v>63</v>
      </c>
      <c r="B64" t="s">
        <v>130</v>
      </c>
      <c r="C64">
        <v>40</v>
      </c>
      <c r="D64" t="s">
        <v>86</v>
      </c>
      <c r="E64">
        <v>3986</v>
      </c>
      <c r="F64">
        <v>13057</v>
      </c>
      <c r="G64">
        <v>39572</v>
      </c>
      <c r="H64">
        <v>38533</v>
      </c>
      <c r="I64">
        <v>58972</v>
      </c>
      <c r="J64">
        <v>13891508</v>
      </c>
      <c r="K64">
        <v>907</v>
      </c>
      <c r="L64">
        <f t="shared" si="0"/>
        <v>43.629547960308713</v>
      </c>
      <c r="M64">
        <v>36.409999999999997</v>
      </c>
      <c r="N64">
        <v>-0.06</v>
      </c>
      <c r="O64">
        <v>8249</v>
      </c>
      <c r="P64">
        <v>50837</v>
      </c>
      <c r="Q64" t="s">
        <v>21</v>
      </c>
      <c r="R64">
        <v>4.58</v>
      </c>
    </row>
    <row r="65" spans="1:18" x14ac:dyDescent="0.3">
      <c r="A65">
        <v>64</v>
      </c>
      <c r="B65" t="s">
        <v>130</v>
      </c>
      <c r="C65">
        <v>40</v>
      </c>
      <c r="D65" t="s">
        <v>87</v>
      </c>
      <c r="E65">
        <v>3638</v>
      </c>
      <c r="F65">
        <v>11677</v>
      </c>
      <c r="G65">
        <v>988551</v>
      </c>
      <c r="H65">
        <v>971077</v>
      </c>
      <c r="I65">
        <v>1263834</v>
      </c>
      <c r="J65">
        <v>160234394</v>
      </c>
      <c r="K65">
        <v>23129</v>
      </c>
      <c r="L65">
        <f t="shared" si="0"/>
        <v>42.740758355311513</v>
      </c>
      <c r="M65">
        <v>24.95</v>
      </c>
      <c r="N65">
        <v>-0.05</v>
      </c>
      <c r="O65">
        <v>145109</v>
      </c>
      <c r="P65">
        <v>1131881</v>
      </c>
      <c r="Q65" t="s">
        <v>21</v>
      </c>
      <c r="R65">
        <v>111.12</v>
      </c>
    </row>
    <row r="66" spans="1:18" x14ac:dyDescent="0.3">
      <c r="A66">
        <v>65</v>
      </c>
      <c r="B66" t="s">
        <v>130</v>
      </c>
      <c r="C66">
        <v>40</v>
      </c>
      <c r="D66" t="s">
        <v>88</v>
      </c>
      <c r="E66">
        <v>7351</v>
      </c>
      <c r="F66">
        <v>24835</v>
      </c>
      <c r="G66">
        <v>12341541</v>
      </c>
      <c r="H66">
        <v>12107270</v>
      </c>
      <c r="I66">
        <v>16513317</v>
      </c>
      <c r="J66">
        <v>2958046657</v>
      </c>
      <c r="K66">
        <v>286955</v>
      </c>
      <c r="L66">
        <f t="shared" si="0"/>
        <v>43.008628530605847</v>
      </c>
      <c r="M66">
        <v>36.01</v>
      </c>
      <c r="N66">
        <v>-0.06</v>
      </c>
      <c r="O66">
        <v>2075013</v>
      </c>
      <c r="P66">
        <v>14660779</v>
      </c>
      <c r="Q66" t="s">
        <v>21</v>
      </c>
      <c r="R66">
        <v>3601.86</v>
      </c>
    </row>
    <row r="67" spans="1:18" x14ac:dyDescent="0.3">
      <c r="A67">
        <v>66</v>
      </c>
      <c r="B67" t="s">
        <v>130</v>
      </c>
      <c r="C67">
        <v>40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1">G67/K67</f>
        <v>#DIV/0!</v>
      </c>
      <c r="M67">
        <v>0</v>
      </c>
      <c r="N67">
        <v>0</v>
      </c>
      <c r="O67">
        <v>0</v>
      </c>
      <c r="P67">
        <v>0</v>
      </c>
      <c r="Q67" t="s">
        <v>21</v>
      </c>
      <c r="R67">
        <v>0</v>
      </c>
    </row>
    <row r="68" spans="1:18" x14ac:dyDescent="0.3">
      <c r="A68">
        <v>67</v>
      </c>
      <c r="B68" t="s">
        <v>130</v>
      </c>
      <c r="C68">
        <v>40</v>
      </c>
      <c r="D68" t="s">
        <v>90</v>
      </c>
      <c r="E68">
        <v>2940</v>
      </c>
      <c r="F68">
        <v>20028</v>
      </c>
      <c r="G68">
        <v>10286</v>
      </c>
      <c r="H68">
        <v>10002</v>
      </c>
      <c r="I68">
        <v>16165</v>
      </c>
      <c r="J68">
        <v>2687238</v>
      </c>
      <c r="K68">
        <v>233</v>
      </c>
      <c r="L68">
        <f t="shared" si="1"/>
        <v>44.145922746781117</v>
      </c>
      <c r="M68">
        <v>17.04</v>
      </c>
      <c r="N68">
        <v>-0.06</v>
      </c>
      <c r="O68">
        <v>3163</v>
      </c>
      <c r="P68">
        <v>12996</v>
      </c>
      <c r="Q68" t="s">
        <v>26</v>
      </c>
      <c r="R68">
        <v>0.87</v>
      </c>
    </row>
    <row r="69" spans="1:18" x14ac:dyDescent="0.3">
      <c r="A69">
        <v>68</v>
      </c>
      <c r="B69" t="s">
        <v>130</v>
      </c>
      <c r="C69">
        <v>40</v>
      </c>
      <c r="D69" t="s">
        <v>91</v>
      </c>
      <c r="E69">
        <v>9072</v>
      </c>
      <c r="F69">
        <v>69944</v>
      </c>
      <c r="G69">
        <v>1365154</v>
      </c>
      <c r="H69">
        <v>1332704</v>
      </c>
      <c r="I69">
        <v>1989976</v>
      </c>
      <c r="J69">
        <v>429649640</v>
      </c>
      <c r="K69">
        <v>31449</v>
      </c>
      <c r="L69">
        <f t="shared" si="1"/>
        <v>43.40850265509237</v>
      </c>
      <c r="M69">
        <v>25.18</v>
      </c>
      <c r="N69">
        <v>-0.05</v>
      </c>
      <c r="O69">
        <v>293550</v>
      </c>
      <c r="P69">
        <v>1717468</v>
      </c>
      <c r="Q69" t="s">
        <v>26</v>
      </c>
      <c r="R69">
        <v>306.73</v>
      </c>
    </row>
    <row r="70" spans="1:18" x14ac:dyDescent="0.3">
      <c r="A70">
        <v>69</v>
      </c>
      <c r="B70" t="s">
        <v>130</v>
      </c>
      <c r="C70">
        <v>40</v>
      </c>
      <c r="D70" t="s">
        <v>92</v>
      </c>
      <c r="E70">
        <v>16281</v>
      </c>
      <c r="F70">
        <v>130806</v>
      </c>
      <c r="G70">
        <v>468045</v>
      </c>
      <c r="H70">
        <v>452113</v>
      </c>
      <c r="I70">
        <v>1065844</v>
      </c>
      <c r="J70">
        <v>345371705</v>
      </c>
      <c r="K70">
        <v>10477</v>
      </c>
      <c r="L70">
        <f t="shared" si="1"/>
        <v>44.673570678629382</v>
      </c>
      <c r="M70">
        <v>39.4</v>
      </c>
      <c r="N70">
        <v>-7.0000000000000007E-2</v>
      </c>
      <c r="O70">
        <v>237303</v>
      </c>
      <c r="P70">
        <v>831231</v>
      </c>
      <c r="Q70" t="s">
        <v>21</v>
      </c>
      <c r="R70">
        <v>139.58000000000001</v>
      </c>
    </row>
    <row r="71" spans="1:18" x14ac:dyDescent="0.3">
      <c r="A71">
        <v>70</v>
      </c>
      <c r="B71" t="s">
        <v>130</v>
      </c>
      <c r="C71">
        <v>40</v>
      </c>
      <c r="D71" t="s">
        <v>93</v>
      </c>
      <c r="E71">
        <v>249327</v>
      </c>
      <c r="F71">
        <v>746442</v>
      </c>
      <c r="G71">
        <v>1952578</v>
      </c>
      <c r="H71">
        <v>1846241</v>
      </c>
      <c r="I71">
        <v>12570506</v>
      </c>
      <c r="J71">
        <v>2647388168</v>
      </c>
      <c r="K71">
        <v>32555</v>
      </c>
      <c r="L71">
        <f t="shared" si="1"/>
        <v>59.977822147135619</v>
      </c>
      <c r="M71">
        <v>84.41</v>
      </c>
      <c r="N71">
        <v>-0.12</v>
      </c>
      <c r="O71">
        <v>6655690</v>
      </c>
      <c r="P71">
        <v>5912783</v>
      </c>
      <c r="Q71" t="s">
        <v>26</v>
      </c>
      <c r="R71">
        <v>913.14</v>
      </c>
    </row>
    <row r="72" spans="1:18" x14ac:dyDescent="0.3">
      <c r="A72">
        <v>71</v>
      </c>
      <c r="B72" t="s">
        <v>130</v>
      </c>
      <c r="C72">
        <v>40</v>
      </c>
      <c r="D72" t="s">
        <v>94</v>
      </c>
      <c r="E72">
        <v>40042</v>
      </c>
      <c r="F72">
        <v>119355</v>
      </c>
      <c r="G72">
        <v>558499</v>
      </c>
      <c r="H72">
        <v>530022</v>
      </c>
      <c r="I72">
        <v>2885197</v>
      </c>
      <c r="J72">
        <v>64205929</v>
      </c>
      <c r="K72">
        <v>11416</v>
      </c>
      <c r="L72">
        <f t="shared" si="1"/>
        <v>48.922477224947443</v>
      </c>
      <c r="M72">
        <v>77.489999999999995</v>
      </c>
      <c r="N72">
        <v>-0.08</v>
      </c>
      <c r="O72">
        <v>965325</v>
      </c>
      <c r="P72">
        <v>1925177</v>
      </c>
      <c r="Q72" t="s">
        <v>26</v>
      </c>
      <c r="R72">
        <v>68.52</v>
      </c>
    </row>
    <row r="73" spans="1:18" x14ac:dyDescent="0.3">
      <c r="A73">
        <v>72</v>
      </c>
      <c r="B73" t="s">
        <v>130</v>
      </c>
      <c r="C73">
        <v>40</v>
      </c>
      <c r="D73" t="s">
        <v>95</v>
      </c>
      <c r="E73">
        <v>748</v>
      </c>
      <c r="F73">
        <v>3763</v>
      </c>
      <c r="G73">
        <v>284</v>
      </c>
      <c r="H73">
        <v>276</v>
      </c>
      <c r="I73">
        <v>1043</v>
      </c>
      <c r="J73">
        <v>7548</v>
      </c>
      <c r="K73">
        <v>3</v>
      </c>
      <c r="L73">
        <f t="shared" si="1"/>
        <v>94.666666666666671</v>
      </c>
      <c r="M73">
        <v>3.35</v>
      </c>
      <c r="N73">
        <v>-0.16</v>
      </c>
      <c r="O73">
        <v>786</v>
      </c>
      <c r="P73">
        <v>250</v>
      </c>
      <c r="Q73" t="s">
        <v>26</v>
      </c>
      <c r="R73">
        <v>0.01</v>
      </c>
    </row>
    <row r="74" spans="1:18" x14ac:dyDescent="0.3">
      <c r="A74">
        <v>73</v>
      </c>
      <c r="B74" t="s">
        <v>130</v>
      </c>
      <c r="C74">
        <v>40</v>
      </c>
      <c r="D74" t="s">
        <v>96</v>
      </c>
      <c r="E74">
        <v>3328</v>
      </c>
      <c r="F74">
        <v>17780</v>
      </c>
      <c r="G74">
        <v>11221</v>
      </c>
      <c r="H74">
        <v>10802</v>
      </c>
      <c r="I74">
        <v>82660</v>
      </c>
      <c r="J74">
        <v>656254</v>
      </c>
      <c r="K74">
        <v>132</v>
      </c>
      <c r="L74">
        <f t="shared" si="1"/>
        <v>85.007575757575751</v>
      </c>
      <c r="M74">
        <v>7.5</v>
      </c>
      <c r="N74">
        <v>-0.2</v>
      </c>
      <c r="O74">
        <v>64794</v>
      </c>
      <c r="P74">
        <v>17736</v>
      </c>
      <c r="Q74" t="s">
        <v>21</v>
      </c>
      <c r="R74">
        <v>0.42</v>
      </c>
    </row>
    <row r="75" spans="1:18" x14ac:dyDescent="0.3">
      <c r="A75">
        <v>74</v>
      </c>
      <c r="B75" t="s">
        <v>130</v>
      </c>
      <c r="C75">
        <v>40</v>
      </c>
      <c r="D75" t="s">
        <v>97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 t="e">
        <f t="shared" si="1"/>
        <v>#DIV/0!</v>
      </c>
      <c r="M75">
        <v>1.63</v>
      </c>
      <c r="N75">
        <v>-0.21</v>
      </c>
      <c r="O75">
        <v>12</v>
      </c>
      <c r="P75">
        <v>12</v>
      </c>
      <c r="Q75" t="s">
        <v>26</v>
      </c>
      <c r="R75">
        <v>0.03</v>
      </c>
    </row>
    <row r="76" spans="1:18" x14ac:dyDescent="0.3">
      <c r="A76">
        <v>75</v>
      </c>
      <c r="B76" t="s">
        <v>130</v>
      </c>
      <c r="C76">
        <v>40</v>
      </c>
      <c r="D76" t="s">
        <v>98</v>
      </c>
      <c r="E76">
        <v>5291</v>
      </c>
      <c r="F76">
        <v>41200</v>
      </c>
      <c r="G76">
        <v>472408</v>
      </c>
      <c r="H76">
        <v>458922</v>
      </c>
      <c r="I76">
        <v>865721</v>
      </c>
      <c r="J76">
        <v>33207059</v>
      </c>
      <c r="K76">
        <v>9538</v>
      </c>
      <c r="L76">
        <f t="shared" si="1"/>
        <v>49.529041727825543</v>
      </c>
      <c r="M76">
        <v>23.71</v>
      </c>
      <c r="N76">
        <v>-0.1</v>
      </c>
      <c r="O76">
        <v>360722</v>
      </c>
      <c r="P76">
        <v>503667</v>
      </c>
      <c r="Q76" t="s">
        <v>26</v>
      </c>
      <c r="R76">
        <v>41.98</v>
      </c>
    </row>
    <row r="77" spans="1:18" x14ac:dyDescent="0.3">
      <c r="A77">
        <v>76</v>
      </c>
      <c r="B77" t="s">
        <v>130</v>
      </c>
      <c r="C77">
        <v>40</v>
      </c>
      <c r="D77" t="s">
        <v>99</v>
      </c>
      <c r="E77">
        <v>22022</v>
      </c>
      <c r="F77">
        <v>169452</v>
      </c>
      <c r="G77">
        <v>13861377</v>
      </c>
      <c r="H77">
        <v>13376918</v>
      </c>
      <c r="I77">
        <v>105859275</v>
      </c>
      <c r="J77">
        <v>1303489477</v>
      </c>
      <c r="K77">
        <v>192922</v>
      </c>
      <c r="L77">
        <f t="shared" si="1"/>
        <v>71.849643897533724</v>
      </c>
      <c r="M77">
        <v>23.82</v>
      </c>
      <c r="N77">
        <v>-0.17</v>
      </c>
      <c r="O77">
        <v>70589196</v>
      </c>
      <c r="P77">
        <v>35100821</v>
      </c>
      <c r="Q77" t="s">
        <v>21</v>
      </c>
      <c r="R77">
        <v>2637.01</v>
      </c>
    </row>
    <row r="78" spans="1:18" x14ac:dyDescent="0.3">
      <c r="A78">
        <v>77</v>
      </c>
      <c r="B78" t="s">
        <v>130</v>
      </c>
      <c r="C78">
        <v>40</v>
      </c>
      <c r="D78" t="s">
        <v>100</v>
      </c>
      <c r="E78">
        <v>324116</v>
      </c>
      <c r="F78">
        <v>1430857</v>
      </c>
      <c r="G78">
        <v>8829</v>
      </c>
      <c r="H78">
        <v>6735</v>
      </c>
      <c r="I78">
        <v>155681</v>
      </c>
      <c r="J78">
        <v>52394196</v>
      </c>
      <c r="K78">
        <v>108</v>
      </c>
      <c r="L78">
        <f t="shared" si="1"/>
        <v>81.75</v>
      </c>
      <c r="M78">
        <v>3775.31</v>
      </c>
      <c r="N78">
        <v>-0.11</v>
      </c>
      <c r="O78">
        <v>53446</v>
      </c>
      <c r="P78">
        <v>102147</v>
      </c>
      <c r="Q78" t="s">
        <v>21</v>
      </c>
      <c r="R78">
        <v>39.61</v>
      </c>
    </row>
    <row r="79" spans="1:18" x14ac:dyDescent="0.3">
      <c r="A79">
        <v>78</v>
      </c>
      <c r="B79" t="s">
        <v>130</v>
      </c>
      <c r="C79">
        <v>40</v>
      </c>
      <c r="D79" t="s">
        <v>101</v>
      </c>
      <c r="E79">
        <v>189456</v>
      </c>
      <c r="F79">
        <v>835269</v>
      </c>
      <c r="G79">
        <v>796109</v>
      </c>
      <c r="H79">
        <v>695907</v>
      </c>
      <c r="I79">
        <v>8323443</v>
      </c>
      <c r="J79">
        <v>1342736896</v>
      </c>
      <c r="K79">
        <v>14510</v>
      </c>
      <c r="L79">
        <f t="shared" si="1"/>
        <v>54.866230186078567</v>
      </c>
      <c r="M79">
        <v>368.29</v>
      </c>
      <c r="N79">
        <v>-0.11</v>
      </c>
      <c r="O79">
        <v>1516677</v>
      </c>
      <c r="P79">
        <v>6797358</v>
      </c>
      <c r="Q79" t="s">
        <v>21</v>
      </c>
      <c r="R79">
        <v>533.11</v>
      </c>
    </row>
    <row r="80" spans="1:18" x14ac:dyDescent="0.3">
      <c r="A80">
        <v>79</v>
      </c>
      <c r="B80" t="s">
        <v>130</v>
      </c>
      <c r="C80">
        <v>40</v>
      </c>
      <c r="D80" t="s">
        <v>102</v>
      </c>
      <c r="E80">
        <v>252328</v>
      </c>
      <c r="F80">
        <v>1169811</v>
      </c>
      <c r="G80">
        <v>5883281</v>
      </c>
      <c r="H80">
        <v>5446931</v>
      </c>
      <c r="I80">
        <v>53086861</v>
      </c>
      <c r="J80">
        <v>7904096180</v>
      </c>
      <c r="K80">
        <v>117304</v>
      </c>
      <c r="L80">
        <f t="shared" si="1"/>
        <v>50.154137966309762</v>
      </c>
      <c r="M80">
        <v>278.99</v>
      </c>
      <c r="N80">
        <v>-0.1</v>
      </c>
      <c r="O80">
        <v>8319148</v>
      </c>
      <c r="P80">
        <v>44698303</v>
      </c>
      <c r="Q80" t="s">
        <v>21</v>
      </c>
      <c r="R80">
        <v>3965.37</v>
      </c>
    </row>
    <row r="81" spans="1:18" x14ac:dyDescent="0.3">
      <c r="A81">
        <v>80</v>
      </c>
      <c r="B81" t="s">
        <v>130</v>
      </c>
      <c r="C81">
        <v>40</v>
      </c>
      <c r="D81" t="s">
        <v>103</v>
      </c>
      <c r="E81">
        <v>53752</v>
      </c>
      <c r="F81">
        <v>135726</v>
      </c>
      <c r="G81">
        <v>964960</v>
      </c>
      <c r="H81">
        <v>936489</v>
      </c>
      <c r="I81">
        <v>4139921</v>
      </c>
      <c r="J81">
        <v>223477248</v>
      </c>
      <c r="K81">
        <v>15591</v>
      </c>
      <c r="L81">
        <f t="shared" si="1"/>
        <v>61.892117247129754</v>
      </c>
      <c r="M81">
        <v>19.62</v>
      </c>
      <c r="N81">
        <v>-0.13</v>
      </c>
      <c r="O81">
        <v>2610061</v>
      </c>
      <c r="P81">
        <v>1526538</v>
      </c>
      <c r="Q81" t="s">
        <v>26</v>
      </c>
      <c r="R81">
        <v>84.53</v>
      </c>
    </row>
    <row r="82" spans="1:18" x14ac:dyDescent="0.3">
      <c r="A82">
        <v>81</v>
      </c>
      <c r="B82" t="s">
        <v>130</v>
      </c>
      <c r="C82">
        <v>40</v>
      </c>
      <c r="D82" t="s">
        <v>104</v>
      </c>
      <c r="E82">
        <v>276895</v>
      </c>
      <c r="F82">
        <v>1356467</v>
      </c>
      <c r="G82">
        <v>1483003</v>
      </c>
      <c r="H82">
        <v>1474384</v>
      </c>
      <c r="I82">
        <v>5646192</v>
      </c>
      <c r="J82">
        <v>51699206</v>
      </c>
      <c r="K82">
        <v>33472</v>
      </c>
      <c r="L82">
        <f t="shared" si="1"/>
        <v>44.305777963671126</v>
      </c>
      <c r="M82">
        <v>11.95</v>
      </c>
      <c r="N82">
        <v>-7.0000000000000007E-2</v>
      </c>
      <c r="O82">
        <v>1886581</v>
      </c>
      <c r="P82">
        <v>3738822</v>
      </c>
      <c r="Q82" t="s">
        <v>26</v>
      </c>
      <c r="R82">
        <v>151.36000000000001</v>
      </c>
    </row>
    <row r="83" spans="1:18" x14ac:dyDescent="0.3">
      <c r="A83">
        <v>82</v>
      </c>
      <c r="B83" t="s">
        <v>130</v>
      </c>
      <c r="C83">
        <v>40</v>
      </c>
      <c r="D83" t="s">
        <v>105</v>
      </c>
      <c r="E83">
        <v>279119</v>
      </c>
      <c r="F83">
        <v>1356467</v>
      </c>
      <c r="G83">
        <v>1503040</v>
      </c>
      <c r="H83">
        <v>1494405</v>
      </c>
      <c r="I83">
        <v>5816623</v>
      </c>
      <c r="J83">
        <v>52788321</v>
      </c>
      <c r="K83">
        <v>33829</v>
      </c>
      <c r="L83">
        <f t="shared" si="1"/>
        <v>44.430518194448553</v>
      </c>
      <c r="M83">
        <v>11.95</v>
      </c>
      <c r="N83">
        <v>-0.08</v>
      </c>
      <c r="O83">
        <v>1966049</v>
      </c>
      <c r="P83">
        <v>3828340</v>
      </c>
      <c r="Q83" t="s">
        <v>26</v>
      </c>
      <c r="R83">
        <v>156.03</v>
      </c>
    </row>
    <row r="84" spans="1:18" x14ac:dyDescent="0.3">
      <c r="A84">
        <v>83</v>
      </c>
      <c r="B84" t="s">
        <v>130</v>
      </c>
      <c r="C84">
        <v>40</v>
      </c>
      <c r="D84" t="s">
        <v>106</v>
      </c>
      <c r="E84">
        <v>670867</v>
      </c>
      <c r="F84">
        <v>3355019</v>
      </c>
      <c r="G84">
        <v>403136</v>
      </c>
      <c r="H84">
        <v>393866</v>
      </c>
      <c r="I84">
        <v>780979</v>
      </c>
      <c r="J84">
        <v>674084348</v>
      </c>
      <c r="K84">
        <v>7785</v>
      </c>
      <c r="L84">
        <f t="shared" si="1"/>
        <v>51.783686576750164</v>
      </c>
      <c r="M84">
        <v>28.72</v>
      </c>
      <c r="N84">
        <v>-0.11</v>
      </c>
      <c r="O84">
        <v>367259</v>
      </c>
      <c r="P84">
        <v>412090</v>
      </c>
      <c r="Q84" t="s">
        <v>26</v>
      </c>
      <c r="R84">
        <v>230.33</v>
      </c>
    </row>
    <row r="85" spans="1:18" x14ac:dyDescent="0.3">
      <c r="A85">
        <v>84</v>
      </c>
      <c r="B85" t="s">
        <v>130</v>
      </c>
      <c r="C85">
        <v>40</v>
      </c>
      <c r="D85" t="s">
        <v>107</v>
      </c>
      <c r="E85">
        <v>250567</v>
      </c>
      <c r="F85">
        <v>1108439</v>
      </c>
      <c r="G85">
        <v>296697</v>
      </c>
      <c r="H85">
        <v>290642</v>
      </c>
      <c r="I85">
        <v>538059</v>
      </c>
      <c r="J85">
        <v>155471579</v>
      </c>
      <c r="K85">
        <v>5817</v>
      </c>
      <c r="L85">
        <f t="shared" si="1"/>
        <v>51.005157297576069</v>
      </c>
      <c r="M85">
        <v>31.67</v>
      </c>
      <c r="N85">
        <v>-0.1</v>
      </c>
      <c r="O85">
        <v>249399</v>
      </c>
      <c r="P85">
        <v>287626</v>
      </c>
      <c r="Q85" t="s">
        <v>26</v>
      </c>
      <c r="R85">
        <v>65.02</v>
      </c>
    </row>
    <row r="86" spans="1:18" x14ac:dyDescent="0.3">
      <c r="A86">
        <v>85</v>
      </c>
      <c r="B86" t="s">
        <v>130</v>
      </c>
      <c r="C86">
        <v>40</v>
      </c>
      <c r="D86" t="s">
        <v>108</v>
      </c>
      <c r="E86">
        <v>482210</v>
      </c>
      <c r="F86">
        <v>2306140</v>
      </c>
      <c r="G86">
        <v>1935828</v>
      </c>
      <c r="H86">
        <v>1565403</v>
      </c>
      <c r="I86">
        <v>46025154</v>
      </c>
      <c r="J86">
        <v>5370379108</v>
      </c>
      <c r="K86">
        <v>25043</v>
      </c>
      <c r="L86">
        <f t="shared" si="1"/>
        <v>77.300163718404349</v>
      </c>
      <c r="M86">
        <v>951.6</v>
      </c>
      <c r="N86">
        <v>-0.15</v>
      </c>
      <c r="O86">
        <v>20968541</v>
      </c>
      <c r="P86">
        <v>25041894</v>
      </c>
      <c r="Q86" t="s">
        <v>21</v>
      </c>
      <c r="R86">
        <v>2244.0100000000002</v>
      </c>
    </row>
    <row r="87" spans="1:18" x14ac:dyDescent="0.3">
      <c r="A87">
        <v>86</v>
      </c>
      <c r="B87" t="s">
        <v>130</v>
      </c>
      <c r="C87">
        <v>40</v>
      </c>
      <c r="D87" t="s">
        <v>109</v>
      </c>
      <c r="E87">
        <v>1260306</v>
      </c>
      <c r="F87">
        <v>6039417</v>
      </c>
      <c r="G87">
        <v>2629578</v>
      </c>
      <c r="H87">
        <v>2012643</v>
      </c>
      <c r="I87">
        <v>90504883</v>
      </c>
      <c r="J87">
        <v>14493099565</v>
      </c>
      <c r="K87">
        <v>30838</v>
      </c>
      <c r="L87">
        <f t="shared" si="1"/>
        <v>85.270704974382255</v>
      </c>
      <c r="M87">
        <v>1420.59</v>
      </c>
      <c r="N87">
        <v>-0.15</v>
      </c>
      <c r="O87">
        <v>40013965</v>
      </c>
      <c r="P87">
        <v>50473097</v>
      </c>
      <c r="Q87" t="s">
        <v>31</v>
      </c>
      <c r="R87">
        <v>4999.5200000000004</v>
      </c>
    </row>
    <row r="88" spans="1:18" x14ac:dyDescent="0.3">
      <c r="A88">
        <v>87</v>
      </c>
      <c r="B88" t="s">
        <v>130</v>
      </c>
      <c r="C88">
        <v>40</v>
      </c>
      <c r="D88" t="s">
        <v>110</v>
      </c>
      <c r="E88">
        <v>151669</v>
      </c>
      <c r="F88">
        <v>2465730</v>
      </c>
      <c r="G88">
        <v>627955</v>
      </c>
      <c r="H88">
        <v>601688</v>
      </c>
      <c r="I88">
        <v>12441473</v>
      </c>
      <c r="J88">
        <v>684389825</v>
      </c>
      <c r="K88">
        <v>9831</v>
      </c>
      <c r="L88">
        <f t="shared" si="1"/>
        <v>63.8749872851185</v>
      </c>
      <c r="M88">
        <v>48.88</v>
      </c>
      <c r="N88">
        <v>-0.13</v>
      </c>
      <c r="O88">
        <v>8492527</v>
      </c>
      <c r="P88">
        <v>3952965</v>
      </c>
      <c r="Q88" t="s">
        <v>26</v>
      </c>
      <c r="R88">
        <v>269.16000000000003</v>
      </c>
    </row>
    <row r="89" spans="1:18" x14ac:dyDescent="0.3">
      <c r="A89">
        <v>88</v>
      </c>
      <c r="B89" t="s">
        <v>130</v>
      </c>
      <c r="C89">
        <v>40</v>
      </c>
      <c r="D89" t="s">
        <v>111</v>
      </c>
      <c r="E89">
        <v>154309</v>
      </c>
      <c r="F89">
        <v>3230737</v>
      </c>
      <c r="G89">
        <v>1425941</v>
      </c>
      <c r="H89">
        <v>1363487</v>
      </c>
      <c r="I89">
        <v>23350406</v>
      </c>
      <c r="J89">
        <v>1631800843</v>
      </c>
      <c r="K89">
        <v>21647</v>
      </c>
      <c r="L89">
        <f t="shared" si="1"/>
        <v>65.872453457753963</v>
      </c>
      <c r="M89">
        <v>59.23</v>
      </c>
      <c r="N89">
        <v>-0.13</v>
      </c>
      <c r="O89">
        <v>16081760</v>
      </c>
      <c r="P89">
        <v>7279603</v>
      </c>
      <c r="Q89" t="s">
        <v>26</v>
      </c>
      <c r="R89">
        <v>556.08000000000004</v>
      </c>
    </row>
    <row r="90" spans="1:18" x14ac:dyDescent="0.3">
      <c r="A90">
        <v>89</v>
      </c>
      <c r="B90" t="s">
        <v>130</v>
      </c>
      <c r="C90">
        <v>40</v>
      </c>
      <c r="D90" t="s">
        <v>112</v>
      </c>
      <c r="E90">
        <v>841</v>
      </c>
      <c r="F90">
        <v>120147</v>
      </c>
      <c r="G90">
        <v>10136973</v>
      </c>
      <c r="H90">
        <v>9747003</v>
      </c>
      <c r="I90">
        <v>19486082</v>
      </c>
      <c r="J90">
        <v>1020003288</v>
      </c>
      <c r="K90">
        <v>222499</v>
      </c>
      <c r="L90">
        <f t="shared" si="1"/>
        <v>45.559633975883038</v>
      </c>
      <c r="M90">
        <v>40.630000000000003</v>
      </c>
      <c r="N90">
        <v>-0.06</v>
      </c>
      <c r="O90">
        <v>3779464</v>
      </c>
      <c r="P90">
        <v>15911372</v>
      </c>
      <c r="Q90" t="s">
        <v>21</v>
      </c>
      <c r="R90">
        <v>4587.3900000000003</v>
      </c>
    </row>
    <row r="91" spans="1:18" x14ac:dyDescent="0.3">
      <c r="A91">
        <v>90</v>
      </c>
      <c r="B91" t="s">
        <v>130</v>
      </c>
      <c r="C91">
        <v>40</v>
      </c>
      <c r="D91" t="s">
        <v>113</v>
      </c>
      <c r="E91">
        <v>1089</v>
      </c>
      <c r="F91">
        <v>177375</v>
      </c>
      <c r="G91">
        <v>11541912</v>
      </c>
      <c r="H91">
        <v>11052110</v>
      </c>
      <c r="I91">
        <v>24638368</v>
      </c>
      <c r="J91">
        <v>1377243084</v>
      </c>
      <c r="K91">
        <v>249630</v>
      </c>
      <c r="L91">
        <f t="shared" si="1"/>
        <v>46.236077394543926</v>
      </c>
      <c r="M91">
        <v>49.3</v>
      </c>
      <c r="N91">
        <v>-7.0000000000000007E-2</v>
      </c>
      <c r="O91">
        <v>5730819</v>
      </c>
      <c r="P91">
        <v>19128800</v>
      </c>
      <c r="Q91" t="s">
        <v>31</v>
      </c>
      <c r="R91">
        <v>4999.5200000000004</v>
      </c>
    </row>
  </sheetData>
  <autoFilter ref="A1:R91" xr:uid="{A1A3AAC3-644E-42B4-9276-C6BFFA93169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8774-8390-4B84-A571-C78041C75603}">
  <dimension ref="A1:R91"/>
  <sheetViews>
    <sheetView topLeftCell="A55" zoomScale="80" zoomScaleNormal="80" workbookViewId="0">
      <selection activeCell="N2" sqref="N2:N91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1.109375" bestFit="1" customWidth="1"/>
    <col min="4" max="4" width="19.33203125" customWidth="1"/>
    <col min="5" max="6" width="8" bestFit="1" customWidth="1"/>
    <col min="7" max="8" width="9" bestFit="1" customWidth="1"/>
    <col min="9" max="9" width="10" bestFit="1" customWidth="1"/>
    <col min="10" max="10" width="12.21875" bestFit="1" customWidth="1"/>
    <col min="11" max="11" width="7.44140625" bestFit="1" customWidth="1"/>
    <col min="12" max="12" width="15.6640625" bestFit="1" customWidth="1"/>
    <col min="13" max="13" width="15.44140625" bestFit="1" customWidth="1"/>
    <col min="14" max="14" width="14.33203125" bestFit="1" customWidth="1"/>
    <col min="15" max="15" width="24" bestFit="1" customWidth="1"/>
    <col min="16" max="16" width="26.33203125" bestFit="1" customWidth="1"/>
    <col min="17" max="17" width="7.21875" bestFit="1" customWidth="1"/>
    <col min="18" max="18" width="8.44140625" bestFit="1" customWidth="1"/>
  </cols>
  <sheetData>
    <row r="1" spans="1:18" x14ac:dyDescent="0.3">
      <c r="A1" t="s">
        <v>0</v>
      </c>
      <c r="B1" t="s">
        <v>1</v>
      </c>
      <c r="C1" t="s">
        <v>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125</v>
      </c>
      <c r="L1" t="s">
        <v>280</v>
      </c>
      <c r="M1" t="s">
        <v>126</v>
      </c>
      <c r="N1" t="s">
        <v>127</v>
      </c>
      <c r="O1" t="s">
        <v>128</v>
      </c>
      <c r="P1" t="s">
        <v>129</v>
      </c>
      <c r="Q1" t="s">
        <v>17</v>
      </c>
      <c r="R1" t="s">
        <v>18</v>
      </c>
    </row>
    <row r="2" spans="1:18" x14ac:dyDescent="0.3">
      <c r="A2">
        <v>1</v>
      </c>
      <c r="B2" t="s">
        <v>130</v>
      </c>
      <c r="C2">
        <v>80</v>
      </c>
      <c r="D2" t="s">
        <v>20</v>
      </c>
      <c r="E2">
        <v>13408</v>
      </c>
      <c r="F2">
        <v>308391</v>
      </c>
      <c r="G2">
        <v>5273155</v>
      </c>
      <c r="H2">
        <v>5167094</v>
      </c>
      <c r="I2">
        <v>44143960</v>
      </c>
      <c r="J2">
        <v>391151696</v>
      </c>
      <c r="K2">
        <v>38720</v>
      </c>
      <c r="L2">
        <f>G2/K2</f>
        <v>136.18685433884298</v>
      </c>
      <c r="M2">
        <v>27.52</v>
      </c>
      <c r="N2">
        <v>-0.16</v>
      </c>
      <c r="O2">
        <v>26983472</v>
      </c>
      <c r="P2">
        <v>17128743</v>
      </c>
      <c r="Q2" t="s">
        <v>21</v>
      </c>
      <c r="R2">
        <v>475.61</v>
      </c>
    </row>
    <row r="3" spans="1:18" x14ac:dyDescent="0.3">
      <c r="A3">
        <v>2</v>
      </c>
      <c r="B3" t="s">
        <v>130</v>
      </c>
      <c r="C3">
        <v>80</v>
      </c>
      <c r="D3" t="s">
        <v>22</v>
      </c>
      <c r="E3">
        <v>13408</v>
      </c>
      <c r="F3">
        <v>308391</v>
      </c>
      <c r="G3">
        <v>5961892</v>
      </c>
      <c r="H3">
        <v>5827867</v>
      </c>
      <c r="I3">
        <v>49238149</v>
      </c>
      <c r="J3">
        <v>513592501</v>
      </c>
      <c r="K3">
        <v>44395</v>
      </c>
      <c r="L3">
        <f t="shared" ref="L3:L66" si="0">G3/K3</f>
        <v>134.29196981642076</v>
      </c>
      <c r="M3">
        <v>30.83</v>
      </c>
      <c r="N3">
        <v>-0.16</v>
      </c>
      <c r="O3">
        <v>29528647</v>
      </c>
      <c r="P3">
        <v>19674779</v>
      </c>
      <c r="Q3" t="s">
        <v>21</v>
      </c>
      <c r="R3">
        <v>622.39</v>
      </c>
    </row>
    <row r="4" spans="1:18" x14ac:dyDescent="0.3">
      <c r="A4">
        <v>3</v>
      </c>
      <c r="B4" t="s">
        <v>130</v>
      </c>
      <c r="C4">
        <v>80</v>
      </c>
      <c r="D4" t="s">
        <v>23</v>
      </c>
      <c r="E4">
        <v>13408</v>
      </c>
      <c r="F4">
        <v>308391</v>
      </c>
      <c r="G4">
        <v>5186725</v>
      </c>
      <c r="H4">
        <v>5074287</v>
      </c>
      <c r="I4">
        <v>43437191</v>
      </c>
      <c r="J4">
        <v>429919178</v>
      </c>
      <c r="K4">
        <v>37552</v>
      </c>
      <c r="L4">
        <f t="shared" si="0"/>
        <v>138.1211386876864</v>
      </c>
      <c r="M4">
        <v>28.8</v>
      </c>
      <c r="N4">
        <v>-0.16</v>
      </c>
      <c r="O4">
        <v>26680440</v>
      </c>
      <c r="P4">
        <v>16726601</v>
      </c>
      <c r="Q4" t="s">
        <v>21</v>
      </c>
      <c r="R4">
        <v>508.27</v>
      </c>
    </row>
    <row r="5" spans="1:18" x14ac:dyDescent="0.3">
      <c r="A5">
        <v>4</v>
      </c>
      <c r="B5" t="s">
        <v>130</v>
      </c>
      <c r="C5">
        <v>80</v>
      </c>
      <c r="D5" t="s">
        <v>24</v>
      </c>
      <c r="E5">
        <v>13408</v>
      </c>
      <c r="F5">
        <v>308391</v>
      </c>
      <c r="G5">
        <v>6295253</v>
      </c>
      <c r="H5">
        <v>6156730</v>
      </c>
      <c r="I5">
        <v>51867270</v>
      </c>
      <c r="J5">
        <v>560613178</v>
      </c>
      <c r="K5">
        <v>47137</v>
      </c>
      <c r="L5">
        <f t="shared" si="0"/>
        <v>133.55226255383243</v>
      </c>
      <c r="M5">
        <v>31.55</v>
      </c>
      <c r="N5">
        <v>-0.16</v>
      </c>
      <c r="O5">
        <v>30672105</v>
      </c>
      <c r="P5">
        <v>21156424</v>
      </c>
      <c r="Q5" t="s">
        <v>21</v>
      </c>
      <c r="R5">
        <v>676.45</v>
      </c>
    </row>
    <row r="6" spans="1:18" x14ac:dyDescent="0.3">
      <c r="A6">
        <v>5</v>
      </c>
      <c r="B6" t="s">
        <v>130</v>
      </c>
      <c r="C6">
        <v>80</v>
      </c>
      <c r="D6" t="s">
        <v>25</v>
      </c>
      <c r="E6">
        <v>89315</v>
      </c>
      <c r="F6">
        <v>5584002</v>
      </c>
      <c r="G6">
        <v>3084282</v>
      </c>
      <c r="H6">
        <v>2904057</v>
      </c>
      <c r="I6">
        <v>22437436</v>
      </c>
      <c r="J6">
        <v>3258968365</v>
      </c>
      <c r="K6">
        <v>30871</v>
      </c>
      <c r="L6">
        <f t="shared" si="0"/>
        <v>99.9087169187911</v>
      </c>
      <c r="M6">
        <v>77.290000000000006</v>
      </c>
      <c r="N6">
        <v>-0.1</v>
      </c>
      <c r="O6">
        <v>11363763</v>
      </c>
      <c r="P6">
        <v>11096037</v>
      </c>
      <c r="Q6" t="s">
        <v>26</v>
      </c>
      <c r="R6">
        <v>1496.38</v>
      </c>
    </row>
    <row r="7" spans="1:18" x14ac:dyDescent="0.3">
      <c r="A7">
        <v>6</v>
      </c>
      <c r="B7" t="s">
        <v>130</v>
      </c>
      <c r="C7">
        <v>80</v>
      </c>
      <c r="D7" t="s">
        <v>27</v>
      </c>
      <c r="E7">
        <v>448</v>
      </c>
      <c r="F7">
        <v>12700</v>
      </c>
      <c r="G7">
        <v>100555</v>
      </c>
      <c r="H7">
        <v>99195</v>
      </c>
      <c r="I7">
        <v>123271</v>
      </c>
      <c r="J7">
        <v>5129455</v>
      </c>
      <c r="K7">
        <v>1220</v>
      </c>
      <c r="L7">
        <f t="shared" si="0"/>
        <v>82.422131147540981</v>
      </c>
      <c r="M7">
        <v>18.760000000000002</v>
      </c>
      <c r="N7">
        <v>-0.05</v>
      </c>
      <c r="O7">
        <v>6068</v>
      </c>
      <c r="P7">
        <v>117191</v>
      </c>
      <c r="Q7" t="s">
        <v>21</v>
      </c>
      <c r="R7">
        <v>8.06</v>
      </c>
    </row>
    <row r="8" spans="1:18" x14ac:dyDescent="0.3">
      <c r="A8">
        <v>7</v>
      </c>
      <c r="B8" t="s">
        <v>130</v>
      </c>
      <c r="C8">
        <v>80</v>
      </c>
      <c r="D8" t="s">
        <v>28</v>
      </c>
      <c r="E8">
        <v>689</v>
      </c>
      <c r="F8">
        <v>16922</v>
      </c>
      <c r="G8">
        <v>1183250</v>
      </c>
      <c r="H8">
        <v>1171867</v>
      </c>
      <c r="I8">
        <v>1493184</v>
      </c>
      <c r="J8">
        <v>82567590</v>
      </c>
      <c r="K8">
        <v>14430</v>
      </c>
      <c r="L8">
        <f t="shared" si="0"/>
        <v>81.999306999306995</v>
      </c>
      <c r="M8">
        <v>23.35</v>
      </c>
      <c r="N8">
        <v>-0.04</v>
      </c>
      <c r="O8">
        <v>50229</v>
      </c>
      <c r="P8">
        <v>1443095</v>
      </c>
      <c r="Q8" t="s">
        <v>21</v>
      </c>
      <c r="R8">
        <v>202.13</v>
      </c>
    </row>
    <row r="9" spans="1:18" x14ac:dyDescent="0.3">
      <c r="A9">
        <v>8</v>
      </c>
      <c r="B9" t="s">
        <v>130</v>
      </c>
      <c r="C9">
        <v>80</v>
      </c>
      <c r="D9" t="s">
        <v>29</v>
      </c>
      <c r="E9">
        <v>842</v>
      </c>
      <c r="F9">
        <v>19430</v>
      </c>
      <c r="G9">
        <v>4044681</v>
      </c>
      <c r="H9">
        <v>4013138</v>
      </c>
      <c r="I9">
        <v>5062520</v>
      </c>
      <c r="J9">
        <v>357540709</v>
      </c>
      <c r="K9">
        <v>49402</v>
      </c>
      <c r="L9">
        <f t="shared" si="0"/>
        <v>81.872818914213994</v>
      </c>
      <c r="M9">
        <v>27.06</v>
      </c>
      <c r="N9">
        <v>-0.04</v>
      </c>
      <c r="O9">
        <v>96908</v>
      </c>
      <c r="P9">
        <v>4979357</v>
      </c>
      <c r="Q9" t="s">
        <v>21</v>
      </c>
      <c r="R9">
        <v>1547.8</v>
      </c>
    </row>
    <row r="10" spans="1:18" x14ac:dyDescent="0.3">
      <c r="A10">
        <v>9</v>
      </c>
      <c r="B10" t="s">
        <v>130</v>
      </c>
      <c r="C10">
        <v>80</v>
      </c>
      <c r="D10" t="s">
        <v>30</v>
      </c>
      <c r="E10">
        <v>1164</v>
      </c>
      <c r="F10">
        <v>28980</v>
      </c>
      <c r="G10">
        <v>12628221</v>
      </c>
      <c r="H10">
        <v>12519200</v>
      </c>
      <c r="I10">
        <v>16724979</v>
      </c>
      <c r="J10">
        <v>686879515</v>
      </c>
      <c r="K10">
        <v>154152</v>
      </c>
      <c r="L10">
        <f t="shared" si="0"/>
        <v>81.920578390160358</v>
      </c>
      <c r="M10">
        <v>32.06</v>
      </c>
      <c r="N10">
        <v>-0.04</v>
      </c>
      <c r="O10">
        <v>382910</v>
      </c>
      <c r="P10">
        <v>16367777</v>
      </c>
      <c r="Q10" t="s">
        <v>31</v>
      </c>
      <c r="R10">
        <v>4999.08</v>
      </c>
    </row>
    <row r="11" spans="1:18" x14ac:dyDescent="0.3">
      <c r="A11">
        <v>10</v>
      </c>
      <c r="B11" t="s">
        <v>130</v>
      </c>
      <c r="C11">
        <v>80</v>
      </c>
      <c r="D11" t="s">
        <v>32</v>
      </c>
      <c r="E11">
        <v>52436</v>
      </c>
      <c r="F11">
        <v>151783</v>
      </c>
      <c r="G11">
        <v>5385344</v>
      </c>
      <c r="H11">
        <v>5309413</v>
      </c>
      <c r="I11">
        <v>11505131</v>
      </c>
      <c r="J11">
        <v>568752596</v>
      </c>
      <c r="K11">
        <v>62683</v>
      </c>
      <c r="L11">
        <f t="shared" si="0"/>
        <v>85.913947960372028</v>
      </c>
      <c r="M11">
        <v>30.05</v>
      </c>
      <c r="N11">
        <v>-7.0000000000000007E-2</v>
      </c>
      <c r="O11">
        <v>3785371</v>
      </c>
      <c r="P11">
        <v>7724546</v>
      </c>
      <c r="Q11" t="s">
        <v>26</v>
      </c>
      <c r="R11">
        <v>735.12</v>
      </c>
    </row>
    <row r="12" spans="1:18" x14ac:dyDescent="0.3">
      <c r="A12">
        <v>11</v>
      </c>
      <c r="B12" t="s">
        <v>130</v>
      </c>
      <c r="C12">
        <v>80</v>
      </c>
      <c r="D12" t="s">
        <v>33</v>
      </c>
      <c r="E12">
        <v>49370</v>
      </c>
      <c r="F12">
        <v>144360</v>
      </c>
      <c r="G12">
        <v>3815109</v>
      </c>
      <c r="H12">
        <v>3750785</v>
      </c>
      <c r="I12">
        <v>13902825</v>
      </c>
      <c r="J12">
        <v>503936553</v>
      </c>
      <c r="K12">
        <v>41819</v>
      </c>
      <c r="L12">
        <f t="shared" si="0"/>
        <v>91.22908247447333</v>
      </c>
      <c r="M12">
        <v>23.89</v>
      </c>
      <c r="N12">
        <v>-0.08</v>
      </c>
      <c r="O12">
        <v>6849641</v>
      </c>
      <c r="P12">
        <v>7051507</v>
      </c>
      <c r="Q12" t="s">
        <v>26</v>
      </c>
      <c r="R12">
        <v>410.03</v>
      </c>
    </row>
    <row r="13" spans="1:18" x14ac:dyDescent="0.3">
      <c r="A13">
        <v>12</v>
      </c>
      <c r="B13" t="s">
        <v>130</v>
      </c>
      <c r="C13">
        <v>80</v>
      </c>
      <c r="D13" t="s">
        <v>34</v>
      </c>
      <c r="E13">
        <v>3295</v>
      </c>
      <c r="F13">
        <v>9585</v>
      </c>
      <c r="G13">
        <v>1619534</v>
      </c>
      <c r="H13">
        <v>1600537</v>
      </c>
      <c r="I13">
        <v>2098004</v>
      </c>
      <c r="J13">
        <v>82744113</v>
      </c>
      <c r="K13">
        <v>19730</v>
      </c>
      <c r="L13">
        <f t="shared" si="0"/>
        <v>82.084845413076536</v>
      </c>
      <c r="M13">
        <v>28.69</v>
      </c>
      <c r="N13">
        <v>-0.04</v>
      </c>
      <c r="O13">
        <v>73165</v>
      </c>
      <c r="P13">
        <v>2037096</v>
      </c>
      <c r="Q13" t="s">
        <v>26</v>
      </c>
      <c r="R13">
        <v>114.28</v>
      </c>
    </row>
    <row r="14" spans="1:18" x14ac:dyDescent="0.3">
      <c r="A14">
        <v>13</v>
      </c>
      <c r="B14" t="s">
        <v>130</v>
      </c>
      <c r="C14">
        <v>80</v>
      </c>
      <c r="D14" t="s">
        <v>35</v>
      </c>
      <c r="E14">
        <v>262253</v>
      </c>
      <c r="F14">
        <v>1120813</v>
      </c>
      <c r="G14">
        <v>746752</v>
      </c>
      <c r="H14">
        <v>562335</v>
      </c>
      <c r="I14">
        <v>2952835</v>
      </c>
      <c r="J14">
        <v>4119747353</v>
      </c>
      <c r="K14">
        <v>7847</v>
      </c>
      <c r="L14">
        <f t="shared" si="0"/>
        <v>95.164011724225816</v>
      </c>
      <c r="M14">
        <v>205.8</v>
      </c>
      <c r="N14">
        <v>-7.0000000000000007E-2</v>
      </c>
      <c r="O14">
        <v>470088</v>
      </c>
      <c r="P14">
        <v>2482818</v>
      </c>
      <c r="Q14" t="s">
        <v>26</v>
      </c>
      <c r="R14">
        <v>827.58</v>
      </c>
    </row>
    <row r="15" spans="1:18" x14ac:dyDescent="0.3">
      <c r="A15">
        <v>14</v>
      </c>
      <c r="B15" t="s">
        <v>130</v>
      </c>
      <c r="C15">
        <v>80</v>
      </c>
      <c r="D15" t="s">
        <v>36</v>
      </c>
      <c r="E15">
        <v>381708</v>
      </c>
      <c r="F15">
        <v>1618887</v>
      </c>
      <c r="G15">
        <v>1503488</v>
      </c>
      <c r="H15">
        <v>1181136</v>
      </c>
      <c r="I15">
        <v>6100283</v>
      </c>
      <c r="J15">
        <v>10242403100</v>
      </c>
      <c r="K15">
        <v>16005</v>
      </c>
      <c r="L15">
        <f t="shared" si="0"/>
        <v>93.938644173695721</v>
      </c>
      <c r="M15">
        <v>234.61</v>
      </c>
      <c r="N15">
        <v>-7.0000000000000007E-2</v>
      </c>
      <c r="O15">
        <v>1136103</v>
      </c>
      <c r="P15">
        <v>4964654</v>
      </c>
      <c r="Q15" t="s">
        <v>21</v>
      </c>
      <c r="R15">
        <v>2343.31</v>
      </c>
    </row>
    <row r="16" spans="1:18" x14ac:dyDescent="0.3">
      <c r="A16">
        <v>15</v>
      </c>
      <c r="B16" t="s">
        <v>130</v>
      </c>
      <c r="C16">
        <v>80</v>
      </c>
      <c r="D16" t="s">
        <v>37</v>
      </c>
      <c r="E16">
        <v>3114</v>
      </c>
      <c r="F16">
        <v>10580</v>
      </c>
      <c r="G16">
        <v>4377978</v>
      </c>
      <c r="H16">
        <v>4308660</v>
      </c>
      <c r="I16">
        <v>5713970</v>
      </c>
      <c r="J16">
        <v>451444723</v>
      </c>
      <c r="K16">
        <v>53283</v>
      </c>
      <c r="L16">
        <f t="shared" si="0"/>
        <v>82.164630369911606</v>
      </c>
      <c r="M16">
        <v>60.66</v>
      </c>
      <c r="N16">
        <v>-0.04</v>
      </c>
      <c r="O16">
        <v>105015</v>
      </c>
      <c r="P16">
        <v>5649577</v>
      </c>
      <c r="Q16" t="s">
        <v>26</v>
      </c>
      <c r="R16">
        <v>790.47</v>
      </c>
    </row>
    <row r="17" spans="1:18" x14ac:dyDescent="0.3">
      <c r="A17">
        <v>16</v>
      </c>
      <c r="B17" t="s">
        <v>130</v>
      </c>
      <c r="C17">
        <v>80</v>
      </c>
      <c r="D17" t="s">
        <v>38</v>
      </c>
      <c r="E17">
        <v>77262</v>
      </c>
      <c r="F17">
        <v>262886</v>
      </c>
      <c r="G17">
        <v>378055</v>
      </c>
      <c r="H17">
        <v>360765</v>
      </c>
      <c r="I17">
        <v>600541</v>
      </c>
      <c r="J17">
        <v>621820450</v>
      </c>
      <c r="K17">
        <v>4461</v>
      </c>
      <c r="L17">
        <f t="shared" si="0"/>
        <v>84.746693566464913</v>
      </c>
      <c r="M17">
        <v>36.42</v>
      </c>
      <c r="N17">
        <v>-7.0000000000000007E-2</v>
      </c>
      <c r="O17">
        <v>92832</v>
      </c>
      <c r="P17">
        <v>507456</v>
      </c>
      <c r="Q17" t="s">
        <v>21</v>
      </c>
      <c r="R17">
        <v>140.13999999999999</v>
      </c>
    </row>
    <row r="18" spans="1:18" x14ac:dyDescent="0.3">
      <c r="A18">
        <v>17</v>
      </c>
      <c r="B18" t="s">
        <v>130</v>
      </c>
      <c r="C18">
        <v>80</v>
      </c>
      <c r="D18" t="s">
        <v>39</v>
      </c>
      <c r="E18">
        <v>13574</v>
      </c>
      <c r="F18">
        <v>1300429</v>
      </c>
      <c r="G18">
        <v>11939477</v>
      </c>
      <c r="H18">
        <v>11285217</v>
      </c>
      <c r="I18">
        <v>28318358</v>
      </c>
      <c r="J18">
        <v>4098333431</v>
      </c>
      <c r="K18">
        <v>135176</v>
      </c>
      <c r="L18">
        <f t="shared" si="0"/>
        <v>88.325420192933663</v>
      </c>
      <c r="M18">
        <v>101.42</v>
      </c>
      <c r="N18">
        <v>-0.08</v>
      </c>
      <c r="O18">
        <v>6078565</v>
      </c>
      <c r="P18">
        <v>22254844</v>
      </c>
      <c r="Q18" t="s">
        <v>31</v>
      </c>
      <c r="R18">
        <v>4998.8900000000003</v>
      </c>
    </row>
    <row r="19" spans="1:18" x14ac:dyDescent="0.3">
      <c r="A19">
        <v>18</v>
      </c>
      <c r="B19" t="s">
        <v>130</v>
      </c>
      <c r="C19">
        <v>80</v>
      </c>
      <c r="D19" t="s">
        <v>40</v>
      </c>
      <c r="E19">
        <v>8590</v>
      </c>
      <c r="F19">
        <v>65066</v>
      </c>
      <c r="G19">
        <v>16622252</v>
      </c>
      <c r="H19">
        <v>16103280</v>
      </c>
      <c r="I19">
        <v>105579887</v>
      </c>
      <c r="J19">
        <v>1998099438</v>
      </c>
      <c r="K19">
        <v>148713</v>
      </c>
      <c r="L19">
        <f t="shared" si="0"/>
        <v>111.77403454977036</v>
      </c>
      <c r="M19">
        <v>53.22</v>
      </c>
      <c r="N19">
        <v>-0.14000000000000001</v>
      </c>
      <c r="O19">
        <v>43399272</v>
      </c>
      <c r="P19">
        <v>62040654</v>
      </c>
      <c r="Q19" t="s">
        <v>31</v>
      </c>
      <c r="R19">
        <v>4999.17</v>
      </c>
    </row>
    <row r="20" spans="1:18" x14ac:dyDescent="0.3">
      <c r="A20">
        <v>19</v>
      </c>
      <c r="B20" t="s">
        <v>130</v>
      </c>
      <c r="C20">
        <v>80</v>
      </c>
      <c r="D20" t="s">
        <v>41</v>
      </c>
      <c r="E20">
        <v>8905</v>
      </c>
      <c r="F20">
        <v>67838</v>
      </c>
      <c r="G20">
        <v>16647600</v>
      </c>
      <c r="H20">
        <v>16138940</v>
      </c>
      <c r="I20">
        <v>106894907</v>
      </c>
      <c r="J20">
        <v>2048246718</v>
      </c>
      <c r="K20">
        <v>145773</v>
      </c>
      <c r="L20">
        <f t="shared" si="0"/>
        <v>114.20221851783252</v>
      </c>
      <c r="M20">
        <v>50.91</v>
      </c>
      <c r="N20">
        <v>-0.14000000000000001</v>
      </c>
      <c r="O20">
        <v>46638774</v>
      </c>
      <c r="P20">
        <v>60120049</v>
      </c>
      <c r="Q20" t="s">
        <v>31</v>
      </c>
      <c r="R20">
        <v>4999.28</v>
      </c>
    </row>
    <row r="21" spans="1:18" x14ac:dyDescent="0.3">
      <c r="A21">
        <v>20</v>
      </c>
      <c r="B21" t="s">
        <v>130</v>
      </c>
      <c r="C21">
        <v>80</v>
      </c>
      <c r="D21" t="s">
        <v>42</v>
      </c>
      <c r="E21">
        <v>1295022</v>
      </c>
      <c r="F21">
        <v>5034037</v>
      </c>
      <c r="G21">
        <v>2055407</v>
      </c>
      <c r="H21">
        <v>1990984</v>
      </c>
      <c r="I21">
        <v>6308761</v>
      </c>
      <c r="J21">
        <v>5388240037</v>
      </c>
      <c r="K21">
        <v>21115</v>
      </c>
      <c r="L21">
        <f t="shared" si="0"/>
        <v>97.343452521903856</v>
      </c>
      <c r="M21">
        <v>48.4</v>
      </c>
      <c r="N21">
        <v>-0.1</v>
      </c>
      <c r="O21">
        <v>3555569</v>
      </c>
      <c r="P21">
        <v>2744023</v>
      </c>
      <c r="Q21" t="s">
        <v>26</v>
      </c>
      <c r="R21">
        <v>1692.11</v>
      </c>
    </row>
    <row r="22" spans="1:18" x14ac:dyDescent="0.3">
      <c r="A22">
        <v>21</v>
      </c>
      <c r="B22" t="s">
        <v>130</v>
      </c>
      <c r="C22">
        <v>80</v>
      </c>
      <c r="D22" t="s">
        <v>43</v>
      </c>
      <c r="E22">
        <v>1458392</v>
      </c>
      <c r="F22">
        <v>5670187</v>
      </c>
      <c r="G22">
        <v>2241258</v>
      </c>
      <c r="H22">
        <v>2171397</v>
      </c>
      <c r="I22">
        <v>6562099</v>
      </c>
      <c r="J22">
        <v>6453375803</v>
      </c>
      <c r="K22">
        <v>22688</v>
      </c>
      <c r="L22">
        <f t="shared" si="0"/>
        <v>98.786054301833573</v>
      </c>
      <c r="M22">
        <v>42.69</v>
      </c>
      <c r="N22">
        <v>-0.1</v>
      </c>
      <c r="O22">
        <v>3611816</v>
      </c>
      <c r="P22">
        <v>2938996</v>
      </c>
      <c r="Q22" t="s">
        <v>26</v>
      </c>
      <c r="R22">
        <v>1968.83</v>
      </c>
    </row>
    <row r="23" spans="1:18" x14ac:dyDescent="0.3">
      <c r="A23">
        <v>22</v>
      </c>
      <c r="B23" t="s">
        <v>130</v>
      </c>
      <c r="C23">
        <v>80</v>
      </c>
      <c r="D23" t="s">
        <v>44</v>
      </c>
      <c r="E23">
        <v>1540071</v>
      </c>
      <c r="F23">
        <v>5988250</v>
      </c>
      <c r="G23">
        <v>2797478</v>
      </c>
      <c r="H23">
        <v>2719768</v>
      </c>
      <c r="I23">
        <v>8062184</v>
      </c>
      <c r="J23">
        <v>7796609376</v>
      </c>
      <c r="K23">
        <v>27980</v>
      </c>
      <c r="L23">
        <f t="shared" si="0"/>
        <v>99.981343817012146</v>
      </c>
      <c r="M23">
        <v>34.24</v>
      </c>
      <c r="N23">
        <v>-0.1</v>
      </c>
      <c r="O23">
        <v>4649563</v>
      </c>
      <c r="P23">
        <v>3396629</v>
      </c>
      <c r="Q23" t="s">
        <v>26</v>
      </c>
      <c r="R23">
        <v>2389.2600000000002</v>
      </c>
    </row>
    <row r="24" spans="1:18" x14ac:dyDescent="0.3">
      <c r="A24">
        <v>23</v>
      </c>
      <c r="B24" t="s">
        <v>130</v>
      </c>
      <c r="C24">
        <v>80</v>
      </c>
      <c r="D24" t="s">
        <v>45</v>
      </c>
      <c r="E24">
        <v>200003</v>
      </c>
      <c r="F24">
        <v>1008302</v>
      </c>
      <c r="G24">
        <v>420549</v>
      </c>
      <c r="H24">
        <v>310788</v>
      </c>
      <c r="I24">
        <v>1809404</v>
      </c>
      <c r="J24">
        <v>1350480471</v>
      </c>
      <c r="K24">
        <v>4338</v>
      </c>
      <c r="L24">
        <f t="shared" si="0"/>
        <v>96.945366528354086</v>
      </c>
      <c r="M24">
        <v>185.97</v>
      </c>
      <c r="N24">
        <v>-7.0000000000000007E-2</v>
      </c>
      <c r="O24">
        <v>356701</v>
      </c>
      <c r="P24">
        <v>1451884</v>
      </c>
      <c r="Q24" t="s">
        <v>21</v>
      </c>
      <c r="R24">
        <v>299.13</v>
      </c>
    </row>
    <row r="25" spans="1:18" x14ac:dyDescent="0.3">
      <c r="A25">
        <v>24</v>
      </c>
      <c r="B25" t="s">
        <v>130</v>
      </c>
      <c r="C25">
        <v>80</v>
      </c>
      <c r="D25" t="s">
        <v>46</v>
      </c>
      <c r="E25">
        <v>259258</v>
      </c>
      <c r="F25">
        <v>1373987</v>
      </c>
      <c r="G25">
        <v>1051834</v>
      </c>
      <c r="H25">
        <v>806699</v>
      </c>
      <c r="I25">
        <v>4286103</v>
      </c>
      <c r="J25">
        <v>3296706176</v>
      </c>
      <c r="K25">
        <v>11046</v>
      </c>
      <c r="L25">
        <f t="shared" si="0"/>
        <v>95.223067173637517</v>
      </c>
      <c r="M25">
        <v>192.07</v>
      </c>
      <c r="N25">
        <v>-7.0000000000000007E-2</v>
      </c>
      <c r="O25">
        <v>810071</v>
      </c>
      <c r="P25">
        <v>3475619</v>
      </c>
      <c r="Q25" t="s">
        <v>21</v>
      </c>
      <c r="R25">
        <v>837.47</v>
      </c>
    </row>
    <row r="26" spans="1:18" x14ac:dyDescent="0.3">
      <c r="A26">
        <v>25</v>
      </c>
      <c r="B26" t="s">
        <v>130</v>
      </c>
      <c r="C26">
        <v>80</v>
      </c>
      <c r="D26" t="s">
        <v>47</v>
      </c>
      <c r="E26">
        <v>199996</v>
      </c>
      <c r="F26">
        <v>1008281</v>
      </c>
      <c r="G26">
        <v>660471</v>
      </c>
      <c r="H26">
        <v>502327</v>
      </c>
      <c r="I26">
        <v>3538222</v>
      </c>
      <c r="J26">
        <v>1517969534</v>
      </c>
      <c r="K26">
        <v>6786</v>
      </c>
      <c r="L26">
        <f t="shared" si="0"/>
        <v>97.328470380194517</v>
      </c>
      <c r="M26">
        <v>246.22</v>
      </c>
      <c r="N26">
        <v>-0.08</v>
      </c>
      <c r="O26">
        <v>708845</v>
      </c>
      <c r="P26">
        <v>2828199</v>
      </c>
      <c r="Q26" t="s">
        <v>21</v>
      </c>
      <c r="R26">
        <v>424.89</v>
      </c>
    </row>
    <row r="27" spans="1:18" x14ac:dyDescent="0.3">
      <c r="A27">
        <v>26</v>
      </c>
      <c r="B27" t="s">
        <v>130</v>
      </c>
      <c r="C27">
        <v>80</v>
      </c>
      <c r="D27" t="s">
        <v>48</v>
      </c>
      <c r="E27">
        <v>258781</v>
      </c>
      <c r="F27">
        <v>1358076</v>
      </c>
      <c r="G27">
        <v>3465558</v>
      </c>
      <c r="H27">
        <v>2767765</v>
      </c>
      <c r="I27">
        <v>17075672</v>
      </c>
      <c r="J27">
        <v>9588141458</v>
      </c>
      <c r="K27">
        <v>36960</v>
      </c>
      <c r="L27">
        <f t="shared" si="0"/>
        <v>93.765097402597405</v>
      </c>
      <c r="M27">
        <v>298.22000000000003</v>
      </c>
      <c r="N27">
        <v>-7.0000000000000007E-2</v>
      </c>
      <c r="O27">
        <v>2880275</v>
      </c>
      <c r="P27">
        <v>14193721</v>
      </c>
      <c r="Q27" t="s">
        <v>26</v>
      </c>
      <c r="R27">
        <v>3333.42</v>
      </c>
    </row>
    <row r="28" spans="1:18" x14ac:dyDescent="0.3">
      <c r="A28">
        <v>27</v>
      </c>
      <c r="B28" t="s">
        <v>130</v>
      </c>
      <c r="C28">
        <v>80</v>
      </c>
      <c r="D28" t="s">
        <v>49</v>
      </c>
      <c r="E28">
        <v>260342</v>
      </c>
      <c r="F28">
        <v>1377238</v>
      </c>
      <c r="G28">
        <v>2828388</v>
      </c>
      <c r="H28">
        <v>2477586</v>
      </c>
      <c r="I28">
        <v>11897066</v>
      </c>
      <c r="J28">
        <v>4299899870</v>
      </c>
      <c r="K28">
        <v>29823</v>
      </c>
      <c r="L28">
        <f t="shared" si="0"/>
        <v>94.839150990845994</v>
      </c>
      <c r="M28">
        <v>221.72</v>
      </c>
      <c r="N28">
        <v>-0.08</v>
      </c>
      <c r="O28">
        <v>3115951</v>
      </c>
      <c r="P28">
        <v>8772084</v>
      </c>
      <c r="Q28" t="s">
        <v>21</v>
      </c>
      <c r="R28">
        <v>1800.28</v>
      </c>
    </row>
    <row r="29" spans="1:18" x14ac:dyDescent="0.3">
      <c r="A29">
        <v>28</v>
      </c>
      <c r="B29" t="s">
        <v>130</v>
      </c>
      <c r="C29">
        <v>80</v>
      </c>
      <c r="D29" t="s">
        <v>50</v>
      </c>
      <c r="E29">
        <v>225926</v>
      </c>
      <c r="F29">
        <v>1195096</v>
      </c>
      <c r="G29">
        <v>1468036</v>
      </c>
      <c r="H29">
        <v>1311245</v>
      </c>
      <c r="I29">
        <v>5544160</v>
      </c>
      <c r="J29">
        <v>1430416624</v>
      </c>
      <c r="K29">
        <v>15014</v>
      </c>
      <c r="L29">
        <f t="shared" si="0"/>
        <v>97.777807379778878</v>
      </c>
      <c r="M29">
        <v>142.83000000000001</v>
      </c>
      <c r="N29">
        <v>-0.09</v>
      </c>
      <c r="O29">
        <v>1982331</v>
      </c>
      <c r="P29">
        <v>3554541</v>
      </c>
      <c r="Q29" t="s">
        <v>21</v>
      </c>
      <c r="R29">
        <v>586.23</v>
      </c>
    </row>
    <row r="30" spans="1:18" x14ac:dyDescent="0.3">
      <c r="A30">
        <v>29</v>
      </c>
      <c r="B30" t="s">
        <v>130</v>
      </c>
      <c r="C30">
        <v>80</v>
      </c>
      <c r="D30" t="s">
        <v>51</v>
      </c>
      <c r="E30">
        <v>99736</v>
      </c>
      <c r="F30">
        <v>783852</v>
      </c>
      <c r="G30">
        <v>762388</v>
      </c>
      <c r="H30">
        <v>712844</v>
      </c>
      <c r="I30">
        <v>1624246</v>
      </c>
      <c r="J30">
        <v>2446632549</v>
      </c>
      <c r="K30">
        <v>8955</v>
      </c>
      <c r="L30">
        <f t="shared" si="0"/>
        <v>85.135455053042989</v>
      </c>
      <c r="M30">
        <v>100.03</v>
      </c>
      <c r="N30">
        <v>-0.06</v>
      </c>
      <c r="O30">
        <v>212515</v>
      </c>
      <c r="P30">
        <v>1413271</v>
      </c>
      <c r="Q30" t="s">
        <v>26</v>
      </c>
      <c r="R30">
        <v>453.91</v>
      </c>
    </row>
    <row r="31" spans="1:18" x14ac:dyDescent="0.3">
      <c r="A31">
        <v>30</v>
      </c>
      <c r="B31" t="s">
        <v>130</v>
      </c>
      <c r="C31">
        <v>80</v>
      </c>
      <c r="D31" t="s">
        <v>52</v>
      </c>
      <c r="E31">
        <v>25631</v>
      </c>
      <c r="F31">
        <v>141997</v>
      </c>
      <c r="G31">
        <v>1248636</v>
      </c>
      <c r="H31">
        <v>1204047</v>
      </c>
      <c r="I31">
        <v>2192818</v>
      </c>
      <c r="J31">
        <v>544702813</v>
      </c>
      <c r="K31">
        <v>14964</v>
      </c>
      <c r="L31">
        <f t="shared" si="0"/>
        <v>83.442662389735361</v>
      </c>
      <c r="M31">
        <v>94.72</v>
      </c>
      <c r="N31">
        <v>-0.05</v>
      </c>
      <c r="O31">
        <v>151793</v>
      </c>
      <c r="P31">
        <v>2045885</v>
      </c>
      <c r="Q31" t="s">
        <v>26</v>
      </c>
      <c r="R31">
        <v>274.22000000000003</v>
      </c>
    </row>
    <row r="32" spans="1:18" x14ac:dyDescent="0.3">
      <c r="A32">
        <v>31</v>
      </c>
      <c r="B32" t="s">
        <v>130</v>
      </c>
      <c r="C32">
        <v>80</v>
      </c>
      <c r="D32" t="s">
        <v>53</v>
      </c>
      <c r="E32">
        <v>520</v>
      </c>
      <c r="F32">
        <v>5760</v>
      </c>
      <c r="G32">
        <v>4920929</v>
      </c>
      <c r="H32">
        <v>4914088</v>
      </c>
      <c r="I32">
        <v>5226009</v>
      </c>
      <c r="J32">
        <v>354886323</v>
      </c>
      <c r="K32">
        <v>60241</v>
      </c>
      <c r="L32">
        <f t="shared" si="0"/>
        <v>81.687372387576573</v>
      </c>
      <c r="M32">
        <v>27.47</v>
      </c>
      <c r="N32">
        <v>-0.01</v>
      </c>
      <c r="O32">
        <v>4284</v>
      </c>
      <c r="P32">
        <v>5269932</v>
      </c>
      <c r="Q32" t="s">
        <v>21</v>
      </c>
      <c r="R32">
        <v>1541.58</v>
      </c>
    </row>
    <row r="33" spans="1:18" x14ac:dyDescent="0.3">
      <c r="A33">
        <v>32</v>
      </c>
      <c r="B33" t="s">
        <v>130</v>
      </c>
      <c r="C33">
        <v>80</v>
      </c>
      <c r="D33" t="s">
        <v>54</v>
      </c>
      <c r="E33">
        <v>708</v>
      </c>
      <c r="F33">
        <v>2540</v>
      </c>
      <c r="G33">
        <v>9636860</v>
      </c>
      <c r="H33">
        <v>9605192</v>
      </c>
      <c r="I33">
        <v>10324565</v>
      </c>
      <c r="J33">
        <v>474918270</v>
      </c>
      <c r="K33">
        <v>117961</v>
      </c>
      <c r="L33">
        <f t="shared" si="0"/>
        <v>81.695306075736895</v>
      </c>
      <c r="M33">
        <v>24.72</v>
      </c>
      <c r="N33">
        <v>-0.02</v>
      </c>
      <c r="O33">
        <v>3752</v>
      </c>
      <c r="P33">
        <v>10427310</v>
      </c>
      <c r="Q33" t="s">
        <v>21</v>
      </c>
      <c r="R33">
        <v>1600.28</v>
      </c>
    </row>
    <row r="34" spans="1:18" x14ac:dyDescent="0.3">
      <c r="A34">
        <v>33</v>
      </c>
      <c r="B34" t="s">
        <v>130</v>
      </c>
      <c r="C34">
        <v>80</v>
      </c>
      <c r="D34" t="s">
        <v>55</v>
      </c>
      <c r="E34">
        <v>325041</v>
      </c>
      <c r="F34">
        <v>1161166</v>
      </c>
      <c r="G34">
        <v>4817384</v>
      </c>
      <c r="H34">
        <v>4788415</v>
      </c>
      <c r="I34">
        <v>20033969</v>
      </c>
      <c r="J34">
        <v>8619401554</v>
      </c>
      <c r="K34">
        <v>53267</v>
      </c>
      <c r="L34">
        <f t="shared" si="0"/>
        <v>90.438432800795994</v>
      </c>
      <c r="M34">
        <v>29.51</v>
      </c>
      <c r="N34">
        <v>-7.0000000000000007E-2</v>
      </c>
      <c r="O34">
        <v>6113279</v>
      </c>
      <c r="P34">
        <v>13892800</v>
      </c>
      <c r="Q34" t="s">
        <v>31</v>
      </c>
      <c r="R34">
        <v>4999.53</v>
      </c>
    </row>
    <row r="35" spans="1:18" x14ac:dyDescent="0.3">
      <c r="A35">
        <v>34</v>
      </c>
      <c r="B35" t="s">
        <v>130</v>
      </c>
      <c r="C35">
        <v>80</v>
      </c>
      <c r="D35" t="s">
        <v>56</v>
      </c>
      <c r="E35">
        <v>57220</v>
      </c>
      <c r="F35">
        <v>558589</v>
      </c>
      <c r="G35">
        <v>525028</v>
      </c>
      <c r="H35">
        <v>506533</v>
      </c>
      <c r="I35">
        <v>1226865</v>
      </c>
      <c r="J35">
        <v>362146850</v>
      </c>
      <c r="K35">
        <v>5872</v>
      </c>
      <c r="L35">
        <f t="shared" si="0"/>
        <v>89.412125340599459</v>
      </c>
      <c r="M35">
        <v>27.4</v>
      </c>
      <c r="N35">
        <v>-0.09</v>
      </c>
      <c r="O35">
        <v>463381</v>
      </c>
      <c r="P35">
        <v>761941</v>
      </c>
      <c r="Q35" t="s">
        <v>21</v>
      </c>
      <c r="R35">
        <v>158.80000000000001</v>
      </c>
    </row>
    <row r="36" spans="1:18" x14ac:dyDescent="0.3">
      <c r="A36">
        <v>35</v>
      </c>
      <c r="B36" t="s">
        <v>130</v>
      </c>
      <c r="C36">
        <v>80</v>
      </c>
      <c r="D36" t="s">
        <v>57</v>
      </c>
      <c r="E36">
        <v>167075</v>
      </c>
      <c r="F36">
        <v>6549347</v>
      </c>
      <c r="G36">
        <v>2000020</v>
      </c>
      <c r="H36">
        <v>1975323</v>
      </c>
      <c r="I36">
        <v>2539135</v>
      </c>
      <c r="J36">
        <v>1084629336</v>
      </c>
      <c r="K36">
        <v>24377</v>
      </c>
      <c r="L36">
        <f t="shared" si="0"/>
        <v>82.045370636255484</v>
      </c>
      <c r="M36">
        <v>27.39</v>
      </c>
      <c r="N36">
        <v>-0.04</v>
      </c>
      <c r="O36">
        <v>53768</v>
      </c>
      <c r="P36">
        <v>2489024</v>
      </c>
      <c r="Q36" t="s">
        <v>26</v>
      </c>
      <c r="R36">
        <v>1121.55</v>
      </c>
    </row>
    <row r="37" spans="1:18" x14ac:dyDescent="0.3">
      <c r="A37">
        <v>36</v>
      </c>
      <c r="B37" t="s">
        <v>130</v>
      </c>
      <c r="C37">
        <v>80</v>
      </c>
      <c r="D37" t="s">
        <v>58</v>
      </c>
      <c r="E37">
        <v>1322728</v>
      </c>
      <c r="F37">
        <v>5284254</v>
      </c>
      <c r="G37">
        <v>188603</v>
      </c>
      <c r="H37">
        <v>181526</v>
      </c>
      <c r="I37">
        <v>750670</v>
      </c>
      <c r="J37">
        <v>3410500917</v>
      </c>
      <c r="K37">
        <v>1667</v>
      </c>
      <c r="L37">
        <f t="shared" si="0"/>
        <v>113.13917216556689</v>
      </c>
      <c r="M37">
        <v>22.86</v>
      </c>
      <c r="N37">
        <v>-0.13</v>
      </c>
      <c r="O37">
        <v>461514</v>
      </c>
      <c r="P37">
        <v>287561</v>
      </c>
      <c r="Q37" t="s">
        <v>21</v>
      </c>
      <c r="R37">
        <v>698.09</v>
      </c>
    </row>
    <row r="38" spans="1:18" x14ac:dyDescent="0.3">
      <c r="A38">
        <v>37</v>
      </c>
      <c r="B38" t="s">
        <v>130</v>
      </c>
      <c r="C38">
        <v>80</v>
      </c>
      <c r="D38" t="s">
        <v>59</v>
      </c>
      <c r="E38">
        <v>26455</v>
      </c>
      <c r="F38">
        <v>76533</v>
      </c>
      <c r="G38">
        <v>12458638</v>
      </c>
      <c r="H38">
        <v>12280663</v>
      </c>
      <c r="I38">
        <v>17448545</v>
      </c>
      <c r="J38">
        <v>3838303077</v>
      </c>
      <c r="K38">
        <v>151722</v>
      </c>
      <c r="L38">
        <f t="shared" si="0"/>
        <v>82.114907528242441</v>
      </c>
      <c r="M38">
        <v>80.09</v>
      </c>
      <c r="N38">
        <v>-0.04</v>
      </c>
      <c r="O38">
        <v>572445</v>
      </c>
      <c r="P38">
        <v>16975397</v>
      </c>
      <c r="Q38" t="s">
        <v>26</v>
      </c>
      <c r="R38">
        <v>4898.83</v>
      </c>
    </row>
    <row r="39" spans="1:18" x14ac:dyDescent="0.3">
      <c r="A39">
        <v>38</v>
      </c>
      <c r="B39" t="s">
        <v>130</v>
      </c>
      <c r="C39">
        <v>80</v>
      </c>
      <c r="D39" t="s">
        <v>60</v>
      </c>
      <c r="E39">
        <v>196289</v>
      </c>
      <c r="F39">
        <v>588609</v>
      </c>
      <c r="G39">
        <v>1777310</v>
      </c>
      <c r="H39">
        <v>1746393</v>
      </c>
      <c r="I39">
        <v>3197136</v>
      </c>
      <c r="J39">
        <v>1720827520</v>
      </c>
      <c r="K39">
        <v>20968</v>
      </c>
      <c r="L39">
        <f t="shared" si="0"/>
        <v>84.762972148035104</v>
      </c>
      <c r="M39">
        <v>17.940000000000001</v>
      </c>
      <c r="N39">
        <v>-7.0000000000000007E-2</v>
      </c>
      <c r="O39">
        <v>628468</v>
      </c>
      <c r="P39">
        <v>2580228</v>
      </c>
      <c r="Q39" t="s">
        <v>26</v>
      </c>
      <c r="R39">
        <v>610.95000000000005</v>
      </c>
    </row>
    <row r="40" spans="1:18" x14ac:dyDescent="0.3">
      <c r="A40">
        <v>39</v>
      </c>
      <c r="B40" t="s">
        <v>130</v>
      </c>
      <c r="C40">
        <v>80</v>
      </c>
      <c r="D40" t="s">
        <v>61</v>
      </c>
      <c r="E40">
        <v>51144</v>
      </c>
      <c r="F40">
        <v>152445</v>
      </c>
      <c r="G40">
        <v>707565</v>
      </c>
      <c r="H40">
        <v>694022</v>
      </c>
      <c r="I40">
        <v>1305698</v>
      </c>
      <c r="J40">
        <v>312693256</v>
      </c>
      <c r="K40">
        <v>8415</v>
      </c>
      <c r="L40">
        <f t="shared" si="0"/>
        <v>84.083778966131902</v>
      </c>
      <c r="M40">
        <v>26.62</v>
      </c>
      <c r="N40">
        <v>-0.05</v>
      </c>
      <c r="O40">
        <v>310908</v>
      </c>
      <c r="P40">
        <v>993817</v>
      </c>
      <c r="Q40" t="s">
        <v>26</v>
      </c>
      <c r="R40">
        <v>131.80000000000001</v>
      </c>
    </row>
    <row r="41" spans="1:18" x14ac:dyDescent="0.3">
      <c r="A41">
        <v>40</v>
      </c>
      <c r="B41" t="s">
        <v>130</v>
      </c>
      <c r="C41">
        <v>80</v>
      </c>
      <c r="D41" t="s">
        <v>62</v>
      </c>
      <c r="E41">
        <v>800</v>
      </c>
      <c r="F41">
        <v>47369</v>
      </c>
      <c r="G41">
        <v>0</v>
      </c>
      <c r="H41">
        <v>0</v>
      </c>
      <c r="I41">
        <v>0</v>
      </c>
      <c r="J41">
        <v>0</v>
      </c>
      <c r="K41">
        <v>0</v>
      </c>
      <c r="L41" t="e">
        <f t="shared" si="0"/>
        <v>#DIV/0!</v>
      </c>
      <c r="M41">
        <v>0</v>
      </c>
      <c r="N41">
        <v>0</v>
      </c>
      <c r="O41">
        <v>0</v>
      </c>
      <c r="P41">
        <v>0</v>
      </c>
      <c r="Q41" t="s">
        <v>21</v>
      </c>
      <c r="R41">
        <v>0.22</v>
      </c>
    </row>
    <row r="42" spans="1:18" x14ac:dyDescent="0.3">
      <c r="A42">
        <v>41</v>
      </c>
      <c r="B42" t="s">
        <v>130</v>
      </c>
      <c r="C42">
        <v>80</v>
      </c>
      <c r="D42" t="s">
        <v>64</v>
      </c>
      <c r="E42">
        <v>1000</v>
      </c>
      <c r="F42">
        <v>74037</v>
      </c>
      <c r="G42">
        <v>0</v>
      </c>
      <c r="H42">
        <v>0</v>
      </c>
      <c r="I42">
        <v>0</v>
      </c>
      <c r="J42">
        <v>0</v>
      </c>
      <c r="K42">
        <v>0</v>
      </c>
      <c r="L42" t="e">
        <f t="shared" si="0"/>
        <v>#DIV/0!</v>
      </c>
      <c r="M42">
        <v>0</v>
      </c>
      <c r="N42">
        <v>0</v>
      </c>
      <c r="O42">
        <v>0</v>
      </c>
      <c r="P42">
        <v>0</v>
      </c>
      <c r="Q42" t="s">
        <v>21</v>
      </c>
      <c r="R42">
        <v>0.38</v>
      </c>
    </row>
    <row r="43" spans="1:18" x14ac:dyDescent="0.3">
      <c r="A43">
        <v>42</v>
      </c>
      <c r="B43" t="s">
        <v>130</v>
      </c>
      <c r="C43">
        <v>80</v>
      </c>
      <c r="D43" t="s">
        <v>65</v>
      </c>
      <c r="E43">
        <v>18607</v>
      </c>
      <c r="F43">
        <v>55722</v>
      </c>
      <c r="G43">
        <v>486753</v>
      </c>
      <c r="H43">
        <v>476940</v>
      </c>
      <c r="I43">
        <v>713433</v>
      </c>
      <c r="J43">
        <v>166037498</v>
      </c>
      <c r="K43">
        <v>5878</v>
      </c>
      <c r="L43">
        <f t="shared" si="0"/>
        <v>82.80928887376659</v>
      </c>
      <c r="M43">
        <v>43.94</v>
      </c>
      <c r="N43">
        <v>-0.06</v>
      </c>
      <c r="O43">
        <v>59501</v>
      </c>
      <c r="P43">
        <v>655503</v>
      </c>
      <c r="Q43" t="s">
        <v>26</v>
      </c>
      <c r="R43">
        <v>99.05</v>
      </c>
    </row>
    <row r="44" spans="1:18" x14ac:dyDescent="0.3">
      <c r="A44">
        <v>43</v>
      </c>
      <c r="B44" t="s">
        <v>130</v>
      </c>
      <c r="C44">
        <v>80</v>
      </c>
      <c r="D44" t="s">
        <v>66</v>
      </c>
      <c r="E44">
        <v>229544</v>
      </c>
      <c r="F44">
        <v>1051601</v>
      </c>
      <c r="G44">
        <v>8225504</v>
      </c>
      <c r="H44">
        <v>8036734</v>
      </c>
      <c r="I44">
        <v>10467682</v>
      </c>
      <c r="J44">
        <v>1211293049</v>
      </c>
      <c r="K44">
        <v>99956</v>
      </c>
      <c r="L44">
        <f t="shared" si="0"/>
        <v>82.291248149185648</v>
      </c>
      <c r="M44">
        <v>30.66</v>
      </c>
      <c r="N44">
        <v>-0.04</v>
      </c>
      <c r="O44">
        <v>174093</v>
      </c>
      <c r="P44">
        <v>10368171</v>
      </c>
      <c r="Q44" t="s">
        <v>26</v>
      </c>
      <c r="R44">
        <v>1108.4100000000001</v>
      </c>
    </row>
    <row r="45" spans="1:18" x14ac:dyDescent="0.3">
      <c r="A45">
        <v>44</v>
      </c>
      <c r="B45" t="s">
        <v>130</v>
      </c>
      <c r="C45">
        <v>80</v>
      </c>
      <c r="D45" t="s">
        <v>67</v>
      </c>
      <c r="E45">
        <v>138808</v>
      </c>
      <c r="F45">
        <v>614789</v>
      </c>
      <c r="G45">
        <v>12071756</v>
      </c>
      <c r="H45">
        <v>11838008</v>
      </c>
      <c r="I45">
        <v>14130978</v>
      </c>
      <c r="J45">
        <v>1050353280</v>
      </c>
      <c r="K45">
        <v>146899</v>
      </c>
      <c r="L45">
        <f t="shared" si="0"/>
        <v>82.177251036426384</v>
      </c>
      <c r="M45">
        <v>26.4</v>
      </c>
      <c r="N45">
        <v>-0.03</v>
      </c>
      <c r="O45">
        <v>78693</v>
      </c>
      <c r="P45">
        <v>14172152</v>
      </c>
      <c r="Q45" t="s">
        <v>26</v>
      </c>
      <c r="R45">
        <v>1696.36</v>
      </c>
    </row>
    <row r="46" spans="1:18" x14ac:dyDescent="0.3">
      <c r="A46">
        <v>45</v>
      </c>
      <c r="B46" t="s">
        <v>130</v>
      </c>
      <c r="C46">
        <v>80</v>
      </c>
      <c r="D46" t="s">
        <v>68</v>
      </c>
      <c r="E46">
        <v>2835</v>
      </c>
      <c r="F46">
        <v>9746</v>
      </c>
      <c r="G46">
        <v>7251020</v>
      </c>
      <c r="H46">
        <v>7102656</v>
      </c>
      <c r="I46">
        <v>8962335</v>
      </c>
      <c r="J46">
        <v>824256597</v>
      </c>
      <c r="K46">
        <v>88426</v>
      </c>
      <c r="L46">
        <f t="shared" si="0"/>
        <v>82.00099518241241</v>
      </c>
      <c r="M46">
        <v>29.34</v>
      </c>
      <c r="N46">
        <v>-0.03</v>
      </c>
      <c r="O46">
        <v>82455</v>
      </c>
      <c r="P46">
        <v>8948609</v>
      </c>
      <c r="Q46" t="s">
        <v>26</v>
      </c>
      <c r="R46">
        <v>4962.47</v>
      </c>
    </row>
    <row r="47" spans="1:18" x14ac:dyDescent="0.3">
      <c r="A47">
        <v>46</v>
      </c>
      <c r="B47" t="s">
        <v>130</v>
      </c>
      <c r="C47">
        <v>80</v>
      </c>
      <c r="D47" t="s">
        <v>69</v>
      </c>
      <c r="E47">
        <v>961</v>
      </c>
      <c r="F47">
        <v>146909</v>
      </c>
      <c r="G47">
        <v>11788713</v>
      </c>
      <c r="H47">
        <v>11308250</v>
      </c>
      <c r="I47">
        <v>21945631</v>
      </c>
      <c r="J47">
        <v>1242100942</v>
      </c>
      <c r="K47">
        <v>140321</v>
      </c>
      <c r="L47">
        <f t="shared" si="0"/>
        <v>84.012464278333255</v>
      </c>
      <c r="M47">
        <v>45.92</v>
      </c>
      <c r="N47">
        <v>-0.05</v>
      </c>
      <c r="O47">
        <v>1524327</v>
      </c>
      <c r="P47">
        <v>20549519</v>
      </c>
      <c r="Q47" t="s">
        <v>31</v>
      </c>
      <c r="R47">
        <v>4999.3599999999997</v>
      </c>
    </row>
    <row r="48" spans="1:18" x14ac:dyDescent="0.3">
      <c r="A48">
        <v>47</v>
      </c>
      <c r="B48" t="s">
        <v>130</v>
      </c>
      <c r="C48">
        <v>80</v>
      </c>
      <c r="D48" t="s">
        <v>70</v>
      </c>
      <c r="E48">
        <v>1052072</v>
      </c>
      <c r="F48">
        <v>4612280</v>
      </c>
      <c r="G48">
        <v>4272</v>
      </c>
      <c r="H48">
        <v>4198</v>
      </c>
      <c r="I48">
        <v>59357</v>
      </c>
      <c r="J48">
        <v>38860856</v>
      </c>
      <c r="K48">
        <v>31</v>
      </c>
      <c r="L48">
        <f t="shared" si="0"/>
        <v>137.80645161290323</v>
      </c>
      <c r="M48">
        <v>158.54</v>
      </c>
      <c r="N48">
        <v>-0.19</v>
      </c>
      <c r="O48">
        <v>53158</v>
      </c>
      <c r="P48">
        <v>6187</v>
      </c>
      <c r="Q48" t="s">
        <v>26</v>
      </c>
      <c r="R48">
        <v>53.73</v>
      </c>
    </row>
    <row r="49" spans="1:18" x14ac:dyDescent="0.3">
      <c r="A49">
        <v>48</v>
      </c>
      <c r="B49" t="s">
        <v>130</v>
      </c>
      <c r="C49">
        <v>80</v>
      </c>
      <c r="D49" t="s">
        <v>71</v>
      </c>
      <c r="E49">
        <v>31435</v>
      </c>
      <c r="F49">
        <v>94348</v>
      </c>
      <c r="G49">
        <v>10304</v>
      </c>
      <c r="H49">
        <v>10286</v>
      </c>
      <c r="I49">
        <v>10898</v>
      </c>
      <c r="J49">
        <v>109786895</v>
      </c>
      <c r="K49">
        <v>125</v>
      </c>
      <c r="L49">
        <f t="shared" si="0"/>
        <v>82.432000000000002</v>
      </c>
      <c r="M49">
        <v>34.880000000000003</v>
      </c>
      <c r="N49">
        <v>-0.01</v>
      </c>
      <c r="O49">
        <v>186</v>
      </c>
      <c r="P49">
        <v>10812</v>
      </c>
      <c r="Q49" t="s">
        <v>21</v>
      </c>
      <c r="R49">
        <v>24.05</v>
      </c>
    </row>
    <row r="50" spans="1:18" x14ac:dyDescent="0.3">
      <c r="A50">
        <v>49</v>
      </c>
      <c r="B50" t="s">
        <v>130</v>
      </c>
      <c r="C50">
        <v>80</v>
      </c>
      <c r="D50" t="s">
        <v>72</v>
      </c>
      <c r="E50">
        <v>2271</v>
      </c>
      <c r="F50">
        <v>30201</v>
      </c>
      <c r="G50">
        <v>14710896</v>
      </c>
      <c r="H50">
        <v>14615841</v>
      </c>
      <c r="I50">
        <v>15836856</v>
      </c>
      <c r="J50">
        <v>773113485</v>
      </c>
      <c r="K50">
        <v>179834</v>
      </c>
      <c r="L50">
        <f t="shared" si="0"/>
        <v>81.80264021264054</v>
      </c>
      <c r="M50">
        <v>22.02</v>
      </c>
      <c r="N50">
        <v>-0.02</v>
      </c>
      <c r="O50">
        <v>4237</v>
      </c>
      <c r="P50">
        <v>15970066</v>
      </c>
      <c r="Q50" t="s">
        <v>31</v>
      </c>
      <c r="R50">
        <v>4999.5600000000004</v>
      </c>
    </row>
    <row r="51" spans="1:18" x14ac:dyDescent="0.3">
      <c r="A51">
        <v>50</v>
      </c>
      <c r="B51" t="s">
        <v>130</v>
      </c>
      <c r="C51">
        <v>80</v>
      </c>
      <c r="D51" t="s">
        <v>73</v>
      </c>
      <c r="E51">
        <v>2294</v>
      </c>
      <c r="F51">
        <v>30304</v>
      </c>
      <c r="G51">
        <v>15504535</v>
      </c>
      <c r="H51">
        <v>15408279</v>
      </c>
      <c r="I51">
        <v>16656529</v>
      </c>
      <c r="J51">
        <v>755762487</v>
      </c>
      <c r="K51">
        <v>189553</v>
      </c>
      <c r="L51">
        <f t="shared" si="0"/>
        <v>81.795249877343011</v>
      </c>
      <c r="M51">
        <v>22.64</v>
      </c>
      <c r="N51">
        <v>-0.02</v>
      </c>
      <c r="O51">
        <v>3929</v>
      </c>
      <c r="P51">
        <v>16802409</v>
      </c>
      <c r="Q51" t="s">
        <v>31</v>
      </c>
      <c r="R51">
        <v>4988.1099999999997</v>
      </c>
    </row>
    <row r="52" spans="1:18" x14ac:dyDescent="0.3">
      <c r="A52">
        <v>51</v>
      </c>
      <c r="B52" t="s">
        <v>130</v>
      </c>
      <c r="C52">
        <v>80</v>
      </c>
      <c r="D52" t="s">
        <v>74</v>
      </c>
      <c r="E52">
        <v>163622</v>
      </c>
      <c r="F52">
        <v>488118</v>
      </c>
      <c r="G52">
        <v>13584129</v>
      </c>
      <c r="H52">
        <v>13272529</v>
      </c>
      <c r="I52">
        <v>25057298</v>
      </c>
      <c r="J52">
        <v>3045311297</v>
      </c>
      <c r="K52">
        <v>156187</v>
      </c>
      <c r="L52">
        <f t="shared" si="0"/>
        <v>86.973493312503606</v>
      </c>
      <c r="M52">
        <v>41.28</v>
      </c>
      <c r="N52">
        <v>-0.08</v>
      </c>
      <c r="O52">
        <v>6486430</v>
      </c>
      <c r="P52">
        <v>18527866</v>
      </c>
      <c r="Q52" t="s">
        <v>31</v>
      </c>
      <c r="R52">
        <v>4998.9399999999996</v>
      </c>
    </row>
    <row r="53" spans="1:18" x14ac:dyDescent="0.3">
      <c r="A53">
        <v>52</v>
      </c>
      <c r="B53" t="s">
        <v>130</v>
      </c>
      <c r="C53">
        <v>80</v>
      </c>
      <c r="D53" t="s">
        <v>75</v>
      </c>
      <c r="E53">
        <v>183325</v>
      </c>
      <c r="F53">
        <v>546912</v>
      </c>
      <c r="G53">
        <v>13385352</v>
      </c>
      <c r="H53">
        <v>13069460</v>
      </c>
      <c r="I53">
        <v>27254933</v>
      </c>
      <c r="J53">
        <v>3348110851</v>
      </c>
      <c r="K53">
        <v>150221</v>
      </c>
      <c r="L53">
        <f t="shared" si="0"/>
        <v>89.104399518043422</v>
      </c>
      <c r="M53">
        <v>41.78</v>
      </c>
      <c r="N53">
        <v>-0.08</v>
      </c>
      <c r="O53">
        <v>8741724</v>
      </c>
      <c r="P53">
        <v>18440084</v>
      </c>
      <c r="Q53" t="s">
        <v>31</v>
      </c>
      <c r="R53">
        <v>4994.63</v>
      </c>
    </row>
    <row r="54" spans="1:18" x14ac:dyDescent="0.3">
      <c r="A54">
        <v>53</v>
      </c>
      <c r="B54" t="s">
        <v>130</v>
      </c>
      <c r="C54">
        <v>80</v>
      </c>
      <c r="D54" t="s">
        <v>76</v>
      </c>
      <c r="E54">
        <v>152428</v>
      </c>
      <c r="F54">
        <v>429691</v>
      </c>
      <c r="G54">
        <v>96</v>
      </c>
      <c r="H54">
        <v>96</v>
      </c>
      <c r="I54">
        <v>5935</v>
      </c>
      <c r="J54">
        <v>195790</v>
      </c>
      <c r="K54">
        <v>0</v>
      </c>
      <c r="L54" t="e">
        <f t="shared" si="0"/>
        <v>#DIV/0!</v>
      </c>
      <c r="M54">
        <v>2.33</v>
      </c>
      <c r="N54">
        <v>-0.95</v>
      </c>
      <c r="O54">
        <v>4960</v>
      </c>
      <c r="P54">
        <v>973</v>
      </c>
      <c r="Q54" t="s">
        <v>21</v>
      </c>
      <c r="R54">
        <v>0.88</v>
      </c>
    </row>
    <row r="55" spans="1:18" x14ac:dyDescent="0.3">
      <c r="A55">
        <v>54</v>
      </c>
      <c r="B55" t="s">
        <v>130</v>
      </c>
      <c r="C55">
        <v>80</v>
      </c>
      <c r="D55" t="s">
        <v>77</v>
      </c>
      <c r="E55">
        <v>2200</v>
      </c>
      <c r="F55">
        <v>9086</v>
      </c>
      <c r="G55">
        <v>5924817</v>
      </c>
      <c r="H55">
        <v>5775706</v>
      </c>
      <c r="I55">
        <v>7934085</v>
      </c>
      <c r="J55">
        <v>925661628</v>
      </c>
      <c r="K55">
        <v>71916</v>
      </c>
      <c r="L55">
        <f t="shared" si="0"/>
        <v>82.385241114633743</v>
      </c>
      <c r="M55">
        <v>26.23</v>
      </c>
      <c r="N55">
        <v>-0.05</v>
      </c>
      <c r="O55">
        <v>320067</v>
      </c>
      <c r="P55">
        <v>7628499</v>
      </c>
      <c r="Q55" t="s">
        <v>21</v>
      </c>
      <c r="R55">
        <v>2105.6999999999998</v>
      </c>
    </row>
    <row r="56" spans="1:18" x14ac:dyDescent="0.3">
      <c r="A56">
        <v>55</v>
      </c>
      <c r="B56" t="s">
        <v>130</v>
      </c>
      <c r="C56">
        <v>80</v>
      </c>
      <c r="D56" t="s">
        <v>78</v>
      </c>
      <c r="E56">
        <v>2200</v>
      </c>
      <c r="F56">
        <v>9086</v>
      </c>
      <c r="G56">
        <v>10278941</v>
      </c>
      <c r="H56">
        <v>10043808</v>
      </c>
      <c r="I56">
        <v>13564972</v>
      </c>
      <c r="J56">
        <v>1581322763</v>
      </c>
      <c r="K56">
        <v>125001</v>
      </c>
      <c r="L56">
        <f t="shared" si="0"/>
        <v>82.230870153038779</v>
      </c>
      <c r="M56">
        <v>28.83</v>
      </c>
      <c r="N56">
        <v>-0.05</v>
      </c>
      <c r="O56">
        <v>383096</v>
      </c>
      <c r="P56">
        <v>13206514</v>
      </c>
      <c r="Q56" t="s">
        <v>31</v>
      </c>
      <c r="R56">
        <v>4993.28</v>
      </c>
    </row>
    <row r="57" spans="1:18" x14ac:dyDescent="0.3">
      <c r="A57">
        <v>56</v>
      </c>
      <c r="B57" t="s">
        <v>130</v>
      </c>
      <c r="C57">
        <v>80</v>
      </c>
      <c r="D57" t="s">
        <v>79</v>
      </c>
      <c r="E57">
        <v>2200</v>
      </c>
      <c r="F57">
        <v>9086</v>
      </c>
      <c r="G57">
        <v>2415234</v>
      </c>
      <c r="H57">
        <v>2347739</v>
      </c>
      <c r="I57">
        <v>3468766</v>
      </c>
      <c r="J57">
        <v>389243000</v>
      </c>
      <c r="K57">
        <v>29217</v>
      </c>
      <c r="L57">
        <f t="shared" si="0"/>
        <v>82.665366054009652</v>
      </c>
      <c r="M57">
        <v>28.7</v>
      </c>
      <c r="N57">
        <v>-0.06</v>
      </c>
      <c r="O57">
        <v>199518</v>
      </c>
      <c r="P57">
        <v>3267682</v>
      </c>
      <c r="Q57" t="s">
        <v>21</v>
      </c>
      <c r="R57">
        <v>507.64</v>
      </c>
    </row>
    <row r="58" spans="1:18" x14ac:dyDescent="0.3">
      <c r="A58">
        <v>57</v>
      </c>
      <c r="B58" t="s">
        <v>130</v>
      </c>
      <c r="C58">
        <v>80</v>
      </c>
      <c r="D58" t="s">
        <v>80</v>
      </c>
      <c r="E58">
        <v>2200</v>
      </c>
      <c r="F58">
        <v>9086</v>
      </c>
      <c r="G58">
        <v>9472918</v>
      </c>
      <c r="H58">
        <v>9236767</v>
      </c>
      <c r="I58">
        <v>13057217</v>
      </c>
      <c r="J58">
        <v>1493472768</v>
      </c>
      <c r="K58">
        <v>115099</v>
      </c>
      <c r="L58">
        <f t="shared" si="0"/>
        <v>82.302348413105236</v>
      </c>
      <c r="M58">
        <v>29.31</v>
      </c>
      <c r="N58">
        <v>-0.05</v>
      </c>
      <c r="O58">
        <v>436677</v>
      </c>
      <c r="P58">
        <v>12626732</v>
      </c>
      <c r="Q58" t="s">
        <v>21</v>
      </c>
      <c r="R58">
        <v>4536.99</v>
      </c>
    </row>
    <row r="59" spans="1:18" x14ac:dyDescent="0.3">
      <c r="A59">
        <v>58</v>
      </c>
      <c r="B59" t="s">
        <v>130</v>
      </c>
      <c r="C59">
        <v>80</v>
      </c>
      <c r="D59" t="s">
        <v>81</v>
      </c>
      <c r="E59">
        <v>11313</v>
      </c>
      <c r="F59">
        <v>305160</v>
      </c>
      <c r="G59">
        <v>284666</v>
      </c>
      <c r="H59">
        <v>281032</v>
      </c>
      <c r="I59">
        <v>337417</v>
      </c>
      <c r="J59">
        <v>35952992</v>
      </c>
      <c r="K59">
        <v>3455</v>
      </c>
      <c r="L59">
        <f t="shared" si="0"/>
        <v>82.392474674384943</v>
      </c>
      <c r="M59">
        <v>26.92</v>
      </c>
      <c r="N59">
        <v>-0.03</v>
      </c>
      <c r="O59">
        <v>12981</v>
      </c>
      <c r="P59">
        <v>326956</v>
      </c>
      <c r="Q59" t="s">
        <v>26</v>
      </c>
      <c r="R59">
        <v>37.19</v>
      </c>
    </row>
    <row r="60" spans="1:18" x14ac:dyDescent="0.3">
      <c r="A60">
        <v>59</v>
      </c>
      <c r="B60" t="s">
        <v>130</v>
      </c>
      <c r="C60">
        <v>80</v>
      </c>
      <c r="D60" t="s">
        <v>82</v>
      </c>
      <c r="E60">
        <v>252516</v>
      </c>
      <c r="F60">
        <v>750876</v>
      </c>
      <c r="G60">
        <v>757153</v>
      </c>
      <c r="H60">
        <v>733062</v>
      </c>
      <c r="I60">
        <v>4795708</v>
      </c>
      <c r="J60">
        <v>203496108</v>
      </c>
      <c r="K60">
        <v>6018</v>
      </c>
      <c r="L60">
        <f t="shared" si="0"/>
        <v>125.81472249916916</v>
      </c>
      <c r="M60">
        <v>25.06</v>
      </c>
      <c r="N60">
        <v>-0.13</v>
      </c>
      <c r="O60">
        <v>3562935</v>
      </c>
      <c r="P60">
        <v>1229276</v>
      </c>
      <c r="Q60" t="s">
        <v>26</v>
      </c>
      <c r="R60">
        <v>120.03</v>
      </c>
    </row>
    <row r="61" spans="1:18" x14ac:dyDescent="0.3">
      <c r="A61">
        <v>60</v>
      </c>
      <c r="B61" t="s">
        <v>130</v>
      </c>
      <c r="C61">
        <v>80</v>
      </c>
      <c r="D61" t="s">
        <v>83</v>
      </c>
      <c r="E61">
        <v>3612</v>
      </c>
      <c r="F61">
        <v>11612</v>
      </c>
      <c r="G61">
        <v>622741</v>
      </c>
      <c r="H61">
        <v>610912</v>
      </c>
      <c r="I61">
        <v>741441</v>
      </c>
      <c r="J61">
        <v>103461171</v>
      </c>
      <c r="K61">
        <v>7583</v>
      </c>
      <c r="L61">
        <f t="shared" si="0"/>
        <v>82.123302123170248</v>
      </c>
      <c r="M61">
        <v>27.33</v>
      </c>
      <c r="N61">
        <v>-0.04</v>
      </c>
      <c r="O61">
        <v>11377</v>
      </c>
      <c r="P61">
        <v>733553</v>
      </c>
      <c r="Q61" t="s">
        <v>21</v>
      </c>
      <c r="R61">
        <v>68.84</v>
      </c>
    </row>
    <row r="62" spans="1:18" x14ac:dyDescent="0.3">
      <c r="A62">
        <v>61</v>
      </c>
      <c r="B62" t="s">
        <v>130</v>
      </c>
      <c r="C62">
        <v>80</v>
      </c>
      <c r="D62" t="s">
        <v>84</v>
      </c>
      <c r="E62">
        <v>8300</v>
      </c>
      <c r="F62">
        <v>28853</v>
      </c>
      <c r="G62">
        <v>8310203</v>
      </c>
      <c r="H62">
        <v>8142145</v>
      </c>
      <c r="I62">
        <v>10316246</v>
      </c>
      <c r="J62">
        <v>2353015018</v>
      </c>
      <c r="K62">
        <v>101036</v>
      </c>
      <c r="L62">
        <f t="shared" si="0"/>
        <v>82.249920820301668</v>
      </c>
      <c r="M62">
        <v>38.479999999999997</v>
      </c>
      <c r="N62">
        <v>-0.04</v>
      </c>
      <c r="O62">
        <v>164026</v>
      </c>
      <c r="P62">
        <v>10223871</v>
      </c>
      <c r="Q62" t="s">
        <v>21</v>
      </c>
      <c r="R62">
        <v>2539.4699999999998</v>
      </c>
    </row>
    <row r="63" spans="1:18" x14ac:dyDescent="0.3">
      <c r="A63">
        <v>62</v>
      </c>
      <c r="B63" t="s">
        <v>130</v>
      </c>
      <c r="C63">
        <v>80</v>
      </c>
      <c r="D63" t="s">
        <v>85</v>
      </c>
      <c r="E63">
        <v>7665</v>
      </c>
      <c r="F63">
        <v>26841</v>
      </c>
      <c r="G63">
        <v>8757549</v>
      </c>
      <c r="H63">
        <v>8572234</v>
      </c>
      <c r="I63">
        <v>12017856</v>
      </c>
      <c r="J63">
        <v>2472115136</v>
      </c>
      <c r="K63">
        <v>106550</v>
      </c>
      <c r="L63">
        <f t="shared" si="0"/>
        <v>82.191919286719852</v>
      </c>
      <c r="M63">
        <v>59.81</v>
      </c>
      <c r="N63">
        <v>-0.04</v>
      </c>
      <c r="O63">
        <v>165417</v>
      </c>
      <c r="P63">
        <v>11902073</v>
      </c>
      <c r="Q63" t="s">
        <v>21</v>
      </c>
      <c r="R63">
        <v>2260.84</v>
      </c>
    </row>
    <row r="64" spans="1:18" x14ac:dyDescent="0.3">
      <c r="A64">
        <v>63</v>
      </c>
      <c r="B64" t="s">
        <v>130</v>
      </c>
      <c r="C64">
        <v>80</v>
      </c>
      <c r="D64" t="s">
        <v>86</v>
      </c>
      <c r="E64">
        <v>3986</v>
      </c>
      <c r="F64">
        <v>13057</v>
      </c>
      <c r="G64">
        <v>153160</v>
      </c>
      <c r="H64">
        <v>150047</v>
      </c>
      <c r="I64">
        <v>186695</v>
      </c>
      <c r="J64">
        <v>39839575</v>
      </c>
      <c r="K64">
        <v>1864</v>
      </c>
      <c r="L64">
        <f t="shared" si="0"/>
        <v>82.167381974248926</v>
      </c>
      <c r="M64">
        <v>34.729999999999997</v>
      </c>
      <c r="N64">
        <v>-0.04</v>
      </c>
      <c r="O64">
        <v>2938</v>
      </c>
      <c r="P64">
        <v>184822</v>
      </c>
      <c r="Q64" t="s">
        <v>21</v>
      </c>
      <c r="R64">
        <v>18.47</v>
      </c>
    </row>
    <row r="65" spans="1:18" x14ac:dyDescent="0.3">
      <c r="A65">
        <v>64</v>
      </c>
      <c r="B65" t="s">
        <v>130</v>
      </c>
      <c r="C65">
        <v>80</v>
      </c>
      <c r="D65" t="s">
        <v>87</v>
      </c>
      <c r="E65">
        <v>3638</v>
      </c>
      <c r="F65">
        <v>11677</v>
      </c>
      <c r="G65">
        <v>926548</v>
      </c>
      <c r="H65">
        <v>909709</v>
      </c>
      <c r="I65">
        <v>1087472</v>
      </c>
      <c r="J65">
        <v>149709166</v>
      </c>
      <c r="K65">
        <v>11285</v>
      </c>
      <c r="L65">
        <f t="shared" si="0"/>
        <v>82.104386353566682</v>
      </c>
      <c r="M65">
        <v>25.46</v>
      </c>
      <c r="N65">
        <v>-0.04</v>
      </c>
      <c r="O65">
        <v>11072</v>
      </c>
      <c r="P65">
        <v>1082868</v>
      </c>
      <c r="Q65" t="s">
        <v>21</v>
      </c>
      <c r="R65">
        <v>103.91</v>
      </c>
    </row>
    <row r="66" spans="1:18" x14ac:dyDescent="0.3">
      <c r="A66">
        <v>65</v>
      </c>
      <c r="B66" t="s">
        <v>130</v>
      </c>
      <c r="C66">
        <v>80</v>
      </c>
      <c r="D66" t="s">
        <v>88</v>
      </c>
      <c r="E66">
        <v>7351</v>
      </c>
      <c r="F66">
        <v>24835</v>
      </c>
      <c r="G66">
        <v>13148582</v>
      </c>
      <c r="H66">
        <v>12904847</v>
      </c>
      <c r="I66">
        <v>15787498</v>
      </c>
      <c r="J66">
        <v>3066452340</v>
      </c>
      <c r="K66">
        <v>159964</v>
      </c>
      <c r="L66">
        <f t="shared" si="0"/>
        <v>82.197131854667305</v>
      </c>
      <c r="M66">
        <v>36.47</v>
      </c>
      <c r="N66">
        <v>-0.04</v>
      </c>
      <c r="O66">
        <v>208735</v>
      </c>
      <c r="P66">
        <v>15709949</v>
      </c>
      <c r="Q66" t="s">
        <v>21</v>
      </c>
      <c r="R66">
        <v>3838.47</v>
      </c>
    </row>
    <row r="67" spans="1:18" x14ac:dyDescent="0.3">
      <c r="A67">
        <v>66</v>
      </c>
      <c r="B67" t="s">
        <v>130</v>
      </c>
      <c r="C67">
        <v>80</v>
      </c>
      <c r="D67" t="s">
        <v>89</v>
      </c>
      <c r="E67">
        <v>1225</v>
      </c>
      <c r="F67">
        <v>7028</v>
      </c>
      <c r="G67">
        <v>0</v>
      </c>
      <c r="H67">
        <v>0</v>
      </c>
      <c r="I67">
        <v>0</v>
      </c>
      <c r="J67">
        <v>71</v>
      </c>
      <c r="K67">
        <v>0</v>
      </c>
      <c r="L67" t="e">
        <f t="shared" ref="L67:L91" si="1">G67/K67</f>
        <v>#DIV/0!</v>
      </c>
      <c r="M67">
        <v>0</v>
      </c>
      <c r="N67">
        <v>0</v>
      </c>
      <c r="O67">
        <v>0</v>
      </c>
      <c r="P67">
        <v>0</v>
      </c>
      <c r="Q67" t="s">
        <v>21</v>
      </c>
      <c r="R67">
        <v>0</v>
      </c>
    </row>
    <row r="68" spans="1:18" x14ac:dyDescent="0.3">
      <c r="A68">
        <v>67</v>
      </c>
      <c r="B68" t="s">
        <v>130</v>
      </c>
      <c r="C68">
        <v>80</v>
      </c>
      <c r="D68" t="s">
        <v>90</v>
      </c>
      <c r="E68">
        <v>2940</v>
      </c>
      <c r="F68">
        <v>20028</v>
      </c>
      <c r="G68">
        <v>11610</v>
      </c>
      <c r="H68">
        <v>11265</v>
      </c>
      <c r="I68">
        <v>16488</v>
      </c>
      <c r="J68">
        <v>2925096</v>
      </c>
      <c r="K68">
        <v>140</v>
      </c>
      <c r="L68">
        <f t="shared" si="1"/>
        <v>82.928571428571431</v>
      </c>
      <c r="M68">
        <v>17.5</v>
      </c>
      <c r="N68">
        <v>-0.05</v>
      </c>
      <c r="O68">
        <v>846</v>
      </c>
      <c r="P68">
        <v>15582</v>
      </c>
      <c r="Q68" t="s">
        <v>26</v>
      </c>
      <c r="R68">
        <v>0.97</v>
      </c>
    </row>
    <row r="69" spans="1:18" x14ac:dyDescent="0.3">
      <c r="A69">
        <v>68</v>
      </c>
      <c r="B69" t="s">
        <v>130</v>
      </c>
      <c r="C69">
        <v>80</v>
      </c>
      <c r="D69" t="s">
        <v>91</v>
      </c>
      <c r="E69">
        <v>9072</v>
      </c>
      <c r="F69">
        <v>69944</v>
      </c>
      <c r="G69">
        <v>1266716</v>
      </c>
      <c r="H69">
        <v>1236610</v>
      </c>
      <c r="I69">
        <v>1739050</v>
      </c>
      <c r="J69">
        <v>414060638</v>
      </c>
      <c r="K69">
        <v>15367</v>
      </c>
      <c r="L69">
        <f t="shared" si="1"/>
        <v>82.430923407301364</v>
      </c>
      <c r="M69">
        <v>26.13</v>
      </c>
      <c r="N69">
        <v>-0.04</v>
      </c>
      <c r="O69">
        <v>39241</v>
      </c>
      <c r="P69">
        <v>1709856</v>
      </c>
      <c r="Q69" t="s">
        <v>26</v>
      </c>
      <c r="R69">
        <v>288.61</v>
      </c>
    </row>
    <row r="70" spans="1:18" x14ac:dyDescent="0.3">
      <c r="A70">
        <v>69</v>
      </c>
      <c r="B70" t="s">
        <v>130</v>
      </c>
      <c r="C70">
        <v>80</v>
      </c>
      <c r="D70" t="s">
        <v>92</v>
      </c>
      <c r="E70">
        <v>16281</v>
      </c>
      <c r="F70">
        <v>130806</v>
      </c>
      <c r="G70">
        <v>80613</v>
      </c>
      <c r="H70">
        <v>77717</v>
      </c>
      <c r="I70">
        <v>218938</v>
      </c>
      <c r="J70">
        <v>66901327</v>
      </c>
      <c r="K70">
        <v>967</v>
      </c>
      <c r="L70">
        <f t="shared" si="1"/>
        <v>83.364012409513961</v>
      </c>
      <c r="M70">
        <v>39.68</v>
      </c>
      <c r="N70">
        <v>-0.06</v>
      </c>
      <c r="O70">
        <v>18508</v>
      </c>
      <c r="P70">
        <v>200337</v>
      </c>
      <c r="Q70" t="s">
        <v>21</v>
      </c>
      <c r="R70">
        <v>23.09</v>
      </c>
    </row>
    <row r="71" spans="1:18" x14ac:dyDescent="0.3">
      <c r="A71">
        <v>70</v>
      </c>
      <c r="B71" t="s">
        <v>130</v>
      </c>
      <c r="C71">
        <v>80</v>
      </c>
      <c r="D71" t="s">
        <v>93</v>
      </c>
      <c r="E71">
        <v>249327</v>
      </c>
      <c r="F71">
        <v>746442</v>
      </c>
      <c r="G71">
        <v>1941897</v>
      </c>
      <c r="H71">
        <v>1833284</v>
      </c>
      <c r="I71">
        <v>9764535</v>
      </c>
      <c r="J71">
        <v>2525998721</v>
      </c>
      <c r="K71">
        <v>18449</v>
      </c>
      <c r="L71">
        <f t="shared" si="1"/>
        <v>105.25757493631092</v>
      </c>
      <c r="M71">
        <v>91.31</v>
      </c>
      <c r="N71">
        <v>-0.11</v>
      </c>
      <c r="O71">
        <v>5091183</v>
      </c>
      <c r="P71">
        <v>4673024</v>
      </c>
      <c r="Q71" t="s">
        <v>26</v>
      </c>
      <c r="R71">
        <v>948.55</v>
      </c>
    </row>
    <row r="72" spans="1:18" x14ac:dyDescent="0.3">
      <c r="A72">
        <v>71</v>
      </c>
      <c r="B72" t="s">
        <v>130</v>
      </c>
      <c r="C72">
        <v>80</v>
      </c>
      <c r="D72" t="s">
        <v>94</v>
      </c>
      <c r="E72">
        <v>40042</v>
      </c>
      <c r="F72">
        <v>119355</v>
      </c>
      <c r="G72">
        <v>926638</v>
      </c>
      <c r="H72">
        <v>881736</v>
      </c>
      <c r="I72">
        <v>3809247</v>
      </c>
      <c r="J72">
        <v>84191948</v>
      </c>
      <c r="K72">
        <v>10658</v>
      </c>
      <c r="L72">
        <f t="shared" si="1"/>
        <v>86.94295364984049</v>
      </c>
      <c r="M72">
        <v>66.819999999999993</v>
      </c>
      <c r="N72">
        <v>-7.0000000000000007E-2</v>
      </c>
      <c r="O72">
        <v>774126</v>
      </c>
      <c r="P72">
        <v>3040276</v>
      </c>
      <c r="Q72" t="s">
        <v>26</v>
      </c>
      <c r="R72">
        <v>95.11</v>
      </c>
    </row>
    <row r="73" spans="1:18" x14ac:dyDescent="0.3">
      <c r="A73">
        <v>72</v>
      </c>
      <c r="B73" t="s">
        <v>130</v>
      </c>
      <c r="C73">
        <v>80</v>
      </c>
      <c r="D73" t="s">
        <v>95</v>
      </c>
      <c r="E73">
        <v>748</v>
      </c>
      <c r="F73">
        <v>3763</v>
      </c>
      <c r="G73">
        <v>337</v>
      </c>
      <c r="H73">
        <v>324</v>
      </c>
      <c r="I73">
        <v>867</v>
      </c>
      <c r="J73">
        <v>9973</v>
      </c>
      <c r="K73">
        <v>2</v>
      </c>
      <c r="L73">
        <f t="shared" si="1"/>
        <v>168.5</v>
      </c>
      <c r="M73">
        <v>3</v>
      </c>
      <c r="N73">
        <v>-0.16</v>
      </c>
      <c r="O73">
        <v>636</v>
      </c>
      <c r="P73">
        <v>223</v>
      </c>
      <c r="Q73" t="s">
        <v>26</v>
      </c>
      <c r="R73">
        <v>0</v>
      </c>
    </row>
    <row r="74" spans="1:18" x14ac:dyDescent="0.3">
      <c r="A74">
        <v>73</v>
      </c>
      <c r="B74" t="s">
        <v>130</v>
      </c>
      <c r="C74">
        <v>80</v>
      </c>
      <c r="D74" t="s">
        <v>96</v>
      </c>
      <c r="E74">
        <v>3328</v>
      </c>
      <c r="F74">
        <v>17780</v>
      </c>
      <c r="G74">
        <v>9011</v>
      </c>
      <c r="H74">
        <v>8636</v>
      </c>
      <c r="I74">
        <v>58145</v>
      </c>
      <c r="J74">
        <v>524649</v>
      </c>
      <c r="K74">
        <v>52</v>
      </c>
      <c r="L74">
        <f t="shared" si="1"/>
        <v>173.28846153846155</v>
      </c>
      <c r="M74">
        <v>8.14</v>
      </c>
      <c r="N74">
        <v>-0.18</v>
      </c>
      <c r="O74">
        <v>51555</v>
      </c>
      <c r="P74">
        <v>6538</v>
      </c>
      <c r="Q74" t="s">
        <v>21</v>
      </c>
      <c r="R74">
        <v>0.41</v>
      </c>
    </row>
    <row r="75" spans="1:18" x14ac:dyDescent="0.3">
      <c r="A75">
        <v>74</v>
      </c>
      <c r="B75" t="s">
        <v>130</v>
      </c>
      <c r="C75">
        <v>80</v>
      </c>
      <c r="D75" t="s">
        <v>97</v>
      </c>
      <c r="E75">
        <v>3893</v>
      </c>
      <c r="F75">
        <v>25257</v>
      </c>
      <c r="G75">
        <v>20</v>
      </c>
      <c r="H75">
        <v>19</v>
      </c>
      <c r="I75">
        <v>26</v>
      </c>
      <c r="J75">
        <v>614</v>
      </c>
      <c r="K75">
        <v>0</v>
      </c>
      <c r="L75" t="e">
        <f t="shared" si="1"/>
        <v>#DIV/0!</v>
      </c>
      <c r="M75">
        <v>1.63</v>
      </c>
      <c r="N75">
        <v>-0.21</v>
      </c>
      <c r="O75">
        <v>0</v>
      </c>
      <c r="P75">
        <v>24</v>
      </c>
      <c r="Q75" t="s">
        <v>26</v>
      </c>
      <c r="R75">
        <v>0.03</v>
      </c>
    </row>
    <row r="76" spans="1:18" x14ac:dyDescent="0.3">
      <c r="A76">
        <v>75</v>
      </c>
      <c r="B76" t="s">
        <v>130</v>
      </c>
      <c r="C76">
        <v>80</v>
      </c>
      <c r="D76" t="s">
        <v>98</v>
      </c>
      <c r="E76">
        <v>5291</v>
      </c>
      <c r="F76">
        <v>41200</v>
      </c>
      <c r="G76">
        <v>401956</v>
      </c>
      <c r="H76">
        <v>390595</v>
      </c>
      <c r="I76">
        <v>675240</v>
      </c>
      <c r="J76">
        <v>26614800</v>
      </c>
      <c r="K76">
        <v>4431</v>
      </c>
      <c r="L76">
        <f t="shared" si="1"/>
        <v>90.714511396975851</v>
      </c>
      <c r="M76">
        <v>23.64</v>
      </c>
      <c r="N76">
        <v>-0.09</v>
      </c>
      <c r="O76">
        <v>252476</v>
      </c>
      <c r="P76">
        <v>421609</v>
      </c>
      <c r="Q76" t="s">
        <v>26</v>
      </c>
      <c r="R76">
        <v>35.36</v>
      </c>
    </row>
    <row r="77" spans="1:18" x14ac:dyDescent="0.3">
      <c r="A77">
        <v>76</v>
      </c>
      <c r="B77" t="s">
        <v>130</v>
      </c>
      <c r="C77">
        <v>80</v>
      </c>
      <c r="D77" t="s">
        <v>99</v>
      </c>
      <c r="E77">
        <v>22022</v>
      </c>
      <c r="F77">
        <v>169452</v>
      </c>
      <c r="G77">
        <v>21769746</v>
      </c>
      <c r="H77">
        <v>21063329</v>
      </c>
      <c r="I77">
        <v>117925960</v>
      </c>
      <c r="J77">
        <v>1765348864</v>
      </c>
      <c r="K77">
        <v>186232</v>
      </c>
      <c r="L77">
        <f t="shared" si="1"/>
        <v>116.89583959792087</v>
      </c>
      <c r="M77">
        <v>28.95</v>
      </c>
      <c r="N77">
        <v>-0.13</v>
      </c>
      <c r="O77">
        <v>74604120</v>
      </c>
      <c r="P77">
        <v>43152839</v>
      </c>
      <c r="Q77" t="s">
        <v>31</v>
      </c>
      <c r="R77">
        <v>4993.16</v>
      </c>
    </row>
    <row r="78" spans="1:18" x14ac:dyDescent="0.3">
      <c r="A78">
        <v>77</v>
      </c>
      <c r="B78" t="s">
        <v>130</v>
      </c>
      <c r="C78">
        <v>80</v>
      </c>
      <c r="D78" t="s">
        <v>100</v>
      </c>
      <c r="E78">
        <v>324116</v>
      </c>
      <c r="F78">
        <v>1430857</v>
      </c>
      <c r="G78">
        <v>6624</v>
      </c>
      <c r="H78">
        <v>6276</v>
      </c>
      <c r="I78">
        <v>289962</v>
      </c>
      <c r="J78">
        <v>112096124</v>
      </c>
      <c r="K78">
        <v>45</v>
      </c>
      <c r="L78">
        <f t="shared" si="1"/>
        <v>147.19999999999999</v>
      </c>
      <c r="M78">
        <v>3894.76</v>
      </c>
      <c r="N78">
        <v>-0.06</v>
      </c>
      <c r="O78">
        <v>208980</v>
      </c>
      <c r="P78">
        <v>80942</v>
      </c>
      <c r="Q78" t="s">
        <v>21</v>
      </c>
      <c r="R78">
        <v>66.75</v>
      </c>
    </row>
    <row r="79" spans="1:18" x14ac:dyDescent="0.3">
      <c r="A79">
        <v>78</v>
      </c>
      <c r="B79" t="s">
        <v>130</v>
      </c>
      <c r="C79">
        <v>80</v>
      </c>
      <c r="D79" t="s">
        <v>101</v>
      </c>
      <c r="E79">
        <v>189456</v>
      </c>
      <c r="F79">
        <v>835269</v>
      </c>
      <c r="G79">
        <v>828653</v>
      </c>
      <c r="H79">
        <v>721124</v>
      </c>
      <c r="I79">
        <v>6049705</v>
      </c>
      <c r="J79">
        <v>1334576223</v>
      </c>
      <c r="K79">
        <v>8999</v>
      </c>
      <c r="L79">
        <f t="shared" si="1"/>
        <v>92.082786976330709</v>
      </c>
      <c r="M79">
        <v>402.12</v>
      </c>
      <c r="N79">
        <v>-0.09</v>
      </c>
      <c r="O79">
        <v>779971</v>
      </c>
      <c r="P79">
        <v>5264269</v>
      </c>
      <c r="Q79" t="s">
        <v>21</v>
      </c>
      <c r="R79">
        <v>557.16999999999996</v>
      </c>
    </row>
    <row r="80" spans="1:18" x14ac:dyDescent="0.3">
      <c r="A80">
        <v>79</v>
      </c>
      <c r="B80" t="s">
        <v>130</v>
      </c>
      <c r="C80">
        <v>80</v>
      </c>
      <c r="D80" t="s">
        <v>102</v>
      </c>
      <c r="E80">
        <v>252328</v>
      </c>
      <c r="F80">
        <v>1169811</v>
      </c>
      <c r="G80">
        <v>3362307</v>
      </c>
      <c r="H80">
        <v>3060230</v>
      </c>
      <c r="I80">
        <v>22210070</v>
      </c>
      <c r="J80">
        <v>4585464203</v>
      </c>
      <c r="K80">
        <v>37205</v>
      </c>
      <c r="L80">
        <f t="shared" si="1"/>
        <v>90.372449939524259</v>
      </c>
      <c r="M80">
        <v>321.91000000000003</v>
      </c>
      <c r="N80">
        <v>-0.08</v>
      </c>
      <c r="O80">
        <v>3078716</v>
      </c>
      <c r="P80">
        <v>19107142</v>
      </c>
      <c r="Q80" t="s">
        <v>21</v>
      </c>
      <c r="R80">
        <v>2208.06</v>
      </c>
    </row>
    <row r="81" spans="1:18" x14ac:dyDescent="0.3">
      <c r="A81">
        <v>80</v>
      </c>
      <c r="B81" t="s">
        <v>130</v>
      </c>
      <c r="C81">
        <v>80</v>
      </c>
      <c r="D81" t="s">
        <v>103</v>
      </c>
      <c r="E81">
        <v>53752</v>
      </c>
      <c r="F81">
        <v>135726</v>
      </c>
      <c r="G81">
        <v>1014968</v>
      </c>
      <c r="H81">
        <v>985399</v>
      </c>
      <c r="I81">
        <v>3632027</v>
      </c>
      <c r="J81">
        <v>216047228</v>
      </c>
      <c r="K81">
        <v>9447</v>
      </c>
      <c r="L81">
        <f t="shared" si="1"/>
        <v>107.43812850640415</v>
      </c>
      <c r="M81">
        <v>20.65</v>
      </c>
      <c r="N81">
        <v>-0.11</v>
      </c>
      <c r="O81">
        <v>2216671</v>
      </c>
      <c r="P81">
        <v>1412925</v>
      </c>
      <c r="Q81" t="s">
        <v>26</v>
      </c>
      <c r="R81">
        <v>85.62</v>
      </c>
    </row>
    <row r="82" spans="1:18" x14ac:dyDescent="0.3">
      <c r="A82">
        <v>81</v>
      </c>
      <c r="B82" t="s">
        <v>130</v>
      </c>
      <c r="C82">
        <v>80</v>
      </c>
      <c r="D82" t="s">
        <v>104</v>
      </c>
      <c r="E82">
        <v>276895</v>
      </c>
      <c r="F82">
        <v>1356467</v>
      </c>
      <c r="G82">
        <v>2593458</v>
      </c>
      <c r="H82">
        <v>2580595</v>
      </c>
      <c r="I82">
        <v>6398731</v>
      </c>
      <c r="J82">
        <v>74624353</v>
      </c>
      <c r="K82">
        <v>31446</v>
      </c>
      <c r="L82">
        <f t="shared" si="1"/>
        <v>82.473382942186603</v>
      </c>
      <c r="M82">
        <v>15.14</v>
      </c>
      <c r="N82">
        <v>-0.05</v>
      </c>
      <c r="O82">
        <v>579949</v>
      </c>
      <c r="P82">
        <v>5802054</v>
      </c>
      <c r="Q82" t="s">
        <v>26</v>
      </c>
      <c r="R82">
        <v>245.58</v>
      </c>
    </row>
    <row r="83" spans="1:18" x14ac:dyDescent="0.3">
      <c r="A83">
        <v>82</v>
      </c>
      <c r="B83" t="s">
        <v>130</v>
      </c>
      <c r="C83">
        <v>80</v>
      </c>
      <c r="D83" t="s">
        <v>105</v>
      </c>
      <c r="E83">
        <v>279119</v>
      </c>
      <c r="F83">
        <v>1356467</v>
      </c>
      <c r="G83">
        <v>2389697</v>
      </c>
      <c r="H83">
        <v>2377590</v>
      </c>
      <c r="I83">
        <v>6182867</v>
      </c>
      <c r="J83">
        <v>68607447</v>
      </c>
      <c r="K83">
        <v>28966</v>
      </c>
      <c r="L83">
        <f t="shared" si="1"/>
        <v>82.500069046468269</v>
      </c>
      <c r="M83">
        <v>14.43</v>
      </c>
      <c r="N83">
        <v>-0.05</v>
      </c>
      <c r="O83">
        <v>562496</v>
      </c>
      <c r="P83">
        <v>5601795</v>
      </c>
      <c r="Q83" t="s">
        <v>26</v>
      </c>
      <c r="R83">
        <v>216.75</v>
      </c>
    </row>
    <row r="84" spans="1:18" x14ac:dyDescent="0.3">
      <c r="A84">
        <v>83</v>
      </c>
      <c r="B84" t="s">
        <v>130</v>
      </c>
      <c r="C84">
        <v>80</v>
      </c>
      <c r="D84" t="s">
        <v>106</v>
      </c>
      <c r="E84">
        <v>670867</v>
      </c>
      <c r="F84">
        <v>3355019</v>
      </c>
      <c r="G84">
        <v>339635</v>
      </c>
      <c r="H84">
        <v>332299</v>
      </c>
      <c r="I84">
        <v>873309</v>
      </c>
      <c r="J84">
        <v>334144396</v>
      </c>
      <c r="K84">
        <v>3695</v>
      </c>
      <c r="L84">
        <f t="shared" si="1"/>
        <v>91.917456021650878</v>
      </c>
      <c r="M84">
        <v>30.08</v>
      </c>
      <c r="N84">
        <v>-0.09</v>
      </c>
      <c r="O84">
        <v>436091</v>
      </c>
      <c r="P84">
        <v>436692</v>
      </c>
      <c r="Q84" t="s">
        <v>26</v>
      </c>
      <c r="R84">
        <v>157.77000000000001</v>
      </c>
    </row>
    <row r="85" spans="1:18" x14ac:dyDescent="0.3">
      <c r="A85">
        <v>84</v>
      </c>
      <c r="B85" t="s">
        <v>130</v>
      </c>
      <c r="C85">
        <v>80</v>
      </c>
      <c r="D85" t="s">
        <v>107</v>
      </c>
      <c r="E85">
        <v>250567</v>
      </c>
      <c r="F85">
        <v>1108439</v>
      </c>
      <c r="G85">
        <v>326420</v>
      </c>
      <c r="H85">
        <v>319580</v>
      </c>
      <c r="I85">
        <v>770140</v>
      </c>
      <c r="J85">
        <v>140445205</v>
      </c>
      <c r="K85">
        <v>3634</v>
      </c>
      <c r="L85">
        <f t="shared" si="1"/>
        <v>89.823885525591635</v>
      </c>
      <c r="M85">
        <v>31.87</v>
      </c>
      <c r="N85">
        <v>-0.09</v>
      </c>
      <c r="O85">
        <v>316172</v>
      </c>
      <c r="P85">
        <v>453296</v>
      </c>
      <c r="Q85" t="s">
        <v>26</v>
      </c>
      <c r="R85">
        <v>69.34</v>
      </c>
    </row>
    <row r="86" spans="1:18" x14ac:dyDescent="0.3">
      <c r="A86">
        <v>85</v>
      </c>
      <c r="B86" t="s">
        <v>130</v>
      </c>
      <c r="C86">
        <v>80</v>
      </c>
      <c r="D86" t="s">
        <v>108</v>
      </c>
      <c r="E86">
        <v>482210</v>
      </c>
      <c r="F86">
        <v>2306140</v>
      </c>
      <c r="G86">
        <v>1524566</v>
      </c>
      <c r="H86">
        <v>1225843</v>
      </c>
      <c r="I86">
        <v>26908080</v>
      </c>
      <c r="J86">
        <v>3589618568</v>
      </c>
      <c r="K86">
        <v>12347</v>
      </c>
      <c r="L86">
        <f t="shared" si="1"/>
        <v>123.47663400016198</v>
      </c>
      <c r="M86">
        <v>948.15</v>
      </c>
      <c r="N86">
        <v>-0.12</v>
      </c>
      <c r="O86">
        <v>10889058</v>
      </c>
      <c r="P86">
        <v>16011754</v>
      </c>
      <c r="Q86" t="s">
        <v>21</v>
      </c>
      <c r="R86">
        <v>1633.08</v>
      </c>
    </row>
    <row r="87" spans="1:18" x14ac:dyDescent="0.3">
      <c r="A87">
        <v>86</v>
      </c>
      <c r="B87" t="s">
        <v>130</v>
      </c>
      <c r="C87">
        <v>80</v>
      </c>
      <c r="D87" t="s">
        <v>109</v>
      </c>
      <c r="E87">
        <v>1260306</v>
      </c>
      <c r="F87">
        <v>6039417</v>
      </c>
      <c r="G87">
        <v>2635606</v>
      </c>
      <c r="H87">
        <v>2000908</v>
      </c>
      <c r="I87">
        <v>68592109</v>
      </c>
      <c r="J87">
        <v>12780072367</v>
      </c>
      <c r="K87">
        <v>18682</v>
      </c>
      <c r="L87">
        <f t="shared" si="1"/>
        <v>141.07729365164329</v>
      </c>
      <c r="M87">
        <v>1535.1</v>
      </c>
      <c r="N87">
        <v>-0.12</v>
      </c>
      <c r="O87">
        <v>27999386</v>
      </c>
      <c r="P87">
        <v>40582161</v>
      </c>
      <c r="Q87" t="s">
        <v>31</v>
      </c>
      <c r="R87">
        <v>4993.03</v>
      </c>
    </row>
    <row r="88" spans="1:18" x14ac:dyDescent="0.3">
      <c r="A88">
        <v>87</v>
      </c>
      <c r="B88" t="s">
        <v>130</v>
      </c>
      <c r="C88">
        <v>80</v>
      </c>
      <c r="D88" t="s">
        <v>110</v>
      </c>
      <c r="E88">
        <v>151669</v>
      </c>
      <c r="F88">
        <v>2465730</v>
      </c>
      <c r="G88">
        <v>1005890</v>
      </c>
      <c r="H88">
        <v>963343</v>
      </c>
      <c r="I88">
        <v>17205431</v>
      </c>
      <c r="J88">
        <v>968523735</v>
      </c>
      <c r="K88">
        <v>9059</v>
      </c>
      <c r="L88">
        <f t="shared" si="1"/>
        <v>111.03764212385472</v>
      </c>
      <c r="M88">
        <v>58.17</v>
      </c>
      <c r="N88">
        <v>-0.11</v>
      </c>
      <c r="O88">
        <v>11382790</v>
      </c>
      <c r="P88">
        <v>5826999</v>
      </c>
      <c r="Q88" t="s">
        <v>26</v>
      </c>
      <c r="R88">
        <v>389.47</v>
      </c>
    </row>
    <row r="89" spans="1:18" x14ac:dyDescent="0.3">
      <c r="A89">
        <v>88</v>
      </c>
      <c r="B89" t="s">
        <v>130</v>
      </c>
      <c r="C89">
        <v>80</v>
      </c>
      <c r="D89" t="s">
        <v>111</v>
      </c>
      <c r="E89">
        <v>154309</v>
      </c>
      <c r="F89">
        <v>3230737</v>
      </c>
      <c r="G89">
        <v>2169180</v>
      </c>
      <c r="H89">
        <v>2070340</v>
      </c>
      <c r="I89">
        <v>29657020</v>
      </c>
      <c r="J89">
        <v>1943071471</v>
      </c>
      <c r="K89">
        <v>18642</v>
      </c>
      <c r="L89">
        <f t="shared" si="1"/>
        <v>116.35983263598327</v>
      </c>
      <c r="M89">
        <v>67.52</v>
      </c>
      <c r="N89">
        <v>-0.12</v>
      </c>
      <c r="O89">
        <v>20302775</v>
      </c>
      <c r="P89">
        <v>9365416</v>
      </c>
      <c r="Q89" t="s">
        <v>26</v>
      </c>
      <c r="R89">
        <v>813.72</v>
      </c>
    </row>
    <row r="90" spans="1:18" x14ac:dyDescent="0.3">
      <c r="A90">
        <v>89</v>
      </c>
      <c r="B90" t="s">
        <v>130</v>
      </c>
      <c r="C90">
        <v>80</v>
      </c>
      <c r="D90" t="s">
        <v>112</v>
      </c>
      <c r="E90">
        <v>841</v>
      </c>
      <c r="F90">
        <v>120147</v>
      </c>
      <c r="G90">
        <v>2492738</v>
      </c>
      <c r="H90">
        <v>2393726</v>
      </c>
      <c r="I90">
        <v>4572790</v>
      </c>
      <c r="J90">
        <v>247834155</v>
      </c>
      <c r="K90">
        <v>29650</v>
      </c>
      <c r="L90">
        <f t="shared" si="1"/>
        <v>84.072107925801006</v>
      </c>
      <c r="M90">
        <v>38.299999999999997</v>
      </c>
      <c r="N90">
        <v>-0.06</v>
      </c>
      <c r="O90">
        <v>409168</v>
      </c>
      <c r="P90">
        <v>4189857</v>
      </c>
      <c r="Q90" t="s">
        <v>21</v>
      </c>
      <c r="R90">
        <v>480.11</v>
      </c>
    </row>
    <row r="91" spans="1:18" x14ac:dyDescent="0.3">
      <c r="A91">
        <v>90</v>
      </c>
      <c r="B91" t="s">
        <v>130</v>
      </c>
      <c r="C91">
        <v>80</v>
      </c>
      <c r="D91" t="s">
        <v>113</v>
      </c>
      <c r="E91">
        <v>1089</v>
      </c>
      <c r="F91">
        <v>177375</v>
      </c>
      <c r="G91">
        <v>11076008</v>
      </c>
      <c r="H91">
        <v>10601922</v>
      </c>
      <c r="I91">
        <v>21720174</v>
      </c>
      <c r="J91">
        <v>1279432223</v>
      </c>
      <c r="K91">
        <v>131456</v>
      </c>
      <c r="L91">
        <f t="shared" si="1"/>
        <v>84.256389970788703</v>
      </c>
      <c r="M91">
        <v>49.88</v>
      </c>
      <c r="N91">
        <v>-0.05</v>
      </c>
      <c r="O91">
        <v>1884772</v>
      </c>
      <c r="P91">
        <v>19953113</v>
      </c>
      <c r="Q91" t="s">
        <v>31</v>
      </c>
      <c r="R91">
        <v>4995.41</v>
      </c>
    </row>
  </sheetData>
  <autoFilter ref="A1:R91" xr:uid="{9A1CE300-8350-4C26-AF7B-2D8A23DB09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Sheet2</vt:lpstr>
      <vt:lpstr>cadical_baseline_stats</vt:lpstr>
      <vt:lpstr>cadical_v7</vt:lpstr>
      <vt:lpstr>cadical_v13-5</vt:lpstr>
      <vt:lpstr>cadical_v13-10</vt:lpstr>
      <vt:lpstr>cadical_v13-15</vt:lpstr>
      <vt:lpstr>cadical_v13-20</vt:lpstr>
      <vt:lpstr>cadical_v13-40</vt:lpstr>
      <vt:lpstr>cadical_v13-80</vt:lpstr>
      <vt:lpstr>cadical_v13-160</vt:lpstr>
      <vt:lpstr>cadical_v13-320</vt:lpstr>
      <vt:lpstr>cadical_v13-640</vt:lpstr>
      <vt:lpstr>cadical_v13-1280</vt:lpstr>
      <vt:lpstr>learnt avg. stack</vt:lpstr>
      <vt:lpstr>cadical_v13 restarts</vt:lpstr>
      <vt:lpstr>cadical_v17-1</vt:lpstr>
      <vt:lpstr>cadical_v19-5-80</vt:lpstr>
      <vt:lpstr>cadical_v19-5-160</vt:lpstr>
      <vt:lpstr>cadical_v19-5-320</vt:lpstr>
      <vt:lpstr>cadical_v19-15-80</vt:lpstr>
      <vt:lpstr>cadical_v19-15-160</vt:lpstr>
      <vt:lpstr>cadical_v19-15-320</vt:lpstr>
      <vt:lpstr>cadical_v19-20-80</vt:lpstr>
      <vt:lpstr>cadical_v19-20-160</vt:lpstr>
      <vt:lpstr>cadical_v19-20-320</vt:lpstr>
      <vt:lpstr>cadical_v20-80</vt:lpstr>
      <vt:lpstr>cadical_20-160</vt:lpstr>
      <vt:lpstr>cadical_20-320</vt:lpstr>
      <vt:lpstr>cadical_21-5-320</vt:lpstr>
      <vt:lpstr>cadical_v21-10-320</vt:lpstr>
      <vt:lpstr>cadical_v21-15-320</vt:lpstr>
      <vt:lpstr>results</vt:lpstr>
      <vt:lpstr>comparativo</vt:lpstr>
      <vt:lpstr>analysis</vt:lpstr>
      <vt:lpstr>Cactus Plots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Ballock</dc:creator>
  <cp:lastModifiedBy>Carlos Ballock</cp:lastModifiedBy>
  <dcterms:created xsi:type="dcterms:W3CDTF">2015-06-05T18:17:20Z</dcterms:created>
  <dcterms:modified xsi:type="dcterms:W3CDTF">2021-09-16T03:11:27Z</dcterms:modified>
</cp:coreProperties>
</file>