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/>
  <mc:AlternateContent xmlns:mc="http://schemas.openxmlformats.org/markup-compatibility/2006">
    <mc:Choice Requires="x15">
      <x15ac:absPath xmlns:x15ac="http://schemas.microsoft.com/office/spreadsheetml/2010/11/ac" url="/Users/carolinebaroukh/Documents/GitHub/macroscopic_model/data/"/>
    </mc:Choice>
  </mc:AlternateContent>
  <xr:revisionPtr revIDLastSave="0" documentId="13_ncr:1_{44D09BA6-68A7-CC4F-A8AD-A85A3C02E049}" xr6:coauthVersionLast="36" xr6:coauthVersionMax="36" xr10:uidLastSave="{00000000-0000-0000-0000-000000000000}"/>
  <bookViews>
    <workbookView xWindow="900" yWindow="500" windowWidth="24700" windowHeight="15500" activeTab="3" xr2:uid="{00000000-000D-0000-FFFF-FFFF00000000}"/>
  </bookViews>
  <sheets>
    <sheet name="cinetique_fw" sheetId="13" r:id="rId1"/>
    <sheet name="cinetique_transpi" sheetId="10" r:id="rId2"/>
    <sheet name="Cinetique_infected" sheetId="8" r:id="rId3"/>
    <sheet name="Cinetique_infected_std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9" l="1"/>
  <c r="C5" i="9"/>
  <c r="C4" i="9"/>
  <c r="C3" i="9"/>
  <c r="B6" i="8"/>
  <c r="B5" i="8"/>
  <c r="B4" i="8"/>
  <c r="B3" i="8"/>
  <c r="D3" i="13" l="1"/>
  <c r="E3" i="13" s="1"/>
  <c r="G3" i="13" s="1"/>
  <c r="H3" i="13" s="1"/>
  <c r="D4" i="13"/>
  <c r="D5" i="13"/>
  <c r="D6" i="13"/>
  <c r="E6" i="13" s="1"/>
  <c r="G6" i="13" s="1"/>
  <c r="H6" i="13" s="1"/>
  <c r="D2" i="13"/>
  <c r="E5" i="13"/>
  <c r="G5" i="13" s="1"/>
  <c r="H5" i="13" s="1"/>
  <c r="E4" i="13"/>
  <c r="G4" i="13" s="1"/>
  <c r="H4" i="13" s="1"/>
  <c r="E2" i="13"/>
  <c r="G2" i="13" s="1"/>
  <c r="H2" i="13" s="1"/>
</calcChain>
</file>

<file path=xl/sharedStrings.xml><?xml version="1.0" encoding="utf-8"?>
<sst xmlns="http://schemas.openxmlformats.org/spreadsheetml/2006/main" count="61" uniqueCount="36">
  <si>
    <t>disease_index</t>
  </si>
  <si>
    <t>dpi</t>
  </si>
  <si>
    <t>transpi_tot (mL)</t>
  </si>
  <si>
    <t>Time</t>
  </si>
  <si>
    <t>Phe</t>
  </si>
  <si>
    <t>Tyr</t>
  </si>
  <si>
    <t>Suc</t>
  </si>
  <si>
    <t>Gluc_Xyl</t>
  </si>
  <si>
    <t>Asparagine</t>
  </si>
  <si>
    <t>Aspartate</t>
  </si>
  <si>
    <t>Gln_Xyl</t>
  </si>
  <si>
    <t>Pro</t>
  </si>
  <si>
    <t>Arg</t>
  </si>
  <si>
    <t>putr</t>
  </si>
  <si>
    <t>Lys</t>
  </si>
  <si>
    <t>Thr</t>
  </si>
  <si>
    <t>Val</t>
  </si>
  <si>
    <t>Leu</t>
  </si>
  <si>
    <t>Iso</t>
  </si>
  <si>
    <t>biom</t>
  </si>
  <si>
    <t>transpi_tot</t>
  </si>
  <si>
    <t>Ace</t>
  </si>
  <si>
    <t>biom_log_CFU_gFW</t>
  </si>
  <si>
    <t>Vxyl</t>
  </si>
  <si>
    <t>dilution rate (h-1)</t>
  </si>
  <si>
    <t>dilution rate (d-1)</t>
  </si>
  <si>
    <t>Time (dpi)</t>
  </si>
  <si>
    <t>fwplante (g)</t>
  </si>
  <si>
    <t>std_fwplante (g)</t>
  </si>
  <si>
    <t>Vplante (mL)</t>
  </si>
  <si>
    <t>std transpi_tot (mL)</t>
  </si>
  <si>
    <t>3HB</t>
  </si>
  <si>
    <t>Fum</t>
  </si>
  <si>
    <t>Glutamate</t>
  </si>
  <si>
    <t>Etoh</t>
  </si>
  <si>
    <t>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</si>
</sst>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66" formatCode="0.000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66" fontId="1" fillId="0" borderId="0" xfId="0" applyNumberFormat="1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E798-306D-F745-B63E-942514C61F2F}">
  <dimension ref="A1:J51"/>
  <sheetViews>
    <sheetView workbookViewId="0">
      <selection activeCell="A7" sqref="A7:H7"/>
    </sheetView>
  </sheetViews>
  <sheetFormatPr baseColWidth="10" defaultRowHeight="15" x14ac:dyDescent="0.2"/>
  <cols>
    <col min="1" max="2" width="10.83203125" style="1"/>
    <col min="3" max="3" width="13.1640625" style="1" bestFit="1" customWidth="1"/>
    <col min="4" max="5" width="10.83203125" style="1"/>
    <col min="6" max="6" width="12.1640625" style="1" bestFit="1" customWidth="1"/>
    <col min="7" max="8" width="14.5" style="1" bestFit="1" customWidth="1"/>
    <col min="9" max="16384" width="10.83203125" style="1"/>
  </cols>
  <sheetData>
    <row r="1" spans="1:10" s="6" customFormat="1" x14ac:dyDescent="0.2">
      <c r="A1" s="6" t="s">
        <v>26</v>
      </c>
      <c r="B1" s="6" t="s">
        <v>27</v>
      </c>
      <c r="C1" s="6" t="s">
        <v>28</v>
      </c>
      <c r="D1" s="6" t="s">
        <v>29</v>
      </c>
      <c r="E1" s="6" t="s">
        <v>23</v>
      </c>
      <c r="F1" s="6" t="s">
        <v>20</v>
      </c>
      <c r="G1" s="6" t="s">
        <v>25</v>
      </c>
      <c r="H1" s="6" t="s">
        <v>24</v>
      </c>
    </row>
    <row r="2" spans="1:10" x14ac:dyDescent="0.2">
      <c r="A2" s="5">
        <v>1</v>
      </c>
      <c r="B2" s="2">
        <v>10.283333333333333</v>
      </c>
      <c r="C2" s="1">
        <v>1.5549062136776388</v>
      </c>
      <c r="D2">
        <f>B2/0.8</f>
        <v>12.854166666666666</v>
      </c>
      <c r="E2">
        <f t="shared" ref="E2:E6" si="0">D2*1.04/100</f>
        <v>0.13368333333333332</v>
      </c>
      <c r="F2" s="1">
        <v>59.395833333333336</v>
      </c>
      <c r="G2" s="1">
        <f t="shared" ref="G2:G6" si="1">F2/E2</f>
        <v>444.30245605286132</v>
      </c>
      <c r="H2">
        <f t="shared" ref="H2:H6" si="2">G2/24</f>
        <v>18.512602335535888</v>
      </c>
    </row>
    <row r="3" spans="1:10" x14ac:dyDescent="0.2">
      <c r="A3" s="5">
        <v>3</v>
      </c>
      <c r="B3" s="2">
        <v>19.933333333333334</v>
      </c>
      <c r="C3" s="1">
        <v>5.0351471345598977</v>
      </c>
      <c r="D3" s="1">
        <f t="shared" ref="D3:D6" si="3">B3/0.8</f>
        <v>24.916666666666664</v>
      </c>
      <c r="E3" s="1">
        <f t="shared" si="0"/>
        <v>0.25913333333333333</v>
      </c>
      <c r="F3" s="1">
        <v>98.452380952380949</v>
      </c>
      <c r="G3" s="1">
        <f t="shared" si="1"/>
        <v>379.9294351133816</v>
      </c>
      <c r="H3" s="1">
        <f t="shared" si="2"/>
        <v>15.830393129724234</v>
      </c>
    </row>
    <row r="4" spans="1:10" x14ac:dyDescent="0.2">
      <c r="A4" s="1">
        <v>4</v>
      </c>
      <c r="B4" s="1">
        <v>19.473571428571432</v>
      </c>
      <c r="C4" s="1">
        <v>3.0216007147074673</v>
      </c>
      <c r="D4" s="1">
        <f t="shared" si="3"/>
        <v>24.34196428571429</v>
      </c>
      <c r="E4" s="1">
        <f t="shared" si="0"/>
        <v>0.25315642857142862</v>
      </c>
      <c r="F4" s="1">
        <v>88.033333333333331</v>
      </c>
      <c r="G4" s="1">
        <f t="shared" si="1"/>
        <v>347.7428316954414</v>
      </c>
      <c r="H4" s="1">
        <f t="shared" si="2"/>
        <v>14.489284653976725</v>
      </c>
    </row>
    <row r="5" spans="1:10" x14ac:dyDescent="0.2">
      <c r="A5" s="1">
        <v>5</v>
      </c>
      <c r="B5" s="1">
        <v>22.394545454545455</v>
      </c>
      <c r="C5" s="1">
        <v>4.5813215639951759</v>
      </c>
      <c r="D5" s="1">
        <f t="shared" si="3"/>
        <v>27.993181818181817</v>
      </c>
      <c r="E5" s="1">
        <f t="shared" si="0"/>
        <v>0.29112909090909089</v>
      </c>
      <c r="F5" s="1">
        <v>68.89473684210526</v>
      </c>
      <c r="G5" s="1">
        <f t="shared" si="1"/>
        <v>236.64669383252598</v>
      </c>
      <c r="H5" s="1">
        <f t="shared" si="2"/>
        <v>9.8602789096885832</v>
      </c>
    </row>
    <row r="6" spans="1:10" x14ac:dyDescent="0.2">
      <c r="A6" s="1">
        <v>7</v>
      </c>
      <c r="B6" s="1">
        <v>17.3475</v>
      </c>
      <c r="C6" s="1">
        <v>5.2640417660088623</v>
      </c>
      <c r="D6" s="1">
        <f t="shared" si="3"/>
        <v>21.684374999999999</v>
      </c>
      <c r="E6" s="1">
        <f t="shared" si="0"/>
        <v>0.22551749999999998</v>
      </c>
      <c r="F6" s="1">
        <v>20.100000000000001</v>
      </c>
      <c r="G6" s="1">
        <f t="shared" si="1"/>
        <v>89.12833815557552</v>
      </c>
      <c r="H6" s="1">
        <f t="shared" si="2"/>
        <v>3.7136807564823133</v>
      </c>
    </row>
    <row r="8" spans="1:10" x14ac:dyDescent="0.2">
      <c r="A8" s="2"/>
      <c r="D8" s="5"/>
      <c r="E8" s="5"/>
    </row>
    <row r="9" spans="1:10" x14ac:dyDescent="0.2">
      <c r="D9" s="5"/>
      <c r="E9" s="5"/>
    </row>
    <row r="10" spans="1:10" x14ac:dyDescent="0.2">
      <c r="D10" s="5"/>
      <c r="E10" s="5"/>
      <c r="J10" s="5"/>
    </row>
    <row r="11" spans="1:10" x14ac:dyDescent="0.2">
      <c r="D11" s="5"/>
      <c r="E11" s="5"/>
    </row>
    <row r="13" spans="1:10" x14ac:dyDescent="0.2">
      <c r="D13" s="5"/>
      <c r="E13" s="5"/>
    </row>
    <row r="14" spans="1:10" x14ac:dyDescent="0.2">
      <c r="D14" s="5"/>
      <c r="E14" s="5"/>
    </row>
    <row r="15" spans="1:10" x14ac:dyDescent="0.2">
      <c r="D15" s="5"/>
      <c r="E15" s="5"/>
    </row>
    <row r="16" spans="1:10" x14ac:dyDescent="0.2">
      <c r="D16" s="5"/>
      <c r="E16" s="5"/>
    </row>
    <row r="17" spans="4:5" x14ac:dyDescent="0.2">
      <c r="D17" s="5"/>
      <c r="E17" s="5"/>
    </row>
    <row r="18" spans="4:5" x14ac:dyDescent="0.2">
      <c r="D18" s="5"/>
      <c r="E18" s="5"/>
    </row>
    <row r="19" spans="4:5" x14ac:dyDescent="0.2">
      <c r="D19" s="5"/>
      <c r="E19" s="5"/>
    </row>
    <row r="20" spans="4:5" x14ac:dyDescent="0.2">
      <c r="D20" s="5"/>
      <c r="E20" s="5"/>
    </row>
    <row r="21" spans="4:5" x14ac:dyDescent="0.2">
      <c r="D21" s="5"/>
      <c r="E21" s="5"/>
    </row>
    <row r="22" spans="4:5" x14ac:dyDescent="0.2">
      <c r="D22" s="5"/>
      <c r="E22" s="5"/>
    </row>
    <row r="23" spans="4:5" x14ac:dyDescent="0.2">
      <c r="D23" s="5"/>
      <c r="E23" s="5"/>
    </row>
    <row r="24" spans="4:5" x14ac:dyDescent="0.2">
      <c r="D24" s="5"/>
      <c r="E24" s="5"/>
    </row>
    <row r="25" spans="4:5" x14ac:dyDescent="0.2">
      <c r="D25" s="5"/>
      <c r="E25" s="5"/>
    </row>
    <row r="27" spans="4:5" x14ac:dyDescent="0.2">
      <c r="D27" s="5"/>
      <c r="E27" s="5"/>
    </row>
    <row r="28" spans="4:5" x14ac:dyDescent="0.2">
      <c r="D28" s="5"/>
      <c r="E28" s="5"/>
    </row>
    <row r="29" spans="4:5" x14ac:dyDescent="0.2">
      <c r="D29" s="5"/>
      <c r="E29" s="5"/>
    </row>
    <row r="30" spans="4:5" x14ac:dyDescent="0.2">
      <c r="D30" s="5"/>
      <c r="E30" s="5"/>
    </row>
    <row r="31" spans="4:5" x14ac:dyDescent="0.2">
      <c r="D31" s="5"/>
      <c r="E31" s="5"/>
    </row>
    <row r="32" spans="4:5" x14ac:dyDescent="0.2">
      <c r="D32" s="5"/>
      <c r="E32" s="5"/>
    </row>
    <row r="33" spans="4:5" x14ac:dyDescent="0.2">
      <c r="D33" s="5"/>
      <c r="E33" s="5"/>
    </row>
    <row r="34" spans="4:5" x14ac:dyDescent="0.2">
      <c r="D34" s="5"/>
      <c r="E34" s="5"/>
    </row>
    <row r="35" spans="4:5" x14ac:dyDescent="0.2">
      <c r="D35" s="5"/>
      <c r="E35" s="5"/>
    </row>
    <row r="36" spans="4:5" x14ac:dyDescent="0.2">
      <c r="D36" s="5"/>
      <c r="E36" s="5"/>
    </row>
    <row r="38" spans="4:5" x14ac:dyDescent="0.2">
      <c r="D38" s="5"/>
      <c r="E38" s="5"/>
    </row>
    <row r="39" spans="4:5" x14ac:dyDescent="0.2">
      <c r="D39" s="5"/>
      <c r="E39" s="5"/>
    </row>
    <row r="40" spans="4:5" x14ac:dyDescent="0.2">
      <c r="D40" s="5"/>
      <c r="E40" s="5"/>
    </row>
    <row r="41" spans="4:5" x14ac:dyDescent="0.2">
      <c r="D41" s="5"/>
      <c r="E41" s="5"/>
    </row>
    <row r="42" spans="4:5" x14ac:dyDescent="0.2">
      <c r="D42" s="5"/>
      <c r="E42" s="5"/>
    </row>
    <row r="43" spans="4:5" x14ac:dyDescent="0.2">
      <c r="D43" s="5"/>
      <c r="E43" s="5"/>
    </row>
    <row r="44" spans="4:5" x14ac:dyDescent="0.2">
      <c r="D44" s="5"/>
      <c r="E44" s="5"/>
    </row>
    <row r="45" spans="4:5" x14ac:dyDescent="0.2">
      <c r="D45" s="5"/>
      <c r="E45" s="5"/>
    </row>
    <row r="46" spans="4:5" x14ac:dyDescent="0.2">
      <c r="D46" s="5"/>
      <c r="E46" s="5"/>
    </row>
    <row r="47" spans="4:5" x14ac:dyDescent="0.2">
      <c r="D47" s="5"/>
      <c r="E47" s="5"/>
    </row>
    <row r="48" spans="4:5" x14ac:dyDescent="0.2">
      <c r="D48" s="5"/>
      <c r="E48" s="5"/>
    </row>
    <row r="49" spans="4:5" x14ac:dyDescent="0.2">
      <c r="D49" s="5"/>
      <c r="E49" s="5"/>
    </row>
    <row r="50" spans="4:5" x14ac:dyDescent="0.2">
      <c r="D50" s="5"/>
      <c r="E50" s="5"/>
    </row>
    <row r="51" spans="4:5" x14ac:dyDescent="0.2">
      <c r="D51" s="5"/>
      <c r="E5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5B89-13B0-A241-B184-6148B39516FA}">
  <dimension ref="A1:C10"/>
  <sheetViews>
    <sheetView workbookViewId="0">
      <selection activeCell="A10" sqref="A10:C10"/>
    </sheetView>
  </sheetViews>
  <sheetFormatPr baseColWidth="10" defaultRowHeight="15" x14ac:dyDescent="0.2"/>
  <cols>
    <col min="2" max="2" width="13.33203125" bestFit="1" customWidth="1"/>
    <col min="3" max="3" width="16" bestFit="1" customWidth="1"/>
  </cols>
  <sheetData>
    <row r="1" spans="1:3" s="6" customFormat="1" x14ac:dyDescent="0.2">
      <c r="A1" s="6" t="s">
        <v>1</v>
      </c>
      <c r="B1" s="6" t="s">
        <v>2</v>
      </c>
      <c r="C1" s="6" t="s">
        <v>30</v>
      </c>
    </row>
    <row r="2" spans="1:3" x14ac:dyDescent="0.2">
      <c r="A2" s="1">
        <v>0</v>
      </c>
      <c r="B2">
        <v>35.816326530612244</v>
      </c>
      <c r="C2">
        <v>17.499611268763175</v>
      </c>
    </row>
    <row r="3" spans="1:3" x14ac:dyDescent="0.2">
      <c r="A3" s="1">
        <v>1</v>
      </c>
      <c r="B3">
        <v>59.395833333333336</v>
      </c>
      <c r="C3">
        <v>39.964207168539311</v>
      </c>
    </row>
    <row r="4" spans="1:3" x14ac:dyDescent="0.2">
      <c r="A4" s="1">
        <v>2</v>
      </c>
      <c r="B4">
        <v>88.673913043478265</v>
      </c>
      <c r="C4">
        <v>19.242377247253096</v>
      </c>
    </row>
    <row r="5" spans="1:3" x14ac:dyDescent="0.2">
      <c r="A5" s="1">
        <v>3</v>
      </c>
      <c r="B5">
        <v>98.452380952380949</v>
      </c>
      <c r="C5">
        <v>19.741256021711223</v>
      </c>
    </row>
    <row r="6" spans="1:3" x14ac:dyDescent="0.2">
      <c r="A6" s="1">
        <v>4</v>
      </c>
      <c r="B6">
        <v>88.033333333333331</v>
      </c>
      <c r="C6">
        <v>32.285881758433369</v>
      </c>
    </row>
    <row r="7" spans="1:3" x14ac:dyDescent="0.2">
      <c r="A7" s="1">
        <v>5</v>
      </c>
      <c r="B7">
        <v>68.89473684210526</v>
      </c>
      <c r="C7">
        <v>44.326935298782573</v>
      </c>
    </row>
    <row r="8" spans="1:3" x14ac:dyDescent="0.2">
      <c r="A8" s="1">
        <v>6</v>
      </c>
      <c r="B8">
        <v>32.078475204232689</v>
      </c>
      <c r="C8">
        <v>35.799999999999997</v>
      </c>
    </row>
    <row r="9" spans="1:3" x14ac:dyDescent="0.2">
      <c r="A9" s="1">
        <v>7</v>
      </c>
      <c r="B9" s="5">
        <v>20.100000000000001</v>
      </c>
      <c r="C9" s="5">
        <v>18.543941799999999</v>
      </c>
    </row>
    <row r="10" spans="1:3" x14ac:dyDescent="0.2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EAD8-F221-0C4F-822D-4E5DAAA32F94}">
  <dimension ref="A1:AJ21"/>
  <sheetViews>
    <sheetView workbookViewId="0">
      <selection activeCell="K2" sqref="K2"/>
    </sheetView>
  </sheetViews>
  <sheetFormatPr baseColWidth="10" defaultRowHeight="15" x14ac:dyDescent="0.2"/>
  <cols>
    <col min="1" max="1" width="5" style="1" bestFit="1" customWidth="1"/>
    <col min="2" max="2" width="5.1640625" style="2" bestFit="1" customWidth="1"/>
    <col min="3" max="3" width="16.5" style="2" bestFit="1" customWidth="1"/>
    <col min="4" max="4" width="12" style="2" bestFit="1" customWidth="1"/>
    <col min="5" max="6" width="4.6640625" style="2" bestFit="1" customWidth="1"/>
    <col min="7" max="10" width="10.6640625" style="2" bestFit="1" customWidth="1"/>
    <col min="11" max="11" width="11.6640625" bestFit="1" customWidth="1"/>
    <col min="12" max="19" width="10.6640625" bestFit="1" customWidth="1"/>
    <col min="20" max="20" width="10.6640625" style="1" bestFit="1" customWidth="1"/>
    <col min="21" max="21" width="10.6640625" bestFit="1" customWidth="1"/>
    <col min="22" max="22" width="10.6640625" style="1" bestFit="1" customWidth="1"/>
    <col min="23" max="24" width="10.6640625" bestFit="1" customWidth="1"/>
    <col min="25" max="25" width="10.6640625" style="1" bestFit="1" customWidth="1"/>
    <col min="27" max="28" width="10.83203125" style="1"/>
    <col min="30" max="30" width="10.83203125" style="1"/>
  </cols>
  <sheetData>
    <row r="1" spans="1:36" s="6" customFormat="1" x14ac:dyDescent="0.2">
      <c r="A1" s="7" t="s">
        <v>3</v>
      </c>
      <c r="B1" s="7" t="s">
        <v>19</v>
      </c>
      <c r="C1" s="7" t="s">
        <v>22</v>
      </c>
      <c r="D1" s="7" t="s">
        <v>0</v>
      </c>
      <c r="E1" s="7" t="s">
        <v>4</v>
      </c>
      <c r="F1" s="7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18</v>
      </c>
      <c r="S1" s="9" t="s">
        <v>17</v>
      </c>
      <c r="T1" s="9" t="s">
        <v>32</v>
      </c>
      <c r="U1" s="9" t="s">
        <v>33</v>
      </c>
      <c r="V1" s="9" t="s">
        <v>35</v>
      </c>
      <c r="W1" s="9" t="s">
        <v>31</v>
      </c>
      <c r="X1" s="9" t="s">
        <v>34</v>
      </c>
      <c r="Y1" s="9" t="s">
        <v>21</v>
      </c>
    </row>
    <row r="2" spans="1:36" s="1" customFormat="1" ht="16" x14ac:dyDescent="0.2">
      <c r="A2" s="2">
        <v>1</v>
      </c>
      <c r="B2" s="2"/>
      <c r="C2" s="2"/>
      <c r="D2" s="2">
        <v>0</v>
      </c>
      <c r="E2" s="2">
        <v>0.34853991600000001</v>
      </c>
      <c r="F2" s="2">
        <v>0.21253050000000001</v>
      </c>
      <c r="G2" s="4">
        <v>0.48506342000000002</v>
      </c>
      <c r="H2" s="4">
        <v>4.2666665999999999E-2</v>
      </c>
      <c r="I2" s="4">
        <v>0.46813463599999999</v>
      </c>
      <c r="J2" s="4">
        <v>5.4977437333333344E-2</v>
      </c>
      <c r="K2" s="4">
        <v>13.323616561666666</v>
      </c>
      <c r="L2" s="8">
        <v>0.33511111166666663</v>
      </c>
      <c r="M2" s="8">
        <v>0.52831399400000001</v>
      </c>
      <c r="N2" s="8">
        <v>0</v>
      </c>
      <c r="O2" s="8">
        <v>0.653129654</v>
      </c>
      <c r="P2" s="8">
        <v>0.18141957333333333</v>
      </c>
      <c r="Q2" s="8">
        <v>0.32443276666666665</v>
      </c>
      <c r="R2" s="8">
        <v>0.22865439399999998</v>
      </c>
      <c r="S2" s="8">
        <v>0.35454920600000001</v>
      </c>
      <c r="T2" s="4">
        <v>1.5711925333333331E-2</v>
      </c>
      <c r="U2" s="8">
        <v>0</v>
      </c>
      <c r="V2" s="8">
        <v>3.5845305000000001E-2</v>
      </c>
      <c r="W2" s="8">
        <v>0</v>
      </c>
      <c r="X2" s="8">
        <v>0.93814938066666664</v>
      </c>
      <c r="Y2" s="8">
        <v>0</v>
      </c>
    </row>
    <row r="3" spans="1:36" s="1" customFormat="1" x14ac:dyDescent="0.2">
      <c r="A3" s="2">
        <v>3</v>
      </c>
      <c r="B3" s="2">
        <f>C3</f>
        <v>5.6610794941666702</v>
      </c>
      <c r="C3" s="2">
        <v>5.6610794941666702</v>
      </c>
      <c r="D3" s="2">
        <v>0</v>
      </c>
      <c r="E3" s="2">
        <v>0.30579576900000005</v>
      </c>
      <c r="F3" s="2">
        <v>0.18908724599999999</v>
      </c>
      <c r="G3" s="4">
        <v>0.36028379399999999</v>
      </c>
      <c r="H3" s="4">
        <v>0.12933333299999999</v>
      </c>
      <c r="I3" s="4">
        <v>0.49638056999999997</v>
      </c>
      <c r="J3" s="4">
        <v>2.7925240666666667E-2</v>
      </c>
      <c r="K3" s="4">
        <v>14.001064316666668</v>
      </c>
      <c r="L3" s="4">
        <v>0.28833333333333333</v>
      </c>
      <c r="M3" s="4">
        <v>0.62344374499999999</v>
      </c>
      <c r="N3" s="4">
        <v>4.8888888666666665E-2</v>
      </c>
      <c r="O3" s="4">
        <v>0.704096783</v>
      </c>
      <c r="P3" s="4">
        <v>0.24777816599999999</v>
      </c>
      <c r="Q3" s="4">
        <v>0.43797558916666668</v>
      </c>
      <c r="R3" s="4">
        <v>0.306167998</v>
      </c>
      <c r="S3" s="4">
        <v>0.55124113799999996</v>
      </c>
      <c r="T3" s="4">
        <v>1.5507942666666668E-2</v>
      </c>
      <c r="U3" s="4">
        <v>0.13392885583333333</v>
      </c>
      <c r="V3" s="4">
        <v>5.3679091999999998E-2</v>
      </c>
      <c r="W3" s="4">
        <v>1.8044444000000003E-2</v>
      </c>
      <c r="X3" s="4">
        <v>0.19692260033333334</v>
      </c>
      <c r="Y3" s="4">
        <v>0</v>
      </c>
    </row>
    <row r="4" spans="1:36" s="1" customFormat="1" x14ac:dyDescent="0.2">
      <c r="A4" s="2">
        <v>4</v>
      </c>
      <c r="B4" s="2">
        <f t="shared" ref="B4:B6" si="0">C4</f>
        <v>8.1178042242307704</v>
      </c>
      <c r="C4" s="2">
        <v>8.1178042242307704</v>
      </c>
      <c r="D4" s="2">
        <v>0.5</v>
      </c>
      <c r="E4" s="2">
        <v>0.62795994300000002</v>
      </c>
      <c r="F4" s="2">
        <v>0.28711364727272726</v>
      </c>
      <c r="G4" s="4">
        <v>0.82280563745454549</v>
      </c>
      <c r="H4" s="4">
        <v>0.2181818181818182</v>
      </c>
      <c r="I4" s="4">
        <v>0.5156946392727273</v>
      </c>
      <c r="J4" s="4">
        <v>7.9370261454545454E-2</v>
      </c>
      <c r="K4" s="4">
        <v>13.04754358909091</v>
      </c>
      <c r="L4" s="4">
        <v>0.83636363681818171</v>
      </c>
      <c r="M4" s="4">
        <v>0.81138757909090897</v>
      </c>
      <c r="N4" s="4">
        <v>0.55873548400000006</v>
      </c>
      <c r="O4" s="4">
        <v>1.1285486230909092</v>
      </c>
      <c r="P4" s="4">
        <v>0.24716765745454541</v>
      </c>
      <c r="Q4" s="4">
        <v>0.52326009590909095</v>
      </c>
      <c r="R4" s="4">
        <v>0.42696375436363632</v>
      </c>
      <c r="S4" s="4">
        <v>0.59955760309090922</v>
      </c>
      <c r="T4" s="4">
        <v>2.0736335272727273E-2</v>
      </c>
      <c r="U4" s="4">
        <v>0.28179211681818184</v>
      </c>
      <c r="V4" s="4">
        <v>0.10492070072727273</v>
      </c>
      <c r="W4" s="4">
        <v>0.51054545454545452</v>
      </c>
      <c r="X4" s="4">
        <v>0.28918465509090913</v>
      </c>
      <c r="Y4" s="4">
        <v>0.10071012418181818</v>
      </c>
    </row>
    <row r="5" spans="1:36" s="1" customFormat="1" x14ac:dyDescent="0.2">
      <c r="A5" s="2">
        <v>5</v>
      </c>
      <c r="B5" s="2">
        <f t="shared" si="0"/>
        <v>8.1977944953999984</v>
      </c>
      <c r="C5" s="2">
        <v>8.1977944953999984</v>
      </c>
      <c r="D5" s="2">
        <v>1.5454545454545454</v>
      </c>
      <c r="E5" s="2">
        <v>0.49259123918181819</v>
      </c>
      <c r="F5" s="2">
        <v>0.13904164636363633</v>
      </c>
      <c r="G5" s="4">
        <v>0.355527816</v>
      </c>
      <c r="H5" s="4">
        <v>3.6363638181818184E-3</v>
      </c>
      <c r="I5" s="4">
        <v>0.13996178872727272</v>
      </c>
      <c r="J5" s="4">
        <v>9.9845280727272723E-2</v>
      </c>
      <c r="K5" s="4">
        <v>3.487221604545454</v>
      </c>
      <c r="L5" s="4">
        <v>0.52694172499999992</v>
      </c>
      <c r="M5" s="4">
        <v>0.65402618836363635</v>
      </c>
      <c r="N5" s="4">
        <v>1.045779016</v>
      </c>
      <c r="O5" s="4">
        <v>0.83223769745454557</v>
      </c>
      <c r="P5" s="4">
        <v>0.27992066909090912</v>
      </c>
      <c r="Q5" s="4">
        <v>0.69600280636363643</v>
      </c>
      <c r="R5" s="4">
        <v>0.57115943345454545</v>
      </c>
      <c r="S5" s="4">
        <v>0.80281718890909093</v>
      </c>
      <c r="T5" s="4">
        <v>2.2784809090909089E-2</v>
      </c>
      <c r="U5" s="4">
        <v>1.2874448699999999</v>
      </c>
      <c r="V5" s="4">
        <v>0.21076073345454549</v>
      </c>
      <c r="W5" s="4">
        <v>1.3971509970909091</v>
      </c>
      <c r="X5" s="4">
        <v>0.73245624636363627</v>
      </c>
      <c r="Y5" s="4">
        <v>0.13496885963636365</v>
      </c>
    </row>
    <row r="6" spans="1:36" s="1" customFormat="1" x14ac:dyDescent="0.2">
      <c r="A6" s="2">
        <v>7</v>
      </c>
      <c r="B6" s="2">
        <f t="shared" si="0"/>
        <v>8.9587524577999993</v>
      </c>
      <c r="C6" s="2">
        <v>8.9587524577999993</v>
      </c>
      <c r="D6" s="2">
        <v>2.6666666666666665</v>
      </c>
      <c r="E6" s="2">
        <v>0.33648348299999997</v>
      </c>
      <c r="F6" s="2">
        <v>0.11727127799999999</v>
      </c>
      <c r="G6" s="4">
        <v>0.19864746</v>
      </c>
      <c r="H6" s="4">
        <v>0</v>
      </c>
      <c r="I6" s="4">
        <v>0</v>
      </c>
      <c r="J6" s="4">
        <v>0</v>
      </c>
      <c r="K6" s="4">
        <v>0</v>
      </c>
      <c r="L6" s="4">
        <v>2.5207407399999999</v>
      </c>
      <c r="M6" s="4">
        <v>1.8007091079999999</v>
      </c>
      <c r="N6" s="4">
        <v>2.3030222400000002</v>
      </c>
      <c r="O6" s="4">
        <v>0.25639569200000001</v>
      </c>
      <c r="P6" s="4">
        <v>0.50946985866666672</v>
      </c>
      <c r="Q6" s="4">
        <v>0.47700502166666664</v>
      </c>
      <c r="R6" s="4">
        <v>0.32403467000000002</v>
      </c>
      <c r="S6" s="4">
        <v>0.36803525399999998</v>
      </c>
      <c r="T6" s="4">
        <v>0</v>
      </c>
      <c r="U6" s="4">
        <v>0</v>
      </c>
      <c r="V6" s="4">
        <v>0.12869566500000001</v>
      </c>
      <c r="W6" s="4">
        <v>0.764444444</v>
      </c>
      <c r="X6" s="4">
        <v>1.2819027126666667</v>
      </c>
      <c r="Y6" s="4">
        <v>0.43651502400000003</v>
      </c>
    </row>
    <row r="7" spans="1:36" x14ac:dyDescent="0.2">
      <c r="A7" s="2"/>
      <c r="B7" s="1"/>
      <c r="D7" s="3"/>
      <c r="J7" s="1"/>
      <c r="K7" s="1"/>
      <c r="L7" s="1"/>
      <c r="M7" s="1"/>
      <c r="N7" s="1"/>
      <c r="O7" s="1"/>
      <c r="P7" s="1"/>
      <c r="Q7" s="1"/>
      <c r="R7" s="1"/>
      <c r="S7" s="1"/>
      <c r="U7" s="1"/>
      <c r="W7" s="1"/>
      <c r="X7" s="1"/>
      <c r="Z7" s="1"/>
      <c r="AJ7" s="1"/>
    </row>
    <row r="8" spans="1:36" x14ac:dyDescent="0.2">
      <c r="A8" s="2"/>
      <c r="K8" s="2"/>
      <c r="L8" s="2"/>
      <c r="M8" s="2"/>
      <c r="N8" s="2"/>
      <c r="O8" s="2"/>
      <c r="P8" s="2"/>
      <c r="Q8" s="2"/>
      <c r="R8" s="2"/>
      <c r="T8"/>
      <c r="V8"/>
      <c r="Y8"/>
      <c r="AA8"/>
      <c r="AH8" s="1"/>
      <c r="AI8" s="1"/>
    </row>
    <row r="9" spans="1:36" x14ac:dyDescent="0.2">
      <c r="A9" s="2"/>
      <c r="K9" s="2"/>
      <c r="L9" s="2"/>
      <c r="M9" s="2"/>
      <c r="N9" s="2"/>
      <c r="O9" s="2"/>
      <c r="P9" s="2"/>
      <c r="Q9" s="2"/>
      <c r="R9" s="2"/>
      <c r="T9"/>
      <c r="V9"/>
      <c r="Y9"/>
      <c r="AA9"/>
    </row>
    <row r="10" spans="1:36" x14ac:dyDescent="0.2">
      <c r="A10" s="2"/>
      <c r="K10" s="2"/>
      <c r="L10" s="2"/>
      <c r="M10" s="2"/>
      <c r="N10" s="2"/>
      <c r="O10" s="2"/>
      <c r="P10" s="2"/>
      <c r="Q10" s="2"/>
      <c r="R10" s="2"/>
      <c r="T10"/>
      <c r="V10"/>
      <c r="Y10"/>
      <c r="AA10"/>
      <c r="AH10" s="1"/>
      <c r="AI10" s="1"/>
    </row>
    <row r="11" spans="1:36" x14ac:dyDescent="0.2">
      <c r="A11" s="2"/>
      <c r="K11" s="2"/>
      <c r="L11" s="2"/>
      <c r="M11" s="2"/>
      <c r="N11" s="2"/>
      <c r="O11" s="2"/>
      <c r="P11" s="2"/>
      <c r="Q11" s="2"/>
      <c r="R11" s="2"/>
      <c r="T11"/>
      <c r="V11"/>
      <c r="Y11"/>
      <c r="AA11"/>
      <c r="AH11" s="1"/>
      <c r="AI11" s="1"/>
    </row>
    <row r="12" spans="1:36" x14ac:dyDescent="0.2">
      <c r="A12" s="2"/>
      <c r="K12" s="2"/>
      <c r="L12" s="2"/>
      <c r="M12" s="2"/>
      <c r="N12" s="2"/>
      <c r="O12" s="2"/>
      <c r="P12" s="2"/>
      <c r="Q12" s="2"/>
      <c r="R12" s="2"/>
      <c r="T12"/>
      <c r="V12"/>
      <c r="Y12"/>
      <c r="AA12"/>
    </row>
    <row r="13" spans="1:36" x14ac:dyDescent="0.2">
      <c r="A13" s="2"/>
      <c r="K13" s="2"/>
      <c r="L13" s="2"/>
      <c r="M13" s="2"/>
      <c r="N13" s="2"/>
      <c r="O13" s="2"/>
      <c r="P13" s="2"/>
      <c r="Q13" s="2"/>
      <c r="R13" s="2"/>
      <c r="T13"/>
      <c r="V13"/>
      <c r="Y13"/>
      <c r="AA13"/>
    </row>
    <row r="14" spans="1:36" x14ac:dyDescent="0.2">
      <c r="K14" s="2"/>
      <c r="L14" s="2"/>
      <c r="M14" s="2"/>
      <c r="N14" s="2"/>
      <c r="O14" s="2"/>
      <c r="P14" s="2"/>
      <c r="Q14" s="2"/>
      <c r="R14" s="2"/>
      <c r="T14"/>
      <c r="V14"/>
      <c r="Y14"/>
      <c r="AA14"/>
    </row>
    <row r="17" spans="17:17" x14ac:dyDescent="0.2">
      <c r="Q17" s="1"/>
    </row>
    <row r="18" spans="17:17" x14ac:dyDescent="0.2">
      <c r="Q18" s="1"/>
    </row>
    <row r="19" spans="17:17" x14ac:dyDescent="0.2">
      <c r="Q19" s="1"/>
    </row>
    <row r="20" spans="17:17" x14ac:dyDescent="0.2">
      <c r="Q20" s="1"/>
    </row>
    <row r="21" spans="17:17" x14ac:dyDescent="0.2">
      <c r="Q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0AA3-2526-1D45-9123-7260A51CFA1A}">
  <dimension ref="A1:Y7"/>
  <sheetViews>
    <sheetView tabSelected="1" workbookViewId="0">
      <selection activeCell="K16" sqref="K16"/>
    </sheetView>
  </sheetViews>
  <sheetFormatPr baseColWidth="10" defaultRowHeight="15" x14ac:dyDescent="0.2"/>
  <cols>
    <col min="1" max="1" width="15.6640625" style="1" bestFit="1" customWidth="1"/>
    <col min="2" max="2" width="13.6640625" style="1" bestFit="1" customWidth="1"/>
    <col min="3" max="3" width="10.83203125" style="2"/>
    <col min="4" max="16384" width="10.83203125" style="1"/>
  </cols>
  <sheetData>
    <row r="1" spans="1:25" s="6" customFormat="1" x14ac:dyDescent="0.2">
      <c r="A1" s="7" t="s">
        <v>3</v>
      </c>
      <c r="B1" s="6" t="s">
        <v>19</v>
      </c>
      <c r="C1" s="7" t="s">
        <v>22</v>
      </c>
      <c r="D1" s="7" t="s">
        <v>0</v>
      </c>
      <c r="E1" s="7" t="s">
        <v>4</v>
      </c>
      <c r="F1" s="7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18</v>
      </c>
      <c r="S1" s="9" t="s">
        <v>17</v>
      </c>
      <c r="T1" s="9" t="s">
        <v>32</v>
      </c>
      <c r="U1" s="9" t="s">
        <v>33</v>
      </c>
      <c r="V1" s="9" t="s">
        <v>35</v>
      </c>
      <c r="W1" s="9" t="s">
        <v>31</v>
      </c>
      <c r="X1" s="9" t="s">
        <v>34</v>
      </c>
      <c r="Y1" s="9" t="s">
        <v>21</v>
      </c>
    </row>
    <row r="2" spans="1:25" x14ac:dyDescent="0.2">
      <c r="A2" s="2">
        <v>1</v>
      </c>
      <c r="B2" s="2"/>
      <c r="D2" s="2">
        <v>0</v>
      </c>
      <c r="E2" s="2">
        <v>0.31916215705280271</v>
      </c>
      <c r="F2" s="2">
        <v>0.13251411455928955</v>
      </c>
      <c r="G2" s="4">
        <v>0.3745760721973061</v>
      </c>
      <c r="H2" s="4">
        <v>4.0265782727604678E-2</v>
      </c>
      <c r="I2" s="4">
        <v>0.33039818607874594</v>
      </c>
      <c r="J2" s="4">
        <v>9.4450328130666977E-2</v>
      </c>
      <c r="K2" s="4">
        <v>6.7109569819010142</v>
      </c>
      <c r="L2" s="4">
        <v>0.3306722681593206</v>
      </c>
      <c r="M2" s="4">
        <v>4.1269460146309958E-2</v>
      </c>
      <c r="N2" s="4">
        <v>0</v>
      </c>
      <c r="O2" s="4">
        <v>0.56735512357549478</v>
      </c>
      <c r="P2" s="4">
        <v>8.7232110609889793E-2</v>
      </c>
      <c r="Q2" s="4">
        <v>0.15122273620248836</v>
      </c>
      <c r="R2" s="4">
        <v>0.10692877069517684</v>
      </c>
      <c r="S2" s="4">
        <v>0.17290768185139013</v>
      </c>
      <c r="T2" s="4">
        <v>2.7213852962061899E-2</v>
      </c>
      <c r="U2" s="4">
        <v>0</v>
      </c>
      <c r="V2" s="4">
        <v>2.4752269070584587E-2</v>
      </c>
      <c r="W2" s="4">
        <v>0</v>
      </c>
      <c r="X2" s="4">
        <v>0.11044688392477758</v>
      </c>
      <c r="Y2" s="4">
        <v>0</v>
      </c>
    </row>
    <row r="3" spans="1:25" x14ac:dyDescent="0.2">
      <c r="A3" s="2">
        <v>3</v>
      </c>
      <c r="B3" s="1">
        <v>1.9187173239809359</v>
      </c>
      <c r="C3" s="2">
        <f>B3</f>
        <v>1.9187173239809359</v>
      </c>
      <c r="D3" s="2">
        <v>0</v>
      </c>
      <c r="E3" s="2">
        <v>0.15973127891505268</v>
      </c>
      <c r="F3" s="2">
        <v>5.9183796890781459E-2</v>
      </c>
      <c r="G3" s="4">
        <v>0.1472441403276431</v>
      </c>
      <c r="H3" s="4">
        <v>0.26908635544548398</v>
      </c>
      <c r="I3" s="4">
        <v>0.10036844856440647</v>
      </c>
      <c r="J3" s="4">
        <v>4.926366867400031E-2</v>
      </c>
      <c r="K3" s="4">
        <v>2.8421830046107943</v>
      </c>
      <c r="L3" s="4">
        <v>0.17517064777080787</v>
      </c>
      <c r="M3" s="4">
        <v>0.17268404350893088</v>
      </c>
      <c r="N3" s="4">
        <v>9.0158050462342917E-2</v>
      </c>
      <c r="O3" s="4">
        <v>0.2756388874794633</v>
      </c>
      <c r="P3" s="4">
        <v>4.7557476240690455E-2</v>
      </c>
      <c r="Q3" s="4">
        <v>0.16995911687226331</v>
      </c>
      <c r="R3" s="4">
        <v>0.12260213117237019</v>
      </c>
      <c r="S3" s="4">
        <v>0.24987616138335561</v>
      </c>
      <c r="T3" s="4">
        <v>2.1392544342965947E-2</v>
      </c>
      <c r="U3" s="4">
        <v>0.32805735862643703</v>
      </c>
      <c r="V3" s="4">
        <v>4.5218269663641113E-2</v>
      </c>
      <c r="W3" s="4">
        <v>2.1514416129575629E-2</v>
      </c>
      <c r="X3" s="4">
        <v>6.0647079764981654E-2</v>
      </c>
      <c r="Y3" s="4">
        <v>0</v>
      </c>
    </row>
    <row r="4" spans="1:25" x14ac:dyDescent="0.2">
      <c r="A4" s="2">
        <v>4</v>
      </c>
      <c r="B4" s="1">
        <v>0.57074245996491135</v>
      </c>
      <c r="C4" s="2">
        <f t="shared" ref="C4:C6" si="0">B4</f>
        <v>0.57074245996491135</v>
      </c>
      <c r="D4" s="2">
        <v>0.67419986246324204</v>
      </c>
      <c r="E4" s="2">
        <v>0.47716572372875782</v>
      </c>
      <c r="F4" s="2">
        <v>0.20018154555020526</v>
      </c>
      <c r="G4" s="4">
        <v>0.38155419137990626</v>
      </c>
      <c r="H4" s="4">
        <v>0.29593709371750548</v>
      </c>
      <c r="I4" s="4">
        <v>0.40869701512963341</v>
      </c>
      <c r="J4" s="4">
        <v>0.10917924008009094</v>
      </c>
      <c r="K4" s="4">
        <v>9.6001559802516638</v>
      </c>
      <c r="L4" s="4">
        <v>1.1287086568909828</v>
      </c>
      <c r="M4" s="4">
        <v>0.44337893951614937</v>
      </c>
      <c r="N4" s="4">
        <v>1.0305417996570567</v>
      </c>
      <c r="O4" s="4">
        <v>0.76579666537249547</v>
      </c>
      <c r="P4" s="4">
        <v>0.12693935588122837</v>
      </c>
      <c r="Q4" s="4">
        <v>0.24847841543369725</v>
      </c>
      <c r="R4" s="4">
        <v>0.23375280973364221</v>
      </c>
      <c r="S4" s="4">
        <v>0.16954077113540716</v>
      </c>
      <c r="T4" s="4">
        <v>2.4785620519896211E-2</v>
      </c>
      <c r="U4" s="4">
        <v>0.32599793768351992</v>
      </c>
      <c r="V4" s="4">
        <v>6.3545005377115216E-2</v>
      </c>
      <c r="W4" s="4">
        <v>0.34744784285972363</v>
      </c>
      <c r="X4" s="4">
        <v>0.19117674205437496</v>
      </c>
      <c r="Y4" s="4">
        <v>0.25993379568767572</v>
      </c>
    </row>
    <row r="5" spans="1:25" x14ac:dyDescent="0.2">
      <c r="A5" s="2">
        <v>5</v>
      </c>
      <c r="B5" s="2">
        <v>1.5270594037023599</v>
      </c>
      <c r="C5" s="2">
        <f t="shared" si="0"/>
        <v>1.5270594037023599</v>
      </c>
      <c r="D5" s="2">
        <v>0.82019953226472431</v>
      </c>
      <c r="E5" s="2">
        <v>0.37608771993276591</v>
      </c>
      <c r="F5" s="2">
        <v>0.13139027954051924</v>
      </c>
      <c r="G5" s="4">
        <v>0.33772213331109036</v>
      </c>
      <c r="H5" s="4">
        <v>1.2060454386133233E-2</v>
      </c>
      <c r="I5" s="4">
        <v>0.21579332336785556</v>
      </c>
      <c r="J5" s="4">
        <v>0.15199156724829996</v>
      </c>
      <c r="K5" s="4">
        <v>5.015899878572351</v>
      </c>
      <c r="L5" s="4">
        <v>0.94160057155642696</v>
      </c>
      <c r="M5" s="4">
        <v>0.58499332330107667</v>
      </c>
      <c r="N5" s="4">
        <v>0.95940807642835357</v>
      </c>
      <c r="O5" s="4">
        <v>0.59628839639048925</v>
      </c>
      <c r="P5" s="4">
        <v>0.15878493598809029</v>
      </c>
      <c r="Q5" s="4">
        <v>0.38531986115736316</v>
      </c>
      <c r="R5" s="4">
        <v>0.31032642360566925</v>
      </c>
      <c r="S5" s="4">
        <v>0.3518469501662802</v>
      </c>
      <c r="T5" s="4">
        <v>3.7923287200595852E-2</v>
      </c>
      <c r="U5" s="4">
        <v>1.4446783602228821</v>
      </c>
      <c r="V5" s="4">
        <v>0.11707247554268072</v>
      </c>
      <c r="W5" s="4">
        <v>0.99136779474349035</v>
      </c>
      <c r="X5" s="4">
        <v>0.98697104002631486</v>
      </c>
      <c r="Y5" s="4">
        <v>0.10239827231761184</v>
      </c>
    </row>
    <row r="6" spans="1:25" x14ac:dyDescent="0.2">
      <c r="A6" s="2">
        <v>7</v>
      </c>
      <c r="B6" s="2">
        <v>0.9135247340116458</v>
      </c>
      <c r="C6" s="2">
        <f t="shared" si="0"/>
        <v>0.9135247340116458</v>
      </c>
      <c r="D6" s="2">
        <v>0.57735026918962629</v>
      </c>
      <c r="E6" s="2">
        <v>0.31954671814964097</v>
      </c>
      <c r="F6" s="2">
        <v>0.1254141100979258</v>
      </c>
      <c r="G6" s="4">
        <v>0.34406749351450627</v>
      </c>
      <c r="H6" s="4">
        <v>0</v>
      </c>
      <c r="I6" s="4">
        <v>0</v>
      </c>
      <c r="J6" s="4">
        <v>0</v>
      </c>
      <c r="K6" s="4">
        <v>0</v>
      </c>
      <c r="L6" s="4">
        <v>0.23866225234813471</v>
      </c>
      <c r="M6" s="4">
        <v>0.47934679773616218</v>
      </c>
      <c r="N6" s="4">
        <v>0.38349098305332435</v>
      </c>
      <c r="O6" s="4">
        <v>0.44409036538578112</v>
      </c>
      <c r="P6" s="4">
        <v>0.24302992205010976</v>
      </c>
      <c r="Q6" s="4">
        <v>0.46076585626043415</v>
      </c>
      <c r="R6" s="4">
        <v>0.31318517994175088</v>
      </c>
      <c r="S6" s="4">
        <v>0.36049773345614855</v>
      </c>
      <c r="T6" s="4">
        <v>0</v>
      </c>
      <c r="U6" s="4">
        <v>0</v>
      </c>
      <c r="V6" s="4">
        <v>0.13117784274576871</v>
      </c>
      <c r="W6" s="4">
        <v>0.45675782306470603</v>
      </c>
      <c r="X6" s="4">
        <v>1.1977811505937443</v>
      </c>
      <c r="Y6" s="4">
        <v>0.26135313842710417</v>
      </c>
    </row>
    <row r="7" spans="1:25" x14ac:dyDescent="0.2">
      <c r="A7" s="2"/>
      <c r="B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cinetique_fw</vt:lpstr>
      <vt:lpstr>cinetique_transpi</vt:lpstr>
      <vt:lpstr>Cinetique_infected</vt:lpstr>
      <vt:lpstr>Cinetique_infected_std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Gerlin</dc:creator>
  <cp:lastModifiedBy>cbaroukh</cp:lastModifiedBy>
  <dcterms:created xsi:type="dcterms:W3CDTF">2020-12-08T09:10:23Z</dcterms:created>
  <dcterms:modified xsi:type="dcterms:W3CDTF">2024-10-14T09:17:54Z</dcterms:modified>
</cp:coreProperties>
</file>