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cbarr\Desktop\Boot Camp\BC-REPO\excel-challenge\"/>
    </mc:Choice>
  </mc:AlternateContent>
  <xr:revisionPtr revIDLastSave="0" documentId="13_ncr:1_{D7F43F1F-553E-4BCB-BC9A-C521BFA33031}" xr6:coauthVersionLast="47" xr6:coauthVersionMax="47" xr10:uidLastSave="{00000000-0000-0000-0000-000000000000}"/>
  <bookViews>
    <workbookView xWindow="-120" yWindow="-120" windowWidth="20730" windowHeight="11040" activeTab="4" xr2:uid="{00000000-000D-0000-FFFF-FFFF00000000}"/>
  </bookViews>
  <sheets>
    <sheet name="Category Stats" sheetId="2" r:id="rId1"/>
    <sheet name="Subcategory Stats" sheetId="3" r:id="rId2"/>
    <sheet name="Outcomes Based on Launch Date" sheetId="4" r:id="rId3"/>
    <sheet name="Sheet1" sheetId="1" r:id="rId4"/>
    <sheet name="Bonus" sheetId="6" r:id="rId5"/>
  </sheets>
  <definedNames>
    <definedName name="_xlnm._FilterDatabase" localSheetId="3" hidden="1">Sheet1!$A$1:$T$4115</definedName>
    <definedName name="Goal">Sheet1!$D$2:$D$4115</definedName>
    <definedName name="Percent">Sheet1!$O$2:$O$4115</definedName>
    <definedName name="Slicer_Category">#N/A</definedName>
    <definedName name="Slicer_country">#N/A</definedName>
    <definedName name="Slicer_Subcategory">#N/A</definedName>
    <definedName name="State">Sheet1!$F$2:$F$4115</definedName>
  </definedNames>
  <calcPr calcId="191029"/>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6" l="1"/>
  <c r="F4" i="6"/>
  <c r="F5" i="6"/>
  <c r="F6" i="6"/>
  <c r="F7" i="6"/>
  <c r="F8" i="6"/>
  <c r="F9" i="6"/>
  <c r="F10" i="6"/>
  <c r="F11" i="6"/>
  <c r="F12" i="6"/>
  <c r="F13" i="6"/>
  <c r="F2" i="6"/>
  <c r="D13" i="6"/>
  <c r="D12" i="6"/>
  <c r="D11" i="6"/>
  <c r="D10" i="6"/>
  <c r="D9" i="6"/>
  <c r="D8" i="6"/>
  <c r="D7" i="6"/>
  <c r="D6" i="6"/>
  <c r="D5" i="6"/>
  <c r="D4" i="6"/>
  <c r="D3" i="6"/>
  <c r="D2" i="6"/>
  <c r="C13" i="6"/>
  <c r="C12" i="6"/>
  <c r="C11" i="6"/>
  <c r="C10" i="6"/>
  <c r="C9" i="6"/>
  <c r="C8" i="6"/>
  <c r="C7" i="6"/>
  <c r="C6" i="6"/>
  <c r="C5" i="6"/>
  <c r="C4" i="6"/>
  <c r="C3" i="6"/>
  <c r="C2" i="6"/>
  <c r="B13" i="6"/>
  <c r="E13" i="6" s="1"/>
  <c r="B12" i="6"/>
  <c r="E12" i="6" s="1"/>
  <c r="B11" i="6"/>
  <c r="E11" i="6" s="1"/>
  <c r="B10" i="6"/>
  <c r="E10" i="6" s="1"/>
  <c r="B9" i="6"/>
  <c r="E9" i="6" s="1"/>
  <c r="B8" i="6"/>
  <c r="E8" i="6" s="1"/>
  <c r="B7" i="6"/>
  <c r="E7" i="6" s="1"/>
  <c r="B6" i="6"/>
  <c r="E6" i="6" s="1"/>
  <c r="B5" i="6"/>
  <c r="E5" i="6" s="1"/>
  <c r="B4" i="6"/>
  <c r="E4" i="6" s="1"/>
  <c r="B3" i="6"/>
  <c r="E3" i="6" s="1"/>
  <c r="B2" i="6"/>
  <c r="E2"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<sst xmlns="http://schemas.openxmlformats.org/spreadsheetml/2006/main" count="24821" uniqueCount="8400">
  <si>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</si>
  <si>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</si>
  <si>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</si>
  <si>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</si>
  <si>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</si>
  <si>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</si>
  <si>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</si>
  <si>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</si>
  <si>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</si>
  <si>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</si>
  <si>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</si>
  <si>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</si>
  <si>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</si>
  <si>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</si>
  <si>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</si>
  <si>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</si>
  <si>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</si>
  <si>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</si>
  <si>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</si>
  <si>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</si>
  <si>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</si>
  <si>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</si>
  <si>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</si>
  <si>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</si>
  <si>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</si>
  <si>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</si>
  <si>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</si>
  <si>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</si>
  <si>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</si>
  <si>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</si>
  <si>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</si>
  <si>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</si>
  <si>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</si>
  <si>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</si>
  <si>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</si>
  <si>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</si>
  <si>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</si>
  <si>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</si>
  <si>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</si>
  <si>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</si>
  <si>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</si>
  <si>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</si>
  <si>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</si>
  <si>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</si>
  <si>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</si>
  <si>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</si>
  <si>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</si>
  <si>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</si>
  <si>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</si>
  <si>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</si>
  <si>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</si>
  <si>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</si>
  <si>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</si>
  <si>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</si>
  <si>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</si>
  <si>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</si>
  <si>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</si>
  <si>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</si>
  <si>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</si>
  <si>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</si>
  <si>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</si>
  <si>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</si>
  <si>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</si>
  <si>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</si>
  <si>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</si>
  <si>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</si>
  <si>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</si>
  <si>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</si>
  <si>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</si>
  <si>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</si>
  <si>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</si>
  <si>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</si>
  <si>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</si>
  <si>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</si>
  <si>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</si>
  <si>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</si>
  <si>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</si>
  <si>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</si>
  <si>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</si>
  <si>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</si>
  <si>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</si>
  <si>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</si>
  <si>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</si>
  <si>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</si>
  <si>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</si>
  <si>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</si>
  <si>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</si>
  <si>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</si>
  <si>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</si>
  <si>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</si>
  <si>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</si>
  <si>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</si>
  <si>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</si>
  <si>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</si>
  <si>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</si>
  <si>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</si>
  <si>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</si>
  <si>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</si>
  <si>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</si>
  <si>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</si>
  <si>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</si>
  <si>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</si>
  <si>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</si>
  <si>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</si>
  <si>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</si>
  <si>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</si>
  <si>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</si>
  <si>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</si>
  <si>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</si>
  <si>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</si>
  <si>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</si>
  <si>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</si>
  <si>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</si>
  <si>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</si>
  <si>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</si>
  <si>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</si>
  <si>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</si>
  <si>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</si>
  <si>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</si>
  <si>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</si>
  <si>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</si>
  <si>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</si>
  <si>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</si>
  <si>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</si>
  <si>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</si>
  <si>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</si>
  <si>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</si>
  <si>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</si>
  <si>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</si>
  <si>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</si>
  <si>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</si>
  <si>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</si>
  <si>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</si>
  <si>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</si>
  <si>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</si>
  <si>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</si>
  <si>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</si>
  <si>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</si>
  <si>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</si>
  <si>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</si>
  <si>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</si>
  <si>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</si>
  <si>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</si>
  <si>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</si>
  <si>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</si>
  <si>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</si>
  <si>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</si>
  <si>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</si>
  <si>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</si>
  <si>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</si>
  <si>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</si>
  <si>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</si>
  <si>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</si>
  <si>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</si>
  <si>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</si>
  <si>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</si>
  <si>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</si>
  <si>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</si>
  <si>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</si>
  <si>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</si>
  <si>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</si>
  <si>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</si>
  <si>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</si>
  <si>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</si>
  <si>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</si>
  <si>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</si>
  <si>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</si>
  <si>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</si>
  <si>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</si>
  <si>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</si>
  <si>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</si>
  <si>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</si>
  <si>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</si>
  <si>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</si>
  <si>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</si>
  <si>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</si>
  <si>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</si>
  <si>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</si>
  <si>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</si>
  <si>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</si>
  <si>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</si>
  <si>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</si>
  <si>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</si>
  <si>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</si>
  <si>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</si>
  <si>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</si>
  <si>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</si>
  <si>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</si>
  <si>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</si>
  <si>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</si>
  <si>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</si>
  <si>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</si>
  <si>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</si>
  <si>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</si>
  <si>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</si>
  <si>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</si>
  <si>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</si>
  <si>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</si>
  <si>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</si>
  <si>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</si>
  <si>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</si>
  <si>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</si>
  <si>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</si>
  <si>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</si>
  <si>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</si>
  <si>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</si>
  <si>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</si>
  <si>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</si>
  <si>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</si>
  <si>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</si>
  <si>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</si>
  <si>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</si>
  <si>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</si>
  <si>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</si>
  <si>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</si>
  <si>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</si>
  <si>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</si>
  <si>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</si>
  <si>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</si>
  <si>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</si>
  <si>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</si>
  <si>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</si>
  <si>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</si>
  <si>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</si>
  <si>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</si>
  <si>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</si>
  <si>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</si>
  <si>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</si>
  <si>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</si>
  <si>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</si>
  <si>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</si>
  <si>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</si>
  <si>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</si>
  <si>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</si>
  <si>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</si>
  <si>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</si>
  <si>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</si>
  <si>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</si>
  <si>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</si>
  <si>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</si>
  <si>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</si>
  <si>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</si>
  <si>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</si>
  <si>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</si>
  <si>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</si>
  <si>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</si>
  <si>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</si>
  <si>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</si>
  <si>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</si>
  <si>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</si>
  <si>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</si>
  <si>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</si>
  <si>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</si>
  <si>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</si>
  <si>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</si>
  <si>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</si>
  <si>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</si>
  <si>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</si>
  <si>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</si>
  <si>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</si>
  <si>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</si>
  <si>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</si>
  <si>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</si>
  <si>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</si>
  <si>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</si>
  <si>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</si>
  <si>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</si>
  <si>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</si>
  <si>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</si>
  <si>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</si>
  <si>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</si>
  <si>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</si>
  <si>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</si>
  <si>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</si>
  <si>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</si>
  <si>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</si>
  <si>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</si>
  <si>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</si>
  <si>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</si>
  <si>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</si>
  <si>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</si>
  <si>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</si>
  <si>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</si>
  <si>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</si>
  <si>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</si>
  <si>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</si>
  <si>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</si>
  <si>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</si>
  <si>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</si>
  <si>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</si>
  <si>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</si>
  <si>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</si>
  <si>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</si>
  <si>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</si>
  <si>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</si>
  <si>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</si>
  <si>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</si>
  <si>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</si>
  <si>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</si>
  <si>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</si>
  <si>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</si>
  <si>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</si>
  <si>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</si>
  <si>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</si>
  <si>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</si>
  <si>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</si>
  <si>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</si>
  <si>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</si>
  <si>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</si>
  <si>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</si>
  <si>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</si>
  <si>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</si>
  <si>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</si>
  <si>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</si>
  <si>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</si>
  <si>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</si>
  <si>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</si>
  <si>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</si>
  <si>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</si>
  <si>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</si>
  <si>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</si>
  <si>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</si>
  <si>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</si>
  <si>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</si>
  <si>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</si>
  <si>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</si>
  <si>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</si>
  <si>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</si>
  <si>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</si>
  <si>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</si>
  <si>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</si>
  <si>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</si>
  <si>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</si>
  <si>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</si>
  <si>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</si>
  <si>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</si>
  <si>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</si>
  <si>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</si>
  <si>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</si>
  <si>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</si>
  <si>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</si>
  <si>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</si>
  <si>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</si>
  <si>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</si>
  <si>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</si>
  <si>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</si>
  <si>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</si>
  <si>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</si>
  <si>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</si>
  <si>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</si>
  <si>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</si>
  <si>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</si>
  <si>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</si>
  <si>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</si>
  <si>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</si>
  <si>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</si>
  <si>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</si>
  <si>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</si>
  <si>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</si>
  <si>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</si>
  <si>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</si>
  <si>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</si>
  <si>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</si>
  <si>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</si>
  <si>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</si>
  <si>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</si>
  <si>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</si>
  <si>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</si>
  <si>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</si>
  <si>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</si>
  <si>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</si>
  <si>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</si>
  <si>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</si>
  <si>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</si>
  <si>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</si>
  <si>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</si>
  <si>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</si>
  <si>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</si>
  <si>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</si>
  <si>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</si>
  <si>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</si>
  <si>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</si>
  <si>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</si>
  <si>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</si>
  <si>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</si>
  <si>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</si>
  <si>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</si>
  <si>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</si>
  <si>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</si>
  <si>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</si>
  <si>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</si>
  <si>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</si>
  <si>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</si>
  <si>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</si>
  <si>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</si>
  <si>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</si>
  <si>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</si>
  <si>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</si>
  <si>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</si>
  <si>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</si>
  <si>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</si>
  <si>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</si>
  <si>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</si>
  <si>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</si>
  <si>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</si>
  <si>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</si>
  <si>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</si>
  <si>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</si>
  <si>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</si>
  <si>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</si>
  <si>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</si>
  <si>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</si>
  <si>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</si>
  <si>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</si>
  <si>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</si>
  <si>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</si>
  <si>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</si>
  <si>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</si>
  <si>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</si>
  <si>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</si>
  <si>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</si>
  <si>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</si>
  <si>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</si>
  <si>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</si>
  <si>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</si>
  <si>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</si>
  <si>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</si>
  <si>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</si>
  <si>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</si>
  <si>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</si>
  <si>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</si>
  <si>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</si>
  <si>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</si>
  <si>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</si>
  <si>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</si>
  <si>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</si>
  <si>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</si>
  <si>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</si>
  <si>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</si>
  <si>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</si>
  <si>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</si>
  <si>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</si>
  <si>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</si>
  <si>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</si>
  <si>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</si>
  <si>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</si>
  <si>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</si>
  <si>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</si>
  <si>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</si>
  <si>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</si>
  <si>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</si>
  <si>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</si>
  <si>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</si>
  <si>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</si>
  <si>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</si>
  <si>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</si>
  <si>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</si>
  <si>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</si>
  <si>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</si>
  <si>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</si>
  <si>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</si>
  <si>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</si>
  <si>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</si>
  <si>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</si>
  <si>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</si>
  <si>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</si>
  <si>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</si>
  <si>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</si>
  <si>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</si>
  <si>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</si>
  <si>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</si>
  <si>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</si>
  <si>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</si>
  <si>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</si>
  <si>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</si>
  <si>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</si>
  <si>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</si>
  <si>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</si>
  <si>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</si>
  <si>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</si>
  <si>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</si>
  <si>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</si>
  <si>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</si>
  <si>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</si>
  <si>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</si>
  <si>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</si>
  <si>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</si>
  <si>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</si>
  <si>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</si>
  <si>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</si>
  <si>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</si>
  <si>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</si>
  <si>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</si>
  <si>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</si>
  <si>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</si>
  <si>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</si>
  <si>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</si>
  <si>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</si>
  <si>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</si>
  <si>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</si>
  <si>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</si>
  <si>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</si>
  <si>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</si>
  <si>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</si>
  <si>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</si>
  <si>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</si>
  <si>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</si>
  <si>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</si>
  <si>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</si>
  <si>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</si>
  <si>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</si>
  <si>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</si>
  <si>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</si>
  <si>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</si>
  <si>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</si>
  <si>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</si>
  <si>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</si>
  <si>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</si>
  <si>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</si>
  <si>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</si>
  <si>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</si>
  <si>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</si>
  <si>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</si>
  <si>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</si>
  <si>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</si>
  <si>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</si>
  <si>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</si>
  <si>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</si>
  <si>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</si>
  <si>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</si>
  <si>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</si>
  <si>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</si>
  <si>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</si>
  <si>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</si>
  <si>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</si>
  <si>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</si>
  <si>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</si>
  <si>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</si>
  <si>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</si>
  <si>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</si>
  <si>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</si>
  <si>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</si>
  <si>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</si>
  <si>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</si>
  <si>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</si>
  <si>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</si>
  <si>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</si>
  <si>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</si>
  <si>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</si>
  <si>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</si>
  <si>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</si>
  <si>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</si>
  <si>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</si>
  <si>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</si>
  <si>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</si>
  <si>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</si>
  <si>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</si>
  <si>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</si>
  <si>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</si>
  <si>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</si>
  <si>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</si>
  <si>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</si>
  <si>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</si>
  <si>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</si>
  <si>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</si>
  <si>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</si>
  <si>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</si>
  <si>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</si>
  <si>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</si>
  <si>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</si>
  <si>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</si>
  <si>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</si>
  <si>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</si>
  <si>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</si>
  <si>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</si>
  <si>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</si>
  <si>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</si>
  <si>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</si>
  <si>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</si>
  <si>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</si>
  <si>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</si>
  <si>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</si>
  <si>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</si>
  <si>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</si>
  <si>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</si>
  <si>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</si>
  <si>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</si>
  <si>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</si>
  <si>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</si>
  <si>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</si>
  <si>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</si>
  <si>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</si>
  <si>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</si>
  <si>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</si>
  <si>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</si>
  <si>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</si>
  <si>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</si>
  <si>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</si>
  <si>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</si>
  <si>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</si>
  <si>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</si>
  <si>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</si>
  <si>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</si>
  <si>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</si>
  <si>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</si>
  <si>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</si>
  <si>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</si>
  <si>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</si>
  <si>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</si>
  <si>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</si>
  <si>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</si>
  <si>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</si>
  <si>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</si>
  <si>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</si>
  <si>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</si>
  <si>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</si>
  <si>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</si>
  <si>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</si>
  <si>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</si>
  <si>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</si>
  <si>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</si>
  <si>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</si>
  <si>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</si>
  <si>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</si>
  <si>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</si>
  <si>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</si>
  <si>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</si>
  <si>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</si>
  <si>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</si>
  <si>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</si>
  <si>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</si>
  <si>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</si>
  <si>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</si>
  <si>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</si>
  <si>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</si>
  <si>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</si>
  <si>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</si>
  <si>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</si>
  <si>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</si>
  <si>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</si>
  <si>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</si>
  <si>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</si>
  <si>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</si>
  <si>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</si>
  <si>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</si>
  <si>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</si>
  <si>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</si>
  <si>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</si>
  <si>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</si>
  <si>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</si>
  <si>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</si>
  <si>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</si>
  <si>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</si>
  <si>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</si>
  <si>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</si>
  <si>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</si>
  <si>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</si>
  <si>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</si>
  <si>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</si>
  <si>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</si>
  <si>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</si>
  <si>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</si>
  <si>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</si>
  <si>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</si>
  <si>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</si>
  <si>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</si>
  <si>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</si>
  <si>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</si>
  <si>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</si>
  <si>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</si>
  <si>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</si>
  <si>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</si>
  <si>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</si>
  <si>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</si>
  <si>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</si>
  <si>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</si>
  <si>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</si>
  <si>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</si>
  <si>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</si>
  <si>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</si>
  <si>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</si>
  <si>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</si>
  <si>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</si>
  <si>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</si>
  <si>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</si>
  <si>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</si>
  <si>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</si>
  <si>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</si>
  <si>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</si>
  <si>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</si>
  <si>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</si>
  <si>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</si>
  <si>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</si>
  <si>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</si>
  <si>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</si>
  <si>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</si>
  <si>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</si>
  <si>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</si>
  <si>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</si>
  <si>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</si>
  <si>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</si>
  <si>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</si>
  <si>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</si>
  <si>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</si>
  <si>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</si>
  <si>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</si>
  <si>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</si>
  <si>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</si>
  <si>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</si>
  <si>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</si>
  <si>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</si>
  <si>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</si>
  <si>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</si>
  <si>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</si>
  <si>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</si>
  <si>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</si>
  <si>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</si>
  <si>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</si>
  <si>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</si>
  <si>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</si>
  <si>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</si>
  <si>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</si>
  <si>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</si>
  <si>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</si>
  <si>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</si>
  <si>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</si>
  <si>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</si>
  <si>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</si>
  <si>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</si>
  <si>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</si>
  <si>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</si>
  <si>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</si>
  <si>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</si>
  <si>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</si>
  <si>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</si>
  <si>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</si>
  <si>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</si>
  <si>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</si>
  <si>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</si>
  <si>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</si>
  <si>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</si>
  <si>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</si>
  <si>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</si>
  <si>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</si>
  <si>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</si>
  <si>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</si>
  <si>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</si>
  <si>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</si>
  <si>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</si>
  <si>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</si>
  <si>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</si>
  <si>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</si>
  <si>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</si>
  <si>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</si>
  <si>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</si>
  <si>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</si>
  <si>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</si>
  <si>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</si>
  <si>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</si>
  <si>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</si>
  <si>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</si>
  <si>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</si>
  <si>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</si>
  <si>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</si>
  <si>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</si>
  <si>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</si>
  <si>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</si>
  <si>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</si>
  <si>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</si>
  <si>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</si>
  <si>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</si>
  <si>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</si>
  <si>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</si>
  <si>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</si>
  <si>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</si>
  <si>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</si>
  <si>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</si>
  <si>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</si>
  <si>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</si>
  <si>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</si>
  <si>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</si>
  <si>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</si>
  <si>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</si>
  <si>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</si>
  <si>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</si>
  <si>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</si>
  <si>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</si>
  <si>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</si>
  <si>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</si>
  <si>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</si>
  <si>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</si>
  <si>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</si>
  <si>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</si>
  <si>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</si>
  <si>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</si>
  <si>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</si>
  <si>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</si>
  <si>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</si>
  <si>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</si>
  <si>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</si>
  <si>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</si>
  <si>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</si>
  <si>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</si>
  <si>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</si>
  <si>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</si>
  <si>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</si>
  <si>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</si>
  <si>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</si>
  <si>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</si>
  <si>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</si>
  <si>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</si>
  <si>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</si>
  <si>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</si>
  <si>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</si>
  <si>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</si>
  <si>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</si>
  <si>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</si>
  <si>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</si>
  <si>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</si>
  <si>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</si>
  <si>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</si>
  <si>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</si>
  <si>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</si>
  <si>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</si>
  <si>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</si>
  <si>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</si>
  <si>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</si>
  <si>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</si>
  <si>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</si>
  <si>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</si>
  <si>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</si>
  <si>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</si>
  <si>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</si>
  <si>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</si>
  <si>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</si>
  <si>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</si>
  <si>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</si>
  <si>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</si>
  <si>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</si>
  <si>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</si>
  <si>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</si>
  <si>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</si>
  <si>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</si>
  <si>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</si>
  <si>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</si>
  <si>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</si>
  <si>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</si>
  <si>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</si>
  <si>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</si>
  <si>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</si>
  <si>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</si>
  <si>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</si>
  <si>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</si>
  <si>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</si>
  <si>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</si>
  <si>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</si>
  <si>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</si>
  <si>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</si>
  <si>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</si>
  <si>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</si>
  <si>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</si>
  <si>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</si>
  <si>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</si>
  <si>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</si>
  <si>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</si>
  <si>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</si>
  <si>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</si>
  <si>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</si>
  <si>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</si>
  <si>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</si>
  <si>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</si>
  <si>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</si>
  <si>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</si>
  <si>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</si>
  <si>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</si>
  <si>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</si>
  <si>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</si>
  <si>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</si>
  <si>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</si>
  <si>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</si>
  <si>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</si>
  <si>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</si>
  <si>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</si>
  <si>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</si>
  <si>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</si>
  <si>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</si>
  <si>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</si>
  <si>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</si>
  <si>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</si>
  <si>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</si>
  <si>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</si>
  <si>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</si>
  <si>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</si>
  <si>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</si>
  <si>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</si>
  <si>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</si>
  <si>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</si>
  <si>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</si>
  <si>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</si>
  <si>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</si>
  <si>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</si>
  <si>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</si>
  <si>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</si>
  <si>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</si>
  <si>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</si>
  <si>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</si>
  <si>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</si>
  <si>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</si>
  <si>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</si>
  <si>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</si>
  <si>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</si>
  <si>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</si>
  <si>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</si>
  <si>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</si>
  <si>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</si>
  <si>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</si>
  <si>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</si>
  <si>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</si>
  <si>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</si>
  <si>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</si>
  <si>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</si>
  <si>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</si>
  <si>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</si>
  <si>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</si>
  <si>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</si>
  <si>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</si>
  <si>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</si>
  <si>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</si>
  <si>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</si>
  <si>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</si>
  <si>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</si>
  <si>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</si>
  <si>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</si>
  <si>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</si>
  <si>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</si>
  <si>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</si>
  <si>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</si>
  <si>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</si>
  <si>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</si>
  <si>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</si>
  <si>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</si>
  <si>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</si>
  <si>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</si>
  <si>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</si>
  <si>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</si>
  <si>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</si>
  <si>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</si>
  <si>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</si>
  <si>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</si>
  <si>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</si>
  <si>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</si>
  <si>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</si>
  <si>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</si>
  <si>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</si>
  <si>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</si>
  <si>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</si>
  <si>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</si>
  <si>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</si>
  <si>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</si>
  <si>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</si>
  <si>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</si>
  <si>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</si>
  <si>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</si>
  <si>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</si>
  <si>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</si>
  <si>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</si>
  <si>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</si>
  <si>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</si>
  <si>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</si>
  <si>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</si>
  <si>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</si>
  <si>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</si>
  <si>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</si>
  <si>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</si>
  <si>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</si>
  <si>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</si>
  <si>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</si>
  <si>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</si>
  <si>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</si>
  <si>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</si>
  <si>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</si>
  <si>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</si>
  <si>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</si>
  <si>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</si>
  <si>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</si>
  <si>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</si>
  <si>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</si>
  <si>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</si>
  <si>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</si>
  <si>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</si>
  <si>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</si>
  <si>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</si>
  <si>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</si>
  <si>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</si>
  <si>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</si>
  <si>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</si>
  <si>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</si>
  <si>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</si>
  <si>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</si>
  <si>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</si>
  <si>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</si>
  <si>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</si>
  <si>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</si>
  <si>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</si>
  <si>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</si>
  <si>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</si>
  <si>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</si>
  <si>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</si>
  <si>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</si>
  <si>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</si>
  <si>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</si>
  <si>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</si>
  <si>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</si>
  <si>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</si>
  <si>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</si>
  <si>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</si>
  <si>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</si>
  <si>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</si>
  <si>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</si>
  <si>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</si>
  <si>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</si>
  <si>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</si>
  <si>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</si>
  <si>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</si>
  <si>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</si>
  <si>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</si>
  <si>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</si>
  <si>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</si>
  <si>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</si>
  <si>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</si>
  <si>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</si>
  <si>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</si>
  <si>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</si>
  <si>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</si>
  <si>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</si>
  <si>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</si>
  <si>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</si>
  <si>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</si>
  <si>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</si>
  <si>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</si>
  <si>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</si>
  <si>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</si>
  <si>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</si>
  <si>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</si>
  <si>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</si>
  <si>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</si>
  <si>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</si>
  <si>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</si>
  <si>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</si>
  <si>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</si>
  <si>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</si>
  <si>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</si>
  <si>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</si>
  <si>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</si>
  <si>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</si>
  <si>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</si>
  <si>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</si>
  <si>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</si>
  <si>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</si>
  <si>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</si>
  <si>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</si>
  <si>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</si>
  <si>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</si>
  <si>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</si>
  <si>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</si>
  <si>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</si>
  <si>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</si>
  <si>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</si>
  <si>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</si>
  <si>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</si>
  <si>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</si>
  <si>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</si>
  <si>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</si>
  <si>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</si>
  <si>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</si>
  <si>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</si>
  <si>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</si>
  <si>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</si>
  <si>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</si>
  <si>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</si>
  <si>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</si>
  <si>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</si>
  <si>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</si>
  <si>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</si>
  <si>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</si>
  <si>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</si>
  <si>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</si>
  <si>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</si>
  <si>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</si>
  <si>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</si>
  <si>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</si>
  <si>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</si>
  <si>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</si>
  <si>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</si>
  <si>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</si>
  <si>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</si>
  <si>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</si>
  <si>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</si>
  <si>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</si>
  <si>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</si>
  <si>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</si>
  <si>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</si>
  <si>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</si>
  <si>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</si>
  <si>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</si>
  <si>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</si>
  <si>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</si>
  <si>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</si>
  <si>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</si>
  <si>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</si>
  <si>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</si>
  <si>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</si>
  <si>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</si>
  <si>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</si>
  <si>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</si>
  <si>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</si>
  <si>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</si>
  <si>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</si>
  <si>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</si>
  <si>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</si>
  <si>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</si>
  <si>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</si>
  <si>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</si>
  <si>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</si>
  <si>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</si>
  <si>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</si>
  <si>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</si>
  <si>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</si>
  <si>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</si>
  <si>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</si>
  <si>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</si>
  <si>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</si>
  <si>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</si>
  <si>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</si>
  <si>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</si>
  <si>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</si>
  <si>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</si>
  <si>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</si>
  <si>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</si>
  <si>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</si>
  <si>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</si>
  <si>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</si>
  <si>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</si>
  <si>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</si>
  <si>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</si>
  <si>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</si>
  <si>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</si>
  <si>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</si>
  <si>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</si>
  <si>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</si>
  <si>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</si>
  <si>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</si>
  <si>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</si>
  <si>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</si>
  <si>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</si>
  <si>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</si>
  <si>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</si>
  <si>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</si>
  <si>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</si>
  <si>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</si>
  <si>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</si>
  <si>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</si>
  <si>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</si>
  <si>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</si>
  <si>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</si>
  <si>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</si>
  <si>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</si>
  <si>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</si>
  <si>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</si>
  <si>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</si>
  <si>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</si>
  <si>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</si>
  <si>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</si>
  <si>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</si>
  <si>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</si>
  <si>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</si>
  <si>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</si>
  <si>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</si>
  <si>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</si>
  <si>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</si>
  <si>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</si>
  <si>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</si>
  <si>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</si>
  <si>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</si>
  <si>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</si>
  <si>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</si>
  <si>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</si>
  <si>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</si>
  <si>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</si>
  <si>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</si>
  <si>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</si>
  <si>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</si>
  <si>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</si>
  <si>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</si>
  <si>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</si>
  <si>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</si>
  <si>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</si>
  <si>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</si>
  <si>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</si>
  <si>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</si>
  <si>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</si>
  <si>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</si>
  <si>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</si>
  <si>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</si>
  <si>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</si>
  <si>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</si>
  <si>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</si>
  <si>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</si>
  <si>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</si>
  <si>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</si>
  <si>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</si>
  <si>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</si>
  <si>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</si>
  <si>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</si>
  <si>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</si>
  <si>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</si>
  <si>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</si>
  <si>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</si>
  <si>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</si>
  <si>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</si>
  <si>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</si>
  <si>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</si>
  <si>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</si>
  <si>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</si>
  <si>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</si>
  <si>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</si>
  <si>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</si>
  <si>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</si>
  <si>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</si>
  <si>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</si>
  <si>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</si>
  <si>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</si>
  <si>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</si>
  <si>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</si>
  <si>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</si>
  <si>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</si>
  <si>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</si>
  <si>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</si>
  <si>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</si>
  <si>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</si>
  <si>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</si>
  <si>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</si>
  <si>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</si>
  <si>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</si>
  <si>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</si>
  <si>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</si>
  <si>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</si>
  <si>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</si>
  <si>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</si>
  <si>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</si>
  <si>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</si>
  <si>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</si>
  <si>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</si>
  <si>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</si>
  <si>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</si>
  <si>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</si>
  <si>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</si>
  <si>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</si>
  <si>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</si>
  <si>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</si>
  <si>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</si>
  <si>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</si>
  <si>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</si>
  <si>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</si>
  <si>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</si>
  <si>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</si>
  <si>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</si>
  <si>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</si>
  <si>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</si>
  <si>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</si>
  <si>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</si>
  <si>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</si>
  <si>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</si>
  <si>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</si>
  <si>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</si>
  <si>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</si>
  <si>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</si>
  <si>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</si>
  <si>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</si>
  <si>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</si>
  <si>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</si>
  <si>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</si>
  <si>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</si>
  <si>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</si>
  <si>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</si>
  <si>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</si>
  <si>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</si>
  <si>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</si>
  <si>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</si>
  <si>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</si>
  <si>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</si>
  <si>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</si>
  <si>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</si>
  <si>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</si>
  <si>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</si>
  <si>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</si>
  <si>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</si>
  <si>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</si>
  <si>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</si>
  <si>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</si>
  <si>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</si>
  <si>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</si>
  <si>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</si>
  <si>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</si>
  <si>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</si>
  <si>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</si>
  <si>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</si>
  <si>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</si>
  <si>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</si>
  <si>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</si>
  <si>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</si>
  <si>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</si>
  <si>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</si>
  <si>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</si>
  <si>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</si>
  <si>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</si>
  <si>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</si>
  <si>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</si>
  <si>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</si>
  <si>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</si>
  <si>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</si>
  <si>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</si>
  <si>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</si>
  <si>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</si>
  <si>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</si>
  <si>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</si>
  <si>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</si>
  <si>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</si>
  <si>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</si>
  <si>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</si>
  <si>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</si>
  <si>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</si>
  <si>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</si>
  <si>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</si>
  <si>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</si>
  <si>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</si>
  <si>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</si>
  <si>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</si>
  <si>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</si>
  <si>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</si>
  <si>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</si>
  <si>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</si>
  <si>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</si>
  <si>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</si>
  <si>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</si>
  <si>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</si>
  <si>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</si>
  <si>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</si>
  <si>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</si>
  <si>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</si>
  <si>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</si>
  <si>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</si>
  <si>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</si>
  <si>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</si>
  <si>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</si>
  <si>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</si>
  <si>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</si>
  <si>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</si>
  <si>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</si>
  <si>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</si>
  <si>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</si>
  <si>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</si>
  <si>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</si>
  <si>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</si>
  <si>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</si>
  <si>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</si>
  <si>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</si>
  <si>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</si>
  <si>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</si>
  <si>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</si>
  <si>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</si>
  <si>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</si>
  <si>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</si>
  <si>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</si>
  <si>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</si>
  <si>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</si>
  <si>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</si>
  <si>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</si>
  <si>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</si>
  <si>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</si>
  <si>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</si>
  <si>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</si>
  <si>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</si>
  <si>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</si>
  <si>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</si>
  <si>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</si>
  <si>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</si>
  <si>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</si>
  <si>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</si>
  <si>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</si>
  <si>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</si>
  <si>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</si>
  <si>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</si>
  <si>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</si>
  <si>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</si>
  <si>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</si>
  <si>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</si>
  <si>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</si>
  <si>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</si>
  <si>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</si>
  <si>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</si>
  <si>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</si>
  <si>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</si>
  <si>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</si>
  <si>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</si>
  <si>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</si>
  <si>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</si>
  <si>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</si>
  <si>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</si>
  <si>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</si>
  <si>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</si>
  <si>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</si>
  <si>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</si>
  <si>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</si>
  <si>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</si>
  <si>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</si>
  <si>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</si>
  <si>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</si>
  <si>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</si>
  <si>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</si>
  <si>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</si>
  <si>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</si>
  <si>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</si>
  <si>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</si>
  <si>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</si>
  <si>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</si>
  <si>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</si>
  <si>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</si>
  <si>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</si>
  <si>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</si>
  <si>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</si>
  <si>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</si>
  <si>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</si>
  <si>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</si>
  <si>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</si>
  <si>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</si>
  <si>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</si>
  <si>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</si>
  <si>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</si>
  <si>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</si>
  <si>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</si>
  <si>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</si>
  <si>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</si>
  <si>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</si>
  <si>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</si>
  <si>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</si>
  <si>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</si>
  <si>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</si>
  <si>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</si>
  <si>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</si>
  <si>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</si>
  <si>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</si>
  <si>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</si>
  <si>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</si>
  <si>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</si>
  <si>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</si>
  <si>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</si>
  <si>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</si>
  <si>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</si>
  <si>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</si>
  <si>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</si>
  <si>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</si>
  <si>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</si>
  <si>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</si>
  <si>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</si>
  <si>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</si>
  <si>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</si>
  <si>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</si>
  <si>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</si>
  <si>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</si>
  <si>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</si>
  <si>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</si>
  <si>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</si>
  <si>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</si>
  <si>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</si>
  <si>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</si>
  <si>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</si>
  <si>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</si>
  <si>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</si>
  <si>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</si>
  <si>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</si>
  <si>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</si>
  <si>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</si>
  <si>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</si>
  <si>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</si>
  <si>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</si>
  <si>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</si>
  <si>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</si>
  <si>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</si>
  <si>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</si>
  <si>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</si>
  <si>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</si>
  <si>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</si>
  <si>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</si>
  <si>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</si>
  <si>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</si>
  <si>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</si>
  <si>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</si>
  <si>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</si>
  <si>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</si>
  <si>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</si>
  <si>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</si>
  <si>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</si>
  <si>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</si>
  <si>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</si>
  <si>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</si>
  <si>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</si>
  <si>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</si>
  <si>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</si>
  <si>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</si>
  <si>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</si>
  <si>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</si>
  <si>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</si>
  <si>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</si>
  <si>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</si>
  <si>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</si>
  <si>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</si>
  <si>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</si>
  <si>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</si>
  <si>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</si>
  <si>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</si>
  <si>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</si>
  <si>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</si>
  <si>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</si>
  <si>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</si>
  <si>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</si>
  <si>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</si>
  <si>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</si>
  <si>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</si>
  <si>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</si>
  <si>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</si>
  <si>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</si>
  <si>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</si>
  <si>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</si>
  <si>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</si>
  <si>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</si>
  <si>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</si>
  <si>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</si>
  <si>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</si>
  <si>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</si>
  <si>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</si>
  <si>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</si>
  <si>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</si>
  <si>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</si>
  <si>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</si>
  <si>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</si>
  <si>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</si>
  <si>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</si>
  <si>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</si>
  <si>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</si>
  <si>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</si>
  <si>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</si>
  <si>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</si>
  <si>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</si>
  <si>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</si>
  <si>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</si>
  <si>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</si>
  <si>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</si>
  <si>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</si>
  <si>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</si>
  <si>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</si>
  <si>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</si>
  <si>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</si>
  <si>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</si>
  <si>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</si>
  <si>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</si>
  <si>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</si>
  <si>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</si>
  <si>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</si>
  <si>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</si>
  <si>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</si>
  <si>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</si>
  <si>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</si>
  <si>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</si>
  <si>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</si>
  <si>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</si>
  <si>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</si>
  <si>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</si>
  <si>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</si>
  <si>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</si>
  <si>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</si>
  <si>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</si>
  <si>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</si>
  <si>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</si>
  <si>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</si>
  <si>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</si>
  <si>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</si>
  <si>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</si>
  <si>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</si>
  <si>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</si>
  <si>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</si>
  <si>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</si>
  <si>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</si>
  <si>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</si>
  <si>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</si>
  <si>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</si>
  <si>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</si>
  <si>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</si>
  <si>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</si>
  <si>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</si>
  <si>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</si>
  <si>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</si>
  <si>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</si>
  <si>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</si>
  <si>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</si>
  <si>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</si>
  <si>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</si>
  <si>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</si>
  <si>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</si>
  <si>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</si>
  <si>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</si>
  <si>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</si>
  <si>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</si>
  <si>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</si>
  <si>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</si>
  <si>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</si>
  <si>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</si>
  <si>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</si>
  <si>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</si>
  <si>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</si>
  <si>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</si>
  <si>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</si>
  <si>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</si>
  <si>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</si>
  <si>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</si>
  <si>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</si>
  <si>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</si>
  <si>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</si>
  <si>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</si>
  <si>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</si>
  <si>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</si>
  <si>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</si>
  <si>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</si>
  <si>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</si>
  <si>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</si>
  <si>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</si>
  <si>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</si>
  <si>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</si>
  <si>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</si>
  <si>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</si>
  <si>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</si>
  <si>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</si>
  <si>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</si>
  <si>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</si>
  <si>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</si>
  <si>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</si>
  <si>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</si>
  <si>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</si>
  <si>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</si>
  <si>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</si>
  <si>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</si>
  <si>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</si>
  <si>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</si>
  <si>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</si>
  <si>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</si>
  <si>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</si>
  <si>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</si>
  <si>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</si>
  <si>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</si>
  <si>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</si>
  <si>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</si>
  <si>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</si>
  <si>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</si>
  <si>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</si>
  <si>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</si>
  <si>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</si>
  <si>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</si>
  <si>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</si>
  <si>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</si>
  <si>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</si>
  <si>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</si>
  <si>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</si>
  <si>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</si>
  <si>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</si>
  <si>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</si>
  <si>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</si>
  <si>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</si>
  <si>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</si>
  <si>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</si>
  <si>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</si>
  <si>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</si>
  <si>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</si>
  <si>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</si>
  <si>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</si>
  <si>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</si>
  <si>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</si>
  <si>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</si>
  <si>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</si>
  <si>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</si>
  <si>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</si>
  <si>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</si>
  <si>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</si>
  <si>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</si>
  <si>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</si>
  <si>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</si>
  <si>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</si>
  <si>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</si>
  <si>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</si>
  <si>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</si>
  <si>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</si>
  <si>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</si>
  <si>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</si>
  <si>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</si>
  <si>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</si>
  <si>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</si>
  <si>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</si>
  <si>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</si>
  <si>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</si>
  <si>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</si>
  <si>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</si>
  <si>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</si>
  <si>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</si>
  <si>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</si>
  <si>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</si>
  <si>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</si>
  <si>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</si>
  <si>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</si>
  <si>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</si>
  <si>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</si>
  <si>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</si>
  <si>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</si>
  <si>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</si>
  <si>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</si>
  <si>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</si>
  <si>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</si>
  <si>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</si>
  <si>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</si>
  <si>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</si>
  <si>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</si>
  <si>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</si>
  <si>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</si>
  <si>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</si>
  <si>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</si>
  <si>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</si>
  <si>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</si>
  <si>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</si>
  <si>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</si>
  <si>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</si>
  <si>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</si>
  <si>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</si>
  <si>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</si>
  <si>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</si>
  <si>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</si>
  <si>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</si>
  <si>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</si>
  <si>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</si>
  <si>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</si>
  <si>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</si>
  <si>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</si>
  <si>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</si>
  <si>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</si>
  <si>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</si>
  <si>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</si>
  <si>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</si>
  <si>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</si>
  <si>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</si>
  <si>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</si>
  <si>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</si>
  <si>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</si>
  <si>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</si>
  <si>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</si>
  <si>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</si>
  <si>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</si>
  <si>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</si>
  <si>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</si>
  <si>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</si>
  <si>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</si>
  <si>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</si>
  <si>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</si>
  <si>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</si>
  <si>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</si>
  <si>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</si>
  <si>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</si>
  <si>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</si>
  <si>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</si>
  <si>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</si>
  <si>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</si>
  <si>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</si>
  <si>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</si>
  <si>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</si>
  <si>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</si>
  <si>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</si>
  <si>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</si>
  <si>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</si>
  <si>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</si>
  <si>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</si>
  <si>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</si>
  <si>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</si>
  <si>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</si>
  <si>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</si>
  <si>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</si>
  <si>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</si>
  <si>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</si>
  <si>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</si>
  <si>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</si>
  <si>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</si>
  <si>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</si>
  <si>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</si>
  <si>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</si>
  <si>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</si>
  <si>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</si>
  <si>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</si>
  <si>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</si>
  <si>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</si>
  <si>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</si>
  <si>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</si>
  <si>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</si>
  <si>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</si>
  <si>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</si>
  <si>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</si>
  <si>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</si>
  <si>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</si>
  <si>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</si>
  <si>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</si>
  <si>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</si>
  <si>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</si>
  <si>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</si>
  <si>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</si>
  <si>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</si>
  <si>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</si>
  <si>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</si>
  <si>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</si>
  <si>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</si>
  <si>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</si>
  <si>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</si>
  <si>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</si>
  <si>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</si>
  <si>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</si>
  <si>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</si>
  <si>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</si>
  <si>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</si>
  <si>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</si>
  <si>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</si>
  <si>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</si>
  <si>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</si>
  <si>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</si>
  <si>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</si>
  <si>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</si>
  <si>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</si>
  <si>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</si>
  <si>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</si>
  <si>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</si>
  <si>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</si>
  <si>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</si>
  <si>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</si>
  <si>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</si>
  <si>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</si>
  <si>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</si>
  <si>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</si>
  <si>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</si>
  <si>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</si>
  <si>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</si>
  <si>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</si>
  <si>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</si>
  <si>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</si>
  <si>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</si>
  <si>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</si>
  <si>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</si>
  <si>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</si>
  <si>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</si>
  <si>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</si>
  <si>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</si>
  <si>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</si>
  <si>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</si>
  <si>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</si>
  <si>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</si>
  <si>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</si>
  <si>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</si>
  <si>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</si>
  <si>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</si>
  <si>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</si>
  <si>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</si>
  <si>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</si>
  <si>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</si>
  <si>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</si>
  <si>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</si>
  <si>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</si>
  <si>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</si>
  <si>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</si>
  <si>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</si>
  <si>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</si>
  <si>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</si>
  <si>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</si>
  <si>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</si>
  <si>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</si>
  <si>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</si>
  <si>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</si>
  <si>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</si>
  <si>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</si>
  <si>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</si>
  <si>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</si>
  <si>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</si>
  <si>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</si>
  <si>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</si>
  <si>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</si>
  <si>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</si>
  <si>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</si>
  <si>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</si>
  <si>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</si>
  <si>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</si>
  <si>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</si>
  <si>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</si>
  <si>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</si>
  <si>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</si>
  <si>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</si>
  <si>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</si>
  <si>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</si>
  <si>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</si>
  <si>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</si>
  <si>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</si>
  <si>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</si>
  <si>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</si>
  <si>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</si>
  <si>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</si>
  <si>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</si>
  <si>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</si>
  <si>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</si>
  <si>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</si>
  <si>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</si>
  <si>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</si>
  <si>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</si>
  <si>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</si>
  <si>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</si>
  <si>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</si>
  <si>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</si>
  <si>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</si>
  <si>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</si>
  <si>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</si>
  <si>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</si>
  <si>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</si>
  <si>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</si>
  <si>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</si>
  <si>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</si>
  <si>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</si>
  <si>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</si>
  <si>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</si>
  <si>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</si>
  <si>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</si>
  <si>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</si>
  <si>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</si>
  <si>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</si>
  <si>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</si>
  <si>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</si>
  <si>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</si>
  <si>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</si>
  <si>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</si>
  <si>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</si>
  <si>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</si>
  <si>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</si>
  <si>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</si>
  <si>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</si>
  <si>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</si>
  <si>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</si>
  <si>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</si>
  <si>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</si>
  <si>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</si>
  <si>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</si>
  <si>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</si>
  <si>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</si>
  <si>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</si>
  <si>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</si>
  <si>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</si>
  <si>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</si>
  <si>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</si>
  <si>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</si>
  <si>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</si>
  <si>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</si>
  <si>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</si>
  <si>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</si>
  <si>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</si>
  <si>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</si>
  <si>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</si>
  <si>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</si>
  <si>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</si>
  <si>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</si>
  <si>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</si>
  <si>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</si>
  <si>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</si>
  <si>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</si>
  <si>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</si>
  <si>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</si>
  <si>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</si>
  <si>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</si>
  <si>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</si>
  <si>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</si>
  <si>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</si>
  <si>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</si>
  <si>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</si>
  <si>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</si>
  <si>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</si>
  <si>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</si>
  <si>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</si>
  <si>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</si>
  <si>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</si>
  <si>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</si>
  <si>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</si>
  <si>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</si>
  <si>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</si>
  <si>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</si>
  <si>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</si>
  <si>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</si>
  <si>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</si>
  <si>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</si>
  <si>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</si>
  <si>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</si>
  <si>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</si>
  <si>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</si>
  <si>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</si>
  <si>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</si>
  <si>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</si>
  <si>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</si>
  <si>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</si>
  <si>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</si>
  <si>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</si>
  <si>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</si>
  <si>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</si>
  <si>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</si>
  <si>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</si>
  <si>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</si>
  <si>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</si>
  <si>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</si>
  <si>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</si>
  <si>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</si>
  <si>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</si>
  <si>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</si>
  <si>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</si>
  <si>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</si>
  <si>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</si>
  <si>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</si>
  <si>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</si>
  <si>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</si>
  <si>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</si>
  <si>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</si>
  <si>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</si>
  <si>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</si>
  <si>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</si>
  <si>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</si>
  <si>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</si>
  <si>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</si>
  <si>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</si>
  <si>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</si>
  <si>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</si>
  <si>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</si>
  <si>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</si>
  <si>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</si>
  <si>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</si>
  <si>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</si>
  <si>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</si>
  <si>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</si>
  <si>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</si>
  <si>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</si>
  <si>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</si>
  <si>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</si>
  <si>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</si>
  <si>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</si>
  <si>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</si>
  <si>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</si>
  <si>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</si>
  <si>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</si>
  <si>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</si>
  <si>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</si>
  <si>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</si>
  <si>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</si>
  <si>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</si>
  <si>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</si>
  <si>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</si>
  <si>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</si>
  <si>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</si>
  <si>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</si>
  <si>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</si>
  <si>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</si>
  <si>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</si>
  <si>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</si>
  <si>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</si>
  <si>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</si>
  <si>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</si>
  <si>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</si>
  <si>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</si>
  <si>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</si>
  <si>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</si>
  <si>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</si>
  <si>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</si>
  <si>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</si>
  <si>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</si>
  <si>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</si>
  <si>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</si>
  <si>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</si>
  <si>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</si>
  <si>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</si>
  <si>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</si>
  <si>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</si>
  <si>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</si>
  <si>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</si>
  <si>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</si>
  <si>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</si>
  <si>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</si>
  <si>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</si>
  <si>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</si>
  <si>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</si>
  <si>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</si>
  <si>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</si>
  <si>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</si>
  <si>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</si>
  <si>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</si>
  <si>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</si>
  <si>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</si>
  <si>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</si>
  <si>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</si>
  <si>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</si>
  <si>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</si>
  <si>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</si>
  <si>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</si>
  <si>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</si>
  <si>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</si>
  <si>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</si>
  <si>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</si>
  <si>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</si>
  <si>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</si>
  <si>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</si>
  <si>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</si>
  <si>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</si>
  <si>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</si>
  <si>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</si>
  <si>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</si>
  <si>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</si>
  <si>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</si>
  <si>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</si>
  <si>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</si>
  <si>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</si>
  <si>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</si>
  <si>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</si>
  <si>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</si>
  <si>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</si>
  <si>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</si>
  <si>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</si>
  <si>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</si>
  <si>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</si>
  <si>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</si>
  <si>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</si>
  <si>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</si>
  <si>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</si>
  <si>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</si>
  <si>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</si>
  <si>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</si>
  <si>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</si>
  <si>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</si>
  <si>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</si>
  <si>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</si>
  <si>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</si>
  <si>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</si>
  <si>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</si>
  <si>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</si>
  <si>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</si>
  <si>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</si>
  <si>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</si>
  <si>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</si>
  <si>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</si>
  <si>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</si>
  <si>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</si>
  <si>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</si>
  <si>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</si>
  <si>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</si>
  <si>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</si>
  <si>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</si>
  <si>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</si>
  <si>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</si>
  <si>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</si>
  <si>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</si>
  <si>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</si>
  <si>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</si>
  <si>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</si>
  <si>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</si>
  <si>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</si>
  <si>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</si>
  <si>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</si>
  <si>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</si>
  <si>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</si>
  <si>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</si>
  <si>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</si>
  <si>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</si>
  <si>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</si>
  <si>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</si>
  <si>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</si>
  <si>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</si>
  <si>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</si>
  <si>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</si>
  <si>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</si>
  <si>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</si>
  <si>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</si>
  <si>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</si>
  <si>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</si>
  <si>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</si>
  <si>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</si>
  <si>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</si>
  <si>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</si>
  <si>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</si>
  <si>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</si>
  <si>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</si>
  <si>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</si>
  <si>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</si>
  <si>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</si>
  <si>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</si>
  <si>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</si>
  <si>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</si>
  <si>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</si>
  <si>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</si>
  <si>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</si>
  <si>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</si>
  <si>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</si>
  <si>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</si>
  <si>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</si>
  <si>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</si>
  <si>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</si>
  <si>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</si>
  <si>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</si>
  <si>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</si>
  <si>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</si>
  <si>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</si>
  <si>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</si>
  <si>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</si>
  <si>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</si>
  <si>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</si>
  <si>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</si>
  <si>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</si>
  <si>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</si>
  <si>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</si>
  <si>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</si>
  <si>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</si>
  <si>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</si>
  <si>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</si>
  <si>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</si>
  <si>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</si>
  <si>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</si>
  <si>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</si>
  <si>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</si>
  <si>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</si>
  <si>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</si>
  <si>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</si>
  <si>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</si>
  <si>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</si>
  <si>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</si>
  <si>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</si>
  <si>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</si>
  <si>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</si>
  <si>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</si>
  <si>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</si>
  <si>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</si>
  <si>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</si>
  <si>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</si>
  <si>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</si>
  <si>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</si>
  <si>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</si>
  <si>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</si>
  <si>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</si>
  <si>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</si>
  <si>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</si>
  <si>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</si>
  <si>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</si>
  <si>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</si>
  <si>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</si>
  <si>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</si>
  <si>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</si>
  <si>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</si>
  <si>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</si>
  <si>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</si>
  <si>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</si>
  <si>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</si>
  <si>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</si>
  <si>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</si>
  <si>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</si>
  <si>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</si>
  <si>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</si>
  <si>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</si>
  <si>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</si>
  <si>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</si>
  <si>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</si>
  <si>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</si>
  <si>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</si>
  <si>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</si>
  <si>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</si>
  <si>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</si>
  <si>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</si>
  <si>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</si>
  <si>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</si>
  <si>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</si>
  <si>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</si>
  <si>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</si>
  <si>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</si>
  <si>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</si>
  <si>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</si>
  <si>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</si>
  <si>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</si>
  <si>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</si>
  <si>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</si>
  <si>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</si>
  <si>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</si>
  <si>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</si>
  <si>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</si>
  <si>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</si>
  <si>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</si>
  <si>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</si>
  <si>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</si>
  <si>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</si>
  <si>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</si>
  <si>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</si>
  <si>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</si>
  <si>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</si>
  <si>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</si>
  <si>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</si>
  <si>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</si>
  <si>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</si>
  <si>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</si>
  <si>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</si>
  <si>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</si>
  <si>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</si>
  <si>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</si>
  <si>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</si>
  <si>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</si>
  <si>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</si>
  <si>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</si>
  <si>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</si>
  <si>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</si>
  <si>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</si>
  <si>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</si>
  <si>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</si>
  <si>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</si>
  <si>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</si>
  <si>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</si>
  <si>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</si>
  <si>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</si>
  <si>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</si>
  <si>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</si>
  <si>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</si>
  <si>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</si>
  <si>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</si>
  <si>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</si>
  <si>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</si>
  <si>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</si>
  <si>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</si>
  <si>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</si>
  <si>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</si>
  <si>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</si>
  <si>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</si>
  <si>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</si>
  <si>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</si>
  <si>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</si>
  <si>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</si>
  <si>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</si>
  <si>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</si>
  <si>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</si>
  <si>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</si>
  <si>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</si>
  <si>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</si>
  <si>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</si>
  <si>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</si>
  <si>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</si>
  <si>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</si>
  <si>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</si>
  <si>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</si>
  <si>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</si>
  <si>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</si>
  <si>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</si>
  <si>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</si>
  <si>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</si>
  <si>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</si>
  <si>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</si>
  <si>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</si>
  <si>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</si>
  <si>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</si>
  <si>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</si>
  <si>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</si>
  <si>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</si>
  <si>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</si>
  <si>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</si>
  <si>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</si>
  <si>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</si>
  <si>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</si>
  <si>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</si>
  <si>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</si>
  <si>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</si>
  <si>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</si>
  <si>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</si>
  <si>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</si>
  <si>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</si>
  <si>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</si>
  <si>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</si>
  <si>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</si>
  <si>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</si>
  <si>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</si>
  <si>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</si>
  <si>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</si>
  <si>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</si>
  <si>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</si>
  <si>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</si>
  <si>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</si>
  <si>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</si>
  <si>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</si>
  <si>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</si>
  <si>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</si>
  <si>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</si>
  <si>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</si>
  <si>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</si>
  <si>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</si>
  <si>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</si>
  <si>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</si>
  <si>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</si>
  <si>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</si>
  <si>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</si>
  <si>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</si>
  <si>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</si>
  <si>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</si>
  <si>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</si>
  <si>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</si>
  <si>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</si>
  <si>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</si>
  <si>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</si>
  <si>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</si>
  <si>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</si>
  <si>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</si>
  <si>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</si>
  <si>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</si>
  <si>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</si>
  <si>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</si>
  <si>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</si>
  <si>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</si>
  <si>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</si>
  <si>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</si>
  <si>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</si>
  <si>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</si>
  <si>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</si>
  <si>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</si>
  <si>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</si>
  <si>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</si>
  <si>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</si>
  <si>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</si>
  <si>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</si>
  <si>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</si>
  <si>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</si>
  <si>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</si>
  <si>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</si>
  <si>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</si>
  <si>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</si>
  <si>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</si>
  <si>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</si>
  <si>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</si>
  <si>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</si>
  <si>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</si>
  <si>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</si>
  <si>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</si>
  <si>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</si>
  <si>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</si>
  <si>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</si>
  <si>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</si>
  <si>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</si>
  <si>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</si>
  <si>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</si>
  <si>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</si>
  <si>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</si>
  <si>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</si>
  <si>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</si>
  <si>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</si>
  <si>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</si>
  <si>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</si>
  <si>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</si>
  <si>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</si>
  <si>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</si>
  <si>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</si>
  <si>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</si>
  <si>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</si>
  <si>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</si>
  <si>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</si>
  <si>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</si>
  <si>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</si>
  <si>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</si>
  <si>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</si>
  <si>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</si>
  <si>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</si>
  <si>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</si>
  <si>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</si>
  <si>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</si>
  <si>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</si>
  <si>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</si>
  <si>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</si>
  <si>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</si>
  <si>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</si>
  <si>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</si>
  <si>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</si>
  <si>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</si>
  <si>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</si>
  <si>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</si>
  <si>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</si>
  <si>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</si>
  <si>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</si>
  <si>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</si>
  <si>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</si>
  <si>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</si>
  <si>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</si>
  <si>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</si>
  <si>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</si>
  <si>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</si>
  <si>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</si>
  <si>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</si>
  <si>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</si>
  <si>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</si>
  <si>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</si>
  <si>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</si>
  <si>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</si>
  <si>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</si>
  <si>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</si>
  <si>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</si>
  <si>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</si>
  <si>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</si>
  <si>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</si>
  <si>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</si>
  <si>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</si>
  <si>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</si>
  <si>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</si>
  <si>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</si>
  <si>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</si>
  <si>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</si>
  <si>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</si>
  <si>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</si>
  <si>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</si>
  <si>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</si>
  <si>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</si>
  <si>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</si>
  <si>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</si>
  <si>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</si>
  <si>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</si>
  <si>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</si>
  <si>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</si>
  <si>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</si>
  <si>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</si>
  <si>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</si>
  <si>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</si>
  <si>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</si>
  <si>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</si>
  <si>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</si>
  <si>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</si>
  <si>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</si>
  <si>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</si>
  <si>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</si>
  <si>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</si>
  <si>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</si>
  <si>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</si>
  <si>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</si>
  <si>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</si>
  <si>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</si>
  <si>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</si>
  <si>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</si>
  <si>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</si>
  <si>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</si>
  <si>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</si>
  <si>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</si>
  <si>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</si>
  <si>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</si>
  <si>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</si>
  <si>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</si>
  <si>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</si>
  <si>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</si>
  <si>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</si>
  <si>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</si>
  <si>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</si>
  <si>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</si>
  <si>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</si>
  <si>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</si>
  <si>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</si>
  <si>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</si>
  <si>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</si>
  <si>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</si>
  <si>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</si>
  <si>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</si>
  <si>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</si>
  <si>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</si>
  <si>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</si>
  <si>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</si>
  <si>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</si>
  <si>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</si>
  <si>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</si>
  <si>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</si>
  <si>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</si>
  <si>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</si>
  <si>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</si>
  <si>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</si>
  <si>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</si>
  <si>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</si>
  <si>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</si>
  <si>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</si>
  <si>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</si>
  <si>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</si>
  <si>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</si>
  <si>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</si>
  <si>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</si>
  <si>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</si>
  <si>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</si>
  <si>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</si>
  <si>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</si>
  <si>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</si>
  <si>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</si>
  <si>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</si>
  <si>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</si>
  <si>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</si>
  <si>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</si>
  <si>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</si>
  <si>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</si>
  <si>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</si>
  <si>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</si>
  <si>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</si>
  <si>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</si>
  <si>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</si>
  <si>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</si>
  <si>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</si>
  <si>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</si>
  <si>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</si>
  <si>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</si>
  <si>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</si>
  <si>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</si>
  <si>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</si>
  <si>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</si>
  <si>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</si>
  <si>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</si>
  <si>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</si>
  <si>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</si>
  <si>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</si>
  <si>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</si>
  <si>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</si>
  <si>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</si>
  <si>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</si>
  <si>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</si>
  <si>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</si>
  <si>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</si>
  <si>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</si>
  <si>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</si>
  <si>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</si>
  <si>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</si>
  <si>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</si>
  <si>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</si>
  <si>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</si>
  <si>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</si>
  <si>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</si>
  <si>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</si>
  <si>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</si>
  <si>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</si>
  <si>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</si>
  <si>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</si>
  <si>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</si>
  <si>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</si>
  <si>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</si>
  <si>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</si>
  <si>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</si>
  <si>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</si>
  <si>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</si>
  <si>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</si>
  <si>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</si>
  <si>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</si>
  <si>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</si>
  <si>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</si>
  <si>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</si>
  <si>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</si>
  <si>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</si>
  <si>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</si>
  <si>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</si>
  <si>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</si>
  <si>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</si>
  <si>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</si>
  <si>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</si>
  <si>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</si>
  <si>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</si>
  <si>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</si>
  <si>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</si>
  <si>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</si>
  <si>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</si>
  <si>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</si>
  <si>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</si>
  <si>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</si>
  <si>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</si>
  <si>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</si>
  <si>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</si>
  <si>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</si>
  <si>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</si>
  <si>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</si>
  <si>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</si>
  <si>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</si>
  <si>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</si>
  <si>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</si>
  <si>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</si>
  <si>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</si>
  <si>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</si>
  <si>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</si>
  <si>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</si>
  <si>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</si>
  <si>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</si>
  <si>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</si>
  <si>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</si>
  <si>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</si>
  <si>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</si>
  <si>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</si>
  <si>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</si>
  <si>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</si>
  <si>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</si>
  <si>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</si>
  <si>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</si>
  <si>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</si>
  <si>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</si>
  <si>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</si>
  <si>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</si>
  <si>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</si>
  <si>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</si>
  <si>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</si>
  <si>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</si>
  <si>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</si>
  <si>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</si>
  <si>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</si>
  <si>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</si>
  <si>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</si>
  <si>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</si>
  <si>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</si>
  <si>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</si>
  <si>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</si>
  <si>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</si>
  <si>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</si>
  <si>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</si>
  <si>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</si>
  <si>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</si>
  <si>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</si>
  <si>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</si>
  <si>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</si>
  <si>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</si>
  <si>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</si>
  <si>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</si>
  <si>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</si>
  <si>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</si>
  <si>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</si>
  <si>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</si>
  <si>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</si>
  <si>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</si>
  <si>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</si>
  <si>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</si>
  <si>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</si>
  <si>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</si>
  <si>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</si>
  <si>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</si>
  <si>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</si>
  <si>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</si>
  <si>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</si>
  <si>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</si>
  <si>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</si>
  <si>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</si>
  <si>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</si>
  <si>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</si>
  <si>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</si>
  <si>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</si>
  <si>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</si>
  <si>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</si>
  <si>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</si>
  <si>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</si>
  <si>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</si>
  <si>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</si>
  <si>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</si>
  <si>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</si>
  <si>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</si>
  <si>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</si>
  <si>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</si>
  <si>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</si>
  <si>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</si>
  <si>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</si>
  <si>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</si>
  <si>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</si>
  <si>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</si>
  <si>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</si>
  <si>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</si>
  <si>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</si>
  <si>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</si>
  <si>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</si>
  <si>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</si>
  <si>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</si>
  <si>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</si>
  <si>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</si>
  <si>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</si>
  <si>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</si>
  <si>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</si>
  <si>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</si>
  <si>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</si>
  <si>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</si>
  <si>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</si>
  <si>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</si>
  <si>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</si>
  <si>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</si>
  <si>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</si>
  <si>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</si>
  <si>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</si>
  <si>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</si>
  <si>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</si>
  <si>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</si>
  <si>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</si>
  <si>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</si>
  <si>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</si>
  <si>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</si>
  <si>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</si>
  <si>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</si>
  <si>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</si>
  <si>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</si>
  <si>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</si>
  <si>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</si>
  <si>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</si>
  <si>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</si>
  <si>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</si>
  <si>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</si>
  <si>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</si>
  <si>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</si>
  <si>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</si>
  <si>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</si>
  <si>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</si>
  <si>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</si>
  <si>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</si>
  <si>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</si>
  <si>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</si>
  <si>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</si>
  <si>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</si>
  <si>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</si>
  <si>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</si>
  <si>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</si>
  <si>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</si>
  <si>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</si>
  <si>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</si>
  <si>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</si>
  <si>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</si>
  <si>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</si>
  <si>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</si>
  <si>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</si>
  <si>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</si>
  <si>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</si>
  <si>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</si>
  <si>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</si>
  <si>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</si>
  <si>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</si>
  <si>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</si>
  <si>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</si>
  <si>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</si>
  <si>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</si>
  <si>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</si>
  <si>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</si>
  <si>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</si>
  <si>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</si>
  <si>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</si>
  <si>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</si>
  <si>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</si>
  <si>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</si>
  <si>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</si>
  <si>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</si>
  <si>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</si>
  <si>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</si>
  <si>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</si>
  <si>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</si>
  <si>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</si>
  <si>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</si>
  <si>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</si>
  <si>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</si>
  <si>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</si>
  <si>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</si>
  <si>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</si>
  <si>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</si>
  <si>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</si>
  <si>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</si>
  <si>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</si>
  <si>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</si>
  <si>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</si>
  <si>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</si>
  <si>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</si>
  <si>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</si>
  <si>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</si>
  <si>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</si>
  <si>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</si>
  <si>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</si>
  <si>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</si>
  <si>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</si>
  <si>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</si>
  <si>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</si>
  <si>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</si>
  <si>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</si>
  <si>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</si>
  <si>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</si>
  <si>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</si>
  <si>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</si>
  <si>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</si>
  <si>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</si>
  <si>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</si>
  <si>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</si>
  <si>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</si>
  <si>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</si>
  <si>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</si>
  <si>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</si>
  <si>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</si>
  <si>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</si>
  <si>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</si>
  <si>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</si>
  <si>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</si>
  <si>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</si>
  <si>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</si>
  <si>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</si>
  <si>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</si>
  <si>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</si>
  <si>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</si>
  <si>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</si>
  <si>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</si>
  <si>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</si>
  <si>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</si>
  <si>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</si>
  <si>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</si>
  <si>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</si>
  <si>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</si>
  <si>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</si>
  <si>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</si>
  <si>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</si>
  <si>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</si>
  <si>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</si>
  <si>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</si>
  <si>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</si>
  <si>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</si>
  <si>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</si>
  <si>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</si>
  <si>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</si>
  <si>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</si>
  <si>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</si>
  <si>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</si>
  <si>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</si>
  <si>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</si>
  <si>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</si>
  <si>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</si>
  <si>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</si>
  <si>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</si>
  <si>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</si>
  <si>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</si>
  <si>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</si>
  <si>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</si>
  <si>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</si>
  <si>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</si>
  <si>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</si>
  <si>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</si>
  <si>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</si>
  <si>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</si>
  <si>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</si>
  <si>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</si>
  <si>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</si>
  <si>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</si>
  <si>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</si>
  <si>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</si>
  <si>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</si>
  <si>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</si>
  <si>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</si>
  <si>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</si>
  <si>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</si>
  <si>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</si>
  <si>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</si>
  <si>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</si>
  <si>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</si>
  <si>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</si>
  <si>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</si>
  <si>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</si>
  <si>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</si>
  <si>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</si>
  <si>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</si>
  <si>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</si>
  <si>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</si>
  <si>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</si>
  <si>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</si>
  <si>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</si>
  <si>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</si>
  <si>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</si>
  <si>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</si>
  <si>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</si>
  <si>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</si>
  <si>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</si>
  <si>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</si>
  <si>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</si>
  <si>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</si>
  <si>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</si>
  <si>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</si>
  <si>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</si>
  <si>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</si>
  <si>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</si>
  <si>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</si>
  <si>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</si>
  <si>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</si>
  <si>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</si>
  <si>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</si>
  <si>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</si>
  <si>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</si>
  <si>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</si>
  <si>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</si>
  <si>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</si>
  <si>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</si>
  <si>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</si>
  <si>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</si>
  <si>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</si>
  <si>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</si>
  <si>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</si>
  <si>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</si>
  <si>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</si>
  <si>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</si>
  <si>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</si>
  <si>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</si>
  <si>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</si>
  <si>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</si>
  <si>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</si>
  <si>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</si>
  <si>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</si>
  <si>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</si>
  <si>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</si>
  <si>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</si>
  <si>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</si>
  <si>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</si>
  <si>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</si>
  <si>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</si>
  <si>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</si>
  <si>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</si>
  <si>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</si>
  <si>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</si>
  <si>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</si>
  <si>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</si>
  <si>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</si>
  <si>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</si>
  <si>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</si>
  <si>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</si>
  <si>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</si>
  <si>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</si>
  <si>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</si>
  <si>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</si>
  <si>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</si>
  <si>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</si>
  <si>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</si>
  <si>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</si>
  <si>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</si>
  <si>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</si>
  <si>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</si>
  <si>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</si>
  <si>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</si>
  <si>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</si>
  <si>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</si>
  <si>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</si>
  <si>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</si>
  <si>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</si>
  <si>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</si>
  <si>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</si>
  <si>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</si>
  <si>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</si>
  <si>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</si>
  <si>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</si>
  <si>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</si>
  <si>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</si>
  <si>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</si>
  <si>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</si>
  <si>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</si>
  <si>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</si>
  <si>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</si>
  <si>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</si>
  <si>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</si>
  <si>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</si>
  <si>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</si>
  <si>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</si>
  <si>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</si>
  <si>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</si>
  <si>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</si>
  <si>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</si>
  <si>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</si>
  <si>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</si>
  <si>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</si>
  <si>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</si>
  <si>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</si>
  <si>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</si>
  <si>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</si>
  <si>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</si>
  <si>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</si>
  <si>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</si>
  <si>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</si>
  <si>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</si>
  <si>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</si>
  <si>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</si>
  <si>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</si>
  <si>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</si>
  <si>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</si>
  <si>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</si>
  <si>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</si>
  <si>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</si>
  <si>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</si>
  <si>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</si>
  <si>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</si>
  <si>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</si>
  <si>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</si>
  <si>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</si>
  <si>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</si>
  <si>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</si>
  <si>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</si>
  <si>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</si>
  <si>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</si>
  <si>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</si>
  <si>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</si>
  <si>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</si>
  <si>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</si>
  <si>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</si>
  <si>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</si>
  <si>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</si>
  <si>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</si>
  <si>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</si>
  <si>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</si>
  <si>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</si>
  <si>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</si>
  <si>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</si>
  <si>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</si>
  <si>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</si>
  <si>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</si>
  <si>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</si>
  <si>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</si>
  <si>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</si>
  <si>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</si>
  <si>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</si>
  <si>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</si>
  <si>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</si>
  <si>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</si>
  <si>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</si>
  <si>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</si>
  <si>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</si>
  <si>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</si>
  <si>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</si>
  <si>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</si>
  <si>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</si>
  <si>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</si>
  <si>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</si>
  <si>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</si>
  <si>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</si>
  <si>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</si>
  <si>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</si>
  <si>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</si>
  <si>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</si>
  <si>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</si>
  <si>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</si>
  <si>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</si>
  <si>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</si>
  <si>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</si>
  <si>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</si>
  <si>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</si>
  <si>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</si>
  <si>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</si>
  <si>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</si>
  <si>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</si>
  <si>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</si>
  <si>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</si>
  <si>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</si>
  <si>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</si>
  <si>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</si>
  <si>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</si>
  <si>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</si>
  <si>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</si>
  <si>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</si>
  <si>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</si>
  <si>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</si>
  <si>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</si>
  <si>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</si>
  <si>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</si>
  <si>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</si>
  <si>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</si>
  <si>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</si>
  <si>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</si>
  <si>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</si>
  <si>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</si>
  <si>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</si>
  <si>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</si>
  <si>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</si>
  <si>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</si>
  <si>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</si>
  <si>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</si>
  <si>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</si>
  <si>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</si>
  <si>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</si>
  <si>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</si>
  <si>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</si>
  <si>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</si>
  <si>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</si>
  <si>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</si>
  <si>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</si>
  <si>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</si>
  <si>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</si>
  <si>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</si>
  <si>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</si>
  <si>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</si>
  <si>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</si>
  <si>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</si>
  <si>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</si>
  <si>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</si>
  <si>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</si>
  <si>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</si>
  <si>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</si>
  <si>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</si>
  <si>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</si>
  <si>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</si>
  <si>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</si>
  <si>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</si>
  <si>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</si>
  <si>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</si>
  <si>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</si>
  <si>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</si>
  <si>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</si>
  <si>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</si>
  <si>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</si>
  <si>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</si>
  <si>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</si>
  <si>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</si>
  <si>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</si>
  <si>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</si>
  <si>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</si>
  <si>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</si>
  <si>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</si>
  <si>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</si>
  <si>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</si>
  <si>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</si>
  <si>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</si>
  <si>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</si>
  <si>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</si>
  <si>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</si>
  <si>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</si>
  <si>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</si>
  <si>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</si>
  <si>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</si>
  <si>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</si>
  <si>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</si>
  <si>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</si>
  <si>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</si>
  <si>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</si>
  <si>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</si>
  <si>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</si>
  <si>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</si>
  <si>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</si>
  <si>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</si>
  <si>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</si>
  <si>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</si>
  <si>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</si>
  <si>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</si>
  <si>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</si>
  <si>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</si>
  <si>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</si>
  <si>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</si>
  <si>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</si>
  <si>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</si>
  <si>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</si>
  <si>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</si>
  <si>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</si>
  <si>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</si>
  <si>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</si>
  <si>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</si>
  <si>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</si>
  <si>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</si>
  <si>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</si>
  <si>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</si>
  <si>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</si>
  <si>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</si>
  <si>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</si>
  <si>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</si>
  <si>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</si>
  <si>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</si>
  <si>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</si>
  <si>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</si>
  <si>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</si>
  <si>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</si>
  <si>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</si>
  <si>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</si>
  <si>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</si>
  <si>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</si>
  <si>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</si>
  <si>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</si>
  <si>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</si>
  <si>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</si>
  <si>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</si>
  <si>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</si>
  <si>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</si>
  <si>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</si>
  <si>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</si>
  <si>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</si>
  <si>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</si>
  <si>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</si>
  <si>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</si>
  <si>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</si>
  <si>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</si>
  <si>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</si>
  <si>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</si>
  <si>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</si>
  <si>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</si>
  <si>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</si>
  <si>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</si>
  <si>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</si>
  <si>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</si>
  <si>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</si>
  <si>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</si>
  <si>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</si>
  <si>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</si>
  <si>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</si>
  <si>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</si>
  <si>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</si>
  <si>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</si>
  <si>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</si>
  <si>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</si>
  <si>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</si>
  <si>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</si>
  <si>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</si>
  <si>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</si>
  <si>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</si>
  <si>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</si>
  <si>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</si>
  <si>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</si>
  <si>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</si>
  <si>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</si>
  <si>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</si>
  <si>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</si>
  <si>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</si>
  <si>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</si>
  <si>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</si>
  <si>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</si>
  <si>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</si>
  <si>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</si>
  <si>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</si>
  <si>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</si>
  <si>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</si>
  <si>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</si>
  <si>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</si>
  <si>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</si>
  <si>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</si>
  <si>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</si>
  <si>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</si>
  <si>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</si>
  <si>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</si>
  <si>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</si>
  <si>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</si>
  <si>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</si>
  <si>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</si>
  <si>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</si>
  <si>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</si>
  <si>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</si>
  <si>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</si>
  <si>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</si>
  <si>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</si>
  <si>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</si>
  <si>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</si>
  <si>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</si>
  <si>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</si>
  <si>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</si>
  <si>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</si>
  <si>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</si>
  <si>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</si>
  <si>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</si>
  <si>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</si>
  <si>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</si>
  <si>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</si>
  <si>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</si>
  <si>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</si>
  <si>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</si>
  <si>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</si>
  <si>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</si>
  <si>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</si>
  <si>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</si>
  <si>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</si>
  <si>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</si>
  <si>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</si>
  <si>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</si>
  <si>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</si>
  <si>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</si>
  <si>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</si>
  <si>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</si>
  <si>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</si>
  <si>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</si>
  <si>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</si>
  <si>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</si>
  <si>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</si>
  <si>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</si>
  <si>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</si>
  <si>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</si>
  <si>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</si>
  <si>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</si>
  <si>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</si>
  <si>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</si>
  <si>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</si>
  <si>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</si>
  <si>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</si>
  <si>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</si>
  <si>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</si>
  <si>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</si>
  <si>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</si>
  <si>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</si>
  <si>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</si>
  <si>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</si>
  <si>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</si>
  <si>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</si>
  <si>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</si>
  <si>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</si>
  <si>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</si>
  <si>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</si>
  <si>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</si>
  <si>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</si>
  <si>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</si>
  <si>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</si>
  <si>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</si>
  <si>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</si>
  <si>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</si>
  <si>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</si>
  <si>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</si>
  <si>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</si>
  <si>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</si>
  <si>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</si>
  <si>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</si>
  <si>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</si>
  <si>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</si>
  <si>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</si>
  <si>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</si>
  <si>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</si>
  <si>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</si>
  <si>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</si>
  <si>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</si>
  <si>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</si>
  <si>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</si>
  <si>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</si>
  <si>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</si>
  <si>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</si>
  <si>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</si>
  <si>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</si>
  <si>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</si>
  <si>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</si>
  <si>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</si>
  <si>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</si>
  <si>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</si>
  <si>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</si>
  <si>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</si>
  <si>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</si>
  <si>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</si>
  <si>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</si>
  <si>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</si>
  <si>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</si>
  <si>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</si>
  <si>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</si>
  <si>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</si>
  <si>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</si>
  <si>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</si>
  <si>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</si>
  <si>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</si>
  <si>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</si>
  <si>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</si>
  <si>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</si>
  <si>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</si>
  <si>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</si>
  <si>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</si>
  <si>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</si>
  <si>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</si>
  <si>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</si>
  <si>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</si>
  <si>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</si>
  <si>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</si>
  <si>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</si>
  <si>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</si>
  <si>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</si>
  <si>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</si>
  <si>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</si>
  <si>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</si>
  <si>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</si>
  <si>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</si>
  <si>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</si>
  <si>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</si>
  <si>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</si>
  <si>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</si>
  <si>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</si>
  <si>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</si>
  <si>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</si>
  <si>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</si>
  <si>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</si>
  <si>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</si>
  <si>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</si>
  <si>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</si>
  <si>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</si>
  <si>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</si>
  <si>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</si>
  <si>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</si>
  <si>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</si>
  <si>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</si>
  <si>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</si>
  <si>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</si>
  <si>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</si>
  <si>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</si>
  <si>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</si>
  <si>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</si>
  <si>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</si>
  <si>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</si>
  <si>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</si>
  <si>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</si>
  <si>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</si>
  <si>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</si>
  <si>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</si>
  <si>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</si>
  <si>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</si>
  <si>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</si>
  <si>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</si>
  <si>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</si>
  <si>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</si>
  <si>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</si>
  <si>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</si>
  <si>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</si>
  <si>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</si>
  <si>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</si>
  <si>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</si>
  <si>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</si>
  <si>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</si>
  <si>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</si>
  <si>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</si>
  <si>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</si>
  <si>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</si>
  <si>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</si>
  <si>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</si>
  <si>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</si>
  <si>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</si>
  <si>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</si>
  <si>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</si>
  <si>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</si>
  <si>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</si>
  <si>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</si>
  <si>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</si>
  <si>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</si>
  <si>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</si>
  <si>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</si>
  <si>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</si>
  <si>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</si>
  <si>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</si>
  <si>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</si>
  <si>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</si>
  <si>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</si>
  <si>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</si>
  <si>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</si>
  <si>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</si>
  <si>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</si>
  <si>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</si>
  <si>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</si>
  <si>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</si>
  <si>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</si>
  <si>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</si>
  <si>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</si>
  <si>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</si>
  <si>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</si>
  <si>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</si>
  <si>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</si>
  <si>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</si>
  <si>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</si>
  <si>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</si>
  <si>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</si>
  <si>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</si>
  <si>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</si>
  <si>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</si>
  <si>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</si>
  <si>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</si>
  <si>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</si>
  <si>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</si>
  <si>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</si>
  <si>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</si>
  <si>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</si>
  <si>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</si>
  <si>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</si>
  <si>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</si>
  <si>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</si>
  <si>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</si>
  <si>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</si>
  <si>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</si>
  <si>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</si>
  <si>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</si>
  <si>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</si>
  <si>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</si>
  <si>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</si>
  <si>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</si>
  <si>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</si>
  <si>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</si>
  <si>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</si>
  <si>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</si>
  <si>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</si>
  <si>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</si>
  <si>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</si>
  <si>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</si>
  <si>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</si>
  <si>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</si>
  <si>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</si>
  <si>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</si>
  <si>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</si>
  <si>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</si>
  <si>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</si>
  <si>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</si>
  <si>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</si>
  <si>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</si>
  <si>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</si>
  <si>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</si>
  <si>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</si>
  <si>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</si>
  <si>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</si>
  <si>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</si>
  <si>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</si>
  <si>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</si>
  <si>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</si>
  <si>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</si>
  <si>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</si>
  <si>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</si>
  <si>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</si>
  <si>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</si>
  <si>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</si>
  <si>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</si>
  <si>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</si>
  <si>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</si>
  <si>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</si>
  <si>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</si>
  <si>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</si>
  <si>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</si>
  <si>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</si>
  <si>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</si>
  <si>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</si>
  <si>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</si>
  <si>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</si>
  <si>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</si>
  <si>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</si>
  <si>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</si>
  <si>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</si>
  <si>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</si>
  <si>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</si>
  <si>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</si>
  <si>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</si>
  <si>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</si>
  <si>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</si>
  <si>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</si>
  <si>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</si>
  <si>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</si>
  <si>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</si>
  <si>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</si>
  <si>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</si>
  <si>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</si>
  <si>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</si>
  <si>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</si>
  <si>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</si>
  <si>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</si>
  <si>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</si>
  <si>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</si>
  <si>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</si>
  <si>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</si>
  <si>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</si>
  <si>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</si>
  <si>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</si>
  <si>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</si>
  <si>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</si>
  <si>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</si>
  <si>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</si>
  <si>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</si>
  <si>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</si>
  <si>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</si>
  <si>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</si>
  <si>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</si>
  <si>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</si>
  <si>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</si>
  <si>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</si>
  <si>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</si>
  <si>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</si>
  <si>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</si>
  <si>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</si>
  <si>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</si>
  <si>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</si>
  <si>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</si>
  <si>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</si>
  <si>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</si>
  <si>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</si>
  <si>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</si>
  <si>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</si>
  <si>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</si>
  <si>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</si>
  <si>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</si>
  <si>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</si>
  <si>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</si>
  <si>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</si>
  <si>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</si>
  <si>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</si>
  <si>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</si>
  <si>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</si>
  <si>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</si>
  <si>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</si>
  <si>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</si>
  <si>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</si>
  <si>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</si>
  <si>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</si>
  <si>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</si>
  <si>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</si>
  <si>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</si>
  <si>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</si>
  <si>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</si>
  <si>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</si>
  <si>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</si>
  <si>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</si>
  <si>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</si>
  <si>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</si>
  <si>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</si>
  <si>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</si>
  <si>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</si>
  <si>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</si>
  <si>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</si>
  <si>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</si>
  <si>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</si>
  <si>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</si>
  <si>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</si>
  <si>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</si>
  <si>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</si>
  <si>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</si>
  <si>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</si>
  <si>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</si>
  <si>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</si>
  <si>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</si>
  <si>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</si>
  <si>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</si>
  <si>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</si>
  <si>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</si>
  <si>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</si>
  <si>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</si>
  <si>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</si>
  <si>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</si>
  <si>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</si>
  <si>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</si>
  <si>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</si>
  <si>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</si>
  <si>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</si>
  <si>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</si>
  <si>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</si>
  <si>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</si>
  <si>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</si>
  <si>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</si>
  <si>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</si>
  <si>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</si>
  <si>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</si>
  <si>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</si>
  <si>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</si>
  <si>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</si>
  <si>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</si>
  <si>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</si>
  <si>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</si>
  <si>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</si>
  <si>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</si>
  <si>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</si>
  <si>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</si>
  <si>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</si>
  <si>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</si>
  <si>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</si>
  <si>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</si>
  <si>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</si>
  <si>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</si>
  <si>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</si>
  <si>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</si>
  <si>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</si>
  <si>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</si>
  <si>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</si>
  <si>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</si>
  <si>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</si>
  <si>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</si>
  <si>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</si>
  <si>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</si>
  <si>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</si>
  <si>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</si>
  <si>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</si>
  <si>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</si>
  <si>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</si>
  <si>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</si>
  <si>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</si>
  <si>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</si>
  <si>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</si>
  <si>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</si>
  <si>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</si>
  <si>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</si>
  <si>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</si>
  <si>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</si>
  <si>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</si>
  <si>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</si>
  <si>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</si>
  <si>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</si>
  <si>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</si>
  <si>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</si>
  <si>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</si>
  <si>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</si>
  <si>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</si>
  <si>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</si>
  <si>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</si>
  <si>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</si>
  <si>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</si>
  <si>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</si>
  <si>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</si>
  <si>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</si>
  <si>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</si>
  <si>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</si>
  <si>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</si>
  <si>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</si>
  <si>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</si>
  <si>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</si>
  <si>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</si>
  <si>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</si>
  <si>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</si>
  <si>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</si>
  <si>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</si>
  <si>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</si>
  <si>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</si>
  <si>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</si>
  <si>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</si>
  <si>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</si>
  <si>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</si>
  <si>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</si>
  <si>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</si>
  <si>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</si>
  <si>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</si>
  <si>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</si>
  <si>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</si>
  <si>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</si>
  <si>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</si>
  <si>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</si>
  <si>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</si>
  <si>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</si>
  <si>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</si>
  <si>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</si>
  <si>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</si>
  <si>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</si>
  <si>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</si>
  <si>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</si>
  <si>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</si>
  <si>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</si>
  <si>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</si>
  <si>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</si>
  <si>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</si>
  <si>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</si>
  <si>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</si>
  <si>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</si>
  <si>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</si>
  <si>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</si>
  <si>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</si>
  <si>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</si>
  <si>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</si>
  <si>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</si>
  <si>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</si>
  <si>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</si>
  <si>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</si>
  <si>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</si>
  <si>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</si>
  <si>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</si>
  <si>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</si>
  <si>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</si>
  <si>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</si>
  <si>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</si>
  <si>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</si>
  <si>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</si>
  <si>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</si>
  <si>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</si>
  <si>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</si>
  <si>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</si>
  <si>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</si>
  <si>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</si>
  <si>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</si>
  <si>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</si>
  <si>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</si>
  <si>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</si>
  <si>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</si>
  <si>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</si>
  <si>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</si>
  <si>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</si>
  <si>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</si>
  <si>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</si>
  <si>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</si>
  <si>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</si>
  <si>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</si>
  <si>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</si>
  <si>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</si>
  <si>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</si>
  <si>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</si>
  <si>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</si>
  <si>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</si>
  <si>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</si>
  <si>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</si>
  <si>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</si>
  <si>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</si>
  <si>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</si>
  <si>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</si>
  <si>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</si>
  <si>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</si>
  <si>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</si>
  <si>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</si>
  <si>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</si>
  <si>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</si>
  <si>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</si>
  <si>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</si>
  <si>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</si>
  <si>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</si>
  <si>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</si>
  <si>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</si>
  <si>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</si>
  <si>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</si>
  <si>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</si>
  <si>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</si>
  <si>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</si>
  <si>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</si>
  <si>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</si>
  <si>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</si>
  <si>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</si>
  <si>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</si>
  <si>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</si>
  <si>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</si>
  <si>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</si>
  <si>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</si>
  <si>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</si>
  <si>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</si>
  <si>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</si>
  <si>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</si>
  <si>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</si>
  <si>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</si>
  <si>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</si>
  <si>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</si>
  <si>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</si>
  <si>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</si>
  <si>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</si>
  <si>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</si>
  <si>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</si>
  <si>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</si>
  <si>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</si>
  <si>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</si>
  <si>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</si>
  <si>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</si>
  <si>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</si>
  <si>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</si>
  <si>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</si>
  <si>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</si>
  <si>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</si>
  <si>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</si>
  <si>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</si>
  <si>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</si>
  <si>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</si>
  <si>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</si>
  <si>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</si>
  <si>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</si>
  <si>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</si>
  <si>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</si>
  <si>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</si>
  <si>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</si>
  <si>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</si>
  <si>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</si>
  <si>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</si>
  <si>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</si>
  <si>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</si>
  <si>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</si>
  <si>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</si>
  <si>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</si>
  <si>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</si>
  <si>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</si>
  <si>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</si>
  <si>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</si>
  <si>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</si>
  <si>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</si>
  <si>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</si>
  <si>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</si>
  <si>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</si>
  <si>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</si>
  <si>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</si>
  <si>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</si>
  <si>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</si>
  <si>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</si>
  <si>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</si>
  <si>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</si>
  <si>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</si>
  <si>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</si>
  <si>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</si>
  <si>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</si>
  <si>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</si>
  <si>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</si>
  <si>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</si>
  <si>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</si>
  <si>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</si>
  <si>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</si>
  <si>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</si>
  <si>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</si>
  <si>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</si>
  <si>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</si>
  <si>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</si>
  <si>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</si>
  <si>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</si>
  <si>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</si>
  <si>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</si>
  <si>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</si>
  <si>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</si>
  <si>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</si>
  <si>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</si>
  <si>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</si>
  <si>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</si>
  <si>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</si>
  <si>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</si>
  <si>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</si>
  <si>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</si>
  <si>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</si>
  <si>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</si>
  <si>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</si>
  <si>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</si>
  <si>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</si>
  <si>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</si>
  <si>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</si>
  <si>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</si>
  <si>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</si>
  <si>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</si>
  <si>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</si>
  <si>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</si>
  <si>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</si>
  <si>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</si>
  <si>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</si>
  <si>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</si>
  <si>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</si>
  <si>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</si>
  <si>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</si>
  <si>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</si>
  <si>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</si>
  <si>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</si>
  <si>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</si>
  <si>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</si>
  <si>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</si>
  <si>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</si>
  <si>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</si>
  <si>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</si>
  <si>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</si>
  <si>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</si>
  <si>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</si>
  <si>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</si>
  <si>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</si>
  <si>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</si>
  <si>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</si>
  <si>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</si>
  <si>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</si>
  <si>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</si>
  <si>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</si>
  <si>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</si>
  <si>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</si>
  <si>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</si>
  <si>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</si>
  <si>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</si>
  <si>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</si>
  <si>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</si>
  <si>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</si>
  <si>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</si>
  <si>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</si>
  <si>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</si>
  <si>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</si>
  <si>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</si>
  <si>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</si>
  <si>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</si>
  <si>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</si>
  <si>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</si>
  <si>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</si>
  <si>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</si>
  <si>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</si>
  <si>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</si>
  <si>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</si>
  <si>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</si>
  <si>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</si>
  <si>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</si>
  <si>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</si>
  <si>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</si>
  <si>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</si>
  <si>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</si>
  <si>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</si>
  <si>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</si>
  <si>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</si>
  <si>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</si>
  <si>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</si>
  <si>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</si>
  <si>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</si>
  <si>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</si>
  <si>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</si>
  <si>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</si>
  <si>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</si>
  <si>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</si>
  <si>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</si>
  <si>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</si>
  <si>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</si>
  <si>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</si>
  <si>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</si>
  <si>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</si>
  <si>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</si>
  <si>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</si>
  <si>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</si>
  <si>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</si>
  <si>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</si>
  <si>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</si>
  <si>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</si>
  <si>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</si>
  <si>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</si>
  <si>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</si>
  <si>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</si>
  <si>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</si>
  <si>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</si>
  <si>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</si>
  <si>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</si>
  <si>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</si>
  <si>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</si>
  <si>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</si>
  <si>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</si>
  <si>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</si>
  <si>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</si>
  <si>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</si>
  <si>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</si>
  <si>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</si>
  <si>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</si>
  <si>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</si>
  <si>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</si>
  <si>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</si>
  <si>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</si>
  <si>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</si>
  <si>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</si>
  <si>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</si>
  <si>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</si>
  <si>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</si>
  <si>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</si>
  <si>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</si>
  <si>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</si>
  <si>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</si>
  <si>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</si>
  <si>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</si>
  <si>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</si>
  <si>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</si>
  <si>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</si>
  <si>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</si>
  <si>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</si>
  <si>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</si>
  <si>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</si>
  <si>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</si>
  <si>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</si>
  <si>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</si>
  <si>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</si>
  <si>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</si>
  <si>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</si>
  <si>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</si>
  <si>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</si>
  <si>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</si>
  <si>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</si>
  <si>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</si>
  <si>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</si>
  <si>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</si>
  <si>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</si>
  <si>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</si>
  <si>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</si>
  <si>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</si>
  <si>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</si>
  <si>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</si>
  <si>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</si>
  <si>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</si>
  <si>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</si>
  <si>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</si>
  <si>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</si>
  <si>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</si>
  <si>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</si>
  <si>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</si>
  <si>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</si>
  <si>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</si>
  <si>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</si>
  <si>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</si>
  <si>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</si>
  <si>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</si>
  <si>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</si>
  <si>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</si>
  <si>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</si>
  <si>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</si>
  <si>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</si>
  <si>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</si>
  <si>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</si>
  <si>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</si>
  <si>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</si>
  <si>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</si>
  <si>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</si>
  <si>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</si>
  <si>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</si>
  <si>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</si>
  <si>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</si>
  <si>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</si>
  <si>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</si>
  <si>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</si>
  <si>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</si>
  <si>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</si>
  <si>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</si>
  <si>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</si>
  <si>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</si>
  <si>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</si>
  <si>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</si>
  <si>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</si>
  <si>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</si>
  <si>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</si>
  <si>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</si>
  <si>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</si>
  <si>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</si>
  <si>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</si>
  <si>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</si>
  <si>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</si>
  <si>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</si>
  <si>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</si>
  <si>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</si>
  <si>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</si>
  <si>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</si>
  <si>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</si>
  <si>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</si>
  <si>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</si>
  <si>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</si>
  <si>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</si>
  <si>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</si>
  <si>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</si>
  <si>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</si>
  <si>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</si>
  <si>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</si>
  <si>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</si>
  <si>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</si>
  <si>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</si>
  <si>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</si>
  <si>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</si>
  <si>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</si>
  <si>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</si>
  <si>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</si>
  <si>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</si>
  <si>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</si>
  <si>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</si>
  <si>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</si>
  <si>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</si>
  <si>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</si>
  <si>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</si>
  <si>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</si>
  <si>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</si>
  <si>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</si>
  <si>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</si>
  <si>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</si>
  <si>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</si>
  <si>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</si>
  <si>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</si>
  <si>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</si>
  <si>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</si>
  <si>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</si>
  <si>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</si>
  <si>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</si>
  <si>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</si>
  <si>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</si>
  <si>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</si>
  <si>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</si>
  <si>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</si>
  <si>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</si>
  <si>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</si>
  <si>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</si>
  <si>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</si>
  <si>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</si>
  <si>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</si>
  <si>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</si>
  <si>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</si>
  <si>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</si>
  <si>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</si>
  <si>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</si>
  <si>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</si>
  <si>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</si>
  <si>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</si>
  <si>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</si>
  <si>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</si>
  <si>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</si>
  <si>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</si>
  <si>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</si>
  <si>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</si>
  <si>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</si>
  <si>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</si>
  <si>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</si>
  <si>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</si>
  <si>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</si>
  <si>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</si>
  <si>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</si>
  <si>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</si>
  <si>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</si>
  <si>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</si>
  <si>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</si>
  <si>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</si>
  <si>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</si>
  <si>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</si>
  <si>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</si>
  <si>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</si>
  <si>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</si>
  <si>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</si>
  <si>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</si>
  <si>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</si>
  <si>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</si>
  <si>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</si>
  <si>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</si>
  <si>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</si>
  <si>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</si>
  <si>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</si>
  <si>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</si>
  <si>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</si>
  <si>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</si>
  <si>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</si>
  <si>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</si>
  <si>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</si>
  <si>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</si>
  <si>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</si>
  <si>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</si>
  <si>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</si>
  <si>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</si>
  <si>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</si>
  <si>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</si>
  <si>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</si>
  <si>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</si>
  <si>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</si>
  <si>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</si>
  <si>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</si>
  <si>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</si>
  <si>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</si>
  <si>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</si>
  <si>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</si>
  <si>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</si>
  <si>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</si>
  <si>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</si>
  <si>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</si>
  <si>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</si>
  <si>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</si>
  <si>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</si>
  <si>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</si>
  <si>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</si>
  <si>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</si>
  <si>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</si>
  <si>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</si>
  <si>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</si>
  <si>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</si>
  <si>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</si>
  <si>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</si>
  <si>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</si>
  <si>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</si>
  <si>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</si>
  <si>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</si>
  <si>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</si>
  <si>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</si>
  <si>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</si>
  <si>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</si>
  <si>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</si>
  <si>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</si>
  <si>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</si>
  <si>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</si>
  <si>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</si>
  <si>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</si>
  <si>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</si>
  <si>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</si>
  <si>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</si>
  <si>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</si>
  <si>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</si>
  <si>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</si>
  <si>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</si>
  <si>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</si>
  <si>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</si>
  <si>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</si>
  <si>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</si>
  <si>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</si>
  <si>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</si>
  <si>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</si>
  <si>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</si>
  <si>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</si>
  <si>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</si>
  <si>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</si>
  <si>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</si>
  <si>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</si>
  <si>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</si>
  <si>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</si>
  <si>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</si>
  <si>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</si>
  <si>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</si>
  <si>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</si>
  <si>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</si>
  <si>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</si>
  <si>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</si>
  <si>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</si>
  <si>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</si>
  <si>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</si>
  <si>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</si>
  <si>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</si>
  <si>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</si>
  <si>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</si>
  <si>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</si>
  <si>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</si>
  <si>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</si>
  <si>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</si>
  <si>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</si>
  <si>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</si>
  <si>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</si>
  <si>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</si>
  <si>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</si>
  <si>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</si>
  <si>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</si>
  <si>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</si>
  <si>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</si>
  <si>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</si>
  <si>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</si>
  <si>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</si>
  <si>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</si>
  <si>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</si>
  <si>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</si>
  <si>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</si>
  <si>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</si>
  <si>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</si>
  <si>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</si>
  <si>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</si>
  <si>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</si>
  <si>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</si>
  <si>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</si>
  <si>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</si>
  <si>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</si>
  <si>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</si>
  <si>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</si>
  <si>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</si>
  <si>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</si>
  <si>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</si>
  <si>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</si>
  <si>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</si>
  <si>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</si>
  <si>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</si>
  <si>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</si>
  <si>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</si>
  <si>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</si>
  <si>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</si>
  <si>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</si>
  <si>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</si>
  <si>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</si>
  <si>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</si>
  <si>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</si>
  <si>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</si>
  <si>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</si>
  <si>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</si>
  <si>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</si>
  <si>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</si>
  <si>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</si>
  <si>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</si>
  <si>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</si>
  <si>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</si>
  <si>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</si>
  <si>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</si>
  <si>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</si>
  <si>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</si>
  <si>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</si>
  <si>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</si>
  <si>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</si>
  <si>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</si>
  <si>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</si>
  <si>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</si>
  <si>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</si>
  <si>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</si>
  <si>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</si>
  <si>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</si>
  <si>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</si>
  <si>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</si>
  <si>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</si>
  <si>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</si>
  <si>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</si>
  <si>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</si>
  <si>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</si>
  <si>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</si>
  <si>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</si>
  <si>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</si>
  <si>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</si>
  <si>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</si>
  <si>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</si>
  <si>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</si>
  <si>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</si>
  <si>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</si>
  <si>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</si>
  <si>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</si>
  <si>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</si>
  <si>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</si>
  <si>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</si>
  <si>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</si>
  <si>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</si>
  <si>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</si>
  <si>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</si>
  <si>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</si>
  <si>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</si>
  <si>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</si>
  <si>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</si>
  <si>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</si>
  <si>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</si>
  <si>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</si>
  <si>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</si>
  <si>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</si>
  <si>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</si>
  <si>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</si>
  <si>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</si>
  <si>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</si>
  <si>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</si>
  <si>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</si>
  <si>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</si>
  <si>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</si>
  <si>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</si>
  <si>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</si>
  <si>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</si>
  <si>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</si>
  <si>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</si>
  <si>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</si>
  <si>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</si>
  <si>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</si>
  <si>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</si>
  <si>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</si>
  <si>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</si>
  <si>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</si>
  <si>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</si>
  <si>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</si>
  <si>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</si>
  <si>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</si>
  <si>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</si>
  <si>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</si>
  <si>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</si>
  <si>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</si>
  <si>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</si>
  <si>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</si>
  <si>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</si>
  <si>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</si>
  <si>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</si>
  <si>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</si>
  <si>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</si>
  <si>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</si>
  <si>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</si>
  <si>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</si>
  <si>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</si>
  <si>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</si>
  <si>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</si>
  <si>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</si>
  <si>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</si>
  <si>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</si>
  <si>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</si>
  <si>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</si>
  <si>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</si>
  <si>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</si>
  <si>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</si>
  <si>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</si>
  <si>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</si>
  <si>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</si>
  <si>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</si>
  <si>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</si>
  <si>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</si>
  <si>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</si>
  <si>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</si>
  <si>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</si>
  <si>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</si>
  <si>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</si>
  <si>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</si>
  <si>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</si>
  <si>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</si>
  <si>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</si>
  <si>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</si>
  <si>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</si>
  <si>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</si>
  <si>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</si>
  <si>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</si>
  <si>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</si>
  <si>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</si>
  <si>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</si>
  <si>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</si>
  <si>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</si>
  <si>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</si>
  <si>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</si>
  <si>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</si>
  <si>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</si>
  <si>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</si>
  <si>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</si>
  <si>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</si>
  <si>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</si>
  <si>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</si>
  <si>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</si>
  <si>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</si>
  <si>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</si>
  <si>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</si>
  <si>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</si>
  <si>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</si>
  <si>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</si>
  <si>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</si>
  <si>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</si>
  <si>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</si>
  <si>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</si>
  <si>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</si>
  <si>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</si>
  <si>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</si>
  <si>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</si>
  <si>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</si>
  <si>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</si>
  <si>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</si>
  <si>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</si>
  <si>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</si>
  <si>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</si>
  <si>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</si>
  <si>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</si>
  <si>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</si>
  <si>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</si>
  <si>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</si>
  <si>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</si>
  <si>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</si>
  <si>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</si>
  <si>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</si>
  <si>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</si>
  <si>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</si>
  <si>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</si>
  <si>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</si>
  <si>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</si>
  <si>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</si>
  <si>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</si>
  <si>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</si>
  <si>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</si>
  <si>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</si>
  <si>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</si>
  <si>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</si>
  <si>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</si>
  <si>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</si>
  <si>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</si>
  <si>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</si>
  <si>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</si>
  <si>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</si>
  <si>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</si>
  <si>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</si>
  <si>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</si>
  <si>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</si>
  <si>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</si>
  <si>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</si>
  <si>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</si>
  <si>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</si>
  <si>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</si>
  <si>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</si>
  <si>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</si>
  <si>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</si>
  <si>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</si>
  <si>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</si>
  <si>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</si>
  <si>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</si>
  <si>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</si>
  <si>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</si>
  <si>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</si>
  <si>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</si>
  <si>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</si>
  <si>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</si>
  <si>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</si>
  <si>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</si>
  <si>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</si>
  <si>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</si>
  <si>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</si>
  <si>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</si>
  <si>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</si>
  <si>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</si>
  <si>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</si>
  <si>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</si>
  <si>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</si>
  <si>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</si>
  <si>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</si>
  <si>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</si>
  <si>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</si>
  <si>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</si>
  <si>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</si>
  <si>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</si>
  <si>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</si>
  <si>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</si>
  <si>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</si>
  <si>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</si>
  <si>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</si>
  <si>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</si>
  <si>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</si>
  <si>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</si>
  <si>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</si>
  <si>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</si>
  <si>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</si>
  <si>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</si>
  <si>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</si>
  <si>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</si>
  <si>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</si>
  <si>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</si>
  <si>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</si>
  <si>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</si>
  <si>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</si>
  <si>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</si>
  <si>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</si>
  <si>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</si>
  <si>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</si>
  <si>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</si>
  <si>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</si>
  <si>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</si>
  <si>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</si>
  <si>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</si>
  <si>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</si>
  <si>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</si>
  <si>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</si>
  <si>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</si>
  <si>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</si>
  <si>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</si>
  <si>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</si>
  <si>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</si>
  <si>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</si>
  <si>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</si>
  <si>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</si>
  <si>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</si>
  <si>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</si>
  <si>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</si>
  <si>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</si>
  <si>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</si>
  <si>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</si>
  <si>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</si>
  <si>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</si>
  <si>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</si>
  <si>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</si>
  <si>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</si>
  <si>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</si>
  <si>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</si>
  <si>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</si>
  <si>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</si>
  <si>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</si>
  <si>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</si>
  <si>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</si>
  <si>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</si>
  <si>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</si>
  <si>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</si>
  <si>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</si>
  <si>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</si>
  <si>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</si>
  <si>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</si>
  <si>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</si>
  <si>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</si>
  <si>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</si>
  <si>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</si>
  <si>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</si>
  <si>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</si>
  <si>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</si>
  <si>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</si>
  <si>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</si>
  <si>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</si>
  <si>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</si>
  <si>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</si>
  <si>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</si>
  <si>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</si>
  <si>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</si>
  <si>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</si>
  <si>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</si>
  <si>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</si>
  <si>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</si>
  <si>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</si>
  <si>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</si>
  <si>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</si>
  <si>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</si>
  <si>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</si>
  <si>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</si>
  <si>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</si>
  <si>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</si>
  <si>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</si>
  <si>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</si>
  <si>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</si>
  <si>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</si>
  <si>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</si>
  <si>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</si>
  <si>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</si>
  <si>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</si>
  <si>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</si>
  <si>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</si>
  <si>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</si>
  <si>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</si>
  <si>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</si>
  <si>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</si>
  <si>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</si>
  <si>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</si>
  <si>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</si>
  <si>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</si>
  <si>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</si>
  <si>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</si>
  <si>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</si>
  <si>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</si>
  <si>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</si>
  <si>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</si>
  <si>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</si>
  <si>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</si>
  <si>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</si>
  <si>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</si>
  <si>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</si>
  <si>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</si>
  <si>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</si>
  <si>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</si>
  <si>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</si>
  <si>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</si>
  <si>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</si>
  <si>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</si>
  <si>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</si>
  <si>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</si>
  <si>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</si>
  <si>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</si>
  <si>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</si>
  <si>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</si>
  <si>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</si>
  <si>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</si>
  <si>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</si>
  <si>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</si>
  <si>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</si>
  <si>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</si>
  <si>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</si>
  <si>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</si>
  <si>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</si>
  <si>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</si>
  <si>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</si>
  <si>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</si>
  <si>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</si>
  <si>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</si>
  <si>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</si>
  <si>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</si>
  <si>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</si>
  <si>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</si>
  <si>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</si>
  <si>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</si>
  <si>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</si>
  <si>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</si>
  <si>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</si>
  <si>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</si>
  <si>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</si>
  <si>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</si>
  <si>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</si>
  <si>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</si>
  <si>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</si>
  <si>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</si>
  <si>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</si>
  <si>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</si>
  <si>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</si>
  <si>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</si>
  <si>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</si>
  <si>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</si>
  <si>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</si>
  <si>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</si>
  <si>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</si>
  <si>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</si>
  <si>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</si>
  <si>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</si>
  <si>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</si>
  <si>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</si>
  <si>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</si>
  <si>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</si>
  <si>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</si>
  <si>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</si>
  <si>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</si>
  <si>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</si>
  <si>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</si>
  <si>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</si>
  <si>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</si>
  <si>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</si>
  <si>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</si>
  <si>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</si>
  <si>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</si>
  <si>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</si>
  <si>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</si>
  <si>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</si>
  <si>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</si>
  <si>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</si>
  <si>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</si>
  <si>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</si>
  <si>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</si>
  <si>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</si>
  <si>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</si>
  <si>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</si>
  <si>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</si>
  <si>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</si>
  <si>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</si>
  <si>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</si>
  <si>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</si>
  <si>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</si>
  <si>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</si>
  <si>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</si>
  <si>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</si>
  <si>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</si>
  <si>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</si>
  <si>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</si>
  <si>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</si>
  <si>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</si>
  <si>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</si>
  <si>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</si>
  <si>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</si>
  <si>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</si>
  <si>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</si>
  <si>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</si>
  <si>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</si>
  <si>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</si>
  <si>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</si>
  <si>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</si>
  <si>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</si>
  <si>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</si>
  <si>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</si>
  <si>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</si>
  <si>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</si>
  <si>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</si>
  <si>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</si>
  <si>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</si>
  <si>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</si>
  <si>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</si>
  <si>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</si>
  <si>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</si>
  <si>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</si>
  <si>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</si>
  <si>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</si>
  <si>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</si>
  <si>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</si>
  <si>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</si>
  <si>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</si>
  <si>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</si>
  <si>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</si>
  <si>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</si>
  <si>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</si>
  <si>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</si>
  <si>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</si>
  <si>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</si>
  <si>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</si>
  <si>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</si>
  <si>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</si>
  <si>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</si>
  <si>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</si>
  <si>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</si>
  <si>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</si>
  <si>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</si>
  <si>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</si>
  <si>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</si>
  <si>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</si>
  <si>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</si>
  <si>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</si>
  <si>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</si>
  <si>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</si>
  <si>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</si>
  <si>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</si>
  <si>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</si>
  <si>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</si>
  <si>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</si>
  <si>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</si>
  <si>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</si>
  <si>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</si>
  <si>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</si>
  <si>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</si>
  <si>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</si>
  <si>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</si>
  <si>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</si>
  <si>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</si>
  <si>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</si>
  <si>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</si>
  <si>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</si>
  <si>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</si>
  <si>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</si>
  <si>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</si>
  <si>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</si>
  <si>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</si>
  <si>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</si>
  <si>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</si>
  <si>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</si>
  <si>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</si>
  <si>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</si>
  <si>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</si>
  <si>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</si>
  <si>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</si>
  <si>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</si>
  <si>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</si>
  <si>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</si>
  <si>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</si>
  <si>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</si>
  <si>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</si>
  <si>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</si>
  <si>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</si>
  <si>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</si>
  <si>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</si>
  <si>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</si>
  <si>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</si>
  <si>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</si>
  <si>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</si>
  <si>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</si>
  <si>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</si>
  <si>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</si>
  <si>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</si>
  <si>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</si>
  <si>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</si>
  <si>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</si>
  <si>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</si>
  <si>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</si>
  <si>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</si>
  <si>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</si>
  <si>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</si>
  <si>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</si>
  <si>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</si>
  <si>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</si>
  <si>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</si>
  <si>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</si>
  <si>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</si>
  <si>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</si>
  <si>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</si>
  <si>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</si>
  <si>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</si>
  <si>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</si>
  <si>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</si>
  <si>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</si>
  <si>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</si>
  <si>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</si>
  <si>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</si>
  <si>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</si>
  <si>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</si>
  <si>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</si>
  <si>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</si>
  <si>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</si>
  <si>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</si>
  <si>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</si>
  <si>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</si>
  <si>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</si>
  <si>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</si>
  <si>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</si>
  <si>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</si>
  <si>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</si>
  <si>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</si>
  <si>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</si>
  <si>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</si>
  <si>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</si>
  <si>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</si>
  <si>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</si>
  <si>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</si>
  <si>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</si>
  <si>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</si>
  <si>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</si>
  <si>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</si>
  <si>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</si>
  <si>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</si>
  <si>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</si>
  <si>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</si>
  <si>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</si>
  <si>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</si>
  <si>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</si>
  <si>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</si>
  <si>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</si>
  <si>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</si>
  <si>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</si>
  <si>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</si>
  <si>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</si>
  <si>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</si>
  <si>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</si>
  <si>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</si>
  <si>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</si>
  <si>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</si>
  <si>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</si>
  <si>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</si>
  <si>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</si>
  <si>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</si>
  <si>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</si>
  <si>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</si>
  <si>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</si>
  <si>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</si>
  <si>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</si>
  <si>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</si>
  <si>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</si>
  <si>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</si>
  <si>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</si>
  <si>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</si>
  <si>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</si>
  <si>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</si>
  <si>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</si>
  <si>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</si>
  <si>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</si>
  <si>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</si>
  <si>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</si>
  <si>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</si>
  <si>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</si>
  <si>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</si>
  <si>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</si>
  <si>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</si>
  <si>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</si>
  <si>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</si>
  <si>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</si>
  <si>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</si>
  <si>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</si>
  <si>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</si>
  <si>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</si>
  <si>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</si>
  <si>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</si>
  <si>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</si>
  <si>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</si>
  <si>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</si>
  <si>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</si>
  <si>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</si>
  <si>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</si>
  <si>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</si>
  <si>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</si>
  <si>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</si>
  <si>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</si>
  <si>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</si>
  <si>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</si>
  <si>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</si>
  <si>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</si>
  <si>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</si>
  <si>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</si>
  <si>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</si>
  <si>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</si>
  <si>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</si>
  <si>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</si>
  <si>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</si>
  <si>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</si>
  <si>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</si>
  <si>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</si>
  <si>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</si>
  <si>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</si>
  <si>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</si>
  <si>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</si>
  <si>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</si>
  <si>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</si>
  <si>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</si>
  <si>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</si>
  <si>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</si>
  <si>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</si>
  <si>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</si>
  <si>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</si>
  <si>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</si>
  <si>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</si>
  <si>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</si>
  <si>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</si>
  <si>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</si>
  <si>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</si>
  <si>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</si>
  <si>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</si>
  <si>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</si>
  <si>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</si>
  <si>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</si>
  <si>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</si>
  <si>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</si>
  <si>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</si>
  <si>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</si>
  <si>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</si>
  <si>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</si>
  <si>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</si>
  <si>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</si>
  <si>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</si>
  <si>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</si>
  <si>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</si>
  <si>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</si>
  <si>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</si>
  <si>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</si>
  <si>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</si>
  <si>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</si>
  <si>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</si>
  <si>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</si>
  <si>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</si>
  <si>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</si>
  <si>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</si>
  <si>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</si>
  <si>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</si>
  <si>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</si>
  <si>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</si>
  <si>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</si>
  <si>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</si>
  <si>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</si>
  <si>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</si>
  <si>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</si>
  <si>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</si>
  <si>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</si>
  <si>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</si>
  <si>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</si>
  <si>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</si>
  <si>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</si>
  <si>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</si>
  <si>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</si>
  <si>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</si>
  <si>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</si>
  <si>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</si>
  <si>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</si>
  <si>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</si>
  <si>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</si>
  <si>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</si>
  <si>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</si>
  <si>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</si>
  <si>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</si>
  <si>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</si>
  <si>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</si>
  <si>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</si>
  <si>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</si>
  <si>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</si>
  <si>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</si>
  <si>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</si>
  <si>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</si>
  <si>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</si>
  <si>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</si>
  <si>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</si>
  <si>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</si>
  <si>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</si>
  <si>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</si>
  <si>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</si>
  <si>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</si>
  <si>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</si>
  <si>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</si>
  <si>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</si>
  <si>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</si>
  <si>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</si>
  <si>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</si>
  <si>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</si>
  <si>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</si>
  <si>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</si>
  <si>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</si>
  <si>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</si>
  <si>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</si>
  <si>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</si>
  <si>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</si>
  <si>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</si>
  <si>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</si>
  <si>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</si>
  <si>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</si>
  <si>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</si>
  <si>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</si>
  <si>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</si>
  <si>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</si>
  <si>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</si>
  <si>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</si>
  <si>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</si>
  <si>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</si>
  <si>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</si>
  <si>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</si>
  <si>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</si>
  <si>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</si>
  <si>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</si>
  <si>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</si>
  <si>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</si>
  <si>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</si>
  <si>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</si>
  <si>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</si>
  <si>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</si>
  <si>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</si>
  <si>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</si>
  <si>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</si>
  <si>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</si>
  <si>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</si>
  <si>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</si>
  <si>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</si>
  <si>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</si>
  <si>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</si>
  <si>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</si>
  <si>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</si>
  <si>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</si>
  <si>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</si>
  <si>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</si>
  <si>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</si>
  <si>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</si>
  <si>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</si>
  <si>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</si>
  <si>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</si>
  <si>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</si>
  <si>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</si>
  <si>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</si>
  <si>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</si>
  <si>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</si>
  <si>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</si>
  <si>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</si>
  <si>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</si>
  <si>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</si>
  <si>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</si>
  <si>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</si>
  <si>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</si>
  <si>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</si>
  <si>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</si>
  <si>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</si>
  <si>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</si>
  <si>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</si>
  <si>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</si>
  <si>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</si>
  <si>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</si>
  <si>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</si>
  <si>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</si>
  <si>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</si>
  <si>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</si>
  <si>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</si>
  <si>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</si>
  <si>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</si>
  <si>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</si>
  <si>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</si>
  <si>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</si>
  <si>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</si>
  <si>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</si>
  <si>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</si>
  <si>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</si>
  <si>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</si>
  <si>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</si>
  <si>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</si>
  <si>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</si>
  <si>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</si>
  <si>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</si>
  <si>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</si>
  <si>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</si>
  <si>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</si>
  <si>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</si>
  <si>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</si>
  <si>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</si>
  <si>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</si>
  <si>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</si>
  <si>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</si>
  <si>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</si>
  <si>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</si>
  <si>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</si>
  <si>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</si>
  <si>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</si>
  <si>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</si>
  <si>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</si>
  <si>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</si>
  <si>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</si>
  <si>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</si>
  <si>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</si>
  <si>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</si>
  <si>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</si>
  <si>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</si>
  <si>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</si>
  <si>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</si>
  <si>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</si>
  <si>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</si>
  <si>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</si>
  <si>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</si>
  <si>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</si>
  <si>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</si>
  <si>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</si>
  <si>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</si>
  <si>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</si>
  <si>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</si>
  <si>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</si>
  <si>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</si>
  <si>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</si>
  <si>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</si>
  <si>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</si>
  <si>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</si>
  <si>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</si>
  <si>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</si>
  <si>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</si>
  <si>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</si>
  <si>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</si>
  <si>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</si>
  <si>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</si>
  <si>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</si>
  <si>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</si>
  <si>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</si>
  <si>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</si>
  <si>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</si>
  <si>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</si>
  <si>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</si>
  <si>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</si>
  <si>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</si>
  <si>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</si>
  <si>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</si>
  <si>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</si>
  <si>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</si>
  <si>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</si>
  <si>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</si>
  <si>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</si>
  <si>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</si>
  <si>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</si>
  <si>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</si>
  <si>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</si>
  <si>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</si>
  <si>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</si>
  <si>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</si>
  <si>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</si>
  <si>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</si>
  <si>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</si>
  <si>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</si>
  <si>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</si>
  <si>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</si>
  <si>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</si>
  <si>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</si>
  <si>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</si>
  <si>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</si>
  <si>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</si>
  <si>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</si>
  <si>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</si>
  <si>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</si>
  <si>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</si>
  <si>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</si>
  <si>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</si>
  <si>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</si>
  <si>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</si>
  <si>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</si>
  <si>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</si>
  <si>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</si>
  <si>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</si>
  <si>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</si>
  <si>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</si>
  <si>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</si>
  <si>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</si>
  <si>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</si>
  <si>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</si>
  <si>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</si>
  <si>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</si>
  <si>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</si>
  <si>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</si>
  <si>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</si>
  <si>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</si>
  <si>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</si>
  <si>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</si>
  <si>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</si>
  <si>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</si>
  <si>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</si>
  <si>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</si>
  <si>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</si>
  <si>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</si>
  <si>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</si>
  <si>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</si>
  <si>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</si>
  <si>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</si>
  <si>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</si>
  <si>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</si>
  <si>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</si>
  <si>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</si>
  <si>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</si>
  <si>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</si>
  <si>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</si>
  <si>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</si>
  <si>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</si>
  <si>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</si>
  <si>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</si>
  <si>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</si>
  <si>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</si>
  <si>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</si>
  <si>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</si>
  <si>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</si>
  <si>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</si>
  <si>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</si>
  <si>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</si>
  <si>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</si>
  <si>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</si>
  <si>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</si>
  <si>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</si>
  <si>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</si>
  <si>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</si>
  <si>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</si>
  <si>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</si>
  <si>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</si>
  <si>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</si>
  <si>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</si>
  <si>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</si>
  <si>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</si>
  <si>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</si>
  <si>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</si>
  <si>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</si>
  <si>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</si>
  <si>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</si>
  <si>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</si>
  <si>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</si>
  <si>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</si>
  <si>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</si>
  <si>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</si>
  <si>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</si>
  <si>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</si>
  <si>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</si>
  <si>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</si>
  <si>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</si>
  <si>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</si>
  <si>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</si>
  <si>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</si>
  <si>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</si>
  <si>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</si>
  <si>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</si>
  <si>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</si>
  <si>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</si>
  <si>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</si>
  <si>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</si>
  <si>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</si>
  <si>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</si>
  <si>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</si>
  <si>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</si>
  <si>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</si>
  <si>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</si>
  <si>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</si>
  <si>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</si>
  <si>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</si>
  <si>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</si>
  <si>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</si>
  <si>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</si>
  <si>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</si>
  <si>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</si>
  <si>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</si>
  <si>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</si>
  <si>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</si>
  <si>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</si>
  <si>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</si>
  <si>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</si>
  <si>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</si>
  <si>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</si>
  <si>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</si>
  <si>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</si>
  <si>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</si>
  <si>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</si>
  <si>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</si>
  <si>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</si>
  <si>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</si>
  <si>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</si>
  <si>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</si>
  <si>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</si>
  <si>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</si>
  <si>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</si>
  <si>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</si>
  <si>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</si>
  <si>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</si>
  <si>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</si>
  <si>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</si>
  <si>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</si>
  <si>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</si>
  <si>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</si>
  <si>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</si>
  <si>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</si>
  <si>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</si>
  <si>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</si>
  <si>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</si>
  <si>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</si>
  <si>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</si>
  <si>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</si>
  <si>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</si>
  <si>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</si>
  <si>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</si>
  <si>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</si>
  <si>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</si>
  <si>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</si>
  <si>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</si>
  <si>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</si>
  <si>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</si>
  <si>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</si>
  <si>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</si>
  <si>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</si>
  <si>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</si>
  <si>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</si>
  <si>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</si>
  <si>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</si>
  <si>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</si>
  <si>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</si>
  <si>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</si>
  <si>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</si>
  <si>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</si>
  <si>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</si>
  <si>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</si>
  <si>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</si>
  <si>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</si>
  <si>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</si>
  <si>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</si>
  <si>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</si>
  <si>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</si>
  <si>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</si>
  <si>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</si>
  <si>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</si>
  <si>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</si>
  <si>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</si>
  <si>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</si>
  <si>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</si>
  <si>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</si>
  <si>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</si>
  <si>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</si>
  <si>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</si>
  <si>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</si>
  <si>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</si>
  <si>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</si>
  <si>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</si>
  <si>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</si>
  <si>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</si>
  <si>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</si>
  <si>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</si>
  <si>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</si>
  <si>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</si>
  <si>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</si>
  <si>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</si>
  <si>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</si>
  <si>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</si>
  <si>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</si>
  <si>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</si>
  <si>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</si>
  <si>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</si>
  <si>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</si>
  <si>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</si>
  <si>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</si>
  <si>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</si>
  <si>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</si>
  <si>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</si>
  <si>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</si>
  <si>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</si>
  <si>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</si>
  <si>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</si>
  <si>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</si>
  <si>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</si>
  <si>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</si>
  <si>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</si>
  <si>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</si>
  <si>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</si>
  <si>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</si>
  <si>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</si>
  <si>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</si>
  <si>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</si>
  <si>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</si>
  <si>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</si>
  <si>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</si>
  <si>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</si>
  <si>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</si>
  <si>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</si>
  <si>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</si>
  <si>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</si>
  <si>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</si>
  <si>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</si>
  <si>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</si>
  <si>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</si>
  <si>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</si>
  <si>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</si>
  <si>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</si>
  <si>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</si>
  <si>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</si>
  <si>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</si>
  <si>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</si>
  <si>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</si>
  <si>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</si>
  <si>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</si>
  <si>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</si>
  <si>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</si>
  <si>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</si>
  <si>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</si>
  <si>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</si>
  <si>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</si>
  <si>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</si>
  <si>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</si>
  <si>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</si>
  <si>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</si>
  <si>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</si>
  <si>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</si>
  <si>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</si>
  <si>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</si>
  <si>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</si>
  <si>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</si>
  <si>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</si>
  <si>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</si>
  <si>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</si>
  <si>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</si>
  <si>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</si>
  <si>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</si>
  <si>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</si>
  <si>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</si>
  <si>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</si>
  <si>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</si>
  <si>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</si>
  <si>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</si>
  <si>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</si>
  <si>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</si>
  <si>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</si>
  <si>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</si>
  <si>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</si>
  <si>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</si>
  <si>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</si>
  <si>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</si>
  <si>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</si>
  <si>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</si>
  <si>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</si>
  <si>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</si>
  <si>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</si>
  <si>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</si>
  <si>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</si>
  <si>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</si>
  <si>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</si>
  <si>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</si>
  <si>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</si>
  <si>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</si>
  <si>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</si>
  <si>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</si>
  <si>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</si>
  <si>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</si>
  <si>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</si>
  <si>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</si>
  <si>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</si>
  <si>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</si>
  <si>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</si>
  <si>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</si>
  <si>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</si>
  <si>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</si>
  <si>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</si>
  <si>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</si>
  <si>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</si>
  <si>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</si>
  <si>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</si>
  <si>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</si>
  <si>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</si>
  <si>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</si>
  <si>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</si>
  <si>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</si>
  <si>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</si>
  <si>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</si>
  <si>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</si>
  <si>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</si>
  <si>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</si>
  <si>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</si>
  <si>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</si>
  <si>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</si>
  <si>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</si>
  <si>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</si>
  <si>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</si>
  <si>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</si>
  <si>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</si>
  <si>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</si>
  <si>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</si>
  <si>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</si>
  <si>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</si>
  <si>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</si>
  <si>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</si>
  <si>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</si>
  <si>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</si>
  <si>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</si>
  <si>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</si>
  <si>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</si>
  <si>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</si>
  <si>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</si>
  <si>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</si>
  <si>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</si>
  <si>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</si>
  <si>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</si>
  <si>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</si>
  <si>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</si>
  <si>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</si>
  <si>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</si>
  <si>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</si>
  <si>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</si>
  <si>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</si>
  <si>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</si>
  <si>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</si>
  <si>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</si>
  <si>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</si>
  <si>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</si>
  <si>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</si>
  <si>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</si>
  <si>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</si>
  <si>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</si>
  <si>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</si>
  <si>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</si>
  <si>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</si>
  <si>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</si>
  <si>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</si>
  <si>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</si>
  <si>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</si>
  <si>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</si>
  <si>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</si>
  <si>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</si>
  <si>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</si>
  <si>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</si>
  <si>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</si>
  <si>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</si>
  <si>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</si>
  <si>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</si>
  <si>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</si>
  <si>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</si>
  <si>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</si>
  <si>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</si>
  <si>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</si>
  <si>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</si>
  <si>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</si>
  <si>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</si>
  <si>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</si>
  <si>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</si>
  <si>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</si>
  <si>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</si>
  <si>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</si>
  <si>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</si>
  <si>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</si>
  <si>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</si>
  <si>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</si>
  <si>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</si>
  <si>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</si>
  <si>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</si>
  <si>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</si>
  <si>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</si>
  <si>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</si>
  <si>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</si>
  <si>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</si>
  <si>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</si>
  <si>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</si>
  <si>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</si>
  <si>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</si>
  <si>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</si>
  <si>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</si>
  <si>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</si>
  <si>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</si>
  <si>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</si>
  <si>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</si>
  <si>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</si>
  <si>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</si>
  <si>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</si>
  <si>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</si>
  <si>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</si>
  <si>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</si>
  <si>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</si>
  <si>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</si>
  <si>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</si>
  <si>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</si>
  <si>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</si>
  <si>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</si>
  <si>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</si>
  <si>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</si>
  <si>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</si>
  <si>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</si>
  <si>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</si>
  <si>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</si>
  <si>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</si>
  <si>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</si>
  <si>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</si>
  <si>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</si>
  <si>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</si>
  <si>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</si>
  <si>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</si>
  <si>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</si>
  <si>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</si>
  <si>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</si>
  <si>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</si>
  <si>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</si>
  <si>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</si>
  <si>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</si>
  <si>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</si>
  <si>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</si>
  <si>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</si>
  <si>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</si>
  <si>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</si>
  <si>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</si>
  <si>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</si>
  <si>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</si>
  <si>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</si>
  <si>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</si>
  <si>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</si>
  <si>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</si>
  <si>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</si>
  <si>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</si>
  <si>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</si>
  <si>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</si>
  <si>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</si>
  <si>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</si>
  <si>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</si>
  <si>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</si>
  <si>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</si>
  <si>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</si>
  <si>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</si>
  <si>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</si>
  <si>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</si>
  <si>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</si>
  <si>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</si>
  <si>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</si>
  <si>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</si>
  <si>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</si>
  <si>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</si>
  <si>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</si>
  <si>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</si>
  <si>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</si>
  <si>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</si>
  <si>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</si>
  <si>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</si>
  <si>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</si>
  <si>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</si>
  <si>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</si>
  <si>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</si>
  <si>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</si>
  <si>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</si>
  <si>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</si>
  <si>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</si>
  <si>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</si>
  <si>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</si>
  <si>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</si>
  <si>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</si>
  <si>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</si>
  <si>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</si>
  <si>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</si>
  <si>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</si>
  <si>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</si>
  <si>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</si>
  <si>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</si>
  <si>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</si>
  <si>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</si>
  <si>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</si>
  <si>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</si>
  <si>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</si>
  <si>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</si>
  <si>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</si>
  <si>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</si>
  <si>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</si>
  <si>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</si>
  <si>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</si>
  <si>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</si>
  <si>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</si>
  <si>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</si>
  <si>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</si>
  <si>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</si>
  <si>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</si>
  <si>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</si>
  <si>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</si>
  <si>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</si>
  <si>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</si>
  <si>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</si>
  <si>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</si>
  <si>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</si>
  <si>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</si>
  <si>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</si>
  <si>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</si>
  <si>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</si>
  <si>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</si>
  <si>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</si>
  <si>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</si>
  <si>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</si>
  <si>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</si>
  <si>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</si>
  <si>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</si>
  <si>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</si>
  <si>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</si>
  <si>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</si>
  <si>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</si>
  <si>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</si>
  <si>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</si>
  <si>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</si>
  <si>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</si>
  <si>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</si>
  <si>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</si>
  <si>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</si>
  <si>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</si>
  <si>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</si>
  <si>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</si>
  <si>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</si>
  <si>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</si>
  <si>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</si>
  <si>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</si>
  <si>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</si>
  <si>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</si>
  <si>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</si>
  <si>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</si>
  <si>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</si>
  <si>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</si>
  <si>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</si>
  <si>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</si>
  <si>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</si>
  <si>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</si>
  <si>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</si>
  <si>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</si>
  <si>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</si>
  <si>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</si>
  <si>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</si>
  <si>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</si>
  <si>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</si>
  <si>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</si>
  <si>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</si>
  <si>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</si>
  <si>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</si>
  <si>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</si>
  <si>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</si>
  <si>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</si>
  <si>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</si>
  <si>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</si>
  <si>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</si>
  <si>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</si>
  <si>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</si>
  <si>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</si>
  <si>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</si>
  <si>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</si>
  <si>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</si>
  <si>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</si>
  <si>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</si>
  <si>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</si>
  <si>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</si>
  <si>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</si>
  <si>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</si>
  <si>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</si>
  <si>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</si>
  <si>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</si>
  <si>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</si>
  <si>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</si>
  <si>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</si>
  <si>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</si>
  <si>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</si>
  <si>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</si>
  <si>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</si>
  <si>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</si>
  <si>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</si>
  <si>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</si>
  <si>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</si>
  <si>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</si>
  <si>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</si>
  <si>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</si>
  <si>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</si>
  <si>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</si>
  <si>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</si>
  <si>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</si>
  <si>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</si>
  <si>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</si>
  <si>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</si>
  <si>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</si>
  <si>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</si>
  <si>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</si>
  <si>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</si>
  <si>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</si>
  <si>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</si>
  <si>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</si>
  <si>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</si>
  <si>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</si>
  <si>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</si>
  <si>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</si>
  <si>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</si>
  <si>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</si>
  <si>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</si>
  <si>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</si>
  <si>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</si>
  <si>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</si>
  <si>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</si>
  <si>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</si>
  <si>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</si>
  <si>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</si>
  <si>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</si>
  <si>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</si>
  <si>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</si>
  <si>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</si>
  <si>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</si>
  <si>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</si>
  <si>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</si>
  <si>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</si>
  <si>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</si>
  <si>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</si>
  <si>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</si>
  <si>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</si>
  <si>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</si>
  <si>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</si>
  <si>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</si>
  <si>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</si>
  <si>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</si>
  <si>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</si>
  <si>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</si>
  <si>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</si>
  <si>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</si>
  <si>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</si>
  <si>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</si>
  <si>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</si>
  <si>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</si>
  <si>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</si>
  <si>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</si>
  <si>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</si>
  <si>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</si>
  <si>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</si>
  <si>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</si>
  <si>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</si>
  <si>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</si>
  <si>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</si>
  <si>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</si>
  <si>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</si>
  <si>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</si>
  <si>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</si>
  <si>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</si>
  <si>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</si>
  <si>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</si>
  <si>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</si>
  <si>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</si>
  <si>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</si>
  <si>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</si>
  <si>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</si>
  <si>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</si>
  <si>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</si>
  <si>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</si>
  <si>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</si>
  <si>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</si>
  <si>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</si>
  <si>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</si>
  <si>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</si>
  <si>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</si>
  <si>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</si>
  <si>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</si>
  <si>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</si>
  <si>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</si>
  <si>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</si>
  <si>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</si>
  <si>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</si>
  <si>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</si>
  <si>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</si>
  <si>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</si>
  <si>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</si>
  <si>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</si>
  <si>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</si>
  <si>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</si>
  <si>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</si>
  <si>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</si>
  <si>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</si>
  <si>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</si>
  <si>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</si>
  <si>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</si>
  <si>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</si>
  <si>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</si>
  <si>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</si>
  <si>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</si>
  <si>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</si>
  <si>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</si>
  <si>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</si>
  <si>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</si>
  <si>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</si>
  <si>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</si>
  <si>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</si>
  <si>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</si>
  <si>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</si>
  <si>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</si>
  <si>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</si>
  <si>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</si>
  <si>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</si>
  <si>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</si>
  <si>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</si>
  <si>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</si>
  <si>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</si>
  <si>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</si>
  <si>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</si>
  <si>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</si>
  <si>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</si>
  <si>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</si>
  <si>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</si>
  <si>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</si>
  <si>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</si>
  <si>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</si>
  <si>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</si>
  <si>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</si>
  <si>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</si>
  <si>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</si>
  <si>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</si>
  <si>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</si>
  <si>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</si>
  <si>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</si>
  <si>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</si>
  <si>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</si>
  <si>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</si>
  <si>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</si>
  <si>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</si>
  <si>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</si>
  <si>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</si>
  <si>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</si>
  <si>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</si>
  <si>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</si>
  <si>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</si>
  <si>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</si>
  <si>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</si>
  <si>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</si>
  <si>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</si>
  <si>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</si>
  <si>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</si>
  <si>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</si>
  <si>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</si>
  <si>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</si>
  <si>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</si>
  <si>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</si>
  <si>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</si>
  <si>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</si>
  <si>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</si>
  <si>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</si>
  <si>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</si>
  <si>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</si>
  <si>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</si>
  <si>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</si>
  <si>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</si>
  <si>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</si>
  <si>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</si>
  <si>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</si>
  <si>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</si>
  <si>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</si>
  <si>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</si>
  <si>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</si>
  <si>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</si>
  <si>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</si>
  <si>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</si>
  <si>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</si>
  <si>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</si>
  <si>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</si>
  <si>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</si>
  <si>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</si>
  <si>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</si>
  <si>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</si>
  <si>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</si>
  <si>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</si>
  <si>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</si>
  <si>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</si>
  <si>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</si>
  <si>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</si>
  <si>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</si>
  <si>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</si>
  <si>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</si>
  <si>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</si>
  <si>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</si>
  <si>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</si>
  <si>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</si>
  <si>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</si>
  <si>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</si>
  <si>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</si>
  <si>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</si>
  <si>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</si>
  <si>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</si>
  <si>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</si>
  <si>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</si>
  <si>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</si>
  <si>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</si>
  <si>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</si>
  <si>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</si>
  <si>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</si>
  <si>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</si>
  <si>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</si>
  <si>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</si>
  <si>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</si>
  <si>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</si>
  <si>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</si>
  <si>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</si>
  <si>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</si>
  <si>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</si>
  <si>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</si>
  <si>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</si>
  <si>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</si>
  <si>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</si>
  <si>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</si>
  <si>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</si>
  <si>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</si>
  <si>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</si>
  <si>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</si>
  <si>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</si>
  <si>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</si>
  <si>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</si>
  <si>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</si>
  <si>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</si>
  <si>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</si>
  <si>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</si>
  <si>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</si>
  <si>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</si>
  <si>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</si>
  <si>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</si>
  <si>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</si>
  <si>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</si>
  <si>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</si>
  <si>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</si>
  <si>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</si>
  <si>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</si>
  <si>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</si>
  <si>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</si>
  <si>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</si>
  <si>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</si>
  <si>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</si>
  <si>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</si>
  <si>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</si>
  <si>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</si>
  <si>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</si>
  <si>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</si>
  <si>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</si>
  <si>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</si>
  <si>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</si>
  <si>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</si>
  <si>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</si>
  <si>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</si>
  <si>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</si>
  <si>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</si>
  <si>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</si>
  <si>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</si>
  <si>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</si>
  <si>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</si>
  <si>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</si>
  <si>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</si>
  <si>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</si>
  <si>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</si>
  <si>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</si>
  <si>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</si>
  <si>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</si>
  <si>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</si>
  <si>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</si>
  <si>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</si>
  <si>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</si>
  <si>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</si>
  <si>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</si>
  <si>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</si>
  <si>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</si>
  <si>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</si>
  <si>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</si>
  <si>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</si>
  <si>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</si>
  <si>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</si>
  <si>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</si>
  <si>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</si>
  <si>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</si>
  <si>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</si>
  <si>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</si>
  <si>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</si>
  <si>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</si>
  <si>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</si>
  <si>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</si>
  <si>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</si>
  <si>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</si>
  <si>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</si>
  <si>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</si>
  <si>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</si>
  <si>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</si>
  <si>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</si>
  <si>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</si>
  <si>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</si>
  <si>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</si>
  <si>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</si>
  <si>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</si>
  <si>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</si>
  <si>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</si>
  <si>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</si>
  <si>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</si>
  <si>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</si>
  <si>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</si>
  <si>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</si>
  <si>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</si>
  <si>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</si>
  <si>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</si>
  <si>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</si>
  <si>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</si>
  <si>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</si>
  <si>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</si>
  <si>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</si>
  <si>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</si>
  <si>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</si>
  <si>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</si>
  <si>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</si>
  <si>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</si>
  <si>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</si>
  <si>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</si>
  <si>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</si>
  <si>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</si>
  <si>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</si>
  <si>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</si>
  <si>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</si>
  <si>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</si>
  <si>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</si>
  <si>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</si>
  <si>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</si>
  <si>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</si>
  <si>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</si>
  <si>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</si>
  <si>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</si>
  <si>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</si>
  <si>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</si>
  <si>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</si>
  <si>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</si>
  <si>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</si>
  <si>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</si>
  <si>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</si>
  <si>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</si>
  <si>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</si>
  <si>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</si>
  <si>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</si>
  <si>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</si>
  <si>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</si>
  <si>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</si>
  <si>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</si>
  <si>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</si>
  <si>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</si>
  <si>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</si>
  <si>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</si>
  <si>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</si>
  <si>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</si>
  <si>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</si>
  <si>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</si>
  <si>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</si>
  <si>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</si>
  <si>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</si>
  <si>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</si>
  <si>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</si>
  <si>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</si>
  <si>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</si>
  <si>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</si>
  <si>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</si>
  <si>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</si>
  <si>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</si>
  <si>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</si>
  <si>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</si>
  <si>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</si>
  <si>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</si>
  <si>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</si>
  <si>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</si>
  <si>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</si>
  <si>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</si>
  <si>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</si>
  <si>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</si>
  <si>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</si>
  <si>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</si>
  <si>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</si>
  <si>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</si>
  <si>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</si>
  <si>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</si>
  <si>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</si>
  <si>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</si>
  <si>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</si>
  <si>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</si>
  <si>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</si>
  <si>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</si>
  <si>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</si>
  <si>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</si>
  <si>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</si>
  <si>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</si>
  <si>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</si>
  <si>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</si>
  <si>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</si>
  <si>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</si>
  <si>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</si>
  <si>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</si>
  <si>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</si>
  <si>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</si>
  <si>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</si>
  <si>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</si>
  <si>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</si>
  <si>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</si>
  <si>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</si>
  <si>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</si>
  <si>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</si>
  <si>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</si>
  <si>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</si>
  <si>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</si>
  <si>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</si>
  <si>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</si>
  <si>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</si>
  <si>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</si>
  <si>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</si>
  <si>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</si>
  <si>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</si>
  <si>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</si>
  <si>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</si>
  <si>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</si>
  <si>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</si>
  <si>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</si>
  <si>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</si>
  <si>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</si>
  <si>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</si>
  <si>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</si>
  <si>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</si>
  <si>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</si>
  <si>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</si>
  <si>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</si>
  <si>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</si>
  <si>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</si>
  <si>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</si>
  <si>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</si>
  <si>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</si>
  <si>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</si>
  <si>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</si>
  <si>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</si>
  <si>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</si>
  <si>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</si>
  <si>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</si>
  <si>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</si>
  <si>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</si>
  <si>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</si>
  <si>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</si>
  <si>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</si>
  <si>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</si>
  <si>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</si>
  <si>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</si>
  <si>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</si>
  <si>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</si>
  <si>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</si>
  <si>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</si>
  <si>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</si>
  <si>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</si>
  <si>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</si>
  <si>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</si>
  <si>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</si>
  <si>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</si>
  <si>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</si>
  <si>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</si>
  <si>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</si>
  <si>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</si>
  <si>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</si>
  <si>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</si>
  <si>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</si>
  <si>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</si>
  <si>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</si>
  <si>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</si>
  <si>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</si>
  <si>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</si>
  <si>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</si>
  <si>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</si>
  <si>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</si>
  <si>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</si>
  <si>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</si>
  <si>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</si>
  <si>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</si>
  <si>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</si>
  <si>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</si>
  <si>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</si>
  <si>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</si>
  <si>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</si>
  <si>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</si>
  <si>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</si>
  <si>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</si>
  <si>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</si>
  <si>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</si>
  <si>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</si>
  <si>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</si>
  <si>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</si>
  <si>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</si>
  <si>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</si>
  <si>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</si>
  <si>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</si>
  <si>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</si>
  <si>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</si>
  <si>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</si>
  <si>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</si>
  <si>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</si>
  <si>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</si>
  <si>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</si>
  <si>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</si>
  <si>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</si>
  <si>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</si>
  <si>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</si>
  <si>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</si>
  <si>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</si>
  <si>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</si>
  <si>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</si>
  <si>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</si>
  <si>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</si>
  <si>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</si>
  <si>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</si>
  <si>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</si>
  <si>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</si>
  <si>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</si>
  <si>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</si>
  <si>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</si>
  <si>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</si>
  <si>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</si>
  <si>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</si>
  <si>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</si>
  <si>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</si>
  <si>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</si>
  <si>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</si>
  <si>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</si>
  <si>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</si>
  <si>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</si>
  <si>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</si>
  <si>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</si>
  <si>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</si>
  <si>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</si>
  <si>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</si>
  <si>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</si>
  <si>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</si>
  <si>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</si>
  <si>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</si>
  <si>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</si>
  <si>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</si>
  <si>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</si>
  <si>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</si>
  <si>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</si>
  <si>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</si>
  <si>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</si>
  <si>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</si>
  <si>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</si>
  <si>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</si>
  <si>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</si>
  <si>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</si>
  <si>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</si>
  <si>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</si>
  <si>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</si>
  <si>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</si>
  <si>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</si>
  <si>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</si>
  <si>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</si>
  <si>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</si>
  <si>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</si>
  <si>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</si>
  <si>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</si>
  <si>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</si>
  <si>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</si>
  <si>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</si>
  <si>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</si>
  <si>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</si>
  <si>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</si>
  <si>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</si>
  <si>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</si>
  <si>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</si>
  <si>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</si>
  <si>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</si>
  <si>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</si>
  <si>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</si>
  <si>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</si>
  <si>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</si>
  <si>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</si>
  <si>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</si>
  <si>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</si>
  <si>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</si>
  <si>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</si>
  <si>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</si>
  <si>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</si>
  <si>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</si>
  <si>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</si>
  <si>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</si>
  <si>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</si>
  <si>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</si>
  <si>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</si>
  <si>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</si>
  <si>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</si>
  <si>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</si>
  <si>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</si>
  <si>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</si>
  <si>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</si>
  <si>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</si>
  <si>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</si>
  <si>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</si>
  <si>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</si>
  <si>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</si>
  <si>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</si>
  <si>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</si>
  <si>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</si>
  <si>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</si>
  <si>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</si>
  <si>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</si>
  <si>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</si>
  <si>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</si>
  <si>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</si>
  <si>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</si>
  <si>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</si>
  <si>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</si>
  <si>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</si>
  <si>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</si>
  <si>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</si>
  <si>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</si>
  <si>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</si>
  <si>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</si>
  <si>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</si>
  <si>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</si>
  <si>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</si>
  <si>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</si>
  <si>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</si>
  <si>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</si>
  <si>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</si>
  <si>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</si>
  <si>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</si>
  <si>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</si>
  <si>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</si>
  <si>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</si>
  <si>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</si>
  <si>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</si>
  <si>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</si>
  <si>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</si>
  <si>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</si>
  <si>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</si>
  <si>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</si>
  <si>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</si>
  <si>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</si>
  <si>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</si>
  <si>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</si>
  <si>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</si>
  <si>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</si>
  <si>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</si>
  <si>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</si>
  <si>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</si>
  <si>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</si>
  <si>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</si>
  <si>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</si>
  <si>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</si>
  <si>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</si>
  <si>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</si>
  <si>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</si>
  <si>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</si>
  <si>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</si>
  <si>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</si>
  <si>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</si>
  <si>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</si>
  <si>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</si>
  <si>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</si>
  <si>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</si>
  <si>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</si>
  <si>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</si>
  <si>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</si>
  <si>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</si>
  <si>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</si>
  <si>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</si>
  <si>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</si>
  <si>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</si>
  <si>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</si>
  <si>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</si>
  <si>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</si>
  <si>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</si>
  <si>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</si>
  <si>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</si>
  <si>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</si>
  <si>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</si>
  <si>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</si>
  <si>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</si>
  <si>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</si>
  <si>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</si>
  <si>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</si>
  <si>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</si>
  <si>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</si>
  <si>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</si>
  <si>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</si>
  <si>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</si>
  <si>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</si>
  <si>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</si>
  <si>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</si>
  <si>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</si>
  <si>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</si>
  <si>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</si>
  <si>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</si>
  <si>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</si>
  <si>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</si>
  <si>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</si>
  <si>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</si>
  <si>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</si>
  <si>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</si>
  <si>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</si>
  <si>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</si>
  <si>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</si>
  <si>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</si>
  <si>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</si>
  <si>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</si>
  <si>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</si>
  <si>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</si>
  <si>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</si>
  <si>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</si>
  <si>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</si>
  <si>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</si>
  <si>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</si>
  <si>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</si>
  <si>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</si>
  <si>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</si>
  <si>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</si>
  <si>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</si>
  <si>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</si>
  <si>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</si>
  <si>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</si>
  <si>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</si>
  <si>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</si>
  <si>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</si>
  <si>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</si>
  <si>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</si>
  <si>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</si>
  <si>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</si>
  <si>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</si>
  <si>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</si>
  <si>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</si>
  <si>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</si>
  <si>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</si>
  <si>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</si>
  <si>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</si>
  <si>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</si>
  <si>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</si>
  <si>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</si>
  <si>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</si>
  <si>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</si>
  <si>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</si>
  <si>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</si>
  <si>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</si>
  <si>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</si>
  <si>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</si>
  <si>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</si>
  <si>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</si>
  <si>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</si>
  <si>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</si>
  <si>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</si>
  <si>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</si>
  <si>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</si>
  <si>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</si>
  <si>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</si>
  <si>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</si>
  <si>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</si>
  <si>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</si>
  <si>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</si>
  <si>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</si>
  <si>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</si>
  <si>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</si>
  <si>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</si>
  <si>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</si>
  <si>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</si>
  <si>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</si>
  <si>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</si>
  <si>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</si>
  <si>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</si>
  <si>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</si>
  <si>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</si>
  <si>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</si>
  <si>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</si>
  <si>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</si>
  <si>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</si>
  <si>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</si>
  <si>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</si>
  <si>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</si>
  <si>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</si>
  <si>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</si>
  <si>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</si>
  <si>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</si>
  <si>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</si>
  <si>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</si>
  <si>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</si>
  <si>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</si>
  <si>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</si>
  <si>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</si>
  <si>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</si>
  <si>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</si>
  <si>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</si>
  <si>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</si>
  <si>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</si>
  <si>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</si>
  <si>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</si>
  <si>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</si>
  <si>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</si>
  <si>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</si>
  <si>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</si>
  <si>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</si>
  <si>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</si>
  <si>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</si>
  <si>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</si>
  <si>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</si>
  <si>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</si>
  <si>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</si>
  <si>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</si>
  <si>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</si>
  <si>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</si>
  <si>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</si>
  <si>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</si>
  <si>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</si>
  <si>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</si>
  <si>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</si>
  <si>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</si>
  <si>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</si>
  <si>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</si>
  <si>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</si>
  <si>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</si>
  <si>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</si>
  <si>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</si>
  <si>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</si>
  <si>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</si>
  <si>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</si>
  <si>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</si>
  <si>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</si>
  <si>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</si>
  <si>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</si>
  <si>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</si>
  <si>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</si>
  <si>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</si>
  <si>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</si>
  <si>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</si>
  <si>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</si>
  <si>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</si>
  <si>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</si>
  <si>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</si>
  <si>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</si>
  <si>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</si>
  <si>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</si>
  <si>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</si>
  <si>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</si>
  <si>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</si>
  <si>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</si>
  <si>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</si>
  <si>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</si>
  <si>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</si>
  <si>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</si>
  <si>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</si>
  <si>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</si>
  <si>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</si>
  <si>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</si>
  <si>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</si>
  <si>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</si>
  <si>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</si>
  <si>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</si>
  <si>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</si>
  <si>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</si>
  <si>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</si>
  <si>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</si>
  <si>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</si>
  <si>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</si>
  <si>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</si>
  <si>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</si>
  <si>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</si>
  <si>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</si>
  <si>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</si>
  <si>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</si>
  <si>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</si>
  <si>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</si>
  <si>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</si>
  <si>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</si>
  <si>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</si>
  <si>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</si>
  <si>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</si>
  <si>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</si>
  <si>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</si>
  <si>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</si>
  <si>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</si>
  <si>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</si>
  <si>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</si>
  <si>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</si>
  <si>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</si>
  <si>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</si>
  <si>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</si>
  <si>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</si>
  <si>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</si>
  <si>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</si>
  <si>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</si>
  <si>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</si>
  <si>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</si>
  <si>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</si>
  <si>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</si>
  <si>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</si>
  <si>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</si>
  <si>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</si>
  <si>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</si>
  <si>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</si>
  <si>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</si>
  <si>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</si>
  <si>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</si>
  <si>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</si>
  <si>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</si>
  <si>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</si>
  <si>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</si>
  <si>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</si>
  <si>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</si>
  <si>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</si>
  <si>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</si>
  <si>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</si>
  <si>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</si>
  <si>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</si>
  <si>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</si>
  <si>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</si>
  <si>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</si>
  <si>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</si>
  <si>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</si>
  <si>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</si>
  <si>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</si>
  <si>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</si>
  <si>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</si>
  <si>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</si>
  <si>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</si>
  <si>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</si>
  <si>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</si>
  <si>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</si>
  <si>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</si>
  <si>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</si>
  <si>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</si>
  <si>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</si>
  <si>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</si>
  <si>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</si>
  <si>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</si>
  <si>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</si>
  <si>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</si>
  <si>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</si>
  <si>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</si>
  <si>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</si>
  <si>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</si>
  <si>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</si>
  <si>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</si>
  <si>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</si>
  <si>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</si>
  <si>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</si>
  <si>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</si>
  <si>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</si>
  <si>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</si>
  <si>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</si>
  <si>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</si>
  <si>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</si>
  <si>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</si>
  <si>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</si>
  <si>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</si>
  <si>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</si>
  <si>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</si>
  <si>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</si>
  <si>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</si>
  <si>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</si>
  <si>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</si>
  <si>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</si>
  <si>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</si>
  <si>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</si>
  <si>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</si>
  <si>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</si>
  <si>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</si>
  <si>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</si>
  <si>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</si>
  <si>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</si>
  <si>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</si>
  <si>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</si>
  <si>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</si>
  <si>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</si>
  <si>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</si>
  <si>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</si>
  <si>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</si>
  <si>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</si>
  <si>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</si>
  <si>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</si>
  <si>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</si>
  <si>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</si>
  <si>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</si>
  <si>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</si>
  <si>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</si>
  <si>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</si>
  <si>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</si>
  <si>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</si>
  <si>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</si>
  <si>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</si>
  <si>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</si>
  <si>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</si>
  <si>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</si>
  <si>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</si>
  <si>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</si>
  <si>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</si>
  <si>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</si>
  <si>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</si>
  <si>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</si>
  <si>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</si>
  <si>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</si>
  <si>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</si>
  <si>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</si>
  <si>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</si>
  <si>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</si>
  <si>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</si>
  <si>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</si>
  <si>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</si>
  <si>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</si>
  <si>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</si>
  <si>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</si>
  <si>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</si>
  <si>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</si>
  <si>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</si>
  <si>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</si>
  <si>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</si>
  <si>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</si>
  <si>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</si>
  <si>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</si>
  <si>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</si>
  <si>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</si>
  <si>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</si>
  <si>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</si>
  <si>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</si>
  <si>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</si>
  <si>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</si>
  <si>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</si>
  <si>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</si>
  <si>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</si>
  <si>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</si>
  <si>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</si>
  <si>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</si>
  <si>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</si>
  <si>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</si>
  <si>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</si>
  <si>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</si>
  <si>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</si>
  <si>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</si>
  <si>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</si>
  <si>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</si>
  <si>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</si>
  <si>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</si>
  <si>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</si>
  <si>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</si>
  <si>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</si>
  <si>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</si>
  <si>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</si>
  <si>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</si>
  <si>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</si>
  <si>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</si>
  <si>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</si>
  <si>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</si>
  <si>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</si>
  <si>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</si>
  <si>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</si>
  <si>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</si>
  <si>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</si>
  <si>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</si>
  <si>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</si>
  <si>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</si>
  <si>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</si>
  <si>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</si>
  <si>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</si>
  <si>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</si>
  <si>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</si>
  <si>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</si>
  <si>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</si>
  <si>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</si>
  <si>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</si>
  <si>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</si>
  <si>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</si>
  <si>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</si>
  <si>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</si>
  <si>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</si>
  <si>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</si>
  <si>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</si>
  <si>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</si>
  <si>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</si>
  <si>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</si>
  <si>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</si>
  <si>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</si>
  <si>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</si>
  <si>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</si>
  <si>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</si>
  <si>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</si>
  <si>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</si>
  <si>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</si>
  <si>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</si>
  <si>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</si>
  <si>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</si>
  <si>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</si>
  <si>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</si>
  <si>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</si>
  <si>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</si>
  <si>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</si>
  <si>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</si>
  <si>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</si>
  <si>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</si>
  <si>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</si>
  <si>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</si>
  <si>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</si>
  <si>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</si>
  <si>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</si>
  <si>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</si>
  <si>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</si>
  <si>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</si>
  <si>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</si>
  <si>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</si>
  <si>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</si>
  <si>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</si>
  <si>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</si>
  <si>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</si>
  <si>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</si>
  <si>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</si>
  <si>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</si>
  <si>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</si>
  <si>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</si>
  <si>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</si>
  <si>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</si>
  <si>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</si>
  <si>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</si>
  <si>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</si>
  <si>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</si>
  <si>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</si>
  <si>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</si>
  <si>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</si>
  <si>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</si>
  <si>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</si>
  <si>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</si>
  <si>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</si>
  <si>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</si>
  <si>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</si>
  <si>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</si>
  <si>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</si>
  <si>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</si>
  <si>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</si>
  <si>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</si>
  <si>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</si>
  <si>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</si>
  <si>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</si>
  <si>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</si>
  <si>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</si>
  <si>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</si>
  <si>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</si>
  <si>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</si>
  <si>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</si>
  <si>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</si>
  <si>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</si>
  <si>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</si>
  <si>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</si>
  <si>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</si>
  <si>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</si>
  <si>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</si>
  <si>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</si>
  <si>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</si>
  <si>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</si>
  <si>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</si>
  <si>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</si>
  <si>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</si>
  <si>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</si>
  <si>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</si>
  <si>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</si>
  <si>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</si>
  <si>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</si>
  <si>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</si>
  <si>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</si>
  <si>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</si>
  <si>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</si>
  <si>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</si>
  <si>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</si>
  <si>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</si>
  <si>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</si>
  <si>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</si>
  <si>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</si>
  <si>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</si>
  <si>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</si>
  <si>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</si>
  <si>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</si>
  <si>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</si>
  <si>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</si>
  <si>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</si>
  <si>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</si>
  <si>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</si>
  <si>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</si>
  <si>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</si>
  <si>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</si>
  <si>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</si>
  <si>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</si>
  <si>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</si>
  <si>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</si>
  <si>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</si>
  <si>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</si>
  <si>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</si>
  <si>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</si>
  <si>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</si>
  <si>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</si>
  <si>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</si>
  <si>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</si>
  <si>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</si>
  <si>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</si>
  <si>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</si>
  <si>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</si>
  <si>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</si>
  <si>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</si>
  <si>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</si>
  <si>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</si>
  <si>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</si>
  <si>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</si>
  <si>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</si>
  <si>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</si>
  <si>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</si>
  <si>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</si>
  <si>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</si>
  <si>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</si>
  <si>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</si>
  <si>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</si>
  <si>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</si>
  <si>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</si>
  <si>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</si>
  <si>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</si>
  <si>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</si>
  <si>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</si>
  <si>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</si>
  <si>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</si>
  <si>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</si>
  <si>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</si>
  <si>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</si>
  <si>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</si>
  <si>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</si>
  <si>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</si>
  <si>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</si>
  <si>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</si>
  <si>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</si>
  <si>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</si>
  <si>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</si>
  <si>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</si>
  <si>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</si>
  <si>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</si>
  <si>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</si>
  <si>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</si>
  <si>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</si>
  <si>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</si>
  <si>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</si>
  <si>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</si>
  <si>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</si>
  <si>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</si>
  <si>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</si>
  <si>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</si>
  <si>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</si>
  <si>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</si>
  <si>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</si>
  <si>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</si>
  <si>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</si>
  <si>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</si>
  <si>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</si>
  <si>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</si>
  <si>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</si>
  <si>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</si>
  <si>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</si>
  <si>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</si>
  <si>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</si>
  <si>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</si>
  <si>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</si>
  <si>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</si>
  <si>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</si>
  <si>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</si>
  <si>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</si>
  <si>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</si>
  <si>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</si>
  <si>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</si>
  <si>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</si>
  <si>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</si>
  <si>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</si>
  <si>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</si>
  <si>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</si>
  <si>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</si>
  <si>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</si>
  <si>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</si>
  <si>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</si>
  <si>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</si>
  <si>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</si>
  <si>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</si>
  <si>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</si>
  <si>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</si>
  <si>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</si>
  <si>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</si>
  <si>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</si>
  <si>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</si>
  <si>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</si>
  <si>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</si>
  <si>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</si>
  <si>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</si>
  <si>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</si>
  <si>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</si>
  <si>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</si>
  <si>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</si>
  <si>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</si>
  <si>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</si>
  <si>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</si>
  <si>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</si>
  <si>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</si>
  <si>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</si>
  <si>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</si>
  <si>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</si>
  <si>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</si>
  <si>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</si>
  <si>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</si>
  <si>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</si>
  <si>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</si>
  <si>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</si>
  <si>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</si>
  <si>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</si>
  <si>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</si>
  <si>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</si>
  <si>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</si>
  <si>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</si>
  <si>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</si>
  <si>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</si>
  <si>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</si>
  <si>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</si>
  <si>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</si>
  <si>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</si>
  <si>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</si>
  <si>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</si>
  <si>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</si>
  <si>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</si>
  <si>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</si>
  <si>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</si>
  <si>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</si>
  <si>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</si>
  <si>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</si>
  <si>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</si>
  <si>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</si>
  <si>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</si>
  <si>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</si>
  <si>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</si>
  <si>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</si>
  <si>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</si>
  <si>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</si>
  <si>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</si>
  <si>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</si>
  <si>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</si>
  <si>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</si>
  <si>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</si>
  <si>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</si>
  <si>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</si>
  <si>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</si>
  <si>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</si>
  <si>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</si>
  <si>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</si>
  <si>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</si>
  <si>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</si>
  <si>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</si>
  <si>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</si>
  <si>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</si>
  <si>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</si>
  <si>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</si>
  <si>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</si>
  <si>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</si>
  <si>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</si>
  <si>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</si>
  <si>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</si>
  <si>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</si>
  <si>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</si>
  <si>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</si>
  <si>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</si>
  <si>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</si>
  <si>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</si>
  <si>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</si>
  <si>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</si>
  <si>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</si>
  <si>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</si>
  <si>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</si>
  <si>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</si>
  <si>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</si>
  <si>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</si>
  <si>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</si>
  <si>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</si>
  <si>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</si>
  <si>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</si>
  <si>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</si>
  <si>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</si>
  <si>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</si>
  <si>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</si>
  <si>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</si>
  <si>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</si>
  <si>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</si>
  <si>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</si>
  <si>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</si>
  <si>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</si>
  <si>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</si>
  <si>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</si>
  <si>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</si>
  <si>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</si>
  <si>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</si>
  <si>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</si>
  <si>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</si>
  <si>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</si>
  <si>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</si>
  <si>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</si>
  <si>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</si>
  <si>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</si>
  <si>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</si>
  <si>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</si>
  <si>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</si>
  <si>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</si>
  <si>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</si>
  <si>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</si>
  <si>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</si>
  <si>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</si>
  <si>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</si>
  <si>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</si>
  <si>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</si>
  <si>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</si>
  <si>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</si>
  <si>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</si>
  <si>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</si>
  <si>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</si>
  <si>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</si>
  <si>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</si>
  <si>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</si>
  <si>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</si>
  <si>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</si>
  <si>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</si>
  <si>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</si>
  <si>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</si>
  <si>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</si>
  <si>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</si>
  <si>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</si>
  <si>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</si>
  <si>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</si>
  <si>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</si>
  <si>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</si>
  <si>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</si>
  <si>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</si>
  <si>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</si>
  <si>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</si>
  <si>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</si>
  <si>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</si>
  <si>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</si>
  <si>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</si>
  <si>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</si>
  <si>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</si>
  <si>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</si>
  <si>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</si>
  <si>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</si>
  <si>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</si>
  <si>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</si>
  <si>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</si>
  <si>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</si>
  <si>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</si>
  <si>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</si>
  <si>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</si>
  <si>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</si>
  <si>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</si>
  <si>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</si>
  <si>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</si>
  <si>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</si>
  <si>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</si>
  <si>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</si>
  <si>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</si>
  <si>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</si>
  <si>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</si>
  <si>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</si>
  <si>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</si>
  <si>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</si>
  <si>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</si>
  <si>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</si>
  <si>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</si>
  <si>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</si>
  <si>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</si>
  <si>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</si>
  <si>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</si>
  <si>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</si>
  <si>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</si>
  <si>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</si>
  <si>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</si>
  <si>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</si>
  <si>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</si>
  <si>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</si>
  <si>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</si>
  <si>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</si>
  <si>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</si>
  <si>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</si>
  <si>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</si>
  <si>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</si>
  <si>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</si>
  <si>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</si>
  <si>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</si>
  <si>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</si>
  <si>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</si>
  <si>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</si>
  <si>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</si>
  <si>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</si>
  <si>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</si>
  <si>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</si>
  <si>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</si>
  <si>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</si>
  <si>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</si>
  <si>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</si>
  <si>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</si>
  <si>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</si>
  <si>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</si>
  <si>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</si>
  <si>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</si>
  <si>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</si>
  <si>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</si>
  <si>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</si>
  <si>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</si>
  <si>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</si>
  <si>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</si>
  <si>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</si>
  <si>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</si>
  <si>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</si>
  <si>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</si>
  <si>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</si>
  <si>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</si>
  <si>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</si>
  <si>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</si>
  <si>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</si>
  <si>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</si>
  <si>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</si>
  <si>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</si>
  <si>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</si>
  <si>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</si>
  <si>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</si>
  <si>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</si>
  <si>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</si>
  <si>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</si>
  <si>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</si>
  <si>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</si>
  <si>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</si>
  <si>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</si>
  <si>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</si>
  <si>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</si>
  <si>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</si>
  <si>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</si>
  <si>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</si>
  <si>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</si>
  <si>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</si>
  <si>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</si>
  <si>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</si>
  <si>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</si>
  <si>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</si>
  <si>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</si>
  <si>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</si>
  <si>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</si>
  <si>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</si>
  <si>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</si>
  <si>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</si>
  <si>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</si>
  <si>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</si>
  <si>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</si>
  <si>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</si>
  <si>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</si>
  <si>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</si>
  <si>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</si>
  <si>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</si>
  <si>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</si>
  <si>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</si>
  <si>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</si>
  <si>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</si>
  <si>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</si>
  <si>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</si>
  <si>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</si>
  <si>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</si>
  <si>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</si>
  <si>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</si>
  <si>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</si>
  <si>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</si>
  <si>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</si>
  <si>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</si>
  <si>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</si>
  <si>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</si>
  <si>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</si>
  <si>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</si>
  <si>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</si>
  <si>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</si>
  <si>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</si>
  <si>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</si>
  <si>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</si>
  <si>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</si>
  <si>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</si>
  <si>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</si>
  <si>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</si>
  <si>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</si>
  <si>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</si>
  <si>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</si>
  <si>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</si>
  <si>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</si>
  <si>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</si>
  <si>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</si>
  <si>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</si>
  <si>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</si>
  <si>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</si>
  <si>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</si>
  <si>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</si>
  <si>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</si>
  <si>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</si>
  <si>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</si>
  <si>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</si>
  <si>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</si>
  <si>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</si>
  <si>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</si>
  <si>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</si>
  <si>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</si>
  <si>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</si>
  <si>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</si>
  <si>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</si>
  <si>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</si>
  <si>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</si>
  <si>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</si>
  <si>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</si>
  <si>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</si>
  <si>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</si>
  <si>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</si>
  <si>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</si>
  <si>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</si>
  <si>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</si>
  <si>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</si>
  <si>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</si>
  <si>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</si>
  <si>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</si>
  <si>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</si>
  <si>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</si>
  <si>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</si>
  <si>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</si>
  <si>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</si>
  <si>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</si>
  <si>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</si>
  <si>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</si>
  <si>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</si>
  <si>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</si>
  <si>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</si>
  <si>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</si>
  <si>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</si>
  <si>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</si>
  <si>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</si>
  <si>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</si>
  <si>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</si>
  <si>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</si>
  <si>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</si>
  <si>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</si>
  <si>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</si>
  <si>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</si>
  <si>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</si>
  <si>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</si>
  <si>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</si>
  <si>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</si>
  <si>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</si>
  <si>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</si>
  <si>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</si>
  <si>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</si>
  <si>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</si>
  <si>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</si>
  <si>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</si>
  <si>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</si>
  <si>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</si>
  <si>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</si>
  <si>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</si>
  <si>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</si>
  <si>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</si>
  <si>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</si>
  <si>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</si>
  <si>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</si>
  <si>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</si>
  <si>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</si>
  <si>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</si>
  <si>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</si>
  <si>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</si>
  <si>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</si>
  <si>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</si>
  <si>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</si>
  <si>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</si>
  <si>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</si>
  <si>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</si>
  <si>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</si>
  <si>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</si>
  <si>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</si>
  <si>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</si>
  <si>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</si>
  <si>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</si>
  <si>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</si>
  <si>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</si>
  <si>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</si>
  <si>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</si>
  <si>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</si>
  <si>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</si>
  <si>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</si>
  <si>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</si>
  <si>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</si>
  <si>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</si>
  <si>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</si>
  <si>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</si>
  <si>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</si>
  <si>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</si>
  <si>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</si>
  <si>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</si>
  <si>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</si>
  <si>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</si>
  <si>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</si>
  <si>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</si>
  <si>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</si>
  <si>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</si>
  <si>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</si>
  <si>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</si>
  <si>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</si>
  <si>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</si>
  <si>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</si>
  <si>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</si>
  <si>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</si>
  <si>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</si>
  <si>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</si>
  <si>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</si>
  <si>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</si>
  <si>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</si>
  <si>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</si>
  <si>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</si>
  <si>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</si>
  <si>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</si>
  <si>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</si>
  <si>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</si>
  <si>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</si>
  <si>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</si>
  <si>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</si>
  <si>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</si>
  <si>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</si>
  <si>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</si>
  <si>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</si>
  <si>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</si>
  <si>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</si>
  <si>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</si>
  <si>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</si>
  <si>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</si>
  <si>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</si>
  <si>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</si>
  <si>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</si>
  <si>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</si>
  <si>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</si>
  <si>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</si>
  <si>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</si>
  <si>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</si>
  <si>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</si>
  <si>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</si>
  <si>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</si>
  <si>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</si>
  <si>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</si>
  <si>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</si>
  <si>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</si>
  <si>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</si>
  <si>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</si>
  <si>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</si>
  <si>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</si>
  <si>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</si>
  <si>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</si>
  <si>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</si>
  <si>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</si>
  <si>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</si>
  <si>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</si>
  <si>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</si>
  <si>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</si>
  <si>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</si>
  <si>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</si>
  <si>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</si>
  <si>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</si>
  <si>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</si>
  <si>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</si>
  <si>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</si>
  <si>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</si>
  <si>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</si>
  <si>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</si>
  <si>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</si>
  <si>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</si>
  <si>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</si>
  <si>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</si>
  <si>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</si>
  <si>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</si>
  <si>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</si>
  <si>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</si>
  <si>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</si>
  <si>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</si>
  <si>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</si>
  <si>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</si>
  <si>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</si>
  <si>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</si>
  <si>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</si>
  <si>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</si>
  <si>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</si>
  <si>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</si>
  <si>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</si>
  <si>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</si>
  <si>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</si>
  <si>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</si>
  <si>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</si>
  <si>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</si>
  <si>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</si>
  <si>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</si>
  <si>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</si>
  <si>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</si>
  <si>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</si>
  <si>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</si>
  <si>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</si>
  <si>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</si>
  <si>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</si>
  <si>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</si>
  <si>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</si>
  <si>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</si>
  <si>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</si>
  <si>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</si>
  <si>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</si>
  <si>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</si>
  <si>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</si>
  <si>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</si>
  <si>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</si>
  <si>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</si>
  <si>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</si>
  <si>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</si>
  <si>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</si>
  <si>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</si>
  <si>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</si>
  <si>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</si>
  <si>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</si>
  <si>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</si>
  <si>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</si>
  <si>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</si>
  <si>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</si>
  <si>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</si>
  <si>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</si>
  <si>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</si>
  <si>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</si>
  <si>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</si>
  <si>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</si>
  <si>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</si>
  <si>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</si>
  <si>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</si>
  <si>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</si>
  <si>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</si>
  <si>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</si>
  <si>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</si>
  <si>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</si>
  <si>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</si>
  <si>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</si>
  <si>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</si>
  <si>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</si>
  <si>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</si>
  <si>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</si>
  <si>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</si>
  <si>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</si>
  <si>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</si>
  <si>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</si>
  <si>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</si>
  <si>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</si>
  <si>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</si>
  <si>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</si>
  <si>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</si>
  <si>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</si>
  <si>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</si>
  <si>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</si>
  <si>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</si>
  <si>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</si>
  <si>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</si>
  <si>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</si>
  <si>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</si>
  <si>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</si>
  <si>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</si>
  <si>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</si>
  <si>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</si>
  <si>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</si>
  <si>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</si>
  <si>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</si>
  <si>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</si>
  <si>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</si>
  <si>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</si>
  <si>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</si>
  <si>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</si>
  <si>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</si>
  <si>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</si>
  <si>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</si>
  <si>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</si>
  <si>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</si>
  <si>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</si>
  <si>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</si>
  <si>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</si>
  <si>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</si>
  <si>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</si>
  <si>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</si>
  <si>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</si>
  <si>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</si>
  <si>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</si>
  <si>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</si>
  <si>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</si>
  <si>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</si>
  <si>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</si>
  <si>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</si>
  <si>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</si>
  <si>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</si>
  <si>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</si>
  <si>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</si>
  <si>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</si>
  <si>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</si>
  <si>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</si>
  <si>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</si>
  <si>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</si>
  <si>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</si>
  <si>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</si>
  <si>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</si>
  <si>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</si>
  <si>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</si>
  <si>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</si>
  <si>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</si>
  <si>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</si>
  <si>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</si>
  <si>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</si>
  <si>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</si>
  <si>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</si>
  <si>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</si>
  <si>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</si>
  <si>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</si>
  <si>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</si>
  <si>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</si>
  <si>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</si>
  <si>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</si>
  <si>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</si>
  <si>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</si>
  <si>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</si>
  <si>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</si>
  <si>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</si>
  <si>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</si>
  <si>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</si>
  <si>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</si>
  <si>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</si>
  <si>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</si>
  <si>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</si>
  <si>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</si>
  <si>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</si>
  <si>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</si>
  <si>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</si>
  <si>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</si>
  <si>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</si>
  <si>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</si>
  <si>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</si>
  <si>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</si>
  <si>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</si>
  <si>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</si>
  <si>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</si>
  <si>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</si>
  <si>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</si>
  <si>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</si>
  <si>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</si>
  <si>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</si>
  <si>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</si>
  <si>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</si>
  <si>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</si>
  <si>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</si>
  <si>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</si>
  <si>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</si>
  <si>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</si>
  <si>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</si>
  <si>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</si>
  <si>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</si>
  <si>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</si>
  <si>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</si>
  <si>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</si>
  <si>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</si>
  <si>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</si>
  <si>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</si>
  <si>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</si>
  <si>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</si>
  <si>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</si>
  <si>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</si>
  <si>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</si>
  <si>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</si>
  <si>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</si>
  <si>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</si>
  <si>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</si>
  <si>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</si>
  <si>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</si>
  <si>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</si>
  <si>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</si>
  <si>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</si>
  <si>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</si>
  <si>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</si>
  <si>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</si>
  <si>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</si>
  <si>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</si>
  <si>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</si>
  <si>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</si>
  <si>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</si>
  <si>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</si>
  <si>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</si>
  <si>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</si>
  <si>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</si>
  <si>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</si>
  <si>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</si>
  <si>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</si>
  <si>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</si>
  <si>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</si>
  <si>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</si>
  <si>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</si>
  <si>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</si>
  <si>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</si>
  <si>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</si>
  <si>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</si>
  <si>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</si>
  <si>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</si>
  <si>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</si>
  <si>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</si>
  <si>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</si>
  <si>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</si>
  <si>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</si>
  <si>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</si>
  <si>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</si>
  <si>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</si>
  <si>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</si>
  <si>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</si>
  <si>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</si>
  <si>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</si>
  <si>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</si>
  <si>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</si>
  <si>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</si>
  <si>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</si>
  <si>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</si>
  <si>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</si>
  <si>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</si>
  <si>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</si>
  <si>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</si>
  <si>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</si>
  <si>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</si>
  <si>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</si>
  <si>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</si>
  <si>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</si>
  <si>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</si>
  <si>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</si>
  <si>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</si>
  <si>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</si>
  <si>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</si>
  <si>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</si>
  <si>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</si>
  <si>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</si>
  <si>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</si>
  <si>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</si>
  <si>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</si>
  <si>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</si>
  <si>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</si>
  <si>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</si>
  <si>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</si>
  <si>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</si>
  <si>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</si>
  <si>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</si>
  <si>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</si>
  <si>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</si>
  <si>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</si>
  <si>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</si>
  <si>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</si>
  <si>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</si>
  <si>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</si>
  <si>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</si>
  <si>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</si>
  <si>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</si>
  <si>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</si>
  <si>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</si>
  <si>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</si>
  <si>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</si>
  <si>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</si>
  <si>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</si>
  <si>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</si>
  <si>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</si>
  <si>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</si>
  <si>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</si>
  <si>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</si>
  <si>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</si>
  <si>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</si>
  <si>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</si>
  <si>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</si>
  <si>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</si>
  <si>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</si>
  <si>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</si>
  <si>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</si>
  <si>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</si>
  <si>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</si>
  <si>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</si>
  <si>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</si>
  <si>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</si>
  <si>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</si>
  <si>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</si>
  <si>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</si>
  <si>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</si>
  <si>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</si>
  <si>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</si>
  <si>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</si>
  <si>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</si>
  <si>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</si>
  <si>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</si>
  <si>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</si>
  <si>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</si>
  <si>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</si>
  <si>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</si>
  <si>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</si>
  <si>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</si>
  <si>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</si>
  <si>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</si>
  <si>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</si>
  <si>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</si>
  <si>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</si>
  <si>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</si>
  <si>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</si>
  <si>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</si>
  <si>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</si>
  <si>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</si>
  <si>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</si>
  <si>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</si>
  <si>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</si>
  <si>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</si>
  <si>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</si>
  <si>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</si>
  <si>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</si>
  <si>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</si>
  <si>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</si>
  <si>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</si>
  <si>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</si>
  <si>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</si>
  <si>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</si>
  <si>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</si>
  <si>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</si>
  <si>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</si>
  <si>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</si>
  <si>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</si>
  <si>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</si>
  <si>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</si>
  <si>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</si>
  <si>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</si>
  <si>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</si>
  <si>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</si>
  <si>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</si>
  <si>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</si>
  <si>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</si>
  <si>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</si>
  <si>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</si>
  <si>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</si>
  <si>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</si>
  <si>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</si>
  <si>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</si>
  <si>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</si>
  <si>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</si>
  <si>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</si>
  <si>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</si>
  <si>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</si>
  <si>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</si>
  <si>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</si>
  <si>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</si>
  <si>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</si>
  <si>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</si>
  <si>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</si>
  <si>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</si>
  <si>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</si>
  <si>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</si>
  <si>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</si>
  <si>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</si>
  <si>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</si>
  <si>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</si>
  <si>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</si>
  <si>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</si>
  <si>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</si>
  <si>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</si>
  <si>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</si>
  <si>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</si>
  <si>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</si>
  <si>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</si>
  <si>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</si>
  <si>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</si>
  <si>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</si>
  <si>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</si>
  <si>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</si>
  <si>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</si>
  <si>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</si>
  <si>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</si>
  <si>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</si>
  <si>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</si>
  <si>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</si>
  <si>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</si>
  <si>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</si>
  <si>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</si>
  <si>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</si>
  <si>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</si>
  <si>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</si>
  <si>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</si>
  <si>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</si>
  <si>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</si>
  <si>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</si>
  <si>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</si>
  <si>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</si>
  <si>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</si>
  <si>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</si>
  <si>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</si>
  <si>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</si>
  <si>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</si>
  <si>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</si>
  <si>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</si>
  <si>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</si>
  <si>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</si>
  <si>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</si>
  <si>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</si>
  <si>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</si>
  <si>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</si>
  <si>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</si>
  <si>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</si>
  <si>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</si>
  <si>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</si>
  <si>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</si>
  <si>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</si>
  <si>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</si>
  <si>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</si>
  <si>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</si>
  <si>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</si>
  <si>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</si>
  <si>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</si>
  <si>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</si>
  <si>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</si>
  <si>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</si>
  <si>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</si>
  <si>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</si>
  <si>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</si>
  <si>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</si>
  <si>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</si>
  <si>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</si>
  <si>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</si>
  <si>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</si>
  <si>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</si>
  <si>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</si>
  <si>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</si>
  <si>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</si>
  <si>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</si>
  <si>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</si>
  <si>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</si>
  <si>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</si>
  <si>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</si>
  <si>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</si>
  <si>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</si>
  <si>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</si>
  <si>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</si>
  <si>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</si>
  <si>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</si>
  <si>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</si>
  <si>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</si>
  <si>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</si>
  <si>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</si>
  <si>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</si>
  <si>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</si>
  <si>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</si>
  <si>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</si>
  <si>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</si>
  <si>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</si>
  <si>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</si>
  <si>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</si>
  <si>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</si>
  <si>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</si>
  <si>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</si>
  <si>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</si>
  <si>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</si>
  <si>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</si>
  <si>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</si>
  <si>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</si>
  <si>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</si>
  <si>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</si>
  <si>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</si>
  <si>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</si>
  <si>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</si>
  <si>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</si>
  <si>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</si>
  <si>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</si>
  <si>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</si>
  <si>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</si>
  <si>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</si>
  <si>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</si>
  <si>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</si>
  <si>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</si>
  <si>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</si>
  <si>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</si>
  <si>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</si>
  <si>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</si>
  <si>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</si>
  <si>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</si>
  <si>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</si>
  <si>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</si>
  <si>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</si>
  <si>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</si>
  <si>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</si>
  <si>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</si>
  <si>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</si>
  <si>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</si>
  <si>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</si>
  <si>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</si>
  <si>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</si>
  <si>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</si>
  <si>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</si>
  <si>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</si>
  <si>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</si>
  <si>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</si>
  <si>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</si>
  <si>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</si>
  <si>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</si>
  <si>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</si>
  <si>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</si>
  <si>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</si>
  <si>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</si>
  <si>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</si>
  <si>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</si>
  <si>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</si>
  <si>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</si>
  <si>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</si>
  <si>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</si>
  <si>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</si>
  <si>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</si>
  <si>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</si>
  <si>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</si>
  <si>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</si>
  <si>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</si>
  <si>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</si>
  <si>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</si>
  <si>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</si>
  <si>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</si>
  <si>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</si>
  <si>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</si>
  <si>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</si>
  <si>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</si>
  <si>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</si>
  <si>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</si>
  <si>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</si>
  <si>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</si>
  <si>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</si>
  <si>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</si>
  <si>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</si>
  <si>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</si>
  <si>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</si>
  <si>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</si>
  <si>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</si>
  <si>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</si>
  <si>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</si>
  <si>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</si>
  <si>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</si>
  <si>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</si>
  <si>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</si>
  <si>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</si>
  <si>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</si>
  <si>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</si>
  <si>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</si>
  <si>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</si>
  <si>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</si>
  <si>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</si>
  <si>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</si>
  <si>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</si>
  <si>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</si>
  <si>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</si>
  <si>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</si>
  <si>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</si>
  <si>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</si>
  <si>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</si>
  <si>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</si>
  <si>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</si>
  <si>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</si>
  <si>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</si>
  <si>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</si>
  <si>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</si>
  <si>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</si>
  <si>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</si>
  <si>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</si>
  <si>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</si>
  <si>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</si>
  <si>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</si>
  <si>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</si>
  <si>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</si>
  <si>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</si>
  <si>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</si>
  <si>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</si>
  <si>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</si>
  <si>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</si>
  <si>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</si>
  <si>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</si>
  <si>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</si>
  <si>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</si>
  <si>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</si>
  <si>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</si>
  <si>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</si>
  <si>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</si>
  <si>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</si>
  <si>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</si>
  <si>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</si>
  <si>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</si>
  <si>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</si>
  <si>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</si>
  <si>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</si>
  <si>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</si>
  <si>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</si>
  <si>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</si>
  <si>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</si>
  <si>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</si>
  <si>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</si>
  <si>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</si>
  <si>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</si>
  <si>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</si>
  <si>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</si>
  <si>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</si>
  <si>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</si>
  <si>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</si>
  <si>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</si>
  <si>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</si>
  <si>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</si>
  <si>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</si>
  <si>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</si>
  <si>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</si>
  <si>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</si>
  <si>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</si>
  <si>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</si>
  <si>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</si>
  <si>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</si>
  <si>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</si>
  <si>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CANCELLED</t>
  </si>
  <si>
    <t>Less than 1000</t>
  </si>
  <si>
    <t>1000 to 4999</t>
  </si>
  <si>
    <t>5000 to 9999</t>
  </si>
  <si>
    <t>15000 to 19999</t>
  </si>
  <si>
    <t>20000 to 24999</t>
  </si>
  <si>
    <t>25000 to 29999</t>
  </si>
  <si>
    <t>30000 to 34999</t>
  </si>
  <si>
    <t>35000 to 39999</t>
  </si>
  <si>
    <t>40000 to 44999</t>
  </si>
  <si>
    <t>45000 to 49999</t>
  </si>
  <si>
    <t>Greater than or equal to 50000</t>
  </si>
  <si>
    <t>10000 to 14999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</si>
</sst>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xf numFmtId="9" fontId="0" fillId="0" borderId="0" xfId="2" applyFont="1"/>
  </cellXfs>
  <cellStyles count="3">
    <cellStyle name="Currency" xfId="1" builtinId="4"/>
    <cellStyle name="Normal" xfId="0" builtinId="0"/>
    <cellStyle name="Percent" xfId="2" builtinId="5"/>
  </cellStyles>
  <dxfs count="8">
    <dxf>
      <fill>
        <patternFill>
          <bgColor rgb="FF92D050"/>
        </patternFill>
      </fill>
    </dxf>
    <dxf>
      <fill>
        <patternFill>
          <bgColor rgb="FFFF0000"/>
        </patternFill>
      </fill>
    </dxf>
    <dxf>
      <fill>
        <patternFill>
          <bgColor theme="2" tint="-0.24994659260841701"/>
        </patternFill>
      </fill>
    </dxf>
    <dxf>
      <fill>
        <patternFill>
          <bgColor rgb="FFFFFF00"/>
        </patternFill>
      </fill>
    </dxf>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Stats'!$B$5:$B$14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Stats'!$D$5:$D$14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Stats'!$E$5:$E$14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overlap val="100"/>
        <c:axId val="268602288"/>
        <c:axId val="268602704"/>
      </c:bar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Stats'!$B$6:$B$47</c:f>
              <c:numCache>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Stats'!$C$6:$C$47</c:f>
              <c:numCache>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Stats'!$D$6:$D$47</c:f>
              <c:numCache>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Stats'!$E$6:$E$47</c:f>
              <c:numCache>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overlap val="100"/>
        <c:axId val="129465296"/>
        <c:axId val="129462384"/>
      </c:bar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3C3-40F2-9F1E-B2410DB300E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3C3-40F2-9F1E-B2410DB300E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33C3-40F2-9F1E-B2410DB300E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3C3-40F2-9F1E-B2410DB300E7}"/>
            </c:ext>
          </c:extLst>
        </c:ser>
        <c:dLbls>
          <c:showLegendKey val="0"/>
          <c:showVal val="0"/>
          <c:showCatName val="0"/>
          <c:showSerName val="0"/>
          <c:showPercent val="0"/>
          <c:showBubbleSize val="0"/>
        </c:dLbls>
        <c:smooth val="0"/>
        <c:axId val="669372495"/>
        <c:axId val="669373327"/>
      </c:lineChart>
      <c:catAx>
        <c:axId val="6693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3327"/>
        <c:crosses val="autoZero"/>
        <c:auto val="1"/>
        <c:lblAlgn val="ctr"/>
        <c:lblOffset val="100"/>
        <c:noMultiLvlLbl val="0"/>
      </c:catAx>
      <c:valAx>
        <c:axId val="6693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3</xdr:row>
      <xdr:rowOff>4762</xdr:rowOff>
    </xdr:from>
    <xdr:to>
      <xdr:col>14</xdr:col>
      <xdr:colOff>571500</xdr:colOff>
      <xdr:row>17</xdr:row>
      <xdr:rowOff>80962</xdr:rowOff>
    </xdr:to>
    <xdr:graphicFrame macro="">
      <xdr:nvGraphicFramePr>
        <xdr:cNvPr id="2" name="Chart 1">
          <a:extLst>
            <a:ext uri="{FF2B5EF4-FFF2-40B4-BE49-F238E27FC236}">
              <a16:creationId xmlns:a16="http://schemas.microsoft.com/office/drawing/2014/main" id="{EEEFEF44-3CEF-47F9-8FF8-835B64C65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s v="US"/>
    <s v="USD"/>
    <n v="1437620400"/>
    <n v="1434931811"/>
    <b v="0"/>
    <n v="182"/>
    <b v="1"/>
    <s v="film &amp; video/television"/>
    <x v="0"/>
    <n v="63.917582417582416"/>
    <s v="film &amp; video"/>
    <s v="television"/>
    <x v="0"/>
    <d v="2015-07-23T03:00:00"/>
  </r>
  <r>
    <n v="1"/>
    <x v="1"/>
    <s v="A Hannibal TV Show Fan Convention and Art Collective"/>
    <x v="1"/>
    <n v="14653"/>
    <x v="0"/>
    <s v="US"/>
    <s v="USD"/>
    <n v="1488464683"/>
    <n v="1485872683"/>
    <b v="0"/>
    <n v="79"/>
    <b v="1"/>
    <s v="film &amp; video/television"/>
    <x v="1"/>
    <n v="185.48101265822785"/>
    <s v="film &amp; video"/>
    <s v="television"/>
    <x v="1"/>
    <d v="2017-03-02T14:24:43"/>
  </r>
  <r>
    <n v="2"/>
    <x v="2"/>
    <s v="Completion fund for post-production for teaser of British crime/drama tv series about a girl who sells morals for money"/>
    <x v="2"/>
    <n v="525"/>
    <x v="0"/>
    <s v="GB"/>
    <s v="GBP"/>
    <n v="1455555083"/>
    <n v="1454691083"/>
    <b v="0"/>
    <n v="35"/>
    <b v="1"/>
    <s v="film &amp; video/television"/>
    <x v="2"/>
    <n v="15"/>
    <s v="film &amp; video"/>
    <s v="television"/>
    <x v="2"/>
    <d v="2016-02-15T16:51:23"/>
  </r>
  <r>
    <n v="3"/>
    <x v="3"/>
    <s v="We already produced the *very* beginning of this story. Help us to see it through?"/>
    <x v="3"/>
    <n v="10390"/>
    <x v="0"/>
    <s v="US"/>
    <s v="USD"/>
    <n v="1407414107"/>
    <n v="1404822107"/>
    <b v="0"/>
    <n v="150"/>
    <b v="1"/>
    <s v="film &amp; video/television"/>
    <x v="3"/>
    <n v="69.266666666666666"/>
    <s v="film &amp; video"/>
    <s v="television"/>
    <x v="3"/>
    <d v="2014-08-07T12:21:47"/>
  </r>
  <r>
    <n v="4"/>
    <x v="4"/>
    <s v="19th centuryâ€™s most notorious literary characters, out of step with the times, find comradery as roommates in modern day Los Angeles."/>
    <x v="4"/>
    <n v="54116.28"/>
    <x v="0"/>
    <s v="US"/>
    <s v="USD"/>
    <n v="1450555279"/>
    <n v="1447963279"/>
    <b v="0"/>
    <n v="284"/>
    <b v="1"/>
    <s v="film &amp; video/television"/>
    <x v="4"/>
    <n v="190.55028169014085"/>
    <s v="film &amp; video"/>
    <s v="television"/>
    <x v="4"/>
    <d v="2015-12-19T20:01:19"/>
  </r>
  <r>
    <n v="5"/>
    <x v="5"/>
    <s v="The BBQ Daddy will be Filming the 1st episode of the Next Hit series to come to Network Television &quot;Bailout My Cookout&quot;"/>
    <x v="5"/>
    <n v="4390"/>
    <x v="0"/>
    <s v="US"/>
    <s v="USD"/>
    <n v="1469770500"/>
    <n v="1468362207"/>
    <b v="0"/>
    <n v="47"/>
    <b v="1"/>
    <s v="film &amp; video/television"/>
    <x v="5"/>
    <n v="93.40425531914893"/>
    <s v="film &amp; video"/>
    <s v="television"/>
    <x v="5"/>
    <d v="2016-07-29T05:35:00"/>
  </r>
  <r>
    <n v="6"/>
    <x v="6"/>
    <s v="The story of &quot;Point Hope&quot; will honor, respect, and share the beauty and traditions of the Alaska Natives in Point Hope, AK: the Inupiat"/>
    <x v="6"/>
    <n v="8519"/>
    <x v="0"/>
    <s v="US"/>
    <s v="USD"/>
    <n v="1402710250"/>
    <n v="1401846250"/>
    <b v="0"/>
    <n v="58"/>
    <b v="1"/>
    <s v="film &amp; video/television"/>
    <x v="6"/>
    <n v="146.87931034482759"/>
    <s v="film &amp; video"/>
    <s v="television"/>
    <x v="6"/>
    <d v="2014-06-14T01:44:10"/>
  </r>
  <r>
    <n v="7"/>
    <x v="7"/>
    <s v="Secrets bond three unfortunate teens who are facing issues that are common among youth today. And for one, it becomes too much to bear."/>
    <x v="7"/>
    <n v="9110"/>
    <x v="0"/>
    <s v="US"/>
    <s v="USD"/>
    <n v="1467680867"/>
    <n v="1464224867"/>
    <b v="0"/>
    <n v="57"/>
    <b v="1"/>
    <s v="film &amp; video/television"/>
    <x v="7"/>
    <n v="159.82456140350877"/>
    <s v="film &amp; video"/>
    <s v="television"/>
    <x v="7"/>
    <d v="2016-07-05T01:07:47"/>
  </r>
  <r>
    <n v="8"/>
    <x v="8"/>
    <s v="Help us raise the funds to film our pilot episode!"/>
    <x v="8"/>
    <n v="3501.52"/>
    <x v="0"/>
    <s v="US"/>
    <s v="USD"/>
    <n v="1460754000"/>
    <n v="1460155212"/>
    <b v="0"/>
    <n v="12"/>
    <b v="1"/>
    <s v="film &amp; video/television"/>
    <x v="8"/>
    <n v="291.79333333333335"/>
    <s v="film &amp; video"/>
    <s v="television"/>
    <x v="8"/>
    <d v="2016-04-15T21:00:00"/>
  </r>
  <r>
    <n v="9"/>
    <x v="9"/>
    <s v="Capturing everyday life at Falkirk Academy, a fictitious elite private high school where &quot;everyday life&quot; is anything but normal."/>
    <x v="2"/>
    <n v="629.99"/>
    <x v="0"/>
    <s v="US"/>
    <s v="USD"/>
    <n v="1460860144"/>
    <n v="1458268144"/>
    <b v="0"/>
    <n v="20"/>
    <b v="1"/>
    <s v="film &amp; video/television"/>
    <x v="9"/>
    <n v="31.499500000000001"/>
    <s v="film &amp; video"/>
    <s v="television"/>
    <x v="9"/>
    <d v="2016-04-17T02:29:04"/>
  </r>
  <r>
    <n v="10"/>
    <x v="10"/>
    <s v="Making a reality show casting the real elites of China. They are fun, young, wild, and ambitious. Filmed in Beijing with real risks."/>
    <x v="9"/>
    <n v="3015"/>
    <x v="0"/>
    <s v="US"/>
    <s v="USD"/>
    <n v="1403660279"/>
    <n v="1400636279"/>
    <b v="0"/>
    <n v="19"/>
    <b v="1"/>
    <s v="film &amp; video/television"/>
    <x v="10"/>
    <n v="158.68421052631578"/>
    <s v="film &amp; video"/>
    <s v="television"/>
    <x v="10"/>
    <d v="2014-06-25T01:37:59"/>
  </r>
  <r>
    <n v="11"/>
    <x v="11"/>
    <s v="HamRadioNow will produce YouTube video of the complete 2016 ARRL &amp; TAPR Amateur Radio (Ham Radio) Digital Communications Conference"/>
    <x v="10"/>
    <n v="6025"/>
    <x v="0"/>
    <s v="US"/>
    <s v="USD"/>
    <n v="1471834800"/>
    <n v="1469126462"/>
    <b v="0"/>
    <n v="75"/>
    <b v="1"/>
    <s v="film &amp; video/television"/>
    <x v="11"/>
    <n v="80.333333333333329"/>
    <s v="film &amp; video"/>
    <s v="television"/>
    <x v="11"/>
    <d v="2016-08-22T03:00:00"/>
  </r>
  <r>
    <n v="12"/>
    <x v="12"/>
    <s v="Spinward Traveller is based on the award winning role-playing game. Launch your imagination into the Traveller universe at Jump 6."/>
    <x v="11"/>
    <n v="49588"/>
    <x v="0"/>
    <s v="US"/>
    <s v="USD"/>
    <n v="1405479600"/>
    <n v="1401642425"/>
    <b v="0"/>
    <n v="827"/>
    <b v="1"/>
    <s v="film &amp; video/television"/>
    <x v="12"/>
    <n v="59.961305925030231"/>
    <s v="film &amp; video"/>
    <s v="television"/>
    <x v="12"/>
    <d v="2014-07-16T03:00:00"/>
  </r>
  <r>
    <n v="13"/>
    <x v="13"/>
    <s v="A travel series hosted by touring musicians that profiles a different American city in each episode."/>
    <x v="8"/>
    <n v="5599"/>
    <x v="0"/>
    <s v="US"/>
    <s v="USD"/>
    <n v="1466713620"/>
    <n v="1463588109"/>
    <b v="0"/>
    <n v="51"/>
    <b v="1"/>
    <s v="film &amp; video/television"/>
    <x v="13"/>
    <n v="109.78431372549019"/>
    <s v="film &amp; video"/>
    <s v="television"/>
    <x v="13"/>
    <d v="2016-06-23T20:27:00"/>
  </r>
  <r>
    <n v="14"/>
    <x v="14"/>
    <s v="A highly charged post apocalyptic sci fi series that pulls no punches!"/>
    <x v="12"/>
    <n v="6056"/>
    <x v="0"/>
    <s v="AU"/>
    <s v="AUD"/>
    <n v="1405259940"/>
    <n v="1403051888"/>
    <b v="0"/>
    <n v="41"/>
    <b v="1"/>
    <s v="film &amp; video/television"/>
    <x v="14"/>
    <n v="147.70731707317074"/>
    <s v="film &amp; video"/>
    <s v="television"/>
    <x v="14"/>
    <d v="2014-07-13T13:59:00"/>
  </r>
  <r>
    <n v="15"/>
    <x v="15"/>
    <s v="Cien&amp;Cia es un proyecto transmedia para televisiÃ³n; la finalidad de la venta de camisetas es financiar el reality (Factual)."/>
    <x v="13"/>
    <n v="2132"/>
    <x v="0"/>
    <s v="ES"/>
    <s v="EUR"/>
    <n v="1443384840"/>
    <n v="1441790658"/>
    <b v="0"/>
    <n v="98"/>
    <b v="1"/>
    <s v="film &amp; video/television"/>
    <x v="15"/>
    <n v="21.755102040816325"/>
    <s v="film &amp; video"/>
    <s v="television"/>
    <x v="15"/>
    <d v="2015-09-27T20:14:00"/>
  </r>
  <r>
    <n v="16"/>
    <x v="16"/>
    <s v="We want to create a Sizzle Reel to pitch a Reality TV Series to TV Executive starring artists Art Moose will use new artists each week."/>
    <x v="14"/>
    <n v="12029"/>
    <x v="0"/>
    <s v="US"/>
    <s v="USD"/>
    <n v="1402896600"/>
    <n v="1398971211"/>
    <b v="0"/>
    <n v="70"/>
    <b v="1"/>
    <s v="film &amp; video/television"/>
    <x v="16"/>
    <n v="171.84285714285716"/>
    <s v="film &amp; video"/>
    <s v="television"/>
    <x v="16"/>
    <d v="2014-06-16T05:30:00"/>
  </r>
  <r>
    <n v="17"/>
    <x v="17"/>
    <s v="Uplifting English sitcom, a love letter to youthful exuberance that proves once and for all that none of us are ready for real life."/>
    <x v="15"/>
    <n v="1510"/>
    <x v="0"/>
    <s v="GB"/>
    <s v="GBP"/>
    <n v="1415126022"/>
    <n v="1412530422"/>
    <b v="0"/>
    <n v="36"/>
    <b v="1"/>
    <s v="film &amp; video/television"/>
    <x v="17"/>
    <n v="41.944444444444443"/>
    <s v="film &amp; video"/>
    <s v="television"/>
    <x v="17"/>
    <d v="2014-11-04T18:33:42"/>
  </r>
  <r>
    <n v="18"/>
    <x v="18"/>
    <s v="The Indian cooking show you crave: complete with cooking, travel to India, and loads of spicy inspiration with Anupy."/>
    <x v="11"/>
    <n v="31896.33"/>
    <x v="0"/>
    <s v="US"/>
    <s v="USD"/>
    <n v="1410958856"/>
    <n v="1408366856"/>
    <b v="0"/>
    <n v="342"/>
    <b v="1"/>
    <s v="film &amp; video/television"/>
    <x v="18"/>
    <n v="93.264122807017543"/>
    <s v="film &amp; video"/>
    <s v="television"/>
    <x v="18"/>
    <d v="2014-09-17T13:00:56"/>
  </r>
  <r>
    <n v="19"/>
    <x v="19"/>
    <s v="Brouhaha chronicles the adventures of aspiring comedian and prolific hedonist Jenny Carmichael as she works at a clickbait website."/>
    <x v="16"/>
    <n v="1235"/>
    <x v="0"/>
    <s v="US"/>
    <s v="USD"/>
    <n v="1437420934"/>
    <n v="1434828934"/>
    <b v="0"/>
    <n v="22"/>
    <b v="1"/>
    <s v="film &amp; video/television"/>
    <x v="19"/>
    <n v="56.136363636363633"/>
    <s v="film &amp; video"/>
    <s v="television"/>
    <x v="19"/>
    <d v="2015-07-20T19:35:34"/>
  </r>
  <r>
    <n v="20"/>
    <x v="20"/>
    <s v="Help us reach our goal &amp; pay the drama dept that is performing the hard read, which is set for October 2015."/>
    <x v="13"/>
    <n v="2004"/>
    <x v="0"/>
    <s v="US"/>
    <s v="USD"/>
    <n v="1442167912"/>
    <n v="1436983912"/>
    <b v="0"/>
    <n v="25"/>
    <b v="1"/>
    <s v="film &amp; video/television"/>
    <x v="20"/>
    <n v="80.16"/>
    <s v="film &amp; video"/>
    <s v="television"/>
    <x v="20"/>
    <d v="2015-09-13T18:11:52"/>
  </r>
  <r>
    <n v="21"/>
    <x v="21"/>
    <s v="â€œLIFE of an INGREDIENT,&quot; a series that tells the story of the greatest chef &amp; farm collaborators in todayâ€™s marketplace."/>
    <x v="17"/>
    <n v="20190"/>
    <x v="0"/>
    <s v="US"/>
    <s v="USD"/>
    <n v="1411743789"/>
    <n v="1409151789"/>
    <b v="0"/>
    <n v="101"/>
    <b v="1"/>
    <s v="film &amp; video/television"/>
    <x v="21"/>
    <n v="199.9009900990099"/>
    <s v="film &amp; video"/>
    <s v="television"/>
    <x v="21"/>
    <d v="2014-09-26T15:03:09"/>
  </r>
  <r>
    <n v="22"/>
    <x v="22"/>
    <s v="Meet Gary, and Troy: Two unlikely friends that investigate &quot;strange phenomenon&quot;."/>
    <x v="18"/>
    <n v="410"/>
    <x v="0"/>
    <s v="US"/>
    <s v="USD"/>
    <n v="1420099140"/>
    <n v="1418766740"/>
    <b v="0"/>
    <n v="8"/>
    <b v="1"/>
    <s v="film &amp; video/television"/>
    <x v="22"/>
    <n v="51.25"/>
    <s v="film &amp; video"/>
    <s v="television"/>
    <x v="22"/>
    <d v="2015-01-01T07:59:00"/>
  </r>
  <r>
    <n v="23"/>
    <x v="23"/>
    <s v="Lois and Berlin are the Lucy and Ricky of reality. You will go on  journey to reinvent beauty from the inside out. Be the star !"/>
    <x v="13"/>
    <n v="2370"/>
    <x v="0"/>
    <s v="US"/>
    <s v="USD"/>
    <n v="1430407200"/>
    <n v="1428086501"/>
    <b v="0"/>
    <n v="23"/>
    <b v="1"/>
    <s v="film &amp; video/television"/>
    <x v="23"/>
    <n v="103.04347826086956"/>
    <s v="film &amp; video"/>
    <s v="television"/>
    <x v="23"/>
    <d v="2015-04-30T15:20:00"/>
  </r>
  <r>
    <n v="24"/>
    <x v="24"/>
    <s v="STL Up Late is a weekly late night comedy talk show for St. Louis television."/>
    <x v="19"/>
    <n v="38082.69"/>
    <x v="0"/>
    <s v="US"/>
    <s v="USD"/>
    <n v="1442345940"/>
    <n v="1439494863"/>
    <b v="0"/>
    <n v="574"/>
    <b v="1"/>
    <s v="film &amp; video/television"/>
    <x v="24"/>
    <n v="66.346149825783982"/>
    <s v="film &amp; video"/>
    <s v="television"/>
    <x v="24"/>
    <d v="2015-09-15T19:39:00"/>
  </r>
  <r>
    <n v="25"/>
    <x v="25"/>
    <s v="A dram-com television series revolved around memory and the hardships and revelations that come with its early turning point."/>
    <x v="20"/>
    <n v="800"/>
    <x v="0"/>
    <s v="US"/>
    <s v="USD"/>
    <n v="1452299761"/>
    <n v="1447115761"/>
    <b v="0"/>
    <n v="14"/>
    <b v="1"/>
    <s v="film &amp; video/television"/>
    <x v="25"/>
    <n v="57.142857142857146"/>
    <s v="film &amp; video"/>
    <s v="television"/>
    <x v="25"/>
    <d v="2016-01-09T00:36:01"/>
  </r>
  <r>
    <n v="26"/>
    <x v="26"/>
    <s v="Highlighting Sicily's points of light: its extraordinary people. Editing phase is now underway!!!"/>
    <x v="21"/>
    <n v="1940"/>
    <x v="0"/>
    <s v="US"/>
    <s v="USD"/>
    <n v="1408278144"/>
    <n v="1404822144"/>
    <b v="0"/>
    <n v="19"/>
    <b v="1"/>
    <s v="film &amp; video/television"/>
    <x v="26"/>
    <n v="102.10526315789474"/>
    <s v="film &amp; video"/>
    <s v="television"/>
    <x v="26"/>
    <d v="2014-08-17T12:22:24"/>
  </r>
  <r>
    <n v="27"/>
    <x v="27"/>
    <s v="B-Rabbit is a hilarious depiction of immigrating to New Zealand and the life you desperately tried to leave behind."/>
    <x v="22"/>
    <n v="22345"/>
    <x v="0"/>
    <s v="NZ"/>
    <s v="NZD"/>
    <n v="1416113833"/>
    <n v="1413518233"/>
    <b v="0"/>
    <n v="150"/>
    <b v="1"/>
    <s v="film &amp; video/television"/>
    <x v="27"/>
    <n v="148.96666666666667"/>
    <s v="film &amp; video"/>
    <s v="television"/>
    <x v="27"/>
    <d v="2014-11-16T04:57:13"/>
  </r>
  <r>
    <n v="28"/>
    <x v="28"/>
    <s v="John and Brian are on a quest to change people's lives and rehabilitate dogs."/>
    <x v="14"/>
    <n v="12042"/>
    <x v="0"/>
    <s v="US"/>
    <s v="USD"/>
    <n v="1450307284"/>
    <n v="1447715284"/>
    <b v="0"/>
    <n v="71"/>
    <b v="1"/>
    <s v="film &amp; video/television"/>
    <x v="28"/>
    <n v="169.6056338028169"/>
    <s v="film &amp; video"/>
    <s v="television"/>
    <x v="28"/>
    <d v="2015-12-16T23:08:04"/>
  </r>
  <r>
    <n v="29"/>
    <x v="29"/>
    <s v="Genuine, no cliche Cop dramedy. Stories based on Adam's time as a Constable. What really goes on? Think you know the Police? Find out."/>
    <x v="9"/>
    <n v="3700"/>
    <x v="0"/>
    <s v="GB"/>
    <s v="GBP"/>
    <n v="1406045368"/>
    <n v="1403453368"/>
    <b v="0"/>
    <n v="117"/>
    <b v="1"/>
    <s v="film &amp; video/television"/>
    <x v="29"/>
    <n v="31.623931623931625"/>
    <s v="film &amp; video"/>
    <s v="television"/>
    <x v="29"/>
    <d v="2014-07-22T16:09:28"/>
  </r>
  <r>
    <n v="30"/>
    <x v="30"/>
    <s v="Comedy series about three introverted roommates coping with single life, secret resentments, and loudmouthed extroverts."/>
    <x v="23"/>
    <n v="4051.99"/>
    <x v="0"/>
    <s v="US"/>
    <s v="USD"/>
    <n v="1408604515"/>
    <n v="1406012515"/>
    <b v="0"/>
    <n v="53"/>
    <b v="1"/>
    <s v="film &amp; video/television"/>
    <x v="30"/>
    <n v="76.45264150943396"/>
    <s v="film &amp; video"/>
    <s v="television"/>
    <x v="30"/>
    <d v="2014-08-21T07:01:55"/>
  </r>
  <r>
    <n v="31"/>
    <x v="31"/>
    <s v="After a two-year hiatus, The Alan Katz Show is coming back! But it can't unless we can get a 16gb flash drive valued at $12.71!"/>
    <x v="24"/>
    <n v="13"/>
    <x v="0"/>
    <s v="US"/>
    <s v="USD"/>
    <n v="1453748434"/>
    <n v="1452193234"/>
    <b v="0"/>
    <n v="1"/>
    <b v="1"/>
    <s v="film &amp; video/television"/>
    <x v="31"/>
    <n v="13"/>
    <s v="film &amp; video"/>
    <s v="television"/>
    <x v="31"/>
    <d v="2016-01-25T19:00:34"/>
  </r>
  <r>
    <n v="32"/>
    <x v="32"/>
    <s v="Approaching a milestone birthday, Gail abandons her group of yuppie stay-at-home mom friends for the vibrant and rowdy gay community."/>
    <x v="25"/>
    <n v="28520"/>
    <x v="0"/>
    <s v="US"/>
    <s v="USD"/>
    <n v="1463111940"/>
    <n v="1459523017"/>
    <b v="0"/>
    <n v="89"/>
    <b v="1"/>
    <s v="film &amp; video/television"/>
    <x v="32"/>
    <n v="320.44943820224717"/>
    <s v="film &amp; video"/>
    <s v="television"/>
    <x v="32"/>
    <d v="2016-05-13T03:59:00"/>
  </r>
  <r>
    <n v="33"/>
    <x v="33"/>
    <s v="3 best friends balance their work, personal and private lives while finding time for their imaginary friends (who are 3 puppets)."/>
    <x v="26"/>
    <n v="5360"/>
    <x v="0"/>
    <s v="US"/>
    <s v="USD"/>
    <n v="1447001501"/>
    <n v="1444405901"/>
    <b v="0"/>
    <n v="64"/>
    <b v="1"/>
    <s v="film &amp; video/television"/>
    <x v="33"/>
    <n v="83.75"/>
    <s v="film &amp; video"/>
    <s v="television"/>
    <x v="33"/>
    <d v="2015-11-08T16:51:41"/>
  </r>
  <r>
    <n v="34"/>
    <x v="34"/>
    <s v="A digitally dependent Josh, is forced to coexist with his promiscuous problematic cousin Wes, and face his fears of a human connection"/>
    <x v="27"/>
    <n v="3392"/>
    <x v="0"/>
    <s v="US"/>
    <s v="USD"/>
    <n v="1407224601"/>
    <n v="1405928601"/>
    <b v="0"/>
    <n v="68"/>
    <b v="1"/>
    <s v="film &amp; video/television"/>
    <x v="34"/>
    <n v="49.882352941176471"/>
    <s v="film &amp; video"/>
    <s v="television"/>
    <x v="34"/>
    <d v="2014-08-05T07:43:21"/>
  </r>
  <r>
    <n v="35"/>
    <x v="35"/>
    <s v="Why Adam? is an independent TV show that explores concepts of basic science in everyday life."/>
    <x v="28"/>
    <n v="1665"/>
    <x v="0"/>
    <s v="US"/>
    <s v="USD"/>
    <n v="1430179200"/>
    <n v="1428130814"/>
    <b v="0"/>
    <n v="28"/>
    <b v="1"/>
    <s v="film &amp; video/television"/>
    <x v="35"/>
    <n v="59.464285714285715"/>
    <s v="film &amp; video"/>
    <s v="television"/>
    <x v="35"/>
    <d v="2015-04-28T00:00:00"/>
  </r>
  <r>
    <n v="36"/>
    <x v="36"/>
    <s v="A modern day priest makes an unusual discovery, setting off a chain of events."/>
    <x v="12"/>
    <n v="8529"/>
    <x v="0"/>
    <s v="US"/>
    <s v="USD"/>
    <n v="1428128525"/>
    <n v="1425540125"/>
    <b v="0"/>
    <n v="44"/>
    <b v="1"/>
    <s v="film &amp; video/television"/>
    <x v="36"/>
    <n v="193.84090909090909"/>
    <s v="film &amp; video"/>
    <s v="television"/>
    <x v="36"/>
    <d v="2015-04-04T06:22:05"/>
  </r>
  <r>
    <n v="37"/>
    <x v="37"/>
    <s v="Take an unscripted, real-time journey with Greg Aiello to the planet's wildest and most iconic places on this adventure travel TV show."/>
    <x v="29"/>
    <n v="40357"/>
    <x v="0"/>
    <s v="US"/>
    <s v="USD"/>
    <n v="1425055079"/>
    <n v="1422463079"/>
    <b v="0"/>
    <n v="253"/>
    <b v="1"/>
    <s v="film &amp; video/television"/>
    <x v="37"/>
    <n v="159.51383399209487"/>
    <s v="film &amp; video"/>
    <s v="television"/>
    <x v="37"/>
    <d v="2015-02-27T16:37:59"/>
  </r>
  <r>
    <n v="38"/>
    <x v="38"/>
    <s v="A television show about three brothers from Chicago on a mission to discover and highlight the best breweries in America."/>
    <x v="30"/>
    <n v="2751"/>
    <x v="0"/>
    <s v="US"/>
    <s v="USD"/>
    <n v="1368235344"/>
    <n v="1365643344"/>
    <b v="0"/>
    <n v="66"/>
    <b v="1"/>
    <s v="film &amp; video/television"/>
    <x v="38"/>
    <n v="41.68181818181818"/>
    <s v="film &amp; video"/>
    <s v="television"/>
    <x v="38"/>
    <d v="2013-05-11T01:22:24"/>
  </r>
  <r>
    <n v="39"/>
    <x v="39"/>
    <s v="Mystery-Drama Series. Following a shocking event, residents of a remote woodland community learn that some wounds never heal..."/>
    <x v="31"/>
    <n v="32745"/>
    <x v="0"/>
    <s v="GB"/>
    <s v="GBP"/>
    <n v="1401058740"/>
    <n v="1398388068"/>
    <b v="0"/>
    <n v="217"/>
    <b v="1"/>
    <s v="film &amp; video/television"/>
    <x v="39"/>
    <n v="150.89861751152074"/>
    <s v="film &amp; video"/>
    <s v="television"/>
    <x v="39"/>
    <d v="2014-05-25T22:59:00"/>
  </r>
  <r>
    <n v="40"/>
    <x v="40"/>
    <s v="There is a cooking show in production that needs your help, a show about using local ingredients to create simple and elegant meals."/>
    <x v="13"/>
    <n v="2027"/>
    <x v="0"/>
    <s v="US"/>
    <s v="USD"/>
    <n v="1403150400"/>
    <n v="1401426488"/>
    <b v="0"/>
    <n v="16"/>
    <b v="1"/>
    <s v="film &amp; video/television"/>
    <x v="40"/>
    <n v="126.6875"/>
    <s v="film &amp; video"/>
    <s v="television"/>
    <x v="40"/>
    <d v="2014-06-19T04:00:00"/>
  </r>
  <r>
    <n v="41"/>
    <x v="41"/>
    <s v="A TV series that takes place in a high school setting with religions,morals,&amp; ethics as a guiding message for students &amp; their families"/>
    <x v="13"/>
    <n v="2000"/>
    <x v="0"/>
    <s v="US"/>
    <s v="USD"/>
    <n v="1412516354"/>
    <n v="1409924354"/>
    <b v="0"/>
    <n v="19"/>
    <b v="1"/>
    <s v="film &amp; video/television"/>
    <x v="31"/>
    <n v="105.26315789473684"/>
    <s v="film &amp; video"/>
    <s v="television"/>
    <x v="41"/>
    <d v="2014-10-05T13:39:14"/>
  </r>
  <r>
    <n v="42"/>
    <x v="42"/>
    <s v="A show that explores the universal hospitality and shenanigans of BRO cultures in the most forbidden and unfamiliar places on earth!"/>
    <x v="32"/>
    <n v="19860"/>
    <x v="0"/>
    <s v="US"/>
    <s v="USD"/>
    <n v="1419780026"/>
    <n v="1417188026"/>
    <b v="0"/>
    <n v="169"/>
    <b v="1"/>
    <s v="film &amp; video/television"/>
    <x v="41"/>
    <n v="117.51479289940828"/>
    <s v="film &amp; video"/>
    <s v="television"/>
    <x v="42"/>
    <d v="2014-12-28T15:20:26"/>
  </r>
  <r>
    <n v="43"/>
    <x v="43"/>
    <s v="Anglicon is a fan-run British media convention with a focus on Doctor Who, returning to the Seattle area bigger and better than ever!"/>
    <x v="3"/>
    <n v="30866"/>
    <x v="0"/>
    <s v="US"/>
    <s v="USD"/>
    <n v="1405209600"/>
    <n v="1402599486"/>
    <b v="0"/>
    <n v="263"/>
    <b v="1"/>
    <s v="film &amp; video/television"/>
    <x v="42"/>
    <n v="117.36121673003802"/>
    <s v="film &amp; video"/>
    <s v="television"/>
    <x v="43"/>
    <d v="2014-07-13T00:00:00"/>
  </r>
  <r>
    <n v="44"/>
    <x v="44"/>
    <s v="The Creator of the hit FOX show THE BOURBON LOUNGE brings you BIG WHISKEY. A new travel show exploring whiskey like you've never seen."/>
    <x v="13"/>
    <n v="2000"/>
    <x v="0"/>
    <s v="US"/>
    <s v="USD"/>
    <n v="1412648537"/>
    <n v="1408760537"/>
    <b v="0"/>
    <n v="15"/>
    <b v="1"/>
    <s v="film &amp; video/television"/>
    <x v="31"/>
    <n v="133.33333333333334"/>
    <s v="film &amp; video"/>
    <s v="television"/>
    <x v="44"/>
    <d v="2014-10-07T02:22:17"/>
  </r>
  <r>
    <n v="45"/>
    <x v="45"/>
    <s v="The Art of the Lift is a crime drama that follows an expert crew of pick-pockets and their attempt at breaking in a new recruit."/>
    <x v="10"/>
    <n v="6000"/>
    <x v="0"/>
    <s v="US"/>
    <s v="USD"/>
    <n v="1461769107"/>
    <n v="1459177107"/>
    <b v="0"/>
    <n v="61"/>
    <b v="1"/>
    <s v="film &amp; video/television"/>
    <x v="43"/>
    <n v="98.360655737704917"/>
    <s v="film &amp; video"/>
    <s v="television"/>
    <x v="45"/>
    <d v="2016-04-27T14:58:27"/>
  </r>
  <r>
    <n v="46"/>
    <x v="46"/>
    <s v="The legendary community TV programme Joy's World is in dire need of new equipment! We are hoping you can help."/>
    <x v="33"/>
    <n v="8750"/>
    <x v="0"/>
    <s v="AU"/>
    <s v="AUD"/>
    <n v="1450220974"/>
    <n v="1447628974"/>
    <b v="0"/>
    <n v="45"/>
    <b v="1"/>
    <s v="film &amp; video/television"/>
    <x v="44"/>
    <n v="194.44444444444446"/>
    <s v="film &amp; video"/>
    <s v="television"/>
    <x v="46"/>
    <d v="2015-12-15T23:09:34"/>
  </r>
  <r>
    <n v="47"/>
    <x v="47"/>
    <s v="Cursed with attracting odd men, an independent woman takes on the Chicago dating scene again with the help of her offbeat friends."/>
    <x v="10"/>
    <n v="5380.55"/>
    <x v="0"/>
    <s v="US"/>
    <s v="USD"/>
    <n v="1419021607"/>
    <n v="1413834007"/>
    <b v="0"/>
    <n v="70"/>
    <b v="1"/>
    <s v="film &amp; video/television"/>
    <x v="45"/>
    <n v="76.865000000000009"/>
    <s v="film &amp; video"/>
    <s v="television"/>
    <x v="47"/>
    <d v="2014-12-19T20:40:07"/>
  </r>
  <r>
    <n v="48"/>
    <x v="48"/>
    <s v="With future neo-London as a backdrop to this new independent TV pilot, we investigate the bad and the corrupt that rule London."/>
    <x v="13"/>
    <n v="2159"/>
    <x v="0"/>
    <s v="GB"/>
    <s v="GBP"/>
    <n v="1425211200"/>
    <n v="1422534260"/>
    <b v="0"/>
    <n v="38"/>
    <b v="1"/>
    <s v="film &amp; video/television"/>
    <x v="46"/>
    <n v="56.815789473684212"/>
    <s v="film &amp; video"/>
    <s v="television"/>
    <x v="48"/>
    <d v="2015-03-01T12:00:00"/>
  </r>
  <r>
    <n v="49"/>
    <x v="49"/>
    <s v="Driving Jersey is real people telling real stories."/>
    <x v="14"/>
    <n v="12000"/>
    <x v="0"/>
    <s v="US"/>
    <s v="USD"/>
    <n v="1445660045"/>
    <n v="1443068045"/>
    <b v="0"/>
    <n v="87"/>
    <b v="1"/>
    <s v="film &amp; video/television"/>
    <x v="31"/>
    <n v="137.93103448275863"/>
    <s v="film &amp; video"/>
    <s v="television"/>
    <x v="49"/>
    <d v="2015-10-24T04:14:05"/>
  </r>
  <r>
    <n v="50"/>
    <x v="50"/>
    <s v="A brand new dating show which helps one lucky lady find her Mr Right with difficult decisions to make along the way."/>
    <x v="20"/>
    <n v="600"/>
    <x v="0"/>
    <s v="GB"/>
    <s v="GBP"/>
    <n v="1422637200"/>
    <n v="1419271458"/>
    <b v="0"/>
    <n v="22"/>
    <b v="1"/>
    <s v="film &amp; video/television"/>
    <x v="31"/>
    <n v="27.272727272727273"/>
    <s v="film &amp; video"/>
    <s v="television"/>
    <x v="50"/>
    <d v="2015-01-30T17:00:00"/>
  </r>
  <r>
    <n v="51"/>
    <x v="51"/>
    <s v="Please help us reach stretch goals of 16k, 26k, 41k for the soundtrack, extended scenes &amp; story development for our sci-fi TV series!"/>
    <x v="34"/>
    <n v="14082"/>
    <x v="0"/>
    <s v="US"/>
    <s v="USD"/>
    <n v="1439245037"/>
    <n v="1436653037"/>
    <b v="0"/>
    <n v="119"/>
    <b v="1"/>
    <s v="film &amp; video/television"/>
    <x v="47"/>
    <n v="118.33613445378151"/>
    <s v="film &amp; video"/>
    <s v="television"/>
    <x v="51"/>
    <d v="2015-08-10T22:17:17"/>
  </r>
  <r>
    <n v="52"/>
    <x v="52"/>
    <s v="Kode Orange is an original television series that follows the lives of two police officers who join a special unit in high-crime LA"/>
    <x v="3"/>
    <n v="11621"/>
    <x v="0"/>
    <s v="US"/>
    <s v="USD"/>
    <n v="1405615846"/>
    <n v="1403023846"/>
    <b v="0"/>
    <n v="52"/>
    <b v="1"/>
    <s v="film &amp; video/television"/>
    <x v="48"/>
    <n v="223.48076923076923"/>
    <s v="film &amp; video"/>
    <s v="television"/>
    <x v="52"/>
    <d v="2014-07-17T16:50:46"/>
  </r>
  <r>
    <n v="53"/>
    <x v="53"/>
    <s v="Delicious TV's Vegan Mashup launching season two on public television"/>
    <x v="9"/>
    <n v="3289"/>
    <x v="0"/>
    <s v="US"/>
    <s v="USD"/>
    <n v="1396648800"/>
    <n v="1395407445"/>
    <b v="0"/>
    <n v="117"/>
    <b v="1"/>
    <s v="film &amp; video/television"/>
    <x v="49"/>
    <n v="28.111111111111111"/>
    <s v="film &amp; video"/>
    <s v="television"/>
    <x v="53"/>
    <d v="2014-04-04T22:00:00"/>
  </r>
  <r>
    <n v="54"/>
    <x v="54"/>
    <s v="TV stand-in Elizabeth was diagnosed BRCA+ as her mother was succumbing to cancer. This pilot navigates evolving modern female identity."/>
    <x v="3"/>
    <n v="10100"/>
    <x v="0"/>
    <s v="US"/>
    <s v="USD"/>
    <n v="1451063221"/>
    <n v="1448471221"/>
    <b v="0"/>
    <n v="52"/>
    <b v="1"/>
    <s v="film &amp; video/television"/>
    <x v="50"/>
    <n v="194.23076923076923"/>
    <s v="film &amp; video"/>
    <s v="television"/>
    <x v="54"/>
    <d v="2015-12-25T17:07:01"/>
  </r>
  <r>
    <n v="55"/>
    <x v="55"/>
    <s v="A story of an Italian family who tried it the right way but realized things work better if they do it &quot;their&quot; way. Weekly Series PILOT"/>
    <x v="35"/>
    <n v="11090"/>
    <x v="0"/>
    <s v="US"/>
    <s v="USD"/>
    <n v="1464390916"/>
    <n v="1462576516"/>
    <b v="0"/>
    <n v="86"/>
    <b v="1"/>
    <s v="film &amp; video/television"/>
    <x v="51"/>
    <n v="128.95348837209303"/>
    <s v="film &amp; video"/>
    <s v="television"/>
    <x v="55"/>
    <d v="2016-05-27T23:15:16"/>
  </r>
  <r>
    <n v="56"/>
    <x v="56"/>
    <s v="We want to see more women's cycling on TV - and we need your help to make it happen!"/>
    <x v="6"/>
    <n v="8581"/>
    <x v="0"/>
    <s v="GB"/>
    <s v="GBP"/>
    <n v="1433779200"/>
    <n v="1432559424"/>
    <b v="0"/>
    <n v="174"/>
    <b v="1"/>
    <s v="film &amp; video/television"/>
    <x v="52"/>
    <n v="49.316091954022987"/>
    <s v="film &amp; video"/>
    <s v="television"/>
    <x v="56"/>
    <d v="2015-06-08T16:00:00"/>
  </r>
  <r>
    <n v="57"/>
    <x v="57"/>
    <s v="An entertainment network built with a focus of uniting our community with quality, relevant live and scripted entertainment."/>
    <x v="36"/>
    <n v="15285"/>
    <x v="0"/>
    <s v="US"/>
    <s v="USD"/>
    <n v="1429991962"/>
    <n v="1427399962"/>
    <b v="0"/>
    <n v="69"/>
    <b v="1"/>
    <s v="film &amp; video/television"/>
    <x v="53"/>
    <n v="221.52173913043478"/>
    <s v="film &amp; video"/>
    <s v="television"/>
    <x v="57"/>
    <d v="2015-04-25T19:59:22"/>
  </r>
  <r>
    <n v="58"/>
    <x v="58"/>
    <s v="Alex thought he knew how the world worked. You live, you die and it's over. He was very, very wrong."/>
    <x v="3"/>
    <n v="10291"/>
    <x v="0"/>
    <s v="US"/>
    <s v="USD"/>
    <n v="1416423172"/>
    <n v="1413827572"/>
    <b v="0"/>
    <n v="75"/>
    <b v="1"/>
    <s v="film &amp; video/television"/>
    <x v="54"/>
    <n v="137.21333333333334"/>
    <s v="film &amp; video"/>
    <s v="television"/>
    <x v="58"/>
    <d v="2014-11-19T18:52:52"/>
  </r>
  <r>
    <n v="59"/>
    <x v="59"/>
    <s v="An electronic music producer stuck in his blue collar life has overnight success thrown at him when his music leaks on the internet."/>
    <x v="22"/>
    <n v="20025.14"/>
    <x v="0"/>
    <s v="US"/>
    <s v="USD"/>
    <n v="1442264400"/>
    <n v="1439530776"/>
    <b v="0"/>
    <n v="33"/>
    <b v="1"/>
    <s v="film &amp; video/television"/>
    <x v="55"/>
    <n v="606.82242424242418"/>
    <s v="film &amp; video"/>
    <s v="television"/>
    <x v="59"/>
    <d v="2015-09-14T21:00:00"/>
  </r>
  <r>
    <n v="60"/>
    <x v="60"/>
    <s v="Set in a beautiful but desolate world, we see how loneliness can lead to friendship in unconventional ways."/>
    <x v="37"/>
    <n v="4648.33"/>
    <x v="0"/>
    <s v="GB"/>
    <s v="GBP"/>
    <n v="1395532800"/>
    <n v="1393882717"/>
    <b v="0"/>
    <n v="108"/>
    <b v="1"/>
    <s v="film &amp; video/shorts"/>
    <x v="56"/>
    <n v="43.040092592592593"/>
    <s v="film &amp; video"/>
    <s v="shorts"/>
    <x v="60"/>
    <d v="2014-03-23T00:00:00"/>
  </r>
  <r>
    <n v="61"/>
    <x v="61"/>
    <s v="An exploration of the shadows that follow us from our past, the darkness that lives inside us and the ability to find our own freedom"/>
    <x v="10"/>
    <n v="7415"/>
    <x v="0"/>
    <s v="US"/>
    <s v="USD"/>
    <n v="1370547157"/>
    <n v="1368646357"/>
    <b v="0"/>
    <n v="23"/>
    <b v="1"/>
    <s v="film &amp; video/shorts"/>
    <x v="57"/>
    <n v="322.39130434782606"/>
    <s v="film &amp; video"/>
    <s v="shorts"/>
    <x v="61"/>
    <d v="2013-06-06T19:32:37"/>
  </r>
  <r>
    <n v="62"/>
    <x v="62"/>
    <s v="A man is forced to repeatedly crawl through a mysterious maze not knowing who captured him or why, but he is determined to find out."/>
    <x v="9"/>
    <n v="4642"/>
    <x v="0"/>
    <s v="US"/>
    <s v="USD"/>
    <n v="1362337878"/>
    <n v="1360177878"/>
    <b v="0"/>
    <n v="48"/>
    <b v="1"/>
    <s v="film &amp; video/shorts"/>
    <x v="58"/>
    <n v="96.708333333333329"/>
    <s v="film &amp; video"/>
    <s v="shorts"/>
    <x v="62"/>
    <d v="2013-03-03T19:11:18"/>
  </r>
  <r>
    <n v="63"/>
    <x v="63"/>
    <s v="The Attic is my first short film.  Please help me with post production and distribution so that I can let it out into the world"/>
    <x v="13"/>
    <n v="2270.37"/>
    <x v="0"/>
    <s v="US"/>
    <s v="USD"/>
    <n v="1388206740"/>
    <n v="1386194013"/>
    <b v="0"/>
    <n v="64"/>
    <b v="1"/>
    <s v="film &amp; video/shorts"/>
    <x v="59"/>
    <n v="35.474531249999998"/>
    <s v="film &amp; video"/>
    <s v="shorts"/>
    <x v="63"/>
    <d v="2013-12-28T04:59:00"/>
  </r>
  <r>
    <n v="64"/>
    <x v="64"/>
    <s v="At the dawn of the New Millennium, a group of teenagers battle the Y2K bug to save humanity from boredom. The 2nd film by and/or."/>
    <x v="38"/>
    <n v="2080"/>
    <x v="0"/>
    <s v="US"/>
    <s v="USD"/>
    <n v="1373243181"/>
    <n v="1370651181"/>
    <b v="0"/>
    <n v="24"/>
    <b v="1"/>
    <s v="film &amp; video/shorts"/>
    <x v="60"/>
    <n v="86.666666666666671"/>
    <s v="film &amp; video"/>
    <s v="shorts"/>
    <x v="64"/>
    <d v="2013-07-08T00:26:21"/>
  </r>
  <r>
    <n v="65"/>
    <x v="65"/>
    <s v="Help finish the short film Hello World. The story of an android in the broken home of a father &amp; son."/>
    <x v="39"/>
    <n v="7527"/>
    <x v="0"/>
    <s v="CA"/>
    <s v="CAD"/>
    <n v="1407736740"/>
    <n v="1405453354"/>
    <b v="0"/>
    <n v="57"/>
    <b v="1"/>
    <s v="film &amp; video/shorts"/>
    <x v="61"/>
    <n v="132.05263157894737"/>
    <s v="film &amp; video"/>
    <s v="shorts"/>
    <x v="65"/>
    <d v="2014-08-11T05:59:00"/>
  </r>
  <r>
    <n v="66"/>
    <x v="66"/>
    <s v="A dark comedy set in the '60s about clinical depression and one night stands."/>
    <x v="13"/>
    <n v="2372"/>
    <x v="0"/>
    <s v="US"/>
    <s v="USD"/>
    <n v="1468873420"/>
    <n v="1466281420"/>
    <b v="0"/>
    <n v="26"/>
    <b v="1"/>
    <s v="film &amp; video/shorts"/>
    <x v="62"/>
    <n v="91.230769230769226"/>
    <s v="film &amp; video"/>
    <s v="shorts"/>
    <x v="66"/>
    <d v="2016-07-18T20:23:40"/>
  </r>
  <r>
    <n v="67"/>
    <x v="67"/>
    <s v="The Ordination Mass of five Dominicans friars to the priesthood at the historic Saint Dominicâ€™s Church in Washington DC."/>
    <x v="13"/>
    <n v="2325"/>
    <x v="0"/>
    <s v="US"/>
    <s v="USD"/>
    <n v="1342360804"/>
    <n v="1339768804"/>
    <b v="0"/>
    <n v="20"/>
    <b v="1"/>
    <s v="film &amp; video/shorts"/>
    <x v="63"/>
    <n v="116.25"/>
    <s v="film &amp; video"/>
    <s v="shorts"/>
    <x v="67"/>
    <d v="2012-07-15T14:00:04"/>
  </r>
  <r>
    <n v="68"/>
    <x v="68"/>
    <s v="Black Comedy by final year students at Leeds University. _x000a_'Bird watching, tea, seaside and murder. Just your average British holiday.'"/>
    <x v="20"/>
    <n v="763"/>
    <x v="0"/>
    <s v="GB"/>
    <s v="GBP"/>
    <n v="1393162791"/>
    <n v="1390570791"/>
    <b v="0"/>
    <n v="36"/>
    <b v="1"/>
    <s v="film &amp; video/shorts"/>
    <x v="64"/>
    <n v="21.194444444444443"/>
    <s v="film &amp; video"/>
    <s v="shorts"/>
    <x v="68"/>
    <d v="2014-02-23T13:39:51"/>
  </r>
  <r>
    <n v="69"/>
    <x v="69"/>
    <s v="A breakthrough cinematic experience about more than just the carsâ€¦the people, lifestyle, enthusiasm, party, and the Leavenworth Drive."/>
    <x v="3"/>
    <n v="11094.23"/>
    <x v="0"/>
    <s v="US"/>
    <s v="USD"/>
    <n v="1317538740"/>
    <n v="1314765025"/>
    <b v="0"/>
    <n v="178"/>
    <b v="1"/>
    <s v="film &amp; video/shorts"/>
    <x v="65"/>
    <n v="62.327134831460668"/>
    <s v="film &amp; video"/>
    <s v="shorts"/>
    <x v="69"/>
    <d v="2011-10-02T06:59:00"/>
  </r>
  <r>
    <n v="70"/>
    <x v="70"/>
    <s v="Maggie barely survives a deranged baptism by her mother only to be born again to a string of foster parents. Things can always be worse"/>
    <x v="2"/>
    <n v="636"/>
    <x v="0"/>
    <s v="US"/>
    <s v="USD"/>
    <n v="1315171845"/>
    <n v="1309987845"/>
    <b v="0"/>
    <n v="17"/>
    <b v="1"/>
    <s v="film &amp; video/shorts"/>
    <x v="66"/>
    <n v="37.411764705882355"/>
    <s v="film &amp; video"/>
    <s v="shorts"/>
    <x v="70"/>
    <d v="2011-09-04T21:30:45"/>
  </r>
  <r>
    <n v="71"/>
    <x v="71"/>
    <s v="A comedic tale about the duality of man set in a trailer park needs your help with sound design and getting it into film festivals"/>
    <x v="40"/>
    <n v="2231"/>
    <x v="0"/>
    <s v="US"/>
    <s v="USD"/>
    <n v="1338186657"/>
    <n v="1333002657"/>
    <b v="0"/>
    <n v="32"/>
    <b v="1"/>
    <s v="film &amp; video/shorts"/>
    <x v="67"/>
    <n v="69.71875"/>
    <s v="film &amp; video"/>
    <s v="shorts"/>
    <x v="71"/>
    <d v="2012-05-28T06:30:57"/>
  </r>
  <r>
    <n v="72"/>
    <x v="72"/>
    <s v="A young man forced to live back home after an automobile accident leaves him to rediscover what it means to be a part of his family."/>
    <x v="41"/>
    <n v="2385"/>
    <x v="0"/>
    <s v="US"/>
    <s v="USD"/>
    <n v="1352937600"/>
    <n v="1351210481"/>
    <b v="0"/>
    <n v="41"/>
    <b v="1"/>
    <s v="film &amp; video/shorts"/>
    <x v="68"/>
    <n v="58.170731707317074"/>
    <s v="film &amp; video"/>
    <s v="shorts"/>
    <x v="72"/>
    <d v="2012-11-15T00:00:00"/>
  </r>
  <r>
    <n v="73"/>
    <x v="73"/>
    <s v="A scientist on the brink of a discovery that will revolutionize society sees her work destroyed in an experiment gone horribly wrong."/>
    <x v="42"/>
    <n v="900"/>
    <x v="0"/>
    <s v="US"/>
    <s v="USD"/>
    <n v="1304395140"/>
    <n v="1297620584"/>
    <b v="0"/>
    <n v="18"/>
    <b v="1"/>
    <s v="film &amp; video/shorts"/>
    <x v="31"/>
    <n v="50"/>
    <s v="film &amp; video"/>
    <s v="shorts"/>
    <x v="73"/>
    <d v="2011-05-03T03:59:00"/>
  </r>
  <r>
    <n v="74"/>
    <x v="74"/>
    <s v="La nuit est devenue le lieu de la terreur. Alors qu'un couvre-feu est imposÃ©, une petite fille est enlevÃ©e par un rapace nocturne."/>
    <x v="2"/>
    <n v="564.66"/>
    <x v="0"/>
    <s v="FR"/>
    <s v="EUR"/>
    <n v="1453376495"/>
    <n v="1450784495"/>
    <b v="0"/>
    <n v="29"/>
    <b v="1"/>
    <s v="film &amp; video/shorts"/>
    <x v="69"/>
    <n v="19.471034482758618"/>
    <s v="film &amp; video"/>
    <s v="shorts"/>
    <x v="74"/>
    <d v="2016-01-21T11:41:35"/>
  </r>
  <r>
    <n v="75"/>
    <x v="75"/>
    <s v="A teenager named Charlie discovers something new about himself while coping with the loss of his father."/>
    <x v="8"/>
    <n v="4040"/>
    <x v="0"/>
    <s v="US"/>
    <s v="USD"/>
    <n v="1366693272"/>
    <n v="1364101272"/>
    <b v="0"/>
    <n v="47"/>
    <b v="1"/>
    <s v="film &amp; video/shorts"/>
    <x v="70"/>
    <n v="85.957446808510639"/>
    <s v="film &amp; video"/>
    <s v="shorts"/>
    <x v="75"/>
    <d v="2013-04-23T05:01:12"/>
  </r>
  <r>
    <n v="76"/>
    <x v="76"/>
    <s v="Karn A'Mor has awoken bloodied on a distant battlefield with no memory of his past! JOIN THE RESISTANCE and find out more..."/>
    <x v="43"/>
    <n v="460"/>
    <x v="0"/>
    <s v="US"/>
    <s v="USD"/>
    <n v="1325007358"/>
    <n v="1319819758"/>
    <b v="0"/>
    <n v="15"/>
    <b v="1"/>
    <s v="film &amp; video/shorts"/>
    <x v="71"/>
    <n v="30.666666666666668"/>
    <s v="film &amp; video"/>
    <s v="shorts"/>
    <x v="76"/>
    <d v="2011-12-27T17:35:58"/>
  </r>
  <r>
    <n v="77"/>
    <x v="77"/>
    <s v="A short film about a boy searching for companionship in a hermit crab he finds on the beach."/>
    <x v="44"/>
    <n v="1570"/>
    <x v="0"/>
    <s v="US"/>
    <s v="USD"/>
    <n v="1337569140"/>
    <n v="1332991717"/>
    <b v="0"/>
    <n v="26"/>
    <b v="1"/>
    <s v="film &amp; video/shorts"/>
    <x v="72"/>
    <n v="60.384615384615387"/>
    <s v="film &amp; video"/>
    <s v="shorts"/>
    <x v="77"/>
    <d v="2012-05-21T02:59:00"/>
  </r>
  <r>
    <n v="78"/>
    <x v="78"/>
    <s v="We reached our limits. Next steps are : 3 more shooting days + postproduction + cut + sound._x000a__x000a_We want to go to Cannes !_x000a__x000a_With you !"/>
    <x v="45"/>
    <n v="1351"/>
    <x v="0"/>
    <s v="FR"/>
    <s v="EUR"/>
    <n v="1472751121"/>
    <n v="1471887121"/>
    <b v="0"/>
    <n v="35"/>
    <b v="1"/>
    <s v="film &amp; video/shorts"/>
    <x v="73"/>
    <n v="38.6"/>
    <s v="film &amp; video"/>
    <s v="shorts"/>
    <x v="78"/>
    <d v="2016-09-01T17:32:01"/>
  </r>
  <r>
    <n v="79"/>
    <x v="79"/>
    <s v="A short film about life, achieving your dreams, and overcoming hardship. We all have our mountain to climb."/>
    <x v="46"/>
    <n v="1651"/>
    <x v="0"/>
    <s v="GB"/>
    <s v="GBP"/>
    <n v="1398451093"/>
    <n v="1395859093"/>
    <b v="0"/>
    <n v="41"/>
    <b v="1"/>
    <s v="film &amp; video/shorts"/>
    <x v="74"/>
    <n v="40.268292682926827"/>
    <s v="film &amp; video"/>
    <s v="shorts"/>
    <x v="79"/>
    <d v="2014-04-25T18:38:13"/>
  </r>
  <r>
    <n v="80"/>
    <x v="80"/>
    <s v="What would you do if you ended up at a swingers party with two dead bodies and $20,000 in drug money?"/>
    <x v="14"/>
    <n v="12870"/>
    <x v="0"/>
    <s v="US"/>
    <s v="USD"/>
    <n v="1386640856"/>
    <n v="1383616856"/>
    <b v="0"/>
    <n v="47"/>
    <b v="1"/>
    <s v="film &amp; video/shorts"/>
    <x v="75"/>
    <n v="273.82978723404256"/>
    <s v="film &amp; video"/>
    <s v="shorts"/>
    <x v="80"/>
    <d v="2013-12-10T02:00:56"/>
  </r>
  <r>
    <n v="81"/>
    <x v="81"/>
    <s v="An elderly woman in rural Maine is haunted by figures seeking a sacrifice, but there are more forces at work than mere ghosts."/>
    <x v="47"/>
    <n v="1485"/>
    <x v="0"/>
    <s v="US"/>
    <s v="USD"/>
    <n v="1342234920"/>
    <n v="1341892127"/>
    <b v="0"/>
    <n v="28"/>
    <b v="1"/>
    <s v="film &amp; video/shorts"/>
    <x v="76"/>
    <n v="53.035714285714285"/>
    <s v="film &amp; video"/>
    <s v="shorts"/>
    <x v="81"/>
    <d v="2012-07-14T03:02:00"/>
  </r>
  <r>
    <n v="82"/>
    <x v="82"/>
    <s v="A short film about the tragically hilarious events that occur when a fearful and panicky 6-year old boy loses his first baby tooth."/>
    <x v="23"/>
    <n v="4000.5"/>
    <x v="0"/>
    <s v="US"/>
    <s v="USD"/>
    <n v="1318189261"/>
    <n v="1315597261"/>
    <b v="0"/>
    <n v="100"/>
    <b v="1"/>
    <s v="film &amp; video/shorts"/>
    <x v="77"/>
    <n v="40.005000000000003"/>
    <s v="film &amp; video"/>
    <s v="shorts"/>
    <x v="82"/>
    <d v="2011-10-09T19:41:01"/>
  </r>
  <r>
    <n v="83"/>
    <x v="83"/>
    <s v="Isaac, creator of the DreamMaker3000, finds love in his dreams with Mei his boss's wife who lives on the other side of the planet."/>
    <x v="48"/>
    <n v="205"/>
    <x v="0"/>
    <s v="GB"/>
    <s v="GBP"/>
    <n v="1424604600"/>
    <n v="1423320389"/>
    <b v="0"/>
    <n v="13"/>
    <b v="1"/>
    <s v="film &amp; video/shorts"/>
    <x v="78"/>
    <n v="15.76923076923077"/>
    <s v="film &amp; video"/>
    <s v="shorts"/>
    <x v="83"/>
    <d v="2015-02-22T11:30:00"/>
  </r>
  <r>
    <n v="84"/>
    <x v="84"/>
    <s v="&quot;A sociopath crosses paths with the person he must confront about his wife's murder, it might be himself&quot;"/>
    <x v="2"/>
    <n v="500"/>
    <x v="0"/>
    <s v="US"/>
    <s v="USD"/>
    <n v="1305483086"/>
    <n v="1302891086"/>
    <b v="0"/>
    <n v="7"/>
    <b v="1"/>
    <s v="film &amp; video/shorts"/>
    <x v="31"/>
    <n v="71.428571428571431"/>
    <s v="film &amp; video"/>
    <s v="shorts"/>
    <x v="84"/>
    <d v="2011-05-15T18:11:26"/>
  </r>
  <r>
    <n v="85"/>
    <x v="85"/>
    <s v="A short film by Melissa Woodrow &amp; Mark Janiak about seeking forgiveness, embracing the past and memories with a loved one."/>
    <x v="38"/>
    <n v="1506"/>
    <x v="0"/>
    <s v="US"/>
    <s v="USD"/>
    <n v="1316746837"/>
    <n v="1314154837"/>
    <b v="0"/>
    <n v="21"/>
    <b v="1"/>
    <s v="film &amp; video/shorts"/>
    <x v="79"/>
    <n v="71.714285714285708"/>
    <s v="film &amp; video"/>
    <s v="shorts"/>
    <x v="85"/>
    <d v="2011-09-23T03:00:37"/>
  </r>
  <r>
    <n v="86"/>
    <x v="86"/>
    <s v="Two women, two destinies connected by a letter. _x000a_Between Paris and Skopje a poetic outstanding story of true courage, love and hope."/>
    <x v="12"/>
    <n v="6388"/>
    <x v="0"/>
    <s v="FR"/>
    <s v="EUR"/>
    <n v="1451226045"/>
    <n v="1444828845"/>
    <b v="0"/>
    <n v="17"/>
    <b v="1"/>
    <s v="film &amp; video/shorts"/>
    <x v="80"/>
    <n v="375.76470588235293"/>
    <s v="film &amp; video"/>
    <s v="shorts"/>
    <x v="86"/>
    <d v="2015-12-27T14:20:45"/>
  </r>
  <r>
    <n v="87"/>
    <x v="87"/>
    <s v="A father without work uses his daughter to con sympathy from strangers... sound familiar?  Help us make this film!"/>
    <x v="30"/>
    <n v="2615"/>
    <x v="0"/>
    <s v="US"/>
    <s v="USD"/>
    <n v="1275529260"/>
    <n v="1274705803"/>
    <b v="0"/>
    <n v="25"/>
    <b v="1"/>
    <s v="film &amp; video/shorts"/>
    <x v="81"/>
    <n v="104.6"/>
    <s v="film &amp; video"/>
    <s v="shorts"/>
    <x v="87"/>
    <d v="2010-06-03T01:41:00"/>
  </r>
  <r>
    <n v="88"/>
    <x v="88"/>
    <s v="Imprisoned in an unfamiliar reality with strange new rules, Dan Everett struggles to find meaning and reason in this sci-fi noir short."/>
    <x v="8"/>
    <n v="3600"/>
    <x v="0"/>
    <s v="US"/>
    <s v="USD"/>
    <n v="1403452131"/>
    <n v="1401205731"/>
    <b v="0"/>
    <n v="60"/>
    <b v="1"/>
    <s v="film &amp; video/shorts"/>
    <x v="82"/>
    <n v="60"/>
    <s v="film &amp; video"/>
    <s v="shorts"/>
    <x v="88"/>
    <d v="2014-06-22T15:48:51"/>
  </r>
  <r>
    <n v="89"/>
    <x v="89"/>
    <s v="A chronicle of four very different stories concerning racism to the power of love, all set in the beauty of the Southwest."/>
    <x v="12"/>
    <n v="6904"/>
    <x v="0"/>
    <s v="US"/>
    <s v="USD"/>
    <n v="1370196192"/>
    <n v="1368036192"/>
    <b v="0"/>
    <n v="56"/>
    <b v="1"/>
    <s v="film &amp; video/shorts"/>
    <x v="83"/>
    <n v="123.28571428571429"/>
    <s v="film &amp; video"/>
    <s v="shorts"/>
    <x v="89"/>
    <d v="2013-06-02T18:03:12"/>
  </r>
  <r>
    <n v="90"/>
    <x v="90"/>
    <s v="We're looking for funding to help submit a short film to film festivals."/>
    <x v="2"/>
    <n v="502"/>
    <x v="0"/>
    <s v="US"/>
    <s v="USD"/>
    <n v="1310454499"/>
    <n v="1307862499"/>
    <b v="0"/>
    <n v="16"/>
    <b v="1"/>
    <s v="film &amp; video/shorts"/>
    <x v="84"/>
    <n v="31.375"/>
    <s v="film &amp; video"/>
    <s v="shorts"/>
    <x v="90"/>
    <d v="2011-07-12T07:08:19"/>
  </r>
  <r>
    <n v="91"/>
    <x v="91"/>
    <s v="&quot;Overtime&quot; is a 15 minute horror film about a man haunted by the memories of his past during a graveyard shift at his factory job."/>
    <x v="9"/>
    <n v="3600"/>
    <x v="0"/>
    <s v="US"/>
    <s v="USD"/>
    <n v="1305625164"/>
    <n v="1300354764"/>
    <b v="0"/>
    <n v="46"/>
    <b v="1"/>
    <s v="film &amp; video/shorts"/>
    <x v="43"/>
    <n v="78.260869565217391"/>
    <s v="film &amp; video"/>
    <s v="shorts"/>
    <x v="91"/>
    <d v="2011-05-17T09:39:24"/>
  </r>
  <r>
    <n v="92"/>
    <x v="92"/>
    <s v="Euphoria is an adventure film that follows adrenaline filled athletes on their hunt for the sublime while balancing family and careers."/>
    <x v="10"/>
    <n v="5260"/>
    <x v="0"/>
    <s v="CA"/>
    <s v="CAD"/>
    <n v="1485936000"/>
    <n v="1481949983"/>
    <b v="0"/>
    <n v="43"/>
    <b v="1"/>
    <s v="film &amp; video/shorts"/>
    <x v="85"/>
    <n v="122.32558139534883"/>
    <s v="film &amp; video"/>
    <s v="shorts"/>
    <x v="92"/>
    <d v="2017-02-01T08:00:00"/>
  </r>
  <r>
    <n v="93"/>
    <x v="93"/>
    <s v="Someday Everyday is a short drama that navigates through the past and present of a young man's life, through his struggles and triumphs"/>
    <x v="28"/>
    <n v="1106"/>
    <x v="0"/>
    <s v="US"/>
    <s v="USD"/>
    <n v="1341349200"/>
    <n v="1338928537"/>
    <b v="0"/>
    <n v="15"/>
    <b v="1"/>
    <s v="film &amp; video/shorts"/>
    <x v="86"/>
    <n v="73.733333333333334"/>
    <s v="film &amp; video"/>
    <s v="shorts"/>
    <x v="93"/>
    <d v="2012-07-03T21:00:00"/>
  </r>
  <r>
    <n v="94"/>
    <x v="94"/>
    <s v="Nathan has his ideal job, the opportunity to see his dream girl on a daily basis. The local bully Jake aims to change all that."/>
    <x v="49"/>
    <n v="260"/>
    <x v="0"/>
    <s v="GB"/>
    <s v="GBP"/>
    <n v="1396890822"/>
    <n v="1395162822"/>
    <b v="0"/>
    <n v="12"/>
    <b v="1"/>
    <s v="film &amp; video/shorts"/>
    <x v="87"/>
    <n v="21.666666666666668"/>
    <s v="film &amp; video"/>
    <s v="shorts"/>
    <x v="94"/>
    <d v="2014-04-07T17:13:42"/>
  </r>
  <r>
    <n v="95"/>
    <x v="95"/>
    <s v="The Batman's Rogues Gallery assembles for a meeting. Scarecrow's fear gas accidently goes off and fears of the villains start to arise."/>
    <x v="18"/>
    <n v="460"/>
    <x v="0"/>
    <s v="US"/>
    <s v="USD"/>
    <n v="1330214841"/>
    <n v="1327622841"/>
    <b v="0"/>
    <n v="21"/>
    <b v="1"/>
    <s v="film &amp; video/shorts"/>
    <x v="88"/>
    <n v="21.904761904761905"/>
    <s v="film &amp; video"/>
    <s v="shorts"/>
    <x v="95"/>
    <d v="2012-02-26T00:07:21"/>
  </r>
  <r>
    <n v="96"/>
    <x v="96"/>
    <s v="Danny is a defenseman for his high school hockey team. This is a day in his life: school, hockey, girls and his next-door neighbor, Ken Daneyko."/>
    <x v="15"/>
    <n v="1720"/>
    <x v="0"/>
    <s v="US"/>
    <s v="USD"/>
    <n v="1280631600"/>
    <n v="1274889241"/>
    <b v="0"/>
    <n v="34"/>
    <b v="1"/>
    <s v="film &amp; video/shorts"/>
    <x v="89"/>
    <n v="50.588235294117645"/>
    <s v="film &amp; video"/>
    <s v="shorts"/>
    <x v="96"/>
    <d v="2010-08-01T03:00:00"/>
  </r>
  <r>
    <n v="97"/>
    <x v="97"/>
    <s v="Innsmouth at 9000 ft. is a Short Film Project in the Spirit of H.P. Lovecraft, and created by Denver based visual artist  Jesse Farley."/>
    <x v="44"/>
    <n v="425"/>
    <x v="0"/>
    <s v="US"/>
    <s v="USD"/>
    <n v="1310440482"/>
    <n v="1307848482"/>
    <b v="0"/>
    <n v="8"/>
    <b v="1"/>
    <s v="film &amp; video/shorts"/>
    <x v="90"/>
    <n v="53.125"/>
    <s v="film &amp; video"/>
    <s v="shorts"/>
    <x v="97"/>
    <d v="2011-07-12T03:14:42"/>
  </r>
  <r>
    <n v="98"/>
    <x v="98"/>
    <s v="&quot;Cut Out&quot; tells the story of a young woman who befriends a neighborhood teen and finds herself involved with gang violence."/>
    <x v="50"/>
    <n v="3400"/>
    <x v="0"/>
    <s v="US"/>
    <s v="USD"/>
    <n v="1354923000"/>
    <n v="1351796674"/>
    <b v="0"/>
    <n v="60"/>
    <b v="1"/>
    <s v="film &amp; video/shorts"/>
    <x v="90"/>
    <n v="56.666666666666664"/>
    <s v="film &amp; video"/>
    <s v="shorts"/>
    <x v="98"/>
    <d v="2012-12-07T23:30:00"/>
  </r>
  <r>
    <n v="99"/>
    <x v="99"/>
    <s v="A feminist tale of two girls finally giving a &quot;Nice Guy&quot; what he truly deserves. Also, dancing!"/>
    <x v="15"/>
    <n v="1590.29"/>
    <x v="0"/>
    <s v="US"/>
    <s v="USD"/>
    <n v="1390426799"/>
    <n v="1387834799"/>
    <b v="0"/>
    <n v="39"/>
    <b v="1"/>
    <s v="film &amp; video/shorts"/>
    <x v="91"/>
    <n v="40.776666666666664"/>
    <s v="film &amp; video"/>
    <s v="shorts"/>
    <x v="99"/>
    <d v="2014-01-22T21:39:59"/>
  </r>
  <r>
    <n v="100"/>
    <x v="100"/>
    <s v="Two sisters share a fragile relationship. When their mother dies and they inherit the family house, old problems rise to the surface."/>
    <x v="10"/>
    <n v="5000"/>
    <x v="0"/>
    <s v="US"/>
    <s v="USD"/>
    <n v="1352055886"/>
    <n v="1350324286"/>
    <b v="0"/>
    <n v="26"/>
    <b v="1"/>
    <s v="film &amp; video/shorts"/>
    <x v="31"/>
    <n v="192.30769230769232"/>
    <s v="film &amp; video"/>
    <s v="shorts"/>
    <x v="100"/>
    <d v="2012-11-04T19:04:46"/>
  </r>
  <r>
    <n v="101"/>
    <x v="101"/>
    <s v="The spatiotemporal boundaries between a manâ€™s life, and that of his father dissolve. A reflection on experience, image, and memory."/>
    <x v="8"/>
    <n v="3500"/>
    <x v="0"/>
    <s v="US"/>
    <s v="USD"/>
    <n v="1359052710"/>
    <n v="1356979110"/>
    <b v="0"/>
    <n v="35"/>
    <b v="1"/>
    <s v="film &amp; video/shorts"/>
    <x v="31"/>
    <n v="100"/>
    <s v="film &amp; video"/>
    <s v="shorts"/>
    <x v="101"/>
    <d v="2013-01-24T18:38:30"/>
  </r>
  <r>
    <n v="102"/>
    <x v="102"/>
    <s v="A gang of outlaw bikers pull a home invasion on a disgraced Anthropologist hiding a secret locked in his cabin basement."/>
    <x v="12"/>
    <n v="7665"/>
    <x v="0"/>
    <s v="US"/>
    <s v="USD"/>
    <n v="1293073733"/>
    <n v="1290481733"/>
    <b v="0"/>
    <n v="65"/>
    <b v="1"/>
    <s v="film &amp; video/shorts"/>
    <x v="92"/>
    <n v="117.92307692307692"/>
    <s v="film &amp; video"/>
    <s v="shorts"/>
    <x v="102"/>
    <d v="2010-12-23T03:08:53"/>
  </r>
  <r>
    <n v="103"/>
    <x v="103"/>
    <s v="Three friends in their twenties are trying to do the impossible - have fun on a casual Friday night."/>
    <x v="46"/>
    <n v="1367"/>
    <x v="0"/>
    <s v="GB"/>
    <s v="GBP"/>
    <n v="1394220030"/>
    <n v="1392232830"/>
    <b v="0"/>
    <n v="49"/>
    <b v="1"/>
    <s v="film &amp; video/shorts"/>
    <x v="93"/>
    <n v="27.897959183673468"/>
    <s v="film &amp; video"/>
    <s v="shorts"/>
    <x v="103"/>
    <d v="2014-03-07T19:20:30"/>
  </r>
  <r>
    <n v="104"/>
    <x v="104"/>
    <s v="UCF short film about an old man, his love for music, and his misplaced trumpet.  "/>
    <x v="2"/>
    <n v="600"/>
    <x v="0"/>
    <s v="US"/>
    <s v="USD"/>
    <n v="1301792400"/>
    <n v="1299775266"/>
    <b v="0"/>
    <n v="10"/>
    <b v="1"/>
    <s v="film &amp; video/shorts"/>
    <x v="43"/>
    <n v="60"/>
    <s v="film &amp; video"/>
    <s v="shorts"/>
    <x v="104"/>
    <d v="2011-04-03T01:00:00"/>
  </r>
  <r>
    <n v="105"/>
    <x v="105"/>
    <s v="Single Parent Date Night is a comedic short film about two single parents trying to reentering the dating pool."/>
    <x v="41"/>
    <n v="2363"/>
    <x v="0"/>
    <s v="US"/>
    <s v="USD"/>
    <n v="1463184000"/>
    <n v="1461605020"/>
    <b v="0"/>
    <n v="60"/>
    <b v="1"/>
    <s v="film &amp; video/shorts"/>
    <x v="94"/>
    <n v="39.383333333333333"/>
    <s v="film &amp; video"/>
    <s v="shorts"/>
    <x v="105"/>
    <d v="2016-05-14T00:00:00"/>
  </r>
  <r>
    <n v="106"/>
    <x v="106"/>
    <s v="A Boy. A Girl. A Car. A Serial Killer."/>
    <x v="10"/>
    <n v="5025"/>
    <x v="0"/>
    <s v="US"/>
    <s v="USD"/>
    <n v="1333391901"/>
    <n v="1332182301"/>
    <b v="0"/>
    <n v="27"/>
    <b v="1"/>
    <s v="film &amp; video/shorts"/>
    <x v="10"/>
    <n v="186.11111111111111"/>
    <s v="film &amp; video"/>
    <s v="shorts"/>
    <x v="106"/>
    <d v="2012-04-02T18:38:21"/>
  </r>
  <r>
    <n v="107"/>
    <x v="107"/>
    <s v="PRETTY LITTLE VICTIM is a short film from the expanding community of independent Alaskan filmmakers, to be shot in Anchorage, AK"/>
    <x v="51"/>
    <n v="7685"/>
    <x v="0"/>
    <s v="US"/>
    <s v="USD"/>
    <n v="1303688087"/>
    <n v="1301787287"/>
    <b v="0"/>
    <n v="69"/>
    <b v="1"/>
    <s v="film &amp; video/shorts"/>
    <x v="95"/>
    <n v="111.37681159420291"/>
    <s v="film &amp; video"/>
    <s v="shorts"/>
    <x v="107"/>
    <d v="2011-04-24T23:34:47"/>
  </r>
  <r>
    <n v="108"/>
    <x v="108"/>
    <s v="When a man can't find love, his Google GLASS does the searching for him. A short film shot with Google Glass."/>
    <x v="15"/>
    <n v="3700"/>
    <x v="0"/>
    <s v="US"/>
    <s v="USD"/>
    <n v="1370011370"/>
    <n v="1364827370"/>
    <b v="0"/>
    <n v="47"/>
    <b v="1"/>
    <s v="film &amp; video/shorts"/>
    <x v="96"/>
    <n v="78.723404255319153"/>
    <s v="film &amp; video"/>
    <s v="shorts"/>
    <x v="108"/>
    <d v="2013-05-31T14:42:50"/>
  </r>
  <r>
    <n v="109"/>
    <x v="109"/>
    <s v="This video may be bigger than you and it may be bigger than me but, itâ€™s not bigger than you and me! Can you dig it?"/>
    <x v="28"/>
    <n v="2195"/>
    <x v="0"/>
    <s v="US"/>
    <s v="USD"/>
    <n v="1298680630"/>
    <n v="1296088630"/>
    <b v="0"/>
    <n v="47"/>
    <b v="1"/>
    <s v="film &amp; video/shorts"/>
    <x v="97"/>
    <n v="46.702127659574465"/>
    <s v="film &amp; video"/>
    <s v="shorts"/>
    <x v="109"/>
    <d v="2011-02-26T00:37:10"/>
  </r>
  <r>
    <n v="110"/>
    <x v="110"/>
    <s v="Lee, an awkward teenager with sound-blocking earlids, must confront his self-isolation after a girl moves in next door."/>
    <x v="46"/>
    <n v="1700"/>
    <x v="0"/>
    <s v="US"/>
    <s v="USD"/>
    <n v="1384408740"/>
    <n v="1381445253"/>
    <b v="0"/>
    <n v="26"/>
    <b v="1"/>
    <s v="film &amp; video/shorts"/>
    <x v="98"/>
    <n v="65.384615384615387"/>
    <s v="film &amp; video"/>
    <s v="shorts"/>
    <x v="110"/>
    <d v="2013-11-14T05:59:00"/>
  </r>
  <r>
    <n v="111"/>
    <x v="111"/>
    <s v="Two actors, one bookie and a very bad day.  Judi Dench is Cool in Person is fast, funny and only a little bit nasty."/>
    <x v="8"/>
    <n v="5410"/>
    <x v="0"/>
    <s v="AU"/>
    <s v="AUD"/>
    <n v="1433059187"/>
    <n v="1430467187"/>
    <b v="0"/>
    <n v="53"/>
    <b v="1"/>
    <s v="film &amp; video/shorts"/>
    <x v="99"/>
    <n v="102.0754716981132"/>
    <s v="film &amp; video"/>
    <s v="shorts"/>
    <x v="111"/>
    <d v="2015-05-31T07:59:47"/>
  </r>
  <r>
    <n v="112"/>
    <x v="112"/>
    <s v="Only one choice can stop Anthony Oswald from fulfilling his destiny and saving millions of lives, and itâ€™s not his decision to make."/>
    <x v="10"/>
    <n v="5200"/>
    <x v="0"/>
    <s v="US"/>
    <s v="USD"/>
    <n v="1397354400"/>
    <n v="1395277318"/>
    <b v="0"/>
    <n v="81"/>
    <b v="1"/>
    <s v="film &amp; video/shorts"/>
    <x v="87"/>
    <n v="64.197530864197532"/>
    <s v="film &amp; video"/>
    <s v="shorts"/>
    <x v="112"/>
    <d v="2014-04-13T02:00:00"/>
  </r>
  <r>
    <n v="113"/>
    <x v="113"/>
    <s v="A living memorial for all those dealing with trauma, grief and loss."/>
    <x v="10"/>
    <n v="7050"/>
    <x v="0"/>
    <s v="US"/>
    <s v="USD"/>
    <n v="1312642800"/>
    <n v="1311963128"/>
    <b v="0"/>
    <n v="78"/>
    <b v="1"/>
    <s v="film &amp; video/shorts"/>
    <x v="100"/>
    <n v="90.384615384615387"/>
    <s v="film &amp; video"/>
    <s v="shorts"/>
    <x v="113"/>
    <d v="2011-08-06T15:00:00"/>
  </r>
  <r>
    <n v="114"/>
    <x v="114"/>
    <s v="This film explores the complicated nature that exists in all human relationships. A mother and a daughter seek to find happiness."/>
    <x v="9"/>
    <n v="3100"/>
    <x v="0"/>
    <s v="US"/>
    <s v="USD"/>
    <n v="1326436488"/>
    <n v="1321252488"/>
    <b v="0"/>
    <n v="35"/>
    <b v="1"/>
    <s v="film &amp; video/shorts"/>
    <x v="101"/>
    <n v="88.571428571428569"/>
    <s v="film &amp; video"/>
    <s v="shorts"/>
    <x v="114"/>
    <d v="2012-01-13T06:34:48"/>
  </r>
  <r>
    <n v="115"/>
    <x v="115"/>
    <s v="Never judge a book (or a lover) by their cover."/>
    <x v="52"/>
    <n v="632"/>
    <x v="0"/>
    <s v="US"/>
    <s v="USD"/>
    <n v="1328377444"/>
    <n v="1326217444"/>
    <b v="0"/>
    <n v="22"/>
    <b v="1"/>
    <s v="film &amp; video/shorts"/>
    <x v="102"/>
    <n v="28.727272727272727"/>
    <s v="film &amp; video"/>
    <s v="shorts"/>
    <x v="115"/>
    <d v="2012-02-04T17:44:04"/>
  </r>
  <r>
    <n v="116"/>
    <x v="116"/>
    <s v="Villanelle is a feature film that blends elements of classic, hardboiled Film Noir, with classic Horror and tells a great story to boot"/>
    <x v="8"/>
    <n v="3978"/>
    <x v="0"/>
    <s v="US"/>
    <s v="USD"/>
    <n v="1302260155"/>
    <n v="1298289355"/>
    <b v="0"/>
    <n v="57"/>
    <b v="1"/>
    <s v="film &amp; video/shorts"/>
    <x v="103"/>
    <n v="69.78947368421052"/>
    <s v="film &amp; video"/>
    <s v="shorts"/>
    <x v="116"/>
    <d v="2011-04-08T10:55:55"/>
  </r>
  <r>
    <n v="117"/>
    <x v="117"/>
    <s v="Joel is writing a novel when his fiancÃ©e Helena dies. Believing his writing suffers when he is not in love, Joel ends up dating very different women."/>
    <x v="37"/>
    <n v="4522.22"/>
    <x v="0"/>
    <s v="US"/>
    <s v="USD"/>
    <n v="1276110000"/>
    <n v="1268337744"/>
    <b v="0"/>
    <n v="27"/>
    <b v="1"/>
    <s v="film &amp; video/shorts"/>
    <x v="104"/>
    <n v="167.48962962962963"/>
    <s v="film &amp; video"/>
    <s v="shorts"/>
    <x v="117"/>
    <d v="2010-06-09T19:00:00"/>
  </r>
  <r>
    <n v="118"/>
    <x v="118"/>
    <s v="When a ruthless hit-man is 'denounced' from the mafia, his old enemies declare war."/>
    <x v="10"/>
    <n v="5651.58"/>
    <x v="0"/>
    <s v="US"/>
    <s v="USD"/>
    <n v="1311902236"/>
    <n v="1309310236"/>
    <b v="0"/>
    <n v="39"/>
    <b v="1"/>
    <s v="film &amp; video/shorts"/>
    <x v="105"/>
    <n v="144.91230769230768"/>
    <s v="film &amp; video"/>
    <s v="shorts"/>
    <x v="118"/>
    <d v="2011-07-29T01:17:16"/>
  </r>
  <r>
    <n v="119"/>
    <x v="119"/>
    <s v="This short film will inspire young adult cancer survivors to share with others the wisdom they have gained from their cancer journey."/>
    <x v="53"/>
    <n v="3398.1"/>
    <x v="0"/>
    <s v="US"/>
    <s v="USD"/>
    <n v="1313276400"/>
    <n v="1310693986"/>
    <b v="0"/>
    <n v="37"/>
    <b v="1"/>
    <s v="film &amp; video/shorts"/>
    <x v="106"/>
    <n v="91.840540540540545"/>
    <s v="film &amp; video"/>
    <s v="shorts"/>
    <x v="119"/>
    <d v="2011-08-13T23:00:00"/>
  </r>
  <r>
    <n v="120"/>
    <x v="120"/>
    <s v="Now, you can chat with people from the history, by our sport cam with the time machine. However, the girl had some trouble to use it."/>
    <x v="54"/>
    <n v="10"/>
    <x v="1"/>
    <s v="HK"/>
    <s v="HKD"/>
    <n v="1475457107"/>
    <n v="1472865107"/>
    <b v="0"/>
    <n v="1"/>
    <b v="0"/>
    <s v="film &amp; video/science fiction"/>
    <x v="107"/>
    <n v="10"/>
    <s v="film &amp; video"/>
    <s v="science fiction"/>
    <x v="120"/>
    <d v="2016-10-03T01:11:47"/>
  </r>
  <r>
    <n v="121"/>
    <x v="121"/>
    <s v="NAVY SEALS sent on a Area 51 Top-Secret rescue mission where they are shrunken and injected into an ET body, the immune system mutated."/>
    <x v="9"/>
    <n v="1"/>
    <x v="1"/>
    <s v="US"/>
    <s v="USD"/>
    <n v="1429352160"/>
    <n v="1427993710"/>
    <b v="0"/>
    <n v="1"/>
    <b v="0"/>
    <s v="film &amp; video/science fiction"/>
    <x v="108"/>
    <n v="1"/>
    <s v="film &amp; video"/>
    <s v="science fiction"/>
    <x v="121"/>
    <d v="2015-04-18T10:16:00"/>
  </r>
  <r>
    <n v="122"/>
    <x v="122"/>
    <s v="My ambition for this knows no bounds.  Seeing Sephoria in a live-action is a dream of mine."/>
    <x v="55"/>
    <n v="0"/>
    <x v="1"/>
    <s v="US"/>
    <s v="USD"/>
    <n v="1476094907"/>
    <n v="1470910907"/>
    <b v="0"/>
    <n v="0"/>
    <b v="0"/>
    <s v="film &amp; video/science fiction"/>
    <x v="109"/>
    <e v="#DIV/0!"/>
    <s v="film &amp; video"/>
    <s v="science fiction"/>
    <x v="122"/>
    <d v="2016-10-10T10:21:47"/>
  </r>
  <r>
    <n v="123"/>
    <x v="123"/>
    <s v="A group of scientists stumble upon an extraterrestrial virus that is self aware. They must stop it's spread in order to save humanity."/>
    <x v="56"/>
    <n v="151"/>
    <x v="1"/>
    <s v="US"/>
    <s v="USD"/>
    <n v="1414533600"/>
    <n v="1411411564"/>
    <b v="0"/>
    <n v="6"/>
    <b v="0"/>
    <s v="film &amp; video/science fiction"/>
    <x v="110"/>
    <n v="25.166666666666668"/>
    <s v="film &amp; video"/>
    <s v="science fiction"/>
    <x v="123"/>
    <d v="2014-10-28T22:00:00"/>
  </r>
  <r>
    <n v="124"/>
    <x v="124"/>
    <s v="An artificial man and woman discover love under the unsuspecting eyes of the four renowned artists who created them."/>
    <x v="23"/>
    <n v="0"/>
    <x v="1"/>
    <s v="US"/>
    <s v="USD"/>
    <n v="1431728242"/>
    <n v="1429568242"/>
    <b v="0"/>
    <n v="0"/>
    <b v="0"/>
    <s v="film &amp; video/science fiction"/>
    <x v="109"/>
    <e v="#DIV/0!"/>
    <s v="film &amp; video"/>
    <s v="science fiction"/>
    <x v="124"/>
    <d v="2015-05-15T22:17:22"/>
  </r>
  <r>
    <n v="125"/>
    <x v="125"/>
    <s v="Due to my little sister finally having recovered from her surgery we can finally make our movie if we can get even a little help to pay"/>
    <x v="2"/>
    <n v="70"/>
    <x v="1"/>
    <s v="CA"/>
    <s v="CAD"/>
    <n v="1486165880"/>
    <n v="1480981880"/>
    <b v="0"/>
    <n v="6"/>
    <b v="0"/>
    <s v="film &amp; video/science fiction"/>
    <x v="111"/>
    <n v="11.666666666666666"/>
    <s v="film &amp; video"/>
    <s v="science fiction"/>
    <x v="125"/>
    <d v="2017-02-03T23:51:20"/>
  </r>
  <r>
    <n v="126"/>
    <x v="126"/>
    <s v="A man learns the undiscovered laws of nature hidden in acts of weather &amp; light phenomena. He soon realizes these acts can be harnessed."/>
    <x v="31"/>
    <n v="1387"/>
    <x v="1"/>
    <s v="US"/>
    <s v="USD"/>
    <n v="1433988000"/>
    <n v="1431353337"/>
    <b v="0"/>
    <n v="13"/>
    <b v="0"/>
    <s v="film &amp; video/science fiction"/>
    <x v="112"/>
    <n v="106.69230769230769"/>
    <s v="film &amp; video"/>
    <s v="science fiction"/>
    <x v="126"/>
    <d v="2015-06-11T02:00:00"/>
  </r>
  <r>
    <n v="127"/>
    <x v="127"/>
    <s v="An ambitious Sci-Fi/Action film that will have a big-budget feel with stunning visuals &amp; stunts starring a casting of up and comers."/>
    <x v="6"/>
    <n v="190"/>
    <x v="1"/>
    <s v="US"/>
    <s v="USD"/>
    <n v="1428069541"/>
    <n v="1425481141"/>
    <b v="0"/>
    <n v="4"/>
    <b v="0"/>
    <s v="film &amp; video/science fiction"/>
    <x v="113"/>
    <n v="47.5"/>
    <s v="film &amp; video"/>
    <s v="science fiction"/>
    <x v="127"/>
    <d v="2015-04-03T13:59:01"/>
  </r>
  <r>
    <n v="128"/>
    <x v="128"/>
    <s v="A Science Fiction film filled with entertainment and Excitement"/>
    <x v="57"/>
    <n v="1867"/>
    <x v="1"/>
    <s v="US"/>
    <s v="USD"/>
    <n v="1476941293"/>
    <n v="1473917293"/>
    <b v="0"/>
    <n v="6"/>
    <b v="0"/>
    <s v="film &amp; video/science fiction"/>
    <x v="114"/>
    <n v="311.16666666666669"/>
    <s v="film &amp; video"/>
    <s v="science fiction"/>
    <x v="128"/>
    <d v="2016-10-20T05:28:13"/>
  </r>
  <r>
    <n v="129"/>
    <x v="129"/>
    <s v="HEY!!! I'm David House, and I am currently working on a film called Justice League Origins!!! non-profit based on DC Comics Characters."/>
    <x v="22"/>
    <n v="0"/>
    <x v="1"/>
    <s v="US"/>
    <s v="USD"/>
    <n v="1414708183"/>
    <n v="1409524183"/>
    <b v="0"/>
    <n v="0"/>
    <b v="0"/>
    <s v="film &amp; video/science fiction"/>
    <x v="109"/>
    <e v="#DIV/0!"/>
    <s v="film &amp; video"/>
    <s v="science fiction"/>
    <x v="129"/>
    <d v="2014-10-30T22:29:43"/>
  </r>
  <r>
    <n v="130"/>
    <x v="130"/>
    <s v="A journey down the rabbit hole into the dark future. A mix of reality and dreams of a world dependant on an oppressed by technology."/>
    <x v="20"/>
    <n v="0"/>
    <x v="1"/>
    <s v="GB"/>
    <s v="GBP"/>
    <n v="1402949760"/>
    <n v="1400536692"/>
    <b v="0"/>
    <n v="0"/>
    <b v="0"/>
    <s v="film &amp; video/science fiction"/>
    <x v="109"/>
    <e v="#DIV/0!"/>
    <s v="film &amp; video"/>
    <s v="science fiction"/>
    <x v="130"/>
    <d v="2014-06-16T20:16:00"/>
  </r>
  <r>
    <n v="131"/>
    <x v="131"/>
    <s v="I"/>
    <x v="38"/>
    <n v="0"/>
    <x v="1"/>
    <s v="US"/>
    <s v="USD"/>
    <n v="1467763200"/>
    <n v="1466453161"/>
    <b v="0"/>
    <n v="0"/>
    <b v="0"/>
    <s v="film &amp; video/science fiction"/>
    <x v="109"/>
    <e v="#DIV/0!"/>
    <s v="film &amp; video"/>
    <s v="science fiction"/>
    <x v="131"/>
    <d v="2016-07-06T00:00:00"/>
  </r>
  <r>
    <n v="132"/>
    <x v="132"/>
    <s v="An anime inspired sci-fi action short set in Tokyo, Japan by VFX veterans, Gerald Abraham, Kim Tran and sound engineer, Jeremy Corby."/>
    <x v="58"/>
    <n v="7655"/>
    <x v="1"/>
    <s v="US"/>
    <s v="USD"/>
    <n v="1415392207"/>
    <n v="1411500607"/>
    <b v="0"/>
    <n v="81"/>
    <b v="0"/>
    <s v="film &amp; video/science fiction"/>
    <x v="115"/>
    <n v="94.506172839506178"/>
    <s v="film &amp; video"/>
    <s v="science fiction"/>
    <x v="132"/>
    <d v="2014-11-07T20:30:07"/>
  </r>
  <r>
    <n v="133"/>
    <x v="133"/>
    <s v="Invasion from outer space sights, to weird to imagine destruction too monstrous to escape"/>
    <x v="59"/>
    <n v="0"/>
    <x v="1"/>
    <s v="US"/>
    <s v="USD"/>
    <n v="1464715860"/>
    <n v="1462130584"/>
    <b v="0"/>
    <n v="0"/>
    <b v="0"/>
    <s v="film &amp; video/science fiction"/>
    <x v="109"/>
    <e v="#DIV/0!"/>
    <s v="film &amp; video"/>
    <s v="science fiction"/>
    <x v="133"/>
    <d v="2016-05-31T17:31:00"/>
  </r>
  <r>
    <n v="134"/>
    <x v="134"/>
    <s v="steampunk  remake of &quot;a Christmas carol&quot;"/>
    <x v="10"/>
    <n v="0"/>
    <x v="1"/>
    <s v="US"/>
    <s v="USD"/>
    <n v="1441386000"/>
    <n v="1438811418"/>
    <b v="0"/>
    <n v="0"/>
    <b v="0"/>
    <s v="film &amp; video/science fiction"/>
    <x v="109"/>
    <e v="#DIV/0!"/>
    <s v="film &amp; video"/>
    <s v="science fiction"/>
    <x v="134"/>
    <d v="2015-09-04T17:00:00"/>
  </r>
  <r>
    <n v="135"/>
    <x v="135"/>
    <s v="What would someone do if they suddenly discovered they could stop time? Join us on this clever sci-fi short film and find out!"/>
    <x v="9"/>
    <n v="403"/>
    <x v="1"/>
    <s v="US"/>
    <s v="USD"/>
    <n v="1404241200"/>
    <n v="1401354597"/>
    <b v="0"/>
    <n v="5"/>
    <b v="0"/>
    <s v="film &amp; video/science fiction"/>
    <x v="116"/>
    <n v="80.599999999999994"/>
    <s v="film &amp; video"/>
    <s v="science fiction"/>
    <x v="135"/>
    <d v="2014-07-01T19:00:00"/>
  </r>
  <r>
    <n v="136"/>
    <x v="136"/>
    <s v="NAVY SEALS sent on a Area 51 Top-Secret rescue mission where they are shrunken and injected into an ET body, the immune system mutated."/>
    <x v="9"/>
    <n v="0"/>
    <x v="1"/>
    <s v="US"/>
    <s v="USD"/>
    <n v="1431771360"/>
    <n v="1427968234"/>
    <b v="0"/>
    <n v="0"/>
    <b v="0"/>
    <s v="film &amp; video/science fiction"/>
    <x v="109"/>
    <e v="#DIV/0!"/>
    <s v="film &amp; video"/>
    <s v="science fiction"/>
    <x v="136"/>
    <d v="2015-05-16T10:16:00"/>
  </r>
  <r>
    <n v="137"/>
    <x v="137"/>
    <s v="An unofficial sequel to the independent 2015 fan film Predator: Dark ages. Set in 2141 we follow the crew of the cargoship Centurion"/>
    <x v="56"/>
    <n v="0"/>
    <x v="1"/>
    <s v="DK"/>
    <s v="DKK"/>
    <n v="1444657593"/>
    <n v="1440337593"/>
    <b v="0"/>
    <n v="0"/>
    <b v="0"/>
    <s v="film &amp; video/science fiction"/>
    <x v="109"/>
    <e v="#DIV/0!"/>
    <s v="film &amp; video"/>
    <s v="science fiction"/>
    <x v="137"/>
    <d v="2015-10-12T13:46:33"/>
  </r>
  <r>
    <n v="138"/>
    <x v="138"/>
    <s v="This movie will be the S3qu3l to Thr33 Days Dead, which premiered on SyFy and was the focus of SyFy's &quot;Town of the Living Dead&quot;."/>
    <x v="60"/>
    <n v="4712"/>
    <x v="1"/>
    <s v="US"/>
    <s v="USD"/>
    <n v="1438405140"/>
    <n v="1435731041"/>
    <b v="0"/>
    <n v="58"/>
    <b v="0"/>
    <s v="film &amp; video/science fiction"/>
    <x v="117"/>
    <n v="81.241379310344826"/>
    <s v="film &amp; video"/>
    <s v="science fiction"/>
    <x v="138"/>
    <d v="2015-08-01T04:59:00"/>
  </r>
  <r>
    <n v="139"/>
    <x v="139"/>
    <s v="When  Rome is infected with a zombie plague, Lucius Agrippa and a small group fights for survival"/>
    <x v="2"/>
    <n v="500"/>
    <x v="1"/>
    <s v="US"/>
    <s v="USD"/>
    <n v="1436738772"/>
    <n v="1435874772"/>
    <b v="0"/>
    <n v="1"/>
    <b v="0"/>
    <s v="film &amp; video/science fiction"/>
    <x v="31"/>
    <n v="500"/>
    <s v="film &amp; video"/>
    <s v="science fiction"/>
    <x v="139"/>
    <d v="2015-07-12T22:06:12"/>
  </r>
  <r>
    <n v="140"/>
    <x v="140"/>
    <s v="A Gladiator fights for his freedom to be reunited with his Family, he's one fight away, when Rome is infected with a Zombie Virus"/>
    <x v="61"/>
    <n v="0"/>
    <x v="1"/>
    <s v="US"/>
    <s v="USD"/>
    <n v="1426823132"/>
    <n v="1424234732"/>
    <b v="0"/>
    <n v="0"/>
    <b v="0"/>
    <s v="film &amp; video/science fiction"/>
    <x v="109"/>
    <e v="#DIV/0!"/>
    <s v="film &amp; video"/>
    <s v="science fiction"/>
    <x v="140"/>
    <d v="2015-03-20T03:45:32"/>
  </r>
  <r>
    <n v="141"/>
    <x v="141"/>
    <s v="Join us creating a Science Fiction TV Series based upon the popular novels -The Catherine Kimbridge Chronicles."/>
    <x v="14"/>
    <n v="1293"/>
    <x v="1"/>
    <s v="US"/>
    <s v="USD"/>
    <n v="1433043623"/>
    <n v="1429155623"/>
    <b v="0"/>
    <n v="28"/>
    <b v="0"/>
    <s v="film &amp; video/science fiction"/>
    <x v="118"/>
    <n v="46.178571428571431"/>
    <s v="film &amp; video"/>
    <s v="science fiction"/>
    <x v="141"/>
    <d v="2015-05-31T03:40:23"/>
  </r>
  <r>
    <n v="142"/>
    <x v="142"/>
    <s v="A science fiction series about a women trying to stave off a mysterious appearance of monsters from getting out of a dark alley."/>
    <x v="9"/>
    <n v="10"/>
    <x v="1"/>
    <s v="US"/>
    <s v="USD"/>
    <n v="1416176778"/>
    <n v="1414358778"/>
    <b v="0"/>
    <n v="1"/>
    <b v="0"/>
    <s v="film &amp; video/science fiction"/>
    <x v="119"/>
    <n v="10"/>
    <s v="film &amp; video"/>
    <s v="science fiction"/>
    <x v="142"/>
    <d v="2014-11-16T22:26:18"/>
  </r>
  <r>
    <n v="143"/>
    <x v="143"/>
    <s v="A young woman learns she is one of few women left bred like cattle in order to control a deadly disease and the world populace"/>
    <x v="62"/>
    <n v="0"/>
    <x v="1"/>
    <s v="AU"/>
    <s v="AUD"/>
    <n v="1472882100"/>
    <n v="1467941542"/>
    <b v="0"/>
    <n v="0"/>
    <b v="0"/>
    <s v="film &amp; video/science fiction"/>
    <x v="109"/>
    <e v="#DIV/0!"/>
    <s v="film &amp; video"/>
    <s v="science fiction"/>
    <x v="143"/>
    <d v="2016-09-03T05:55:00"/>
  </r>
  <r>
    <n v="144"/>
    <x v="144"/>
    <s v="A film about a collapsing food industry, a lonely farmer and a lonely botanist needs your help to finish post-production!"/>
    <x v="51"/>
    <n v="2070"/>
    <x v="1"/>
    <s v="CA"/>
    <s v="CAD"/>
    <n v="1428945472"/>
    <n v="1423765072"/>
    <b v="0"/>
    <n v="37"/>
    <b v="0"/>
    <s v="film &amp; video/science fiction"/>
    <x v="120"/>
    <n v="55.945945945945944"/>
    <s v="film &amp; video"/>
    <s v="science fiction"/>
    <x v="144"/>
    <d v="2015-04-13T17:17:52"/>
  </r>
  <r>
    <n v="145"/>
    <x v="145"/>
    <s v="Film-Makers Ricky Comuniello &amp; Ian Weeks are at it again - for the 1st time. We need your support for a modern Sci-Fiction short film"/>
    <x v="37"/>
    <n v="338"/>
    <x v="1"/>
    <s v="US"/>
    <s v="USD"/>
    <n v="1439298052"/>
    <n v="1436965252"/>
    <b v="0"/>
    <n v="9"/>
    <b v="0"/>
    <s v="film &amp; video/science fiction"/>
    <x v="121"/>
    <n v="37.555555555555557"/>
    <s v="film &amp; video"/>
    <s v="science fiction"/>
    <x v="145"/>
    <d v="2015-08-11T13:00:52"/>
  </r>
  <r>
    <n v="146"/>
    <x v="146"/>
    <s v="California and the west have declared their refusal to support the election of a staunch conservative president. Will it be Civil War?"/>
    <x v="22"/>
    <n v="115"/>
    <x v="1"/>
    <s v="US"/>
    <s v="USD"/>
    <n v="1484698998"/>
    <n v="1479514998"/>
    <b v="0"/>
    <n v="3"/>
    <b v="0"/>
    <s v="film &amp; video/science fiction"/>
    <x v="122"/>
    <n v="38.333333333333336"/>
    <s v="film &amp; video"/>
    <s v="science fiction"/>
    <x v="146"/>
    <d v="2017-01-18T00:23:18"/>
  </r>
  <r>
    <n v="147"/>
    <x v="147"/>
    <s v="Film makers catch live footage beyond their wildest dreams."/>
    <x v="39"/>
    <n v="0"/>
    <x v="1"/>
    <s v="GB"/>
    <s v="GBP"/>
    <n v="1420741080"/>
    <n v="1417026340"/>
    <b v="0"/>
    <n v="0"/>
    <b v="0"/>
    <s v="film &amp; video/science fiction"/>
    <x v="109"/>
    <e v="#DIV/0!"/>
    <s v="film &amp; video"/>
    <s v="science fiction"/>
    <x v="147"/>
    <d v="2015-01-08T18:18:00"/>
  </r>
  <r>
    <n v="148"/>
    <x v="148"/>
    <s v="An aspiring pilot decides to take his Dad's ship for a joyride, and learns it was the biggest mistake of his life in this Sci-Fi comedy"/>
    <x v="63"/>
    <n v="40"/>
    <x v="1"/>
    <s v="US"/>
    <s v="USD"/>
    <n v="1456555536"/>
    <n v="1453963536"/>
    <b v="0"/>
    <n v="2"/>
    <b v="0"/>
    <s v="film &amp; video/science fiction"/>
    <x v="123"/>
    <n v="20"/>
    <s v="film &amp; video"/>
    <s v="science fiction"/>
    <x v="148"/>
    <d v="2016-02-27T06:45:36"/>
  </r>
  <r>
    <n v="149"/>
    <x v="149"/>
    <s v="A provocatively mind-bending sci-fi thriller, this short film project examines opposites and the balance of the universe. #Dichotomy"/>
    <x v="3"/>
    <n v="92"/>
    <x v="1"/>
    <s v="US"/>
    <s v="USD"/>
    <n v="1419494400"/>
    <n v="1416888470"/>
    <b v="0"/>
    <n v="6"/>
    <b v="0"/>
    <s v="film &amp; video/science fiction"/>
    <x v="124"/>
    <n v="15.333333333333334"/>
    <s v="film &amp; video"/>
    <s v="science fiction"/>
    <x v="149"/>
    <d v="2014-12-25T08:00:00"/>
  </r>
  <r>
    <n v="150"/>
    <x v="150"/>
    <s v="The untold story of Captain Robert April and the first launching of the starship U.S.S. Enterprise,  NCC-1701"/>
    <x v="64"/>
    <n v="30112"/>
    <x v="1"/>
    <s v="US"/>
    <s v="USD"/>
    <n v="1432612382"/>
    <n v="1427428382"/>
    <b v="0"/>
    <n v="67"/>
    <b v="0"/>
    <s v="film &amp; video/science fiction"/>
    <x v="125"/>
    <n v="449.43283582089555"/>
    <s v="film &amp; video"/>
    <s v="science fiction"/>
    <x v="150"/>
    <d v="2015-05-26T03:53:02"/>
  </r>
  <r>
    <n v="151"/>
    <x v="151"/>
    <s v="The age of a race to the finish between the higher &amp; lower dimensional realms, A fight for consciousness &amp; freedom,THE NEW HUMAN"/>
    <x v="65"/>
    <n v="140"/>
    <x v="1"/>
    <s v="AU"/>
    <s v="AUD"/>
    <n v="1434633191"/>
    <n v="1429449191"/>
    <b v="0"/>
    <n v="5"/>
    <b v="0"/>
    <s v="film &amp; video/science fiction"/>
    <x v="126"/>
    <n v="28"/>
    <s v="film &amp; video"/>
    <s v="science fiction"/>
    <x v="151"/>
    <d v="2015-06-18T13:13:11"/>
  </r>
  <r>
    <n v="152"/>
    <x v="152"/>
    <s v="The Great Dark is a journey through the unimaginable...and un foreseeable..."/>
    <x v="66"/>
    <n v="30"/>
    <x v="1"/>
    <s v="US"/>
    <s v="USD"/>
    <n v="1411437100"/>
    <n v="1408845100"/>
    <b v="0"/>
    <n v="2"/>
    <b v="0"/>
    <s v="film &amp; video/science fiction"/>
    <x v="127"/>
    <n v="15"/>
    <s v="film &amp; video"/>
    <s v="science fiction"/>
    <x v="152"/>
    <d v="2014-09-23T01:51:40"/>
  </r>
  <r>
    <n v="153"/>
    <x v="153"/>
    <s v="What would you do if you face something beyond your understanding? If someone you loved disappeared without a trace?"/>
    <x v="63"/>
    <n v="359"/>
    <x v="1"/>
    <s v="US"/>
    <s v="USD"/>
    <n v="1417532644"/>
    <n v="1413900244"/>
    <b v="0"/>
    <n v="10"/>
    <b v="0"/>
    <s v="film &amp; video/science fiction"/>
    <x v="128"/>
    <n v="35.9"/>
    <s v="film &amp; video"/>
    <s v="science fiction"/>
    <x v="153"/>
    <d v="2014-12-02T15:04:04"/>
  </r>
  <r>
    <n v="154"/>
    <x v="154"/>
    <s v="Fiction Becomes Reality in this non-profit science fiction, stop motion, and fantasy fan film."/>
    <x v="15"/>
    <n v="40"/>
    <x v="1"/>
    <s v="US"/>
    <s v="USD"/>
    <n v="1433336895"/>
    <n v="1429621695"/>
    <b v="0"/>
    <n v="3"/>
    <b v="0"/>
    <s v="film &amp; video/science fiction"/>
    <x v="129"/>
    <n v="13.333333333333334"/>
    <s v="film &amp; video"/>
    <s v="science fiction"/>
    <x v="154"/>
    <d v="2015-06-03T13:08:15"/>
  </r>
  <r>
    <n v="155"/>
    <x v="155"/>
    <s v="While a shadow of peace was on the horizon,humankind was being threatened by its past.Whispers of threat was being heard from the North"/>
    <x v="67"/>
    <n v="81"/>
    <x v="1"/>
    <s v="US"/>
    <s v="USD"/>
    <n v="1437657935"/>
    <n v="1434201935"/>
    <b v="0"/>
    <n v="4"/>
    <b v="0"/>
    <s v="film &amp; video/science fiction"/>
    <x v="130"/>
    <n v="20.25"/>
    <s v="film &amp; video"/>
    <s v="science fiction"/>
    <x v="155"/>
    <d v="2015-07-23T13:25:35"/>
  </r>
  <r>
    <n v="156"/>
    <x v="156"/>
    <s v="A short science-fiction film about an underground network of human-animal hybrids &amp; their struggle with oppression &amp; marginalization."/>
    <x v="19"/>
    <n v="1785"/>
    <x v="1"/>
    <s v="CA"/>
    <s v="CAD"/>
    <n v="1407034796"/>
    <n v="1401850796"/>
    <b v="0"/>
    <n v="15"/>
    <b v="0"/>
    <s v="film &amp; video/science fiction"/>
    <x v="131"/>
    <n v="119"/>
    <s v="film &amp; video"/>
    <s v="science fiction"/>
    <x v="156"/>
    <d v="2014-08-03T02:59:56"/>
  </r>
  <r>
    <n v="157"/>
    <x v="157"/>
    <s v="Man's cryogenic chamber and his soulmate's time travel from the distant future allows them to meet in the middle."/>
    <x v="68"/>
    <n v="8"/>
    <x v="1"/>
    <s v="US"/>
    <s v="USD"/>
    <n v="1456523572"/>
    <n v="1453931572"/>
    <b v="0"/>
    <n v="2"/>
    <b v="0"/>
    <s v="film &amp; video/science fiction"/>
    <x v="132"/>
    <n v="4"/>
    <s v="film &amp; video"/>
    <s v="science fiction"/>
    <x v="157"/>
    <d v="2016-02-26T21:52:52"/>
  </r>
  <r>
    <n v="158"/>
    <x v="158"/>
    <s v="ITD a is thriller about a female college student house sitting for her boss &amp; encountering a dark evil force that dwells in the shadows"/>
    <x v="10"/>
    <n v="0"/>
    <x v="1"/>
    <s v="US"/>
    <s v="USD"/>
    <n v="1413942628"/>
    <n v="1411350628"/>
    <b v="0"/>
    <n v="0"/>
    <b v="0"/>
    <s v="film &amp; video/science fiction"/>
    <x v="109"/>
    <e v="#DIV/0!"/>
    <s v="film &amp; video"/>
    <s v="science fiction"/>
    <x v="158"/>
    <d v="2014-10-22T01:50:28"/>
  </r>
  <r>
    <n v="159"/>
    <x v="159"/>
    <s v="Love, Robots... and Time Travel._x000a_Rosette: A Sci-Fi/Action/Adventure Feature Film, set to cast three A-list Hollywood actors."/>
    <x v="69"/>
    <n v="10"/>
    <x v="1"/>
    <s v="US"/>
    <s v="USD"/>
    <n v="1467541545"/>
    <n v="1464085545"/>
    <b v="0"/>
    <n v="1"/>
    <b v="0"/>
    <s v="film &amp; video/science fiction"/>
    <x v="133"/>
    <n v="10"/>
    <s v="film &amp; video"/>
    <s v="science fiction"/>
    <x v="159"/>
    <d v="2016-07-03T10:25:45"/>
  </r>
  <r>
    <n v="160"/>
    <x v="160"/>
    <s v="The title might seem cheesy, but my father says that to my mother every time they say I love you.     This story is dedicated to them."/>
    <x v="10"/>
    <n v="0"/>
    <x v="2"/>
    <s v="US"/>
    <s v="USD"/>
    <n v="1439675691"/>
    <n v="1434491691"/>
    <b v="0"/>
    <n v="0"/>
    <b v="0"/>
    <s v="film &amp; video/drama"/>
    <x v="109"/>
    <e v="#DIV/0!"/>
    <s v="film &amp; video"/>
    <s v="drama"/>
    <x v="160"/>
    <d v="2015-08-15T21:54:51"/>
  </r>
  <r>
    <n v="161"/>
    <x v="161"/>
    <s v="Step 1 (script editing) to produce a dramatic film about the air/sea battle of WWII that turned the tide of victory for the US."/>
    <x v="63"/>
    <n v="5"/>
    <x v="2"/>
    <s v="US"/>
    <s v="USD"/>
    <n v="1404318595"/>
    <n v="1401726595"/>
    <b v="0"/>
    <n v="1"/>
    <b v="0"/>
    <s v="film &amp; video/drama"/>
    <x v="134"/>
    <n v="5"/>
    <s v="film &amp; video"/>
    <s v="drama"/>
    <x v="161"/>
    <d v="2014-07-02T16:29:55"/>
  </r>
  <r>
    <n v="162"/>
    <x v="162"/>
    <s v="This film follows a young man who has had only a troubled family life. He turns to all the wrong things and life falls apart."/>
    <x v="70"/>
    <n v="435"/>
    <x v="2"/>
    <s v="US"/>
    <s v="USD"/>
    <n v="1408232520"/>
    <n v="1405393356"/>
    <b v="0"/>
    <n v="10"/>
    <b v="0"/>
    <s v="film &amp; video/drama"/>
    <x v="135"/>
    <n v="43.5"/>
    <s v="film &amp; video"/>
    <s v="drama"/>
    <x v="162"/>
    <d v="2014-08-16T23:42:00"/>
  </r>
  <r>
    <n v="163"/>
    <x v="163"/>
    <s v="Over 2.5 million Black men registered for the draft in World War II. _x000a_This will be the most comprehensive portrayal EVER of US. THEN."/>
    <x v="71"/>
    <n v="0"/>
    <x v="2"/>
    <s v="US"/>
    <s v="USD"/>
    <n v="1443657600"/>
    <n v="1440716654"/>
    <b v="0"/>
    <n v="0"/>
    <b v="0"/>
    <s v="film &amp; video/drama"/>
    <x v="109"/>
    <e v="#DIV/0!"/>
    <s v="film &amp; video"/>
    <s v="drama"/>
    <x v="163"/>
    <d v="2015-10-01T00:00:00"/>
  </r>
  <r>
    <n v="164"/>
    <x v="164"/>
    <s v="Two cousins are caught up in the private war between warrior class angels and demons. You may be caught up too and not realize it yet."/>
    <x v="72"/>
    <n v="640"/>
    <x v="2"/>
    <s v="US"/>
    <s v="USD"/>
    <n v="1411150701"/>
    <n v="1405966701"/>
    <b v="0"/>
    <n v="7"/>
    <b v="0"/>
    <s v="film &amp; video/drama"/>
    <x v="136"/>
    <n v="91.428571428571431"/>
    <s v="film &amp; video"/>
    <s v="drama"/>
    <x v="164"/>
    <d v="2014-09-19T18:18:21"/>
  </r>
  <r>
    <n v="165"/>
    <x v="165"/>
    <s v="A teacher. A boy. The beach and a heatwave that drove them all insane."/>
    <x v="73"/>
    <n v="0"/>
    <x v="2"/>
    <s v="GB"/>
    <s v="GBP"/>
    <n v="1452613724"/>
    <n v="1450021724"/>
    <b v="0"/>
    <n v="0"/>
    <b v="0"/>
    <s v="film &amp; video/drama"/>
    <x v="109"/>
    <e v="#DIV/0!"/>
    <s v="film &amp; video"/>
    <s v="drama"/>
    <x v="165"/>
    <d v="2016-01-12T15:48:44"/>
  </r>
  <r>
    <n v="166"/>
    <x v="166"/>
    <s v="A young teen makes a bad decision after joining gang and the film expresses his choices that led him to that point."/>
    <x v="10"/>
    <n v="3000"/>
    <x v="2"/>
    <s v="US"/>
    <s v="USD"/>
    <n v="1484531362"/>
    <n v="1481939362"/>
    <b v="0"/>
    <n v="1"/>
    <b v="0"/>
    <s v="film &amp; video/drama"/>
    <x v="137"/>
    <n v="3000"/>
    <s v="film &amp; video"/>
    <s v="drama"/>
    <x v="166"/>
    <d v="2017-01-16T01:49:22"/>
  </r>
  <r>
    <n v="167"/>
    <x v="167"/>
    <s v="A young man experiences a tragedy and has the opportunity to go back and learn from his mistakes and find out his true self."/>
    <x v="74"/>
    <n v="11"/>
    <x v="2"/>
    <s v="US"/>
    <s v="USD"/>
    <n v="1438726535"/>
    <n v="1433542535"/>
    <b v="0"/>
    <n v="2"/>
    <b v="0"/>
    <s v="film &amp; video/drama"/>
    <x v="134"/>
    <n v="5.5"/>
    <s v="film &amp; video"/>
    <s v="drama"/>
    <x v="167"/>
    <d v="2015-08-04T22:15:35"/>
  </r>
  <r>
    <n v="168"/>
    <x v="168"/>
    <s v="A homeless Gulf War 2 vet, and Congressional Medal of Honor recipient fights for his sanity on the mean streets of Albuquerque."/>
    <x v="6"/>
    <n v="325"/>
    <x v="2"/>
    <s v="US"/>
    <s v="USD"/>
    <n v="1426791770"/>
    <n v="1424203370"/>
    <b v="0"/>
    <n v="3"/>
    <b v="0"/>
    <s v="film &amp; video/drama"/>
    <x v="138"/>
    <n v="108.33333333333333"/>
    <s v="film &amp; video"/>
    <s v="drama"/>
    <x v="168"/>
    <d v="2015-03-19T19:02:50"/>
  </r>
  <r>
    <n v="169"/>
    <x v="169"/>
    <s v="Family is a short film about a father and son and two brothers who were separated by the Korean war and finally reunite after 60 years."/>
    <x v="30"/>
    <n v="560"/>
    <x v="2"/>
    <s v="GB"/>
    <s v="GBP"/>
    <n v="1413634059"/>
    <n v="1411042059"/>
    <b v="0"/>
    <n v="10"/>
    <b v="0"/>
    <s v="film &amp; video/drama"/>
    <x v="139"/>
    <n v="56"/>
    <s v="film &amp; video"/>
    <s v="drama"/>
    <x v="169"/>
    <d v="2014-10-18T12:07:39"/>
  </r>
  <r>
    <n v="170"/>
    <x v="170"/>
    <s v="Amy &amp; Missy survive Amy's bipolar disorder and go on to become award winning &amp; bestselling authors, screenwriters &amp; filmmakers"/>
    <x v="3"/>
    <n v="325"/>
    <x v="2"/>
    <s v="US"/>
    <s v="USD"/>
    <n v="1440912480"/>
    <n v="1438385283"/>
    <b v="0"/>
    <n v="10"/>
    <b v="0"/>
    <s v="film &amp; video/drama"/>
    <x v="140"/>
    <n v="32.5"/>
    <s v="film &amp; video"/>
    <s v="drama"/>
    <x v="170"/>
    <d v="2015-08-30T05:28:00"/>
  </r>
  <r>
    <n v="171"/>
    <x v="171"/>
    <s v="Team Mayhem, a local small town gang of gamers who are enlisted   to save the world from the new great evil known as Prowler."/>
    <x v="63"/>
    <n v="1"/>
    <x v="2"/>
    <s v="US"/>
    <s v="USD"/>
    <n v="1470975614"/>
    <n v="1465791614"/>
    <b v="0"/>
    <n v="1"/>
    <b v="0"/>
    <s v="film &amp; video/drama"/>
    <x v="133"/>
    <n v="1"/>
    <s v="film &amp; video"/>
    <s v="drama"/>
    <x v="171"/>
    <d v="2016-08-12T04:20:14"/>
  </r>
  <r>
    <n v="172"/>
    <x v="172"/>
    <s v="A short film on the rarest mammal and the second most endangered freshwater river dolphin, in Pakistan."/>
    <x v="75"/>
    <n v="0"/>
    <x v="2"/>
    <s v="US"/>
    <s v="USD"/>
    <n v="1426753723"/>
    <n v="1423733323"/>
    <b v="0"/>
    <n v="0"/>
    <b v="0"/>
    <s v="film &amp; video/drama"/>
    <x v="109"/>
    <e v="#DIV/0!"/>
    <s v="film &amp; video"/>
    <s v="drama"/>
    <x v="172"/>
    <d v="2015-03-19T08:28:43"/>
  </r>
  <r>
    <n v="173"/>
    <x v="173"/>
    <s v="This is a film inspired by Quentin Tarantino, I want to make a film thats entertaining yet gritty. 7 Sins is in pre-production."/>
    <x v="76"/>
    <n v="0"/>
    <x v="2"/>
    <s v="GB"/>
    <s v="GBP"/>
    <n v="1425131108"/>
    <n v="1422539108"/>
    <b v="0"/>
    <n v="0"/>
    <b v="0"/>
    <s v="film &amp; video/drama"/>
    <x v="109"/>
    <e v="#DIV/0!"/>
    <s v="film &amp; video"/>
    <s v="drama"/>
    <x v="173"/>
    <d v="2015-02-28T13:45:08"/>
  </r>
  <r>
    <n v="174"/>
    <x v="174"/>
    <s v="An international short film project. It is about loneliness, wich is caused by the current compulsion to check your Facebook every day."/>
    <x v="12"/>
    <n v="0"/>
    <x v="2"/>
    <s v="NL"/>
    <s v="EUR"/>
    <n v="1431108776"/>
    <n v="1425924776"/>
    <b v="0"/>
    <n v="0"/>
    <b v="0"/>
    <s v="film &amp; video/drama"/>
    <x v="109"/>
    <e v="#DIV/0!"/>
    <s v="film &amp; video"/>
    <s v="drama"/>
    <x v="174"/>
    <d v="2015-05-08T18:12:56"/>
  </r>
  <r>
    <n v="175"/>
    <x v="175"/>
    <s v="To heal her scars Olivia must take a journey back to her roots, where an unresolved conflict stands between her and musical success."/>
    <x v="22"/>
    <n v="1297"/>
    <x v="2"/>
    <s v="GB"/>
    <s v="GBP"/>
    <n v="1409337611"/>
    <n v="1407177611"/>
    <b v="0"/>
    <n v="26"/>
    <b v="0"/>
    <s v="film &amp; video/drama"/>
    <x v="141"/>
    <n v="49.884615384615387"/>
    <s v="film &amp; video"/>
    <s v="drama"/>
    <x v="175"/>
    <d v="2014-08-29T18:40:11"/>
  </r>
  <r>
    <n v="176"/>
    <x v="176"/>
    <s v="I'm seeking funding to finish my short film, Silent Monster, to bring awareness to teenage bullying as well as teenage violence."/>
    <x v="15"/>
    <n v="0"/>
    <x v="2"/>
    <s v="US"/>
    <s v="USD"/>
    <n v="1438803999"/>
    <n v="1436211999"/>
    <b v="0"/>
    <n v="0"/>
    <b v="0"/>
    <s v="film &amp; video/drama"/>
    <x v="109"/>
    <e v="#DIV/0!"/>
    <s v="film &amp; video"/>
    <s v="drama"/>
    <x v="176"/>
    <d v="2015-08-05T19:46:39"/>
  </r>
  <r>
    <n v="177"/>
    <x v="177"/>
    <s v="I'm making a modern day version of the bible story &quot; The Good Samaritan&quot;"/>
    <x v="52"/>
    <n v="180"/>
    <x v="2"/>
    <s v="US"/>
    <s v="USD"/>
    <n v="1427155726"/>
    <n v="1425690526"/>
    <b v="0"/>
    <n v="7"/>
    <b v="0"/>
    <s v="film &amp; video/drama"/>
    <x v="142"/>
    <n v="25.714285714285715"/>
    <s v="film &amp; video"/>
    <s v="drama"/>
    <x v="177"/>
    <d v="2015-03-24T00:08:46"/>
  </r>
  <r>
    <n v="178"/>
    <x v="178"/>
    <s v="El viaje de LucÃ­a es un largometraje de ficciÃ³n con temÃ¡tica sobre el cÃ¡ncer infantil."/>
    <x v="69"/>
    <n v="0"/>
    <x v="2"/>
    <s v="ES"/>
    <s v="EUR"/>
    <n v="1448582145"/>
    <n v="1445986545"/>
    <b v="0"/>
    <n v="0"/>
    <b v="0"/>
    <s v="film &amp; video/drama"/>
    <x v="109"/>
    <e v="#DIV/0!"/>
    <s v="film &amp; video"/>
    <s v="drama"/>
    <x v="178"/>
    <d v="2015-11-26T23:55:45"/>
  </r>
  <r>
    <n v="179"/>
    <x v="179"/>
    <s v="A feature-length film about how three people survive in a diseased world."/>
    <x v="28"/>
    <n v="200"/>
    <x v="2"/>
    <s v="US"/>
    <s v="USD"/>
    <n v="1457056555"/>
    <n v="1454464555"/>
    <b v="0"/>
    <n v="2"/>
    <b v="0"/>
    <s v="film &amp; video/drama"/>
    <x v="143"/>
    <n v="100"/>
    <s v="film &amp; video"/>
    <s v="drama"/>
    <x v="179"/>
    <d v="2016-03-04T01:55:55"/>
  </r>
  <r>
    <n v="180"/>
    <x v="180"/>
    <s v="The Rest of Us follows a survivor of an outbreak that nearly destroyed the earth as he travels to find some form of humanity."/>
    <x v="38"/>
    <n v="401"/>
    <x v="2"/>
    <s v="GB"/>
    <s v="GBP"/>
    <n v="1428951600"/>
    <n v="1425512843"/>
    <b v="0"/>
    <n v="13"/>
    <b v="0"/>
    <s v="film &amp; video/drama"/>
    <x v="144"/>
    <n v="30.846153846153847"/>
    <s v="film &amp; video"/>
    <s v="drama"/>
    <x v="180"/>
    <d v="2015-04-13T19:00:00"/>
  </r>
  <r>
    <n v="181"/>
    <x v="181"/>
    <s v="Christina has been suffering with flash backs and some very disturbing nightmares and realises that it is more than just nightmares."/>
    <x v="77"/>
    <n v="722"/>
    <x v="2"/>
    <s v="GB"/>
    <s v="GBP"/>
    <n v="1434995295"/>
    <n v="1432403295"/>
    <b v="0"/>
    <n v="4"/>
    <b v="0"/>
    <s v="film &amp; video/drama"/>
    <x v="145"/>
    <n v="180.5"/>
    <s v="film &amp; video"/>
    <s v="drama"/>
    <x v="181"/>
    <d v="2015-06-22T17:48:15"/>
  </r>
  <r>
    <n v="182"/>
    <x v="182"/>
    <s v="I'm Faraz, and I am raising money for my feature film called ABU. This one is for our parents, and our responsibilities towards them."/>
    <x v="28"/>
    <n v="0"/>
    <x v="2"/>
    <s v="US"/>
    <s v="USD"/>
    <n v="1483748232"/>
    <n v="1481156232"/>
    <b v="0"/>
    <n v="0"/>
    <b v="0"/>
    <s v="film &amp; video/drama"/>
    <x v="109"/>
    <e v="#DIV/0!"/>
    <s v="film &amp; video"/>
    <s v="drama"/>
    <x v="182"/>
    <d v="2017-01-07T00:17:12"/>
  </r>
  <r>
    <n v="183"/>
    <x v="183"/>
    <s v="Don't kill me until I meet my Dad"/>
    <x v="78"/>
    <n v="4482"/>
    <x v="2"/>
    <s v="GB"/>
    <s v="GBP"/>
    <n v="1417033610"/>
    <n v="1414438010"/>
    <b v="0"/>
    <n v="12"/>
    <b v="0"/>
    <s v="film &amp; video/drama"/>
    <x v="146"/>
    <n v="373.5"/>
    <s v="film &amp; video"/>
    <s v="drama"/>
    <x v="183"/>
    <d v="2014-11-26T20:26:50"/>
  </r>
  <r>
    <n v="184"/>
    <x v="184"/>
    <s v="&quot;Lana&quot; is an horror/dramatic short film, written by myself, about a young woman fighting the darkness in her, but it might be too late."/>
    <x v="15"/>
    <n v="51"/>
    <x v="2"/>
    <s v="CA"/>
    <s v="CAD"/>
    <n v="1409543940"/>
    <n v="1404586762"/>
    <b v="0"/>
    <n v="2"/>
    <b v="0"/>
    <s v="film &amp; video/drama"/>
    <x v="147"/>
    <n v="25.5"/>
    <s v="film &amp; video"/>
    <s v="drama"/>
    <x v="184"/>
    <d v="2014-09-01T03:59:00"/>
  </r>
  <r>
    <n v="185"/>
    <x v="185"/>
    <s v="Love has no boundaries!"/>
    <x v="79"/>
    <n v="2200"/>
    <x v="2"/>
    <s v="NO"/>
    <s v="NOK"/>
    <n v="1471557139"/>
    <n v="1468965139"/>
    <b v="0"/>
    <n v="10"/>
    <b v="0"/>
    <s v="film &amp; video/drama"/>
    <x v="148"/>
    <n v="220"/>
    <s v="film &amp; video"/>
    <s v="drama"/>
    <x v="185"/>
    <d v="2016-08-18T21:52:19"/>
  </r>
  <r>
    <n v="186"/>
    <x v="186"/>
    <s v="My film is about a boy who discovers the truth about his fathers dissapearance through the dark secrets of his mothers past."/>
    <x v="10"/>
    <n v="0"/>
    <x v="2"/>
    <s v="US"/>
    <s v="USD"/>
    <n v="1488571200"/>
    <n v="1485977434"/>
    <b v="0"/>
    <n v="0"/>
    <b v="0"/>
    <s v="film &amp; video/drama"/>
    <x v="109"/>
    <e v="#DIV/0!"/>
    <s v="film &amp; video"/>
    <s v="drama"/>
    <x v="186"/>
    <d v="2017-03-03T20:00:00"/>
  </r>
  <r>
    <n v="187"/>
    <x v="187"/>
    <s v="A young man suffering from a severe case of OCD embarks on a road trip to find peace of mind."/>
    <x v="10"/>
    <n v="800"/>
    <x v="2"/>
    <s v="US"/>
    <s v="USD"/>
    <n v="1437461940"/>
    <n v="1435383457"/>
    <b v="0"/>
    <n v="5"/>
    <b v="0"/>
    <s v="film &amp; video/drama"/>
    <x v="149"/>
    <n v="160"/>
    <s v="film &amp; video"/>
    <s v="drama"/>
    <x v="187"/>
    <d v="2015-07-21T06:59:00"/>
  </r>
  <r>
    <n v="188"/>
    <x v="188"/>
    <s v="Mariano Messini, an aspiring musician, indebted to the mafia must put his life on the line to escape their grasp and pursue his dream."/>
    <x v="15"/>
    <n v="0"/>
    <x v="2"/>
    <s v="US"/>
    <s v="USD"/>
    <n v="1409891015"/>
    <n v="1407299015"/>
    <b v="0"/>
    <n v="0"/>
    <b v="0"/>
    <s v="film &amp; video/drama"/>
    <x v="109"/>
    <e v="#DIV/0!"/>
    <s v="film &amp; video"/>
    <s v="drama"/>
    <x v="188"/>
    <d v="2014-09-05T04:23:35"/>
  </r>
  <r>
    <n v="189"/>
    <x v="189"/>
    <s v="Jack Barlow's wife and daughter shot in cold blood at a gun confiscation station in Texas, he sets out to save his family &amp; neighbors."/>
    <x v="69"/>
    <n v="345"/>
    <x v="2"/>
    <s v="US"/>
    <s v="USD"/>
    <n v="1472920477"/>
    <n v="1467736477"/>
    <b v="0"/>
    <n v="5"/>
    <b v="0"/>
    <s v="film &amp; video/drama"/>
    <x v="150"/>
    <n v="69"/>
    <s v="film &amp; video"/>
    <s v="drama"/>
    <x v="189"/>
    <d v="2016-09-03T16:34:37"/>
  </r>
  <r>
    <n v="190"/>
    <x v="190"/>
    <s v="Because hope can be a 4 letter word"/>
    <x v="14"/>
    <n v="50"/>
    <x v="2"/>
    <s v="US"/>
    <s v="USD"/>
    <n v="1466091446"/>
    <n v="1465227446"/>
    <b v="0"/>
    <n v="1"/>
    <b v="0"/>
    <s v="film &amp; video/drama"/>
    <x v="151"/>
    <n v="50"/>
    <s v="film &amp; video"/>
    <s v="drama"/>
    <x v="190"/>
    <d v="2016-06-16T15:37:26"/>
  </r>
  <r>
    <n v="191"/>
    <x v="191"/>
    <s v="A young boy passionate about Astronomy and Chemistry tracks down an astroid that scientists said would never hit earth."/>
    <x v="10"/>
    <n v="250"/>
    <x v="2"/>
    <s v="AU"/>
    <s v="AUD"/>
    <n v="1443782138"/>
    <n v="1440326138"/>
    <b v="0"/>
    <n v="3"/>
    <b v="0"/>
    <s v="film &amp; video/drama"/>
    <x v="152"/>
    <n v="83.333333333333329"/>
    <s v="film &amp; video"/>
    <s v="drama"/>
    <x v="191"/>
    <d v="2015-10-02T10:35:38"/>
  </r>
  <r>
    <n v="192"/>
    <x v="192"/>
    <s v="This Eminem Tell All details the good times, hardships, drug abuse, domestic violence, scandals, sex, near-death experiences and murder"/>
    <x v="80"/>
    <n v="17"/>
    <x v="2"/>
    <s v="US"/>
    <s v="USD"/>
    <n v="1413572432"/>
    <n v="1410980432"/>
    <b v="0"/>
    <n v="3"/>
    <b v="0"/>
    <s v="film &amp; video/drama"/>
    <x v="153"/>
    <n v="5.666666666666667"/>
    <s v="film &amp; video"/>
    <s v="drama"/>
    <x v="192"/>
    <d v="2014-10-17T19:00:32"/>
  </r>
  <r>
    <n v="193"/>
    <x v="193"/>
    <s v="I am in need of a new PC for my Media Production course so i can pursue my dream of creating CGI based sci-fi productions for everyone"/>
    <x v="28"/>
    <n v="0"/>
    <x v="2"/>
    <s v="GB"/>
    <s v="GBP"/>
    <n v="1417217166"/>
    <n v="1412029566"/>
    <b v="0"/>
    <n v="0"/>
    <b v="0"/>
    <s v="film &amp; video/drama"/>
    <x v="109"/>
    <e v="#DIV/0!"/>
    <s v="film &amp; video"/>
    <s v="drama"/>
    <x v="193"/>
    <d v="2014-11-28T23:26:06"/>
  </r>
  <r>
    <n v="194"/>
    <x v="194"/>
    <s v="Northern Irish Original Short Film based on the desperation of love and survival and taking a risk that may change everything."/>
    <x v="30"/>
    <n v="3"/>
    <x v="2"/>
    <s v="GB"/>
    <s v="GBP"/>
    <n v="1457308531"/>
    <n v="1452124531"/>
    <b v="0"/>
    <n v="3"/>
    <b v="0"/>
    <s v="film &amp; video/drama"/>
    <x v="154"/>
    <n v="1"/>
    <s v="film &amp; video"/>
    <s v="drama"/>
    <x v="194"/>
    <d v="2016-03-06T23:55:31"/>
  </r>
  <r>
    <n v="195"/>
    <x v="195"/>
    <s v="A film project based on my auto-biography, a military conflict with no media attention, this story depicts war and its aftermath."/>
    <x v="71"/>
    <n v="0"/>
    <x v="2"/>
    <s v="US"/>
    <s v="USD"/>
    <n v="1436544332"/>
    <n v="1431360332"/>
    <b v="0"/>
    <n v="0"/>
    <b v="0"/>
    <s v="film &amp; video/drama"/>
    <x v="109"/>
    <e v="#DIV/0!"/>
    <s v="film &amp; video"/>
    <s v="drama"/>
    <x v="195"/>
    <d v="2015-07-10T16:05:32"/>
  </r>
  <r>
    <n v="196"/>
    <x v="196"/>
    <s v="A moving short film about a retired female boxer who develops a relationship with a young journalist who idolises her"/>
    <x v="8"/>
    <n v="1465"/>
    <x v="2"/>
    <s v="GB"/>
    <s v="GBP"/>
    <n v="1444510800"/>
    <n v="1442062898"/>
    <b v="0"/>
    <n v="19"/>
    <b v="0"/>
    <s v="film &amp; video/drama"/>
    <x v="155"/>
    <n v="77.10526315789474"/>
    <s v="film &amp; video"/>
    <s v="drama"/>
    <x v="196"/>
    <d v="2015-10-10T21:00:00"/>
  </r>
  <r>
    <n v="197"/>
    <x v="197"/>
    <s v="â€œAfter a terrifying ordeal, a young woman is left in a depressive state and abandoned to cope with a distressing account of revengeâ€"/>
    <x v="30"/>
    <n v="262"/>
    <x v="2"/>
    <s v="GB"/>
    <s v="GBP"/>
    <n v="1487365200"/>
    <n v="1483734100"/>
    <b v="0"/>
    <n v="8"/>
    <b v="0"/>
    <s v="film &amp; video/drama"/>
    <x v="156"/>
    <n v="32.75"/>
    <s v="film &amp; video"/>
    <s v="drama"/>
    <x v="197"/>
    <d v="2017-02-17T21:00:00"/>
  </r>
  <r>
    <n v="198"/>
    <x v="198"/>
    <s v="Nine Lives is a story of one woman's survival of EIGHT near deaths and her love for one man as an influence to fight for the NINTH."/>
    <x v="31"/>
    <n v="279"/>
    <x v="2"/>
    <s v="US"/>
    <s v="USD"/>
    <n v="1412500322"/>
    <n v="1409908322"/>
    <b v="0"/>
    <n v="6"/>
    <b v="0"/>
    <s v="film &amp; video/drama"/>
    <x v="157"/>
    <n v="46.5"/>
    <s v="film &amp; video"/>
    <s v="drama"/>
    <x v="198"/>
    <d v="2014-10-05T09:12:02"/>
  </r>
  <r>
    <n v="199"/>
    <x v="199"/>
    <s v="We're filming a feature film that we can put in numerous film festivals across the country. My dream is to compete in every single one."/>
    <x v="3"/>
    <n v="0"/>
    <x v="2"/>
    <s v="US"/>
    <s v="USD"/>
    <n v="1472698702"/>
    <n v="1470106702"/>
    <b v="0"/>
    <n v="0"/>
    <b v="0"/>
    <s v="film &amp; video/drama"/>
    <x v="109"/>
    <e v="#DIV/0!"/>
    <s v="film &amp; video"/>
    <s v="drama"/>
    <x v="199"/>
    <d v="2016-09-01T02:58:22"/>
  </r>
  <r>
    <n v="200"/>
    <x v="200"/>
    <s v="A film dedicated to an AAF Pilot's struggle to survive behind enemy lines during WWII."/>
    <x v="12"/>
    <n v="1571.55"/>
    <x v="2"/>
    <s v="US"/>
    <s v="USD"/>
    <n v="1410746403"/>
    <n v="1408154403"/>
    <b v="0"/>
    <n v="18"/>
    <b v="0"/>
    <s v="film &amp; video/drama"/>
    <x v="158"/>
    <n v="87.308333333333337"/>
    <s v="film &amp; video"/>
    <s v="drama"/>
    <x v="200"/>
    <d v="2014-09-15T02:00:03"/>
  </r>
  <r>
    <n v="201"/>
    <x v="201"/>
    <s v="Everyone has a choice. Can two college students get past their differences to save the life of a man whom they've never met before?"/>
    <x v="81"/>
    <n v="380"/>
    <x v="2"/>
    <s v="US"/>
    <s v="USD"/>
    <n v="1423424329"/>
    <n v="1421696329"/>
    <b v="0"/>
    <n v="7"/>
    <b v="0"/>
    <s v="film &amp; video/drama"/>
    <x v="159"/>
    <n v="54.285714285714285"/>
    <s v="film &amp; video"/>
    <s v="drama"/>
    <x v="201"/>
    <d v="2015-02-08T19:38:49"/>
  </r>
  <r>
    <n v="202"/>
    <x v="202"/>
    <s v="new web series created by jonney terry"/>
    <x v="12"/>
    <n v="0"/>
    <x v="2"/>
    <s v="US"/>
    <s v="USD"/>
    <n v="1444337940"/>
    <n v="1441750564"/>
    <b v="0"/>
    <n v="0"/>
    <b v="0"/>
    <s v="film &amp; video/drama"/>
    <x v="109"/>
    <e v="#DIV/0!"/>
    <s v="film &amp; video"/>
    <s v="drama"/>
    <x v="202"/>
    <d v="2015-10-08T20:59:00"/>
  </r>
  <r>
    <n v="203"/>
    <x v="203"/>
    <s v="We are aiming to make a Web Series based on Youth Culture and the misrepresentation of socially stereotyped people."/>
    <x v="30"/>
    <n v="746"/>
    <x v="2"/>
    <s v="GB"/>
    <s v="GBP"/>
    <n v="1422562864"/>
    <n v="1417378864"/>
    <b v="0"/>
    <n v="8"/>
    <b v="0"/>
    <s v="film &amp; video/drama"/>
    <x v="160"/>
    <n v="93.25"/>
    <s v="film &amp; video"/>
    <s v="drama"/>
    <x v="203"/>
    <d v="2015-01-29T20:21:04"/>
  </r>
  <r>
    <n v="204"/>
    <x v="204"/>
    <s v="A feature film based on the true story of Bruce and Denise Morcombe and their battle for justice for their missing son Daniel."/>
    <x v="82"/>
    <n v="152165"/>
    <x v="2"/>
    <s v="AU"/>
    <s v="AUD"/>
    <n v="1470319203"/>
    <n v="1467727203"/>
    <b v="0"/>
    <n v="1293"/>
    <b v="0"/>
    <s v="film &amp; video/drama"/>
    <x v="161"/>
    <n v="117.68368136117556"/>
    <s v="film &amp; video"/>
    <s v="drama"/>
    <x v="204"/>
    <d v="2016-08-04T14:00:03"/>
  </r>
  <r>
    <n v="205"/>
    <x v="205"/>
    <s v="A martyr faces execution at the hands of the State, while enduring the horrors and alienation of a new world order."/>
    <x v="6"/>
    <n v="1300"/>
    <x v="2"/>
    <s v="US"/>
    <s v="USD"/>
    <n v="1444144222"/>
    <n v="1441120222"/>
    <b v="0"/>
    <n v="17"/>
    <b v="0"/>
    <s v="film &amp; video/drama"/>
    <x v="162"/>
    <n v="76.470588235294116"/>
    <s v="film &amp; video"/>
    <s v="drama"/>
    <x v="205"/>
    <d v="2015-10-06T15:10:22"/>
  </r>
  <r>
    <n v="206"/>
    <x v="206"/>
    <s v="A love story featuring adoption,struggle,dysfunction,grace, healing, and restoration."/>
    <x v="83"/>
    <n v="0"/>
    <x v="2"/>
    <s v="US"/>
    <s v="USD"/>
    <n v="1470441983"/>
    <n v="1468627583"/>
    <b v="0"/>
    <n v="0"/>
    <b v="0"/>
    <s v="film &amp; video/drama"/>
    <x v="109"/>
    <e v="#DIV/0!"/>
    <s v="film &amp; video"/>
    <s v="drama"/>
    <x v="206"/>
    <d v="2016-08-06T00:06:23"/>
  </r>
  <r>
    <n v="207"/>
    <x v="207"/>
    <s v="To avoid bankruptcy, Vincent, a passionate young entrepreneur embarks  on an illicit affair in order to save his dream business."/>
    <x v="32"/>
    <n v="2130"/>
    <x v="2"/>
    <s v="CA"/>
    <s v="CAD"/>
    <n v="1420346638"/>
    <n v="1417754638"/>
    <b v="0"/>
    <n v="13"/>
    <b v="0"/>
    <s v="film &amp; video/drama"/>
    <x v="163"/>
    <n v="163.84615384615384"/>
    <s v="film &amp; video"/>
    <s v="drama"/>
    <x v="207"/>
    <d v="2015-01-04T04:43:58"/>
  </r>
  <r>
    <n v="208"/>
    <x v="208"/>
    <s v="A young woman's journey from Africa to Australia where she finds heaven on earth, love and tragedy. Within her tragedy she saves lives."/>
    <x v="63"/>
    <n v="0"/>
    <x v="2"/>
    <s v="AU"/>
    <s v="AUD"/>
    <n v="1418719967"/>
    <n v="1416127967"/>
    <b v="0"/>
    <n v="0"/>
    <b v="0"/>
    <s v="film &amp; video/drama"/>
    <x v="109"/>
    <e v="#DIV/0!"/>
    <s v="film &amp; video"/>
    <s v="drama"/>
    <x v="208"/>
    <d v="2014-12-16T08:52:47"/>
  </r>
  <r>
    <n v="209"/>
    <x v="209"/>
    <s v="&quot;A Brighter Day&quot; is the first episode of a television series about an ex-hustler that becomes a school teacher to help at risk youth."/>
    <x v="31"/>
    <n v="0"/>
    <x v="2"/>
    <s v="US"/>
    <s v="USD"/>
    <n v="1436566135"/>
    <n v="1433974135"/>
    <b v="0"/>
    <n v="0"/>
    <b v="0"/>
    <s v="film &amp; video/drama"/>
    <x v="109"/>
    <e v="#DIV/0!"/>
    <s v="film &amp; video"/>
    <s v="drama"/>
    <x v="209"/>
    <d v="2015-07-10T22:08:55"/>
  </r>
  <r>
    <n v="210"/>
    <x v="210"/>
    <s v="A tender short film about a young man who needs advice from  someone he had no intention of ever meeting, his biological father."/>
    <x v="14"/>
    <n v="3030"/>
    <x v="2"/>
    <s v="US"/>
    <s v="USD"/>
    <n v="1443675600"/>
    <n v="1441157592"/>
    <b v="0"/>
    <n v="33"/>
    <b v="0"/>
    <s v="film &amp; video/drama"/>
    <x v="164"/>
    <n v="91.818181818181813"/>
    <s v="film &amp; video"/>
    <s v="drama"/>
    <x v="210"/>
    <d v="2015-10-01T05:00:00"/>
  </r>
  <r>
    <n v="211"/>
    <x v="211"/>
    <s v="The Heart of a Woman and The Heart of a Man is a feature film written by Jennie Marie Pacelli, based on real people and true events"/>
    <x v="10"/>
    <n v="2230"/>
    <x v="2"/>
    <s v="US"/>
    <s v="USD"/>
    <n v="1442634617"/>
    <n v="1440042617"/>
    <b v="0"/>
    <n v="12"/>
    <b v="0"/>
    <s v="film &amp; video/drama"/>
    <x v="165"/>
    <n v="185.83333333333334"/>
    <s v="film &amp; video"/>
    <s v="drama"/>
    <x v="211"/>
    <d v="2015-09-19T03:50:17"/>
  </r>
  <r>
    <n v="212"/>
    <x v="212"/>
    <s v="This film is a fictional crime drama following the events of a heist that ended in bloodshed."/>
    <x v="84"/>
    <n v="1"/>
    <x v="2"/>
    <s v="US"/>
    <s v="USD"/>
    <n v="1460837320"/>
    <n v="1455656920"/>
    <b v="0"/>
    <n v="1"/>
    <b v="0"/>
    <s v="film &amp; video/drama"/>
    <x v="166"/>
    <n v="1"/>
    <s v="film &amp; video"/>
    <s v="drama"/>
    <x v="212"/>
    <d v="2016-04-16T20:08:40"/>
  </r>
  <r>
    <n v="213"/>
    <x v="213"/>
    <s v="A family dramedy about a grandfather  and grandson who are both on their path to redemption."/>
    <x v="63"/>
    <n v="20"/>
    <x v="2"/>
    <s v="US"/>
    <s v="USD"/>
    <n v="1439734001"/>
    <n v="1437142547"/>
    <b v="0"/>
    <n v="1"/>
    <b v="0"/>
    <s v="film &amp; video/drama"/>
    <x v="167"/>
    <n v="20"/>
    <s v="film &amp; video"/>
    <s v="drama"/>
    <x v="213"/>
    <d v="2015-08-16T14:06:41"/>
  </r>
  <r>
    <n v="214"/>
    <x v="214"/>
    <s v="A screenplay based upon the true story of a man with Asperger Syndrome who falls through the cracks of the criminal justice system."/>
    <x v="78"/>
    <n v="1"/>
    <x v="2"/>
    <s v="US"/>
    <s v="USD"/>
    <n v="1425655349"/>
    <n v="1420471349"/>
    <b v="0"/>
    <n v="1"/>
    <b v="0"/>
    <s v="film &amp; video/drama"/>
    <x v="168"/>
    <n v="1"/>
    <s v="film &amp; video"/>
    <s v="drama"/>
    <x v="214"/>
    <d v="2015-03-06T15:22:29"/>
  </r>
  <r>
    <n v="215"/>
    <x v="215"/>
    <s v="A short drama based on a true events. Story of a British Soldier who comes back home suffering from Post Traumatic Stress Disorder."/>
    <x v="85"/>
    <n v="10"/>
    <x v="2"/>
    <s v="GB"/>
    <s v="GBP"/>
    <n v="1455753540"/>
    <n v="1452058282"/>
    <b v="0"/>
    <n v="1"/>
    <b v="0"/>
    <s v="film &amp; video/drama"/>
    <x v="169"/>
    <n v="10"/>
    <s v="film &amp; video"/>
    <s v="drama"/>
    <x v="215"/>
    <d v="2016-02-17T23:59:00"/>
  </r>
  <r>
    <n v="216"/>
    <x v="216"/>
    <s v="A nostalgic film about the unorthodox teacher we all wish we had, the girl we all fell for, and the friend we didn't expect to make."/>
    <x v="63"/>
    <n v="27849.22"/>
    <x v="2"/>
    <s v="US"/>
    <s v="USD"/>
    <n v="1429740037"/>
    <n v="1425423637"/>
    <b v="0"/>
    <n v="84"/>
    <b v="0"/>
    <s v="film &amp; video/drama"/>
    <x v="170"/>
    <n v="331.53833333333336"/>
    <s v="film &amp; video"/>
    <s v="drama"/>
    <x v="216"/>
    <d v="2015-04-22T22:00:37"/>
  </r>
  <r>
    <n v="217"/>
    <x v="217"/>
    <s v="A roadmovie by paw"/>
    <x v="57"/>
    <n v="11943"/>
    <x v="2"/>
    <s v="SE"/>
    <s v="SEK"/>
    <n v="1419780149"/>
    <n v="1417101749"/>
    <b v="0"/>
    <n v="38"/>
    <b v="0"/>
    <s v="film &amp; video/drama"/>
    <x v="171"/>
    <n v="314.28947368421052"/>
    <s v="film &amp; video"/>
    <s v="drama"/>
    <x v="217"/>
    <d v="2014-12-28T15:22:29"/>
  </r>
  <r>
    <n v="218"/>
    <x v="218"/>
    <s v="A sassy talking spider named Charmaine, joins forces with an abused young boy.  She stages off bullies and help fight an abusive father"/>
    <x v="10"/>
    <n v="100"/>
    <x v="2"/>
    <s v="US"/>
    <s v="USD"/>
    <n v="1431702289"/>
    <n v="1426518289"/>
    <b v="0"/>
    <n v="1"/>
    <b v="0"/>
    <s v="film &amp; video/drama"/>
    <x v="172"/>
    <n v="100"/>
    <s v="film &amp; video"/>
    <s v="drama"/>
    <x v="218"/>
    <d v="2015-05-15T15:04:49"/>
  </r>
  <r>
    <n v="219"/>
    <x v="219"/>
    <s v="An hour-long pilot about a group of suburban LGBT teens coming of age in the early 90's."/>
    <x v="63"/>
    <n v="8815"/>
    <x v="2"/>
    <s v="US"/>
    <s v="USD"/>
    <n v="1459493940"/>
    <n v="1456732225"/>
    <b v="0"/>
    <n v="76"/>
    <b v="0"/>
    <s v="film &amp; video/drama"/>
    <x v="173"/>
    <n v="115.98684210526316"/>
    <s v="film &amp; video"/>
    <s v="drama"/>
    <x v="219"/>
    <d v="2016-04-01T06:59:00"/>
  </r>
  <r>
    <n v="220"/>
    <x v="220"/>
    <s v="A Freelancer abandons everything to chase after his dream of being &quot;great&quot; escape to Bangkok and return to his home-world."/>
    <x v="63"/>
    <n v="360"/>
    <x v="2"/>
    <s v="US"/>
    <s v="USD"/>
    <n v="1440101160"/>
    <n v="1436542030"/>
    <b v="0"/>
    <n v="3"/>
    <b v="0"/>
    <s v="film &amp; video/drama"/>
    <x v="174"/>
    <n v="120"/>
    <s v="film &amp; video"/>
    <s v="drama"/>
    <x v="220"/>
    <d v="2015-08-20T20:06:00"/>
  </r>
  <r>
    <n v="221"/>
    <x v="221"/>
    <s v="Film about Schizophrenia with Surreal Twists!"/>
    <x v="63"/>
    <n v="0"/>
    <x v="2"/>
    <s v="US"/>
    <s v="USD"/>
    <n v="1427569564"/>
    <n v="1422389164"/>
    <b v="0"/>
    <n v="0"/>
    <b v="0"/>
    <s v="film &amp; video/drama"/>
    <x v="109"/>
    <e v="#DIV/0!"/>
    <s v="film &amp; video"/>
    <s v="drama"/>
    <x v="221"/>
    <d v="2015-03-28T19:06:04"/>
  </r>
  <r>
    <n v="222"/>
    <x v="222"/>
    <s v="Killian leader of an outlaw bike gang doesnâ€™t have a bike yet and here is your chance to help design and build his machine."/>
    <x v="28"/>
    <n v="130"/>
    <x v="2"/>
    <s v="US"/>
    <s v="USD"/>
    <n v="1427423940"/>
    <n v="1422383318"/>
    <b v="0"/>
    <n v="2"/>
    <b v="0"/>
    <s v="film &amp; video/drama"/>
    <x v="175"/>
    <n v="65"/>
    <s v="film &amp; video"/>
    <s v="drama"/>
    <x v="222"/>
    <d v="2015-03-27T02:39:00"/>
  </r>
  <r>
    <n v="223"/>
    <x v="223"/>
    <s v="An old man, a U.S Marine Corps veteran remembers his combat experience in the battle of Toktong Pass 1950, during the Korean War."/>
    <x v="86"/>
    <n v="0"/>
    <x v="2"/>
    <s v="US"/>
    <s v="USD"/>
    <n v="1463879100"/>
    <n v="1461287350"/>
    <b v="0"/>
    <n v="0"/>
    <b v="0"/>
    <s v="film &amp; video/drama"/>
    <x v="109"/>
    <e v="#DIV/0!"/>
    <s v="film &amp; video"/>
    <s v="drama"/>
    <x v="223"/>
    <d v="2016-05-22T01:05:00"/>
  </r>
  <r>
    <n v="224"/>
    <x v="224"/>
    <s v="African Hollywood production, from the people who brought you Spiderman 1&amp;2, Star Trek 1&amp;2, Mission Impossible 3&amp;4 and Star Wars Ep7"/>
    <x v="87"/>
    <n v="0"/>
    <x v="2"/>
    <s v="AU"/>
    <s v="AUD"/>
    <n v="1436506726"/>
    <n v="1431322726"/>
    <b v="0"/>
    <n v="0"/>
    <b v="0"/>
    <s v="film &amp; video/drama"/>
    <x v="109"/>
    <e v="#DIV/0!"/>
    <s v="film &amp; video"/>
    <s v="drama"/>
    <x v="224"/>
    <d v="2015-07-10T05:38:46"/>
  </r>
  <r>
    <n v="225"/>
    <x v="225"/>
    <s v="I'm creating a &quot;Lifetime&quot; type drama film about a girl who uses backpage for money, but trying to turn her life around."/>
    <x v="48"/>
    <n v="0"/>
    <x v="2"/>
    <s v="US"/>
    <s v="USD"/>
    <n v="1460153054"/>
    <n v="1457564654"/>
    <b v="0"/>
    <n v="0"/>
    <b v="0"/>
    <s v="film &amp; video/drama"/>
    <x v="109"/>
    <e v="#DIV/0!"/>
    <s v="film &amp; video"/>
    <s v="drama"/>
    <x v="225"/>
    <d v="2016-04-08T22:04:14"/>
  </r>
  <r>
    <n v="226"/>
    <x v="226"/>
    <s v="A TRUE STORY OF DOMESTIC VILOLENCE THAT SEEKS TO OFFER THE VIEWER OUTLEST OF SUPPORT."/>
    <x v="88"/>
    <n v="250"/>
    <x v="2"/>
    <s v="GB"/>
    <s v="GBP"/>
    <n v="1433064540"/>
    <n v="1428854344"/>
    <b v="0"/>
    <n v="2"/>
    <b v="0"/>
    <s v="film &amp; video/drama"/>
    <x v="176"/>
    <n v="125"/>
    <s v="film &amp; video"/>
    <s v="drama"/>
    <x v="226"/>
    <d v="2015-05-31T09:29:00"/>
  </r>
  <r>
    <n v="227"/>
    <x v="227"/>
    <s v="Imagine your life is full is nothing but pain and darkness. One day, you had the chance to be free from it all. Would you take it?"/>
    <x v="89"/>
    <n v="0"/>
    <x v="2"/>
    <s v="US"/>
    <s v="USD"/>
    <n v="1436477241"/>
    <n v="1433885241"/>
    <b v="0"/>
    <n v="0"/>
    <b v="0"/>
    <s v="film &amp; video/drama"/>
    <x v="109"/>
    <e v="#DIV/0!"/>
    <s v="film &amp; video"/>
    <s v="drama"/>
    <x v="227"/>
    <d v="2015-07-09T21:27:21"/>
  </r>
  <r>
    <n v="228"/>
    <x v="228"/>
    <s v="I am making a film from one one of my books called facets of a Geek life."/>
    <x v="6"/>
    <n v="0"/>
    <x v="2"/>
    <s v="GB"/>
    <s v="GBP"/>
    <n v="1433176105"/>
    <n v="1427992105"/>
    <b v="0"/>
    <n v="0"/>
    <b v="0"/>
    <s v="film &amp; video/drama"/>
    <x v="109"/>
    <e v="#DIV/0!"/>
    <s v="film &amp; video"/>
    <s v="drama"/>
    <x v="228"/>
    <d v="2015-06-01T16:28:25"/>
  </r>
  <r>
    <n v="229"/>
    <x v="229"/>
    <s v="I teenage girl that wants to go around the system. She does all she can to cheat and finds herself in a bad position when she messesup"/>
    <x v="9"/>
    <n v="0"/>
    <x v="2"/>
    <s v="DE"/>
    <s v="EUR"/>
    <n v="1455402297"/>
    <n v="1452810297"/>
    <b v="0"/>
    <n v="0"/>
    <b v="0"/>
    <s v="film &amp; video/drama"/>
    <x v="109"/>
    <e v="#DIV/0!"/>
    <s v="film &amp; video"/>
    <s v="drama"/>
    <x v="229"/>
    <d v="2016-02-13T22:24:57"/>
  </r>
  <r>
    <n v="230"/>
    <x v="230"/>
    <s v="In Love There's War is a spicy web series that will have viewers at the edge of their seats as deception and hidden secrecies unravel."/>
    <x v="36"/>
    <n v="60"/>
    <x v="2"/>
    <s v="US"/>
    <s v="USD"/>
    <n v="1433443151"/>
    <n v="1430851151"/>
    <b v="0"/>
    <n v="2"/>
    <b v="0"/>
    <s v="film &amp; video/drama"/>
    <x v="177"/>
    <n v="30"/>
    <s v="film &amp; video"/>
    <s v="drama"/>
    <x v="230"/>
    <d v="2015-06-04T18:39:11"/>
  </r>
  <r>
    <n v="231"/>
    <x v="231"/>
    <s v="Farewell to Freedom the screenplay portrays  a vulnerable divorce'  who falls for a hard-luck cowboy she meets in Las Vegas."/>
    <x v="86"/>
    <n v="0"/>
    <x v="2"/>
    <s v="US"/>
    <s v="USD"/>
    <n v="1451775651"/>
    <n v="1449183651"/>
    <b v="0"/>
    <n v="0"/>
    <b v="0"/>
    <s v="film &amp; video/drama"/>
    <x v="109"/>
    <e v="#DIV/0!"/>
    <s v="film &amp; video"/>
    <s v="drama"/>
    <x v="231"/>
    <d v="2016-01-02T23:00:51"/>
  </r>
  <r>
    <n v="232"/>
    <x v="232"/>
    <s v="A high-impact, high-quality resource to address, for young people and youth-related professionals, the issue of sexual consent."/>
    <x v="23"/>
    <n v="110"/>
    <x v="2"/>
    <s v="GB"/>
    <s v="GBP"/>
    <n v="1425066546"/>
    <n v="1422474546"/>
    <b v="0"/>
    <n v="7"/>
    <b v="0"/>
    <s v="film &amp; video/drama"/>
    <x v="178"/>
    <n v="15.714285714285714"/>
    <s v="film &amp; video"/>
    <s v="drama"/>
    <x v="232"/>
    <d v="2015-02-27T19:49:06"/>
  </r>
  <r>
    <n v="233"/>
    <x v="233"/>
    <s v="â€œArea 4â€ revolves around Frank Hammond, a counselor at a high school, who discovers the scandals that took place."/>
    <x v="90"/>
    <n v="0"/>
    <x v="2"/>
    <s v="US"/>
    <s v="USD"/>
    <n v="1475185972"/>
    <n v="1472593972"/>
    <b v="0"/>
    <n v="0"/>
    <b v="0"/>
    <s v="film &amp; video/drama"/>
    <x v="109"/>
    <e v="#DIV/0!"/>
    <s v="film &amp; video"/>
    <s v="drama"/>
    <x v="233"/>
    <d v="2016-09-29T21:52:52"/>
  </r>
  <r>
    <n v="234"/>
    <x v="234"/>
    <s v="The Interviewer is a dramatic short film about second chances. If a murderer can get a second chance then uneducated children can too."/>
    <x v="28"/>
    <n v="401"/>
    <x v="2"/>
    <s v="US"/>
    <s v="USD"/>
    <n v="1434847859"/>
    <n v="1431391859"/>
    <b v="0"/>
    <n v="5"/>
    <b v="0"/>
    <s v="film &amp; video/drama"/>
    <x v="179"/>
    <n v="80.2"/>
    <s v="film &amp; video"/>
    <s v="drama"/>
    <x v="234"/>
    <d v="2015-06-21T00:50:59"/>
  </r>
  <r>
    <n v="235"/>
    <x v="235"/>
    <s v="Taking people on a deep emotional trip with a story about sometimes those who have less, give more."/>
    <x v="3"/>
    <n v="0"/>
    <x v="2"/>
    <s v="US"/>
    <s v="USD"/>
    <n v="1436478497"/>
    <n v="1433886497"/>
    <b v="0"/>
    <n v="0"/>
    <b v="0"/>
    <s v="film &amp; video/drama"/>
    <x v="109"/>
    <e v="#DIV/0!"/>
    <s v="film &amp; video"/>
    <s v="drama"/>
    <x v="235"/>
    <d v="2015-07-09T21:48:17"/>
  </r>
  <r>
    <n v="236"/>
    <x v="236"/>
    <s v="Real cases from IAB investigations. Good cops taking down the bad cops. Police misconduct, obsessive force, drug trafficking etc."/>
    <x v="60"/>
    <n v="0"/>
    <x v="2"/>
    <s v="US"/>
    <s v="USD"/>
    <n v="1451952000"/>
    <n v="1447380099"/>
    <b v="0"/>
    <n v="0"/>
    <b v="0"/>
    <s v="film &amp; video/drama"/>
    <x v="109"/>
    <e v="#DIV/0!"/>
    <s v="film &amp; video"/>
    <s v="drama"/>
    <x v="236"/>
    <d v="2016-01-05T00:00:00"/>
  </r>
  <r>
    <n v="237"/>
    <x v="237"/>
    <s v="Making The Choice is a christian short film series."/>
    <x v="36"/>
    <n v="50"/>
    <x v="2"/>
    <s v="US"/>
    <s v="USD"/>
    <n v="1457445069"/>
    <n v="1452261069"/>
    <b v="0"/>
    <n v="1"/>
    <b v="0"/>
    <s v="film &amp; video/drama"/>
    <x v="119"/>
    <n v="50"/>
    <s v="film &amp; video"/>
    <s v="drama"/>
    <x v="237"/>
    <d v="2016-03-08T13:51:09"/>
  </r>
  <r>
    <n v="238"/>
    <x v="238"/>
    <s v="A film to stop society from judging others and get along. Life is not about discrimination! Donate for this Thrilling Drama Series!!!!"/>
    <x v="91"/>
    <n v="0"/>
    <x v="2"/>
    <s v="US"/>
    <s v="USD"/>
    <n v="1483088400"/>
    <n v="1481324760"/>
    <b v="0"/>
    <n v="0"/>
    <b v="0"/>
    <s v="film &amp; video/drama"/>
    <x v="109"/>
    <e v="#DIV/0!"/>
    <s v="film &amp; video"/>
    <s v="drama"/>
    <x v="238"/>
    <d v="2016-12-30T09:00:00"/>
  </r>
  <r>
    <n v="239"/>
    <x v="239"/>
    <s v="Lovers Clint and Eli convey their conflicting perspectives of guilt and remorse while in the desolate Australian bush."/>
    <x v="28"/>
    <n v="250"/>
    <x v="2"/>
    <s v="AU"/>
    <s v="AUD"/>
    <n v="1446984000"/>
    <n v="1445308730"/>
    <b v="0"/>
    <n v="5"/>
    <b v="0"/>
    <s v="film &amp; video/drama"/>
    <x v="180"/>
    <n v="50"/>
    <s v="film &amp; video"/>
    <s v="drama"/>
    <x v="239"/>
    <d v="2015-11-08T12:00:00"/>
  </r>
  <r>
    <n v="240"/>
    <x v="240"/>
    <s v="&quot;Hackers in Uganda&quot; is the story of a group of humanitarian computer hackers providing technological education and services in Uganda."/>
    <x v="36"/>
    <n v="16145.12"/>
    <x v="0"/>
    <s v="US"/>
    <s v="USD"/>
    <n v="1367773211"/>
    <n v="1363885211"/>
    <b v="1"/>
    <n v="137"/>
    <b v="1"/>
    <s v="film &amp; video/documentary"/>
    <x v="181"/>
    <n v="117.84759124087591"/>
    <s v="film &amp; video"/>
    <s v="documentary"/>
    <x v="240"/>
    <d v="2013-05-05T17:00:11"/>
  </r>
  <r>
    <n v="241"/>
    <x v="241"/>
    <s v="&quot;LESLIE&quot; explores the unapologetic life of Leslie Cochran, the thong-clad homeless man turned cultural icon in the heart of Texas."/>
    <x v="92"/>
    <n v="41000"/>
    <x v="0"/>
    <s v="US"/>
    <s v="USD"/>
    <n v="1419180304"/>
    <n v="1415292304"/>
    <b v="1"/>
    <n v="376"/>
    <b v="1"/>
    <s v="film &amp; video/documentary"/>
    <x v="182"/>
    <n v="109.04255319148936"/>
    <s v="film &amp; video"/>
    <s v="documentary"/>
    <x v="241"/>
    <d v="2014-12-21T16:45:04"/>
  </r>
  <r>
    <n v="242"/>
    <x v="242"/>
    <s v="An unprecedented feature-length documentary film about Maine's tribal, oft-misunderstood ice fishing sub-culture."/>
    <x v="93"/>
    <n v="14750"/>
    <x v="0"/>
    <s v="US"/>
    <s v="USD"/>
    <n v="1324381790"/>
    <n v="1321357790"/>
    <b v="1"/>
    <n v="202"/>
    <b v="1"/>
    <s v="film &amp; video/documentary"/>
    <x v="183"/>
    <n v="73.019801980198025"/>
    <s v="film &amp; video"/>
    <s v="documentary"/>
    <x v="242"/>
    <d v="2011-12-20T11:49:50"/>
  </r>
  <r>
    <n v="243"/>
    <x v="243"/>
    <s v="A Hasidic man reaches a turning point in his recovery from mental illness and addiction, and is determined to start a new life."/>
    <x v="31"/>
    <n v="25648"/>
    <x v="0"/>
    <s v="US"/>
    <s v="USD"/>
    <n v="1393031304"/>
    <n v="1390439304"/>
    <b v="1"/>
    <n v="328"/>
    <b v="1"/>
    <s v="film &amp; video/documentary"/>
    <x v="184"/>
    <n v="78.195121951219505"/>
    <s v="film &amp; video"/>
    <s v="documentary"/>
    <x v="243"/>
    <d v="2014-02-22T01:08:24"/>
  </r>
  <r>
    <n v="244"/>
    <x v="244"/>
    <s v="A transmedia-project to amass a library of footage shot the day Obama was elected, for (1) a feature documentary, (2) an interactive web history"/>
    <x v="8"/>
    <n v="3981.5"/>
    <x v="0"/>
    <s v="US"/>
    <s v="USD"/>
    <n v="1268723160"/>
    <n v="1265269559"/>
    <b v="1"/>
    <n v="84"/>
    <b v="1"/>
    <s v="film &amp; video/documentary"/>
    <x v="185"/>
    <n v="47.398809523809526"/>
    <s v="film &amp; video"/>
    <s v="documentary"/>
    <x v="244"/>
    <d v="2010-03-16T07:06:00"/>
  </r>
  <r>
    <n v="245"/>
    <x v="245"/>
    <s v="&quot;Human society fascinates me &amp; awes me &amp; fills me with grief &amp; joy; I just can't find my place to plug into it.&quot; - C. Converse, 8/10/74"/>
    <x v="10"/>
    <n v="5186"/>
    <x v="0"/>
    <s v="US"/>
    <s v="USD"/>
    <n v="1345079785"/>
    <n v="1342487785"/>
    <b v="1"/>
    <n v="96"/>
    <b v="1"/>
    <s v="film &amp; video/documentary"/>
    <x v="186"/>
    <n v="54.020833333333336"/>
    <s v="film &amp; video"/>
    <s v="documentary"/>
    <x v="245"/>
    <d v="2012-08-16T01:16:25"/>
  </r>
  <r>
    <n v="246"/>
    <x v="246"/>
    <s v="From 1979 to 1981 twenty-nine Black children in Atlanta were murdered and the others terrified. This is our story..."/>
    <x v="10"/>
    <n v="15273"/>
    <x v="0"/>
    <s v="US"/>
    <s v="USD"/>
    <n v="1292665405"/>
    <n v="1288341805"/>
    <b v="1"/>
    <n v="223"/>
    <b v="1"/>
    <s v="film &amp; video/documentary"/>
    <x v="187"/>
    <n v="68.488789237668158"/>
    <s v="film &amp; video"/>
    <s v="documentary"/>
    <x v="246"/>
    <d v="2010-12-18T09:43:25"/>
  </r>
  <r>
    <n v="247"/>
    <x v="247"/>
    <s v="A young neuroscientist attempts to reconnect with his ailing father by obsessively studying old family footage._x000a_"/>
    <x v="10"/>
    <n v="6705"/>
    <x v="0"/>
    <s v="US"/>
    <s v="USD"/>
    <n v="1287200340"/>
    <n v="1284042614"/>
    <b v="1"/>
    <n v="62"/>
    <b v="1"/>
    <s v="film &amp; video/documentary"/>
    <x v="188"/>
    <n v="108.14516129032258"/>
    <s v="film &amp; video"/>
    <s v="documentary"/>
    <x v="247"/>
    <d v="2010-10-16T03:39:00"/>
  </r>
  <r>
    <n v="248"/>
    <x v="248"/>
    <s v="FAR OUT ISN'T FAR ENOUGH depicts one man's wild, lifelong adventure of testing societal boundaries through his use of subversive art."/>
    <x v="94"/>
    <n v="86133"/>
    <x v="0"/>
    <s v="US"/>
    <s v="USD"/>
    <n v="1325961309"/>
    <n v="1322073309"/>
    <b v="1"/>
    <n v="146"/>
    <b v="1"/>
    <s v="film &amp; video/documentary"/>
    <x v="189"/>
    <n v="589.95205479452056"/>
    <s v="film &amp; video"/>
    <s v="documentary"/>
    <x v="248"/>
    <d v="2012-01-07T18:35:09"/>
  </r>
  <r>
    <n v="249"/>
    <x v="249"/>
    <s v="Bee The Change Campaign utilizes the documentary Vanishing of the Bees to raise awareness about bees and our environment, inspiring people into action"/>
    <x v="3"/>
    <n v="11292"/>
    <x v="0"/>
    <s v="US"/>
    <s v="USD"/>
    <n v="1282498800"/>
    <n v="1275603020"/>
    <b v="1"/>
    <n v="235"/>
    <b v="1"/>
    <s v="film &amp; video/documentary"/>
    <x v="190"/>
    <n v="48.051063829787232"/>
    <s v="film &amp; video"/>
    <s v="documentary"/>
    <x v="249"/>
    <d v="2010-08-22T17:40:00"/>
  </r>
  <r>
    <n v="250"/>
    <x v="250"/>
    <s v="Three young farmers risk land and friendship to stand up to the USDA. An experiential film about living a life of self reliance."/>
    <x v="11"/>
    <n v="31675"/>
    <x v="0"/>
    <s v="US"/>
    <s v="USD"/>
    <n v="1370525691"/>
    <n v="1367933691"/>
    <b v="1"/>
    <n v="437"/>
    <b v="1"/>
    <s v="film &amp; video/documentary"/>
    <x v="191"/>
    <n v="72.482837528604122"/>
    <s v="film &amp; video"/>
    <s v="documentary"/>
    <x v="250"/>
    <d v="2013-06-06T13:34:51"/>
  </r>
  <r>
    <n v="251"/>
    <x v="251"/>
    <s v="Remarkably devoted, Mayra is single-handedly sourcing small farm, single-origin coffee from her rural village in Honduras."/>
    <x v="8"/>
    <n v="4395"/>
    <x v="0"/>
    <s v="US"/>
    <s v="USD"/>
    <n v="1337194800"/>
    <n v="1334429646"/>
    <b v="1"/>
    <n v="77"/>
    <b v="1"/>
    <s v="film &amp; video/documentary"/>
    <x v="192"/>
    <n v="57.077922077922075"/>
    <s v="film &amp; video"/>
    <s v="documentary"/>
    <x v="251"/>
    <d v="2012-05-16T19:00:00"/>
  </r>
  <r>
    <n v="252"/>
    <x v="252"/>
    <s v="The definitive story of indie comics and the foremost institution of higher learning for those who draw them."/>
    <x v="10"/>
    <n v="9228"/>
    <x v="0"/>
    <s v="US"/>
    <s v="USD"/>
    <n v="1275364740"/>
    <n v="1269878058"/>
    <b v="1"/>
    <n v="108"/>
    <b v="1"/>
    <s v="film &amp; video/documentary"/>
    <x v="193"/>
    <n v="85.444444444444443"/>
    <s v="film &amp; video"/>
    <s v="documentary"/>
    <x v="252"/>
    <d v="2010-06-01T03:59:00"/>
  </r>
  <r>
    <n v="253"/>
    <x v="253"/>
    <s v="A so-called â€œJig Showâ€ innovates music and theatre and gives birth to entertainment icons that would one day write American pop culture"/>
    <x v="15"/>
    <n v="1511"/>
    <x v="0"/>
    <s v="US"/>
    <s v="USD"/>
    <n v="1329320235"/>
    <n v="1326728235"/>
    <b v="1"/>
    <n v="7"/>
    <b v="1"/>
    <s v="film &amp; video/documentary"/>
    <x v="194"/>
    <n v="215.85714285714286"/>
    <s v="film &amp; video"/>
    <s v="documentary"/>
    <x v="253"/>
    <d v="2012-02-15T15:37:15"/>
  </r>
  <r>
    <n v="254"/>
    <x v="254"/>
    <s v="&quot;I Clown You&quot; is a documentary about Israeli medical clowns and clowning as an art of challenging the norm."/>
    <x v="95"/>
    <n v="28067.34"/>
    <x v="0"/>
    <s v="US"/>
    <s v="USD"/>
    <n v="1445047200"/>
    <n v="1442443910"/>
    <b v="1"/>
    <n v="314"/>
    <b v="1"/>
    <s v="film &amp; video/documentary"/>
    <x v="195"/>
    <n v="89.38643312101911"/>
    <s v="film &amp; video"/>
    <s v="documentary"/>
    <x v="254"/>
    <d v="2015-10-17T02:00:00"/>
  </r>
  <r>
    <n v="255"/>
    <x v="255"/>
    <s v="xoxosms is a documentary about first love, long distance and Skype."/>
    <x v="6"/>
    <n v="8538.66"/>
    <x v="0"/>
    <s v="US"/>
    <s v="USD"/>
    <n v="1300275482"/>
    <n v="1297687082"/>
    <b v="1"/>
    <n v="188"/>
    <b v="1"/>
    <s v="film &amp; video/documentary"/>
    <x v="196"/>
    <n v="45.418404255319146"/>
    <s v="film &amp; video"/>
    <s v="documentary"/>
    <x v="255"/>
    <d v="2011-03-16T11:38:02"/>
  </r>
  <r>
    <n v="256"/>
    <x v="256"/>
    <s v="Help share the art and community of Pow Wow, a contemporary art movement in Hawaii, with the rest of the world. #powwowhawaii"/>
    <x v="93"/>
    <n v="18083"/>
    <x v="0"/>
    <s v="US"/>
    <s v="USD"/>
    <n v="1363458467"/>
    <n v="1360866467"/>
    <b v="1"/>
    <n v="275"/>
    <b v="1"/>
    <s v="film &amp; video/documentary"/>
    <x v="197"/>
    <n v="65.756363636363631"/>
    <s v="film &amp; video"/>
    <s v="documentary"/>
    <x v="256"/>
    <d v="2013-03-16T18:27:47"/>
  </r>
  <r>
    <n v="257"/>
    <x v="257"/>
    <s v="A documentary about a formerly Japan-only Nintendo game, its international release, and the secret black market of unreleased games."/>
    <x v="19"/>
    <n v="37354.269999999997"/>
    <x v="0"/>
    <s v="US"/>
    <s v="USD"/>
    <n v="1463670162"/>
    <n v="1461078162"/>
    <b v="1"/>
    <n v="560"/>
    <b v="1"/>
    <s v="film &amp; video/documentary"/>
    <x v="198"/>
    <n v="66.70405357142856"/>
    <s v="film &amp; video"/>
    <s v="documentary"/>
    <x v="257"/>
    <d v="2016-05-19T15:02:42"/>
  </r>
  <r>
    <n v="258"/>
    <x v="258"/>
    <s v="This film reveals the story of the modern revolution, the power of people to change their world and the man behind it all, Gene Sharp."/>
    <x v="11"/>
    <n v="57342"/>
    <x v="0"/>
    <s v="US"/>
    <s v="USD"/>
    <n v="1308359666"/>
    <n v="1305767666"/>
    <b v="1"/>
    <n v="688"/>
    <b v="1"/>
    <s v="film &amp; video/documentary"/>
    <x v="199"/>
    <n v="83.345930232558146"/>
    <s v="film &amp; video"/>
    <s v="documentary"/>
    <x v="258"/>
    <d v="2011-06-18T01:14:26"/>
  </r>
  <r>
    <n v="259"/>
    <x v="259"/>
    <s v="A tale about a band who have journeyed through time, dodging hype and mediocrity, and still managed to survive even stronger than ever."/>
    <x v="96"/>
    <n v="98953.42"/>
    <x v="0"/>
    <s v="US"/>
    <s v="USD"/>
    <n v="1428514969"/>
    <n v="1425922969"/>
    <b v="1"/>
    <n v="942"/>
    <b v="1"/>
    <s v="film &amp; video/documentary"/>
    <x v="200"/>
    <n v="105.04609341825902"/>
    <s v="film &amp; video"/>
    <s v="documentary"/>
    <x v="259"/>
    <d v="2015-04-08T17:42:49"/>
  </r>
  <r>
    <n v="260"/>
    <x v="260"/>
    <s v="In the traditional world of Mexican Rodeo, a team of first-generation California girls does it their way."/>
    <x v="3"/>
    <n v="10640"/>
    <x v="0"/>
    <s v="US"/>
    <s v="USD"/>
    <n v="1279360740"/>
    <n v="1275415679"/>
    <b v="1"/>
    <n v="88"/>
    <b v="1"/>
    <s v="film &amp; video/documentary"/>
    <x v="201"/>
    <n v="120.90909090909091"/>
    <s v="film &amp; video"/>
    <s v="documentary"/>
    <x v="260"/>
    <d v="2010-07-17T09:59:00"/>
  </r>
  <r>
    <n v="261"/>
    <x v="261"/>
    <s v="Empires explores the impact of networks on histories and philosophies of political thought."/>
    <x v="22"/>
    <n v="21480"/>
    <x v="0"/>
    <s v="US"/>
    <s v="USD"/>
    <n v="1339080900"/>
    <n v="1334783704"/>
    <b v="1"/>
    <n v="220"/>
    <b v="1"/>
    <s v="film &amp; video/documentary"/>
    <x v="202"/>
    <n v="97.63636363636364"/>
    <s v="film &amp; video"/>
    <s v="documentary"/>
    <x v="261"/>
    <d v="2012-06-07T14:55:00"/>
  </r>
  <r>
    <n v="262"/>
    <x v="262"/>
    <s v="He can never die. He will live forever. He is the last cosmonaut, and this is his story."/>
    <x v="30"/>
    <n v="6000"/>
    <x v="0"/>
    <s v="US"/>
    <s v="USD"/>
    <n v="1298699828"/>
    <n v="1294811828"/>
    <b v="1"/>
    <n v="145"/>
    <b v="1"/>
    <s v="film &amp; video/documentary"/>
    <x v="203"/>
    <n v="41.379310344827587"/>
    <s v="film &amp; video"/>
    <s v="documentary"/>
    <x v="262"/>
    <d v="2011-02-26T05:57:08"/>
  </r>
  <r>
    <n v="263"/>
    <x v="263"/>
    <s v="We need $75,000 to finish this film on families struggling in the worst_x000a_economy in 80 years, while facing huge cuts to social services."/>
    <x v="31"/>
    <n v="29520.27"/>
    <x v="0"/>
    <s v="US"/>
    <s v="USD"/>
    <n v="1348786494"/>
    <n v="1346194494"/>
    <b v="1"/>
    <n v="963"/>
    <b v="1"/>
    <s v="film &amp; video/documentary"/>
    <x v="204"/>
    <n v="30.654485981308412"/>
    <s v="film &amp; video"/>
    <s v="documentary"/>
    <x v="263"/>
    <d v="2012-09-27T22:54:54"/>
  </r>
  <r>
    <n v="264"/>
    <x v="264"/>
    <s v="The U.S. women's movement changed the social and cultural dialog_x000a_in this country and Boston was one of the centers of this movement."/>
    <x v="10"/>
    <n v="5910"/>
    <x v="0"/>
    <s v="US"/>
    <s v="USD"/>
    <n v="1336747995"/>
    <n v="1334155995"/>
    <b v="1"/>
    <n v="91"/>
    <b v="1"/>
    <s v="film &amp; video/documentary"/>
    <x v="205"/>
    <n v="64.945054945054949"/>
    <s v="film &amp; video"/>
    <s v="documentary"/>
    <x v="264"/>
    <d v="2012-05-11T14:53:15"/>
  </r>
  <r>
    <n v="265"/>
    <x v="265"/>
    <s v="A documentary: a summer garden and communities of local food exchange. The integration of old and new, beauty and function, growth and sustainability."/>
    <x v="10"/>
    <n v="5555"/>
    <x v="0"/>
    <s v="US"/>
    <s v="USD"/>
    <n v="1273522560"/>
    <n v="1269928430"/>
    <b v="1"/>
    <n v="58"/>
    <b v="1"/>
    <s v="film &amp; video/documentary"/>
    <x v="206"/>
    <n v="95.775862068965523"/>
    <s v="film &amp; video"/>
    <s v="documentary"/>
    <x v="265"/>
    <d v="2010-05-10T20:16:00"/>
  </r>
  <r>
    <n v="266"/>
    <x v="266"/>
    <s v="The Eventful Life of Al Hawkes is a documentary film about New England country music, told through the story of a Maine record label and its founder."/>
    <x v="28"/>
    <n v="1455"/>
    <x v="0"/>
    <s v="US"/>
    <s v="USD"/>
    <n v="1271994660"/>
    <n v="1264565507"/>
    <b v="1"/>
    <n v="36"/>
    <b v="1"/>
    <s v="film &amp; video/documentary"/>
    <x v="207"/>
    <n v="40.416666666666664"/>
    <s v="film &amp; video"/>
    <s v="documentary"/>
    <x v="266"/>
    <d v="2010-04-23T03:51:00"/>
  </r>
  <r>
    <n v="267"/>
    <x v="267"/>
    <s v="A visually stunning, feature length film chronicling life's challenges in the remote depths of the Amazon rainforest."/>
    <x v="97"/>
    <n v="12965.44"/>
    <x v="0"/>
    <s v="GB"/>
    <s v="GBP"/>
    <n v="1403693499"/>
    <n v="1401101499"/>
    <b v="1"/>
    <n v="165"/>
    <b v="1"/>
    <s v="film &amp; video/documentary"/>
    <x v="208"/>
    <n v="78.578424242424248"/>
    <s v="film &amp; video"/>
    <s v="documentary"/>
    <x v="267"/>
    <d v="2014-06-25T10:51:39"/>
  </r>
  <r>
    <n v="268"/>
    <x v="268"/>
    <s v="Help us finish a documentary about four teens coming-of-age in a small, rural Mexican town that has suffered 50% migration to the U.S."/>
    <x v="10"/>
    <n v="5570"/>
    <x v="0"/>
    <s v="US"/>
    <s v="USD"/>
    <n v="1320640778"/>
    <n v="1316749178"/>
    <b v="1"/>
    <n v="111"/>
    <b v="1"/>
    <s v="film &amp; video/documentary"/>
    <x v="209"/>
    <n v="50.18018018018018"/>
    <s v="film &amp; video"/>
    <s v="documentary"/>
    <x v="268"/>
    <d v="2011-11-07T04:39:38"/>
  </r>
  <r>
    <n v="269"/>
    <x v="269"/>
    <s v="This documentary tells the story of an unlikely conversation on a topic of grave importance, and how it changed two foes into friends."/>
    <x v="57"/>
    <n v="147233.76999999999"/>
    <x v="0"/>
    <s v="AU"/>
    <s v="AUD"/>
    <n v="1487738622"/>
    <n v="1485146622"/>
    <b v="1"/>
    <n v="1596"/>
    <b v="1"/>
    <s v="film &amp; video/documentary"/>
    <x v="210"/>
    <n v="92.251735588972423"/>
    <s v="film &amp; video"/>
    <s v="documentary"/>
    <x v="269"/>
    <d v="2017-02-22T04:43:42"/>
  </r>
  <r>
    <n v="270"/>
    <x v="270"/>
    <s v="Journey behind the lens of the legendary Jini Dellaccio, one of the first women rock â€˜nâ€™ roll photographers."/>
    <x v="98"/>
    <n v="3510"/>
    <x v="0"/>
    <s v="US"/>
    <s v="USD"/>
    <n v="1306296000"/>
    <n v="1301950070"/>
    <b v="1"/>
    <n v="61"/>
    <b v="1"/>
    <s v="film &amp; video/documentary"/>
    <x v="211"/>
    <n v="57.540983606557376"/>
    <s v="film &amp; video"/>
    <s v="documentary"/>
    <x v="270"/>
    <d v="2011-05-25T04:00:00"/>
  </r>
  <r>
    <n v="271"/>
    <x v="271"/>
    <s v="A documentary shot over 12 years about the hopes and dreams of five orphans struggling to reach adulthood in Kenya's Mathare slum."/>
    <x v="11"/>
    <n v="31404"/>
    <x v="0"/>
    <s v="US"/>
    <s v="USD"/>
    <n v="1388649600"/>
    <n v="1386123861"/>
    <b v="1"/>
    <n v="287"/>
    <b v="1"/>
    <s v="film &amp; video/documentary"/>
    <x v="212"/>
    <n v="109.42160278745645"/>
    <s v="film &amp; video"/>
    <s v="documentary"/>
    <x v="271"/>
    <d v="2014-01-02T08:00:00"/>
  </r>
  <r>
    <n v="272"/>
    <x v="272"/>
    <s v="We made 'Do It Again,' a film about my quest to reunite the '60s rock band, The Kinks. Now we need help to show the film off at festivals."/>
    <x v="9"/>
    <n v="5323.01"/>
    <x v="0"/>
    <s v="US"/>
    <s v="USD"/>
    <n v="1272480540"/>
    <n v="1267220191"/>
    <b v="1"/>
    <n v="65"/>
    <b v="1"/>
    <s v="film &amp; video/documentary"/>
    <x v="213"/>
    <n v="81.892461538461546"/>
    <s v="film &amp; video"/>
    <s v="documentary"/>
    <x v="272"/>
    <d v="2010-04-28T18:49:00"/>
  </r>
  <r>
    <n v="273"/>
    <x v="273"/>
    <s v="Man vs. Food meets Extreme Home Makeover! A celebration of the food, music, and rebuilding of New Orleans, and a history-making quest."/>
    <x v="10"/>
    <n v="5388.79"/>
    <x v="0"/>
    <s v="US"/>
    <s v="USD"/>
    <n v="1309694266"/>
    <n v="1307102266"/>
    <b v="1"/>
    <n v="118"/>
    <b v="1"/>
    <s v="film &amp; video/documentary"/>
    <x v="214"/>
    <n v="45.667711864406776"/>
    <s v="film &amp; video"/>
    <s v="documentary"/>
    <x v="273"/>
    <d v="2011-07-03T11:57:46"/>
  </r>
  <r>
    <n v="274"/>
    <x v="274"/>
    <s v="An intimate documentary sharing the powerful voices of Seattle's Somali refugees and their search for peace in their new home."/>
    <x v="23"/>
    <n v="6240"/>
    <x v="0"/>
    <s v="US"/>
    <s v="USD"/>
    <n v="1333609140"/>
    <n v="1330638829"/>
    <b v="1"/>
    <n v="113"/>
    <b v="1"/>
    <s v="film &amp; video/documentary"/>
    <x v="215"/>
    <n v="55.221238938053098"/>
    <s v="film &amp; video"/>
    <s v="documentary"/>
    <x v="274"/>
    <d v="2012-04-05T06:59:00"/>
  </r>
  <r>
    <n v="275"/>
    <x v="275"/>
    <s v="A journey through the origins and influence of funk music from James Brown to D'Angelo we are FINDING THE FUNK!"/>
    <x v="22"/>
    <n v="21679"/>
    <x v="0"/>
    <s v="US"/>
    <s v="USD"/>
    <n v="1352511966"/>
    <n v="1349916366"/>
    <b v="1"/>
    <n v="332"/>
    <b v="1"/>
    <s v="film &amp; video/documentary"/>
    <x v="216"/>
    <n v="65.298192771084331"/>
    <s v="film &amp; video"/>
    <s v="documentary"/>
    <x v="275"/>
    <d v="2012-11-10T01:46:06"/>
  </r>
  <r>
    <n v="276"/>
    <x v="276"/>
    <s v="A film about Xhosa women in townships of South Africa micro-farming to fight extreme poverty, gain health, and create food security."/>
    <x v="23"/>
    <n v="5904"/>
    <x v="0"/>
    <s v="US"/>
    <s v="USD"/>
    <n v="1335574674"/>
    <n v="1330394274"/>
    <b v="1"/>
    <n v="62"/>
    <b v="1"/>
    <s v="film &amp; video/documentary"/>
    <x v="217"/>
    <n v="95.225806451612897"/>
    <s v="film &amp; video"/>
    <s v="documentary"/>
    <x v="276"/>
    <d v="2012-04-28T00:57:54"/>
  </r>
  <r>
    <n v="277"/>
    <x v="277"/>
    <s v="A documentary about the survival of letterpress and the remarkable printers who preserve the history and knowledge of the craft."/>
    <x v="99"/>
    <n v="71748"/>
    <x v="0"/>
    <s v="US"/>
    <s v="USD"/>
    <n v="1432416219"/>
    <n v="1429824219"/>
    <b v="1"/>
    <n v="951"/>
    <b v="1"/>
    <s v="film &amp; video/documentary"/>
    <x v="218"/>
    <n v="75.444794952681391"/>
    <s v="film &amp; video"/>
    <s v="documentary"/>
    <x v="277"/>
    <d v="2015-05-23T21:23:39"/>
  </r>
  <r>
    <n v="278"/>
    <x v="278"/>
    <s v="An unlikely story of spirit, defiance and beauty from the most contaminated place on Earth"/>
    <x v="100"/>
    <n v="40594"/>
    <x v="0"/>
    <s v="US"/>
    <s v="USD"/>
    <n v="1350003539"/>
    <n v="1347411539"/>
    <b v="1"/>
    <n v="415"/>
    <b v="1"/>
    <s v="film &amp; video/documentary"/>
    <x v="219"/>
    <n v="97.816867469879512"/>
    <s v="film &amp; video"/>
    <s v="documentary"/>
    <x v="278"/>
    <d v="2012-10-12T00:58:59"/>
  </r>
  <r>
    <n v="279"/>
    <x v="279"/>
    <s v="This documentary film is an intimate portrait of love and loss that observes family and nature undergoing the cycle of birth to death."/>
    <x v="73"/>
    <n v="26744.11"/>
    <x v="0"/>
    <s v="US"/>
    <s v="USD"/>
    <n v="1488160860"/>
    <n v="1485237096"/>
    <b v="1"/>
    <n v="305"/>
    <b v="1"/>
    <s v="film &amp; video/documentary"/>
    <x v="220"/>
    <n v="87.685606557377056"/>
    <s v="film &amp; video"/>
    <s v="documentary"/>
    <x v="279"/>
    <d v="2017-02-27T02:01:00"/>
  </r>
  <r>
    <n v="280"/>
    <x v="280"/>
    <s v="My latest film Korengal, takes us back to the same valley with the same troops as in my Academy AwardÂ® nominated film Restrepo."/>
    <x v="96"/>
    <n v="117108"/>
    <x v="0"/>
    <s v="US"/>
    <s v="USD"/>
    <n v="1401459035"/>
    <n v="1397571035"/>
    <b v="1"/>
    <n v="2139"/>
    <b v="1"/>
    <s v="film &amp; video/documentary"/>
    <x v="221"/>
    <n v="54.748948106591868"/>
    <s v="film &amp; video"/>
    <s v="documentary"/>
    <x v="280"/>
    <d v="2014-05-30T14:10:35"/>
  </r>
  <r>
    <n v="281"/>
    <x v="281"/>
    <s v="Last May, I created my mission: To reunite the brilliant but (in my opinion) under-appreciated band, the Kinks. I decided to make..."/>
    <x v="62"/>
    <n v="6632.32"/>
    <x v="0"/>
    <s v="US"/>
    <s v="USD"/>
    <n v="1249932360"/>
    <n v="1242532513"/>
    <b v="1"/>
    <n v="79"/>
    <b v="1"/>
    <s v="film &amp; video/documentary"/>
    <x v="222"/>
    <n v="83.953417721518989"/>
    <s v="film &amp; video"/>
    <s v="documentary"/>
    <x v="281"/>
    <d v="2009-08-10T19:26:00"/>
  </r>
  <r>
    <n v="282"/>
    <x v="282"/>
    <s v="See US Marines make counter-insurgency work in Helmand Province--the Taliban's stronghold in Afghanistan."/>
    <x v="101"/>
    <n v="45535"/>
    <x v="0"/>
    <s v="US"/>
    <s v="USD"/>
    <n v="1266876000"/>
    <n v="1263679492"/>
    <b v="1"/>
    <n v="179"/>
    <b v="1"/>
    <s v="film &amp; video/documentary"/>
    <x v="223"/>
    <n v="254.38547486033519"/>
    <s v="film &amp; video"/>
    <s v="documentary"/>
    <x v="282"/>
    <d v="2010-02-22T22:00:00"/>
  </r>
  <r>
    <n v="283"/>
    <x v="283"/>
    <s v="What is the impact of survivorship on the human condition?"/>
    <x v="102"/>
    <n v="20569.05"/>
    <x v="0"/>
    <s v="US"/>
    <s v="USD"/>
    <n v="1306904340"/>
    <n v="1305219744"/>
    <b v="1"/>
    <n v="202"/>
    <b v="1"/>
    <s v="film &amp; video/documentary"/>
    <x v="224"/>
    <n v="101.8269801980198"/>
    <s v="film &amp; video"/>
    <s v="documentary"/>
    <x v="283"/>
    <d v="2011-06-01T04:59:00"/>
  </r>
  <r>
    <n v="284"/>
    <x v="284"/>
    <s v="A film documenting WI Gov.Scott Walker's attack on working families and how it is reanimating the American labor movement."/>
    <x v="79"/>
    <n v="41850.46"/>
    <x v="0"/>
    <s v="US"/>
    <s v="USD"/>
    <n v="1327167780"/>
    <n v="1325007780"/>
    <b v="1"/>
    <n v="760"/>
    <b v="1"/>
    <s v="film &amp; video/documentary"/>
    <x v="225"/>
    <n v="55.066394736842106"/>
    <s v="film &amp; video"/>
    <s v="documentary"/>
    <x v="284"/>
    <d v="2012-01-21T17:43:00"/>
  </r>
  <r>
    <n v="285"/>
    <x v="285"/>
    <s v="A documentary about the classic children's book, its creators, and the lasting impact over half a century and beyond."/>
    <x v="32"/>
    <n v="32035.51"/>
    <x v="0"/>
    <s v="US"/>
    <s v="USD"/>
    <n v="1379614128"/>
    <n v="1377022128"/>
    <b v="1"/>
    <n v="563"/>
    <b v="1"/>
    <s v="film &amp; video/documentary"/>
    <x v="226"/>
    <n v="56.901438721136763"/>
    <s v="film &amp; video"/>
    <s v="documentary"/>
    <x v="285"/>
    <d v="2013-09-19T18:08:48"/>
  </r>
  <r>
    <n v="286"/>
    <x v="286"/>
    <s v="A documentary film on the life of legendary photographer George Tice by Peter Bosco, Bruce Wodder and Douglas Underdahl."/>
    <x v="36"/>
    <n v="16373"/>
    <x v="0"/>
    <s v="US"/>
    <s v="USD"/>
    <n v="1364236524"/>
    <n v="1360352124"/>
    <b v="1"/>
    <n v="135"/>
    <b v="1"/>
    <s v="film &amp; video/documentary"/>
    <x v="227"/>
    <n v="121.28148148148148"/>
    <s v="film &amp; video"/>
    <s v="documentary"/>
    <x v="286"/>
    <d v="2013-03-25T18:35:24"/>
  </r>
  <r>
    <n v="287"/>
    <x v="287"/>
    <s v="War is hell. Why would anyone want to spend their weekends there?"/>
    <x v="36"/>
    <n v="26445"/>
    <x v="0"/>
    <s v="US"/>
    <s v="USD"/>
    <n v="1351828800"/>
    <n v="1349160018"/>
    <b v="1"/>
    <n v="290"/>
    <b v="1"/>
    <s v="film &amp; video/documentary"/>
    <x v="228"/>
    <n v="91.189655172413794"/>
    <s v="film &amp; video"/>
    <s v="documentary"/>
    <x v="287"/>
    <d v="2012-11-02T04:00:00"/>
  </r>
  <r>
    <n v="288"/>
    <x v="288"/>
    <s v="A portrait of Oceana, WV, an old coal mining town that has become the epicenter of the Oxycontin epidemic, earning the nickname Oxyana."/>
    <x v="63"/>
    <n v="51605.31"/>
    <x v="0"/>
    <s v="US"/>
    <s v="USD"/>
    <n v="1340683393"/>
    <n v="1337659393"/>
    <b v="1"/>
    <n v="447"/>
    <b v="1"/>
    <s v="film &amp; video/documentary"/>
    <x v="229"/>
    <n v="115.44812080536913"/>
    <s v="film &amp; video"/>
    <s v="documentary"/>
    <x v="288"/>
    <d v="2012-06-26T04:03:13"/>
  </r>
  <r>
    <n v="289"/>
    <x v="289"/>
    <s v="A campaign to unlock an award winning film that exposes for the first time the modern British Empire ... and it's terrible cost."/>
    <x v="36"/>
    <n v="15723"/>
    <x v="0"/>
    <s v="GB"/>
    <s v="GBP"/>
    <n v="1383389834"/>
    <n v="1380797834"/>
    <b v="1"/>
    <n v="232"/>
    <b v="1"/>
    <s v="film &amp; video/documentary"/>
    <x v="230"/>
    <n v="67.771551724137936"/>
    <s v="film &amp; video"/>
    <s v="documentary"/>
    <x v="289"/>
    <d v="2013-11-02T10:57:14"/>
  </r>
  <r>
    <n v="290"/>
    <x v="290"/>
    <s v="Help INTOTHEWOODS.TV purchase audio and video gear, lighting and BACK UP HARD DRIVES"/>
    <x v="37"/>
    <n v="4800.8"/>
    <x v="0"/>
    <s v="US"/>
    <s v="USD"/>
    <n v="1296633540"/>
    <n v="1292316697"/>
    <b v="1"/>
    <n v="168"/>
    <b v="1"/>
    <s v="film &amp; video/documentary"/>
    <x v="231"/>
    <n v="28.576190476190476"/>
    <s v="film &amp; video"/>
    <s v="documentary"/>
    <x v="290"/>
    <d v="2011-02-02T07:59:00"/>
  </r>
  <r>
    <n v="291"/>
    <x v="291"/>
    <s v="ZoÃ« Romano will be the first person to RUN the route of the Tour de France. I will join her to document that adventure."/>
    <x v="10"/>
    <n v="6001"/>
    <x v="0"/>
    <s v="US"/>
    <s v="USD"/>
    <n v="1367366460"/>
    <n v="1365791246"/>
    <b v="1"/>
    <n v="128"/>
    <b v="1"/>
    <s v="film &amp; video/documentary"/>
    <x v="232"/>
    <n v="46.8828125"/>
    <s v="film &amp; video"/>
    <s v="documentary"/>
    <x v="291"/>
    <d v="2013-05-01T00:01:00"/>
  </r>
  <r>
    <n v="292"/>
    <x v="292"/>
    <s v="THE UNDOCUMENTED is a 90 cinema verite documentary that exposes a little known consequence of current U. S. immigration policy."/>
    <x v="96"/>
    <n v="76130.2"/>
    <x v="0"/>
    <s v="US"/>
    <s v="USD"/>
    <n v="1319860740"/>
    <n v="1317064599"/>
    <b v="1"/>
    <n v="493"/>
    <b v="1"/>
    <s v="film &amp; video/documentary"/>
    <x v="233"/>
    <n v="154.42231237322514"/>
    <s v="film &amp; video"/>
    <s v="documentary"/>
    <x v="292"/>
    <d v="2011-10-29T03:59:00"/>
  </r>
  <r>
    <n v="293"/>
    <x v="293"/>
    <s v="The untold story of the first action-adventure heroine who left Hollywood with 70 abused animal actors to make  her films in Idaho"/>
    <x v="91"/>
    <n v="26360"/>
    <x v="0"/>
    <s v="US"/>
    <s v="USD"/>
    <n v="1398009714"/>
    <n v="1395417714"/>
    <b v="1"/>
    <n v="131"/>
    <b v="1"/>
    <s v="film &amp; video/documentary"/>
    <x v="234"/>
    <n v="201.22137404580153"/>
    <s v="film &amp; video"/>
    <s v="documentary"/>
    <x v="293"/>
    <d v="2014-04-20T16:01:54"/>
  </r>
  <r>
    <n v="294"/>
    <x v="294"/>
    <s v="An amazing journey in Bolivia in a theater-truck._x000a_The creative soul of social movements re-imagined._x000a_The art of the youth of Teatro Trono in action."/>
    <x v="10"/>
    <n v="5000"/>
    <x v="0"/>
    <s v="US"/>
    <s v="USD"/>
    <n v="1279555200"/>
    <n v="1276480894"/>
    <b v="1"/>
    <n v="50"/>
    <b v="1"/>
    <s v="film &amp; video/documentary"/>
    <x v="31"/>
    <n v="100"/>
    <s v="film &amp; video"/>
    <s v="documentary"/>
    <x v="294"/>
    <d v="2010-07-19T16:00:00"/>
  </r>
  <r>
    <n v="295"/>
    <x v="295"/>
    <s v="A documentary on the fans, collectors, and live performers of &quot;The Rocky Horror Picture Show&quot;, as the film nears its 40th Anniversary."/>
    <x v="63"/>
    <n v="66554.559999999998"/>
    <x v="0"/>
    <s v="US"/>
    <s v="USD"/>
    <n v="1383264000"/>
    <n v="1378080409"/>
    <b v="1"/>
    <n v="665"/>
    <b v="1"/>
    <s v="film &amp; video/documentary"/>
    <x v="235"/>
    <n v="100.08204511278196"/>
    <s v="film &amp; video"/>
    <s v="documentary"/>
    <x v="295"/>
    <d v="2013-11-01T00:00:00"/>
  </r>
  <r>
    <n v="296"/>
    <x v="296"/>
    <s v="Bel Borba is Here is a feature film about the most inspiring Brazilian artist you've never heard of... until now."/>
    <x v="31"/>
    <n v="29681.55"/>
    <x v="0"/>
    <s v="US"/>
    <s v="USD"/>
    <n v="1347017083"/>
    <n v="1344857083"/>
    <b v="1"/>
    <n v="129"/>
    <b v="1"/>
    <s v="film &amp; video/documentary"/>
    <x v="236"/>
    <n v="230.08953488372092"/>
    <s v="film &amp; video"/>
    <s v="documentary"/>
    <x v="296"/>
    <d v="2012-09-07T11:24:43"/>
  </r>
  <r>
    <n v="297"/>
    <x v="297"/>
    <s v="Who Owns Yoga? is a feature length documentary film that explores the changing nature of yoga in the modern world."/>
    <x v="22"/>
    <n v="20128"/>
    <x v="0"/>
    <s v="US"/>
    <s v="USD"/>
    <n v="1430452740"/>
    <n v="1427390901"/>
    <b v="1"/>
    <n v="142"/>
    <b v="1"/>
    <s v="film &amp; video/documentary"/>
    <x v="237"/>
    <n v="141.74647887323943"/>
    <s v="film &amp; video"/>
    <s v="documentary"/>
    <x v="297"/>
    <d v="2015-05-01T03:59:00"/>
  </r>
  <r>
    <n v="298"/>
    <x v="298"/>
    <s v="The truth is, we all lie - and by &quot;we,&quot; we mean everyone!"/>
    <x v="103"/>
    <n v="137254.84"/>
    <x v="0"/>
    <s v="US"/>
    <s v="USD"/>
    <n v="1399669200"/>
    <n v="1394536048"/>
    <b v="1"/>
    <n v="2436"/>
    <b v="1"/>
    <s v="film &amp; video/documentary"/>
    <x v="238"/>
    <n v="56.344351395730705"/>
    <s v="film &amp; video"/>
    <s v="documentary"/>
    <x v="298"/>
    <d v="2014-05-09T21:00:00"/>
  </r>
  <r>
    <n v="299"/>
    <x v="299"/>
    <s v="We are currently filming a documentary called ReMade that explores the state and direction of the DIY and Hackerspace movement in America."/>
    <x v="3"/>
    <n v="17895.25"/>
    <x v="0"/>
    <s v="US"/>
    <s v="USD"/>
    <n v="1289975060"/>
    <n v="1287379460"/>
    <b v="1"/>
    <n v="244"/>
    <b v="1"/>
    <s v="film &amp; video/documentary"/>
    <x v="239"/>
    <n v="73.341188524590166"/>
    <s v="film &amp; video"/>
    <s v="documentary"/>
    <x v="299"/>
    <d v="2010-11-17T06:24:20"/>
  </r>
  <r>
    <n v="300"/>
    <x v="300"/>
    <s v="THE BUS is a feature-length documentary film celebrating one of the most iconic and beloved vehicles ever produced, the Volkswagen Bus."/>
    <x v="31"/>
    <n v="25430.66"/>
    <x v="0"/>
    <s v="US"/>
    <s v="USD"/>
    <n v="1303686138"/>
    <n v="1301007738"/>
    <b v="1"/>
    <n v="298"/>
    <b v="1"/>
    <s v="film &amp; video/documentary"/>
    <x v="240"/>
    <n v="85.337785234899329"/>
    <s v="film &amp; video"/>
    <s v="documentary"/>
    <x v="300"/>
    <d v="2011-04-24T23:02:18"/>
  </r>
  <r>
    <n v="301"/>
    <x v="301"/>
    <s v="A film about personal memory, amateur cinematography, and visions of the future at the 1939 New York World's Fair."/>
    <x v="93"/>
    <n v="15435.55"/>
    <x v="0"/>
    <s v="US"/>
    <s v="USD"/>
    <n v="1363711335"/>
    <n v="1360258935"/>
    <b v="1"/>
    <n v="251"/>
    <b v="1"/>
    <s v="film &amp; video/documentary"/>
    <x v="241"/>
    <n v="61.496215139442228"/>
    <s v="film &amp; video"/>
    <s v="documentary"/>
    <x v="301"/>
    <d v="2013-03-19T16:42:15"/>
  </r>
  <r>
    <n v="302"/>
    <x v="302"/>
    <s v="(UN)CUT explores circumcisionâ€™s medical, sexual &amp; religious complexities against the backdrop of San Franciscoâ€™s latest ban controversy"/>
    <x v="3"/>
    <n v="10046"/>
    <x v="0"/>
    <s v="US"/>
    <s v="USD"/>
    <n v="1330115638"/>
    <n v="1327523638"/>
    <b v="1"/>
    <n v="108"/>
    <b v="1"/>
    <s v="film &amp; video/documentary"/>
    <x v="242"/>
    <n v="93.018518518518519"/>
    <s v="film &amp; video"/>
    <s v="documentary"/>
    <x v="302"/>
    <d v="2012-02-24T20:33:58"/>
  </r>
  <r>
    <n v="303"/>
    <x v="303"/>
    <s v="The story of Jadab Payeng, an Indian man who single handedly planted nearly 1400 acres of forest to save his island, Majuli."/>
    <x v="9"/>
    <n v="4124"/>
    <x v="0"/>
    <s v="US"/>
    <s v="USD"/>
    <n v="1338601346"/>
    <n v="1336009346"/>
    <b v="1"/>
    <n v="82"/>
    <b v="1"/>
    <s v="film &amp; video/documentary"/>
    <x v="243"/>
    <n v="50.292682926829265"/>
    <s v="film &amp; video"/>
    <s v="documentary"/>
    <x v="303"/>
    <d v="2012-06-02T01:42:26"/>
  </r>
  <r>
    <n v="304"/>
    <x v="304"/>
    <s v="A portrait of a life fully realized and a look at what it takes to make great photography."/>
    <x v="104"/>
    <n v="7876"/>
    <x v="0"/>
    <s v="US"/>
    <s v="USD"/>
    <n v="1346464800"/>
    <n v="1343096197"/>
    <b v="1"/>
    <n v="74"/>
    <b v="1"/>
    <s v="film &amp; video/documentary"/>
    <x v="244"/>
    <n v="106.43243243243244"/>
    <s v="film &amp; video"/>
    <s v="documentary"/>
    <x v="304"/>
    <d v="2012-09-01T02:00:00"/>
  </r>
  <r>
    <n v="305"/>
    <x v="305"/>
    <s v="A documentary that I am making about the difficult, but inspiring, life of a late friend of mine."/>
    <x v="51"/>
    <n v="9775"/>
    <x v="0"/>
    <s v="US"/>
    <s v="USD"/>
    <n v="1331392049"/>
    <n v="1328800049"/>
    <b v="1"/>
    <n v="189"/>
    <b v="1"/>
    <s v="film &amp; video/documentary"/>
    <x v="245"/>
    <n v="51.719576719576722"/>
    <s v="film &amp; video"/>
    <s v="documentary"/>
    <x v="305"/>
    <d v="2012-03-10T15:07:29"/>
  </r>
  <r>
    <n v="306"/>
    <x v="306"/>
    <s v="A feature-length documentary on the life of Boston escape artist Jason Escape."/>
    <x v="28"/>
    <n v="2929"/>
    <x v="0"/>
    <s v="US"/>
    <s v="USD"/>
    <n v="1363806333"/>
    <n v="1362081933"/>
    <b v="1"/>
    <n v="80"/>
    <b v="1"/>
    <s v="film &amp; video/documentary"/>
    <x v="246"/>
    <n v="36.612499999999997"/>
    <s v="film &amp; video"/>
    <s v="documentary"/>
    <x v="306"/>
    <d v="2013-03-20T19:05:33"/>
  </r>
  <r>
    <n v="307"/>
    <x v="307"/>
    <s v="Why is grammar important?"/>
    <x v="29"/>
    <n v="24490"/>
    <x v="0"/>
    <s v="US"/>
    <s v="USD"/>
    <n v="1360276801"/>
    <n v="1357684801"/>
    <b v="1"/>
    <n v="576"/>
    <b v="1"/>
    <s v="film &amp; video/documentary"/>
    <x v="247"/>
    <n v="42.517361111111114"/>
    <s v="film &amp; video"/>
    <s v="documentary"/>
    <x v="307"/>
    <d v="2013-02-07T22:40:01"/>
  </r>
  <r>
    <n v="308"/>
    <x v="308"/>
    <s v="A documentary about discovering my two older sisters who were born on a CA commune in the 60's and placed for adoption."/>
    <x v="14"/>
    <n v="12668"/>
    <x v="0"/>
    <s v="US"/>
    <s v="USD"/>
    <n v="1299775210"/>
    <n v="1295887210"/>
    <b v="1"/>
    <n v="202"/>
    <b v="1"/>
    <s v="film &amp; video/documentary"/>
    <x v="248"/>
    <n v="62.712871287128714"/>
    <s v="film &amp; video"/>
    <s v="documentary"/>
    <x v="308"/>
    <d v="2011-03-10T16:40:10"/>
  </r>
  <r>
    <n v="309"/>
    <x v="309"/>
    <s v="A first glimpse into the lives of sole survivors of commercial plane crashes as they struggle to understand their perplexing fate."/>
    <x v="102"/>
    <n v="21410"/>
    <x v="0"/>
    <s v="US"/>
    <s v="USD"/>
    <n v="1346695334"/>
    <n v="1344880934"/>
    <b v="1"/>
    <n v="238"/>
    <b v="1"/>
    <s v="film &amp; video/documentary"/>
    <x v="249"/>
    <n v="89.957983193277315"/>
    <s v="film &amp; video"/>
    <s v="documentary"/>
    <x v="309"/>
    <d v="2012-09-03T18:02:14"/>
  </r>
  <r>
    <n v="310"/>
    <x v="310"/>
    <s v="30 day tour to release a compilation CD with 16 original songs about hometowns.  Webisodes and documentary to follow."/>
    <x v="28"/>
    <n v="1041.29"/>
    <x v="0"/>
    <s v="US"/>
    <s v="USD"/>
    <n v="1319076000"/>
    <n v="1317788623"/>
    <b v="1"/>
    <n v="36"/>
    <b v="1"/>
    <s v="film &amp; video/documentary"/>
    <x v="250"/>
    <n v="28.924722222222222"/>
    <s v="film &amp; video"/>
    <s v="documentary"/>
    <x v="310"/>
    <d v="2011-10-20T02:00:00"/>
  </r>
  <r>
    <n v="311"/>
    <x v="311"/>
    <s v="An imaginative interactive documentary about Leah Callahan, a freestyle wrestler and Olympic hopeful."/>
    <x v="22"/>
    <n v="20820.330000000002"/>
    <x v="0"/>
    <s v="US"/>
    <s v="USD"/>
    <n v="1325404740"/>
    <n v="1321852592"/>
    <b v="1"/>
    <n v="150"/>
    <b v="1"/>
    <s v="film &amp; video/documentary"/>
    <x v="251"/>
    <n v="138.8022"/>
    <s v="film &amp; video"/>
    <s v="documentary"/>
    <x v="311"/>
    <d v="2012-01-01T07:59:00"/>
  </r>
  <r>
    <n v="312"/>
    <x v="312"/>
    <s v="The Kickstarter-funded SparkTruck has completed its 15,323 mile roadtrip. Now itâ€™s time to share the story through a short documentary."/>
    <x v="6"/>
    <n v="8950"/>
    <x v="0"/>
    <s v="US"/>
    <s v="USD"/>
    <n v="1365973432"/>
    <n v="1363381432"/>
    <b v="1"/>
    <n v="146"/>
    <b v="1"/>
    <s v="film &amp; video/documentary"/>
    <x v="252"/>
    <n v="61.301369863013697"/>
    <s v="film &amp; video"/>
    <s v="documentary"/>
    <x v="312"/>
    <d v="2013-04-14T21:03:52"/>
  </r>
  <r>
    <n v="313"/>
    <x v="313"/>
    <s v="Most people have heard Bob Dorough's music over the past 50 years without knowing it. Until now. A story for every artist who refuses to give up."/>
    <x v="73"/>
    <n v="17805"/>
    <x v="0"/>
    <s v="US"/>
    <s v="USD"/>
    <n v="1281542340"/>
    <n v="1277702894"/>
    <b v="1"/>
    <n v="222"/>
    <b v="1"/>
    <s v="film &amp; video/documentary"/>
    <x v="253"/>
    <n v="80.202702702702709"/>
    <s v="film &amp; video"/>
    <s v="documentary"/>
    <x v="313"/>
    <d v="2010-08-11T15:59:00"/>
  </r>
  <r>
    <n v="314"/>
    <x v="314"/>
    <s v="A documentary about artists who embrace the antiquated postal service and use it to send beautiful pieces of mail art across the globe."/>
    <x v="28"/>
    <n v="3851.5"/>
    <x v="0"/>
    <s v="US"/>
    <s v="USD"/>
    <n v="1362167988"/>
    <n v="1359575988"/>
    <b v="1"/>
    <n v="120"/>
    <b v="1"/>
    <s v="film &amp; video/documentary"/>
    <x v="254"/>
    <n v="32.095833333333331"/>
    <s v="film &amp; video"/>
    <s v="documentary"/>
    <x v="314"/>
    <d v="2013-03-01T19:59:48"/>
  </r>
  <r>
    <n v="315"/>
    <x v="315"/>
    <s v="A documentary that explores  the magical collaboration between performance artist Joey Arias and puppeteer Basil Twist."/>
    <x v="31"/>
    <n v="25312"/>
    <x v="0"/>
    <s v="US"/>
    <s v="USD"/>
    <n v="1345660334"/>
    <n v="1343068334"/>
    <b v="1"/>
    <n v="126"/>
    <b v="1"/>
    <s v="film &amp; video/documentary"/>
    <x v="255"/>
    <n v="200.88888888888889"/>
    <s v="film &amp; video"/>
    <s v="documentary"/>
    <x v="315"/>
    <d v="2012-08-22T18:32:14"/>
  </r>
  <r>
    <n v="316"/>
    <x v="316"/>
    <s v="Award winning documentary The Secret Trial 5 needs your help for a Cross-Canada Tour!"/>
    <x v="36"/>
    <n v="17066"/>
    <x v="0"/>
    <s v="CA"/>
    <s v="CAD"/>
    <n v="1418273940"/>
    <n v="1415398197"/>
    <b v="1"/>
    <n v="158"/>
    <b v="1"/>
    <s v="film &amp; video/documentary"/>
    <x v="256"/>
    <n v="108.01265822784811"/>
    <s v="film &amp; video"/>
    <s v="documentary"/>
    <x v="316"/>
    <d v="2014-12-11T04:59:00"/>
  </r>
  <r>
    <n v="317"/>
    <x v="317"/>
    <s v="The story of a cowboy town with a prison problem, and the colorful characters who call it home."/>
    <x v="11"/>
    <n v="30241"/>
    <x v="0"/>
    <s v="US"/>
    <s v="USD"/>
    <n v="1386778483"/>
    <n v="1384186483"/>
    <b v="1"/>
    <n v="316"/>
    <b v="1"/>
    <s v="film &amp; video/documentary"/>
    <x v="257"/>
    <n v="95.699367088607602"/>
    <s v="film &amp; video"/>
    <s v="documentary"/>
    <x v="317"/>
    <d v="2013-12-11T16:14:43"/>
  </r>
  <r>
    <n v="318"/>
    <x v="318"/>
    <s v="Photographer, Ty Morin, pays a visit to every single one of his Facebook friends to take their portrait...all 788 of them."/>
    <x v="10"/>
    <n v="14166"/>
    <x v="0"/>
    <s v="US"/>
    <s v="USD"/>
    <n v="1364342151"/>
    <n v="1361753751"/>
    <b v="1"/>
    <n v="284"/>
    <b v="1"/>
    <s v="film &amp; video/documentary"/>
    <x v="258"/>
    <n v="49.880281690140848"/>
    <s v="film &amp; video"/>
    <s v="documentary"/>
    <x v="318"/>
    <d v="2013-03-26T23:55:51"/>
  </r>
  <r>
    <n v="319"/>
    <x v="319"/>
    <s v="A journey through the Bay Area food movement following farmers, cooks, activists, and educators who are fighting for food justice in their communities"/>
    <x v="10"/>
    <n v="5634"/>
    <x v="0"/>
    <s v="US"/>
    <s v="USD"/>
    <n v="1265097540"/>
    <n v="1257538029"/>
    <b v="1"/>
    <n v="51"/>
    <b v="1"/>
    <s v="film &amp; video/documentary"/>
    <x v="259"/>
    <n v="110.47058823529412"/>
    <s v="film &amp; video"/>
    <s v="documentary"/>
    <x v="319"/>
    <d v="2010-02-02T07:59:00"/>
  </r>
  <r>
    <n v="320"/>
    <x v="320"/>
    <s v="Two Muslim football players transfer to the Jewish oriented Beitar Jerusalem F.C. leading to the most racist campaign in Israeli sport"/>
    <x v="22"/>
    <n v="21316"/>
    <x v="0"/>
    <s v="GB"/>
    <s v="GBP"/>
    <n v="1450825200"/>
    <n v="1448284433"/>
    <b v="1"/>
    <n v="158"/>
    <b v="1"/>
    <s v="film &amp; video/documentary"/>
    <x v="260"/>
    <n v="134.91139240506328"/>
    <s v="film &amp; video"/>
    <s v="documentary"/>
    <x v="320"/>
    <d v="2015-12-22T23:00:00"/>
  </r>
  <r>
    <n v="321"/>
    <x v="321"/>
    <s v="The more digital the world, the more analog our dreams._x000a_A feature documentary shot on 35mm film."/>
    <x v="19"/>
    <n v="35932"/>
    <x v="0"/>
    <s v="DE"/>
    <s v="EUR"/>
    <n v="1478605386"/>
    <n v="1475577786"/>
    <b v="1"/>
    <n v="337"/>
    <b v="1"/>
    <s v="film &amp; video/documentary"/>
    <x v="261"/>
    <n v="106.62314540059347"/>
    <s v="film &amp; video"/>
    <s v="documentary"/>
    <x v="321"/>
    <d v="2016-11-08T11:43:06"/>
  </r>
  <r>
    <n v="322"/>
    <x v="322"/>
    <s v="A documentary film about the largest elephants on earth and what is being done to ensure their survival."/>
    <x v="31"/>
    <n v="26978"/>
    <x v="0"/>
    <s v="US"/>
    <s v="USD"/>
    <n v="1463146848"/>
    <n v="1460554848"/>
    <b v="1"/>
    <n v="186"/>
    <b v="1"/>
    <s v="film &amp; video/documentary"/>
    <x v="262"/>
    <n v="145.04301075268816"/>
    <s v="film &amp; video"/>
    <s v="documentary"/>
    <x v="322"/>
    <d v="2016-05-13T13:40:48"/>
  </r>
  <r>
    <n v="323"/>
    <x v="323"/>
    <s v="A documentary focusing on the Haida Nation's resurgence in the wake of colonization and Canada's Indian Residential Schools."/>
    <x v="105"/>
    <n v="6646"/>
    <x v="0"/>
    <s v="US"/>
    <s v="USD"/>
    <n v="1482307140"/>
    <n v="1479886966"/>
    <b v="1"/>
    <n v="58"/>
    <b v="1"/>
    <s v="film &amp; video/documentary"/>
    <x v="263"/>
    <n v="114.58620689655173"/>
    <s v="film &amp; video"/>
    <s v="documentary"/>
    <x v="323"/>
    <d v="2016-12-21T07:59:00"/>
  </r>
  <r>
    <n v="324"/>
    <x v="324"/>
    <s v="A documentary about a Vietnam veteran who finds peace from his PTSD through Disney, rather than medication."/>
    <x v="0"/>
    <n v="8636"/>
    <x v="0"/>
    <s v="US"/>
    <s v="USD"/>
    <n v="1438441308"/>
    <n v="1435590108"/>
    <b v="1"/>
    <n v="82"/>
    <b v="1"/>
    <s v="film &amp; video/documentary"/>
    <x v="264"/>
    <n v="105.3170731707317"/>
    <s v="film &amp; video"/>
    <s v="documentary"/>
    <x v="324"/>
    <d v="2015-08-01T15:01:48"/>
  </r>
  <r>
    <n v="325"/>
    <x v="325"/>
    <s v="NETIZENS follows targets of online harassment as they confront digital abuse and strive for equality and justice online."/>
    <x v="63"/>
    <n v="52198"/>
    <x v="0"/>
    <s v="US"/>
    <s v="USD"/>
    <n v="1482208233"/>
    <n v="1479184233"/>
    <b v="1"/>
    <n v="736"/>
    <b v="1"/>
    <s v="film &amp; video/documentary"/>
    <x v="265"/>
    <n v="70.921195652173907"/>
    <s v="film &amp; video"/>
    <s v="documentary"/>
    <x v="325"/>
    <d v="2016-12-20T04:30:33"/>
  </r>
  <r>
    <n v="326"/>
    <x v="326"/>
    <s v="An inspiring story of love and resilience after tragedy strikes humanitarian Maggie Doyne, mother to 49 Nepali children."/>
    <x v="60"/>
    <n v="169394.6"/>
    <x v="0"/>
    <s v="US"/>
    <s v="USD"/>
    <n v="1489532220"/>
    <n v="1486625606"/>
    <b v="1"/>
    <n v="1151"/>
    <b v="1"/>
    <s v="film &amp; video/documentary"/>
    <x v="266"/>
    <n v="147.17167680278018"/>
    <s v="film &amp; video"/>
    <s v="documentary"/>
    <x v="326"/>
    <d v="2017-03-14T22:57:00"/>
  </r>
  <r>
    <n v="327"/>
    <x v="327"/>
    <s v="A short film documenting the inspirational life of Mrs. Fukuoka, a tsunami survivor helping to bring hope back to her community."/>
    <x v="23"/>
    <n v="5456"/>
    <x v="0"/>
    <s v="US"/>
    <s v="USD"/>
    <n v="1427011200"/>
    <n v="1424669929"/>
    <b v="1"/>
    <n v="34"/>
    <b v="1"/>
    <s v="film &amp; video/documentary"/>
    <x v="267"/>
    <n v="160.47058823529412"/>
    <s v="film &amp; video"/>
    <s v="documentary"/>
    <x v="327"/>
    <d v="2015-03-22T08:00:00"/>
  </r>
  <r>
    <n v="328"/>
    <x v="328"/>
    <s v="A documentary that tells the real story of the misunderstood author, and explores the iconic status he still commands today."/>
    <x v="96"/>
    <n v="77710.8"/>
    <x v="0"/>
    <s v="US"/>
    <s v="USD"/>
    <n v="1446350400"/>
    <n v="1443739388"/>
    <b v="1"/>
    <n v="498"/>
    <b v="1"/>
    <s v="film &amp; video/documentary"/>
    <x v="268"/>
    <n v="156.04578313253012"/>
    <s v="film &amp; video"/>
    <s v="documentary"/>
    <x v="328"/>
    <d v="2015-11-01T04:00:00"/>
  </r>
  <r>
    <n v="329"/>
    <x v="329"/>
    <s v="Our documentary about Oklahoma's all-black towns needs a soundtrack that is authentic. Help us make it happen."/>
    <x v="3"/>
    <n v="10550"/>
    <x v="0"/>
    <s v="US"/>
    <s v="USD"/>
    <n v="1446868800"/>
    <n v="1444821127"/>
    <b v="1"/>
    <n v="167"/>
    <b v="1"/>
    <s v="film &amp; video/documentary"/>
    <x v="269"/>
    <n v="63.17365269461078"/>
    <s v="film &amp; video"/>
    <s v="documentary"/>
    <x v="329"/>
    <d v="2015-11-07T04:00:00"/>
  </r>
  <r>
    <n v="330"/>
    <x v="330"/>
    <s v="A film project that will compel decision makers to conserve iconic NH landscapes at risk due to an electricity transmission project."/>
    <x v="19"/>
    <n v="35640"/>
    <x v="0"/>
    <s v="US"/>
    <s v="USD"/>
    <n v="1368763140"/>
    <n v="1366028563"/>
    <b v="1"/>
    <n v="340"/>
    <b v="1"/>
    <s v="film &amp; video/documentary"/>
    <x v="270"/>
    <n v="104.82352941176471"/>
    <s v="film &amp; video"/>
    <s v="documentary"/>
    <x v="330"/>
    <d v="2013-05-17T03:59:00"/>
  </r>
  <r>
    <n v="331"/>
    <x v="331"/>
    <s v="A hybrid music documentary/concert film featuring Sharon Jones, Charles Bradley and the rest of the Daptone Records family."/>
    <x v="79"/>
    <n v="42642"/>
    <x v="0"/>
    <s v="US"/>
    <s v="USD"/>
    <n v="1466171834"/>
    <n v="1463493434"/>
    <b v="1"/>
    <n v="438"/>
    <b v="1"/>
    <s v="film &amp; video/documentary"/>
    <x v="271"/>
    <n v="97.356164383561648"/>
    <s v="film &amp; video"/>
    <s v="documentary"/>
    <x v="331"/>
    <d v="2016-06-17T13:57:14"/>
  </r>
  <r>
    <n v="332"/>
    <x v="332"/>
    <s v="A groundbreaking new film by Kenny Ausubel &amp; Louie Schwartzberg, featuring John Cleese, based on the work of Richard Tarnas."/>
    <x v="57"/>
    <n v="113015"/>
    <x v="0"/>
    <s v="US"/>
    <s v="USD"/>
    <n v="1446019200"/>
    <n v="1442420377"/>
    <b v="1"/>
    <n v="555"/>
    <b v="1"/>
    <s v="film &amp; video/documentary"/>
    <x v="272"/>
    <n v="203.63063063063063"/>
    <s v="film &amp; video"/>
    <s v="documentary"/>
    <x v="332"/>
    <d v="2015-10-28T08:00:00"/>
  </r>
  <r>
    <n v="333"/>
    <x v="333"/>
    <s v="Enter a unique world of flavors, passion, resourcefulness and breathtaking locations. Join us on this unprecedented journey!"/>
    <x v="79"/>
    <n v="50091"/>
    <x v="0"/>
    <s v="US"/>
    <s v="USD"/>
    <n v="1460038591"/>
    <n v="1457450191"/>
    <b v="1"/>
    <n v="266"/>
    <b v="1"/>
    <s v="film &amp; video/documentary"/>
    <x v="273"/>
    <n v="188.31203007518798"/>
    <s v="film &amp; video"/>
    <s v="documentary"/>
    <x v="333"/>
    <d v="2016-04-07T14:16:31"/>
  </r>
  <r>
    <n v="334"/>
    <x v="334"/>
    <s v="An unapologetic portrait of the iconic, pioneering entertainer Mary Small whose voice comforted millions through the Depression &amp; WWII"/>
    <x v="3"/>
    <n v="10119"/>
    <x v="0"/>
    <s v="US"/>
    <s v="USD"/>
    <n v="1431716400"/>
    <n v="1428423757"/>
    <b v="1"/>
    <n v="69"/>
    <b v="1"/>
    <s v="film &amp; video/documentary"/>
    <x v="274"/>
    <n v="146.65217391304347"/>
    <s v="film &amp; video"/>
    <s v="documentary"/>
    <x v="334"/>
    <d v="2015-05-15T19:00:00"/>
  </r>
  <r>
    <n v="335"/>
    <x v="335"/>
    <s v="Oscar-nominated screenwriter David Peoples' lost film of Moe's Books is recycled into the hands of Moe's daughter, fifty years later."/>
    <x v="0"/>
    <n v="8735"/>
    <x v="0"/>
    <s v="US"/>
    <s v="USD"/>
    <n v="1431122400"/>
    <n v="1428428515"/>
    <b v="1"/>
    <n v="80"/>
    <b v="1"/>
    <s v="film &amp; video/documentary"/>
    <x v="275"/>
    <n v="109.1875"/>
    <s v="film &amp; video"/>
    <s v="documentary"/>
    <x v="335"/>
    <d v="2015-05-08T22:00:00"/>
  </r>
  <r>
    <n v="336"/>
    <x v="336"/>
    <s v="An epic documentary about the dramatic rise and fall of Empire Pictures, the most ambitious B-movie studio of the 1980â€™s."/>
    <x v="31"/>
    <n v="29209.78"/>
    <x v="0"/>
    <s v="US"/>
    <s v="USD"/>
    <n v="1447427918"/>
    <n v="1444832318"/>
    <b v="1"/>
    <n v="493"/>
    <b v="1"/>
    <s v="film &amp; video/documentary"/>
    <x v="276"/>
    <n v="59.249046653144013"/>
    <s v="film &amp; video"/>
    <s v="documentary"/>
    <x v="336"/>
    <d v="2015-11-13T15:18:38"/>
  </r>
  <r>
    <n v="337"/>
    <x v="337"/>
    <s v="A documentary that tells the story of local beekeepers. Specifically one family who turns their annual harvest into a community event."/>
    <x v="9"/>
    <n v="3035.05"/>
    <x v="0"/>
    <s v="US"/>
    <s v="USD"/>
    <n v="1426298708"/>
    <n v="1423710308"/>
    <b v="1"/>
    <n v="31"/>
    <b v="1"/>
    <s v="film &amp; video/documentary"/>
    <x v="277"/>
    <n v="97.904838709677421"/>
    <s v="film &amp; video"/>
    <s v="documentary"/>
    <x v="337"/>
    <d v="2015-03-14T02:05:08"/>
  </r>
  <r>
    <n v="338"/>
    <x v="338"/>
    <s v="&quot;Queer Genius&quot; explores the lives of four visionary queer artists: Eileen Myles, Barbara Hammer, Jibz Cameron and Shannon Funchess"/>
    <x v="36"/>
    <n v="16520.04"/>
    <x v="0"/>
    <s v="US"/>
    <s v="USD"/>
    <n v="1472864400"/>
    <n v="1468001290"/>
    <b v="1"/>
    <n v="236"/>
    <b v="1"/>
    <s v="film &amp; video/documentary"/>
    <x v="278"/>
    <n v="70.000169491525426"/>
    <s v="film &amp; video"/>
    <s v="documentary"/>
    <x v="338"/>
    <d v="2016-09-03T01:00:00"/>
  </r>
  <r>
    <n v="339"/>
    <x v="339"/>
    <s v="A documentary film following the world's greatest palindromists leading up to the 2017 World Palindrome Championship."/>
    <x v="12"/>
    <n v="6485"/>
    <x v="0"/>
    <s v="US"/>
    <s v="USD"/>
    <n v="1430331268"/>
    <n v="1427739268"/>
    <b v="1"/>
    <n v="89"/>
    <b v="1"/>
    <s v="film &amp; video/documentary"/>
    <x v="279"/>
    <n v="72.865168539325836"/>
    <s v="film &amp; video"/>
    <s v="documentary"/>
    <x v="339"/>
    <d v="2015-04-29T18:14:28"/>
  </r>
  <r>
    <n v="340"/>
    <x v="340"/>
    <s v="Feature-length documentary about five Somali Muslim students pursuing dreams of education in America"/>
    <x v="19"/>
    <n v="43758"/>
    <x v="0"/>
    <s v="US"/>
    <s v="USD"/>
    <n v="1489006800"/>
    <n v="1486397007"/>
    <b v="1"/>
    <n v="299"/>
    <b v="1"/>
    <s v="film &amp; video/documentary"/>
    <x v="280"/>
    <n v="146.34782608695653"/>
    <s v="film &amp; video"/>
    <s v="documentary"/>
    <x v="340"/>
    <d v="2017-03-08T21:00:00"/>
  </r>
  <r>
    <n v="341"/>
    <x v="341"/>
    <s v="Documentary: Creation of large-scale outdoor mural by young artists. Time lapse. From blank concrete wall to colorful, visual story."/>
    <x v="8"/>
    <n v="3735"/>
    <x v="0"/>
    <s v="US"/>
    <s v="USD"/>
    <n v="1412135940"/>
    <n v="1410555998"/>
    <b v="1"/>
    <n v="55"/>
    <b v="1"/>
    <s v="film &amp; video/documentary"/>
    <x v="281"/>
    <n v="67.909090909090907"/>
    <s v="film &amp; video"/>
    <s v="documentary"/>
    <x v="341"/>
    <d v="2014-10-01T03:59:00"/>
  </r>
  <r>
    <n v="342"/>
    <x v="342"/>
    <s v="BREAKING A MONSTER needs your help to play in THEATERS!"/>
    <x v="56"/>
    <n v="55201.52"/>
    <x v="0"/>
    <s v="US"/>
    <s v="USD"/>
    <n v="1461955465"/>
    <n v="1459363465"/>
    <b v="1"/>
    <n v="325"/>
    <b v="1"/>
    <s v="film &amp; video/documentary"/>
    <x v="282"/>
    <n v="169.85083076923075"/>
    <s v="film &amp; video"/>
    <s v="documentary"/>
    <x v="342"/>
    <d v="2016-04-29T18:44:25"/>
  </r>
  <r>
    <n v="343"/>
    <x v="343"/>
    <s v="A documentary on a composer who releases his music for free and ended up in millions of videos, thousands of films, &amp; many odd places."/>
    <x v="11"/>
    <n v="30608.59"/>
    <x v="0"/>
    <s v="US"/>
    <s v="USD"/>
    <n v="1415934000"/>
    <n v="1413308545"/>
    <b v="1"/>
    <n v="524"/>
    <b v="1"/>
    <s v="film &amp; video/documentary"/>
    <x v="283"/>
    <n v="58.413339694656486"/>
    <s v="film &amp; video"/>
    <s v="documentary"/>
    <x v="343"/>
    <d v="2014-11-14T03:00:00"/>
  </r>
  <r>
    <n v="344"/>
    <x v="344"/>
    <s v="In the mountains where they once fought, Bosnian veterans defend a herd of wild horses and find a new kind of freedom for themselves."/>
    <x v="106"/>
    <n v="34198"/>
    <x v="0"/>
    <s v="US"/>
    <s v="USD"/>
    <n v="1433125200"/>
    <n v="1429312694"/>
    <b v="1"/>
    <n v="285"/>
    <b v="1"/>
    <s v="film &amp; video/documentary"/>
    <x v="284"/>
    <n v="119.99298245614035"/>
    <s v="film &amp; video"/>
    <s v="documentary"/>
    <x v="344"/>
    <d v="2015-06-01T02:20:00"/>
  </r>
  <r>
    <n v="345"/>
    <x v="345"/>
    <s v="With the fate of the red wolves at stake, we explore if they can still survive in their last wild home in North Carolina."/>
    <x v="107"/>
    <n v="17875"/>
    <x v="0"/>
    <s v="US"/>
    <s v="USD"/>
    <n v="1432161590"/>
    <n v="1429569590"/>
    <b v="1"/>
    <n v="179"/>
    <b v="1"/>
    <s v="film &amp; video/documentary"/>
    <x v="285"/>
    <n v="99.860335195530723"/>
    <s v="film &amp; video"/>
    <s v="documentary"/>
    <x v="345"/>
    <d v="2015-05-20T22:39:50"/>
  </r>
  <r>
    <n v="346"/>
    <x v="346"/>
    <s v="Engineering students and adults with cerebral palsy learn to communicate, connect and cultivate their abilities by making movies."/>
    <x v="3"/>
    <n v="17028.88"/>
    <x v="0"/>
    <s v="US"/>
    <s v="USD"/>
    <n v="1444824021"/>
    <n v="1442232021"/>
    <b v="1"/>
    <n v="188"/>
    <b v="1"/>
    <s v="film &amp; video/documentary"/>
    <x v="286"/>
    <n v="90.579148936170213"/>
    <s v="film &amp; video"/>
    <s v="documentary"/>
    <x v="346"/>
    <d v="2015-10-14T12:00:21"/>
  </r>
  <r>
    <n v="347"/>
    <x v="347"/>
    <s v="&quot;Getting Naked&quot; tells the story of current-day burlesque in New York City through the on and off-stage lives of several performers."/>
    <x v="79"/>
    <n v="44636.2"/>
    <x v="0"/>
    <s v="US"/>
    <s v="USD"/>
    <n v="1447505609"/>
    <n v="1444910009"/>
    <b v="1"/>
    <n v="379"/>
    <b v="1"/>
    <s v="film &amp; video/documentary"/>
    <x v="287"/>
    <n v="117.77361477572559"/>
    <s v="film &amp; video"/>
    <s v="documentary"/>
    <x v="347"/>
    <d v="2015-11-14T12:53:29"/>
  </r>
  <r>
    <n v="348"/>
    <x v="348"/>
    <s v="Documentary about the complexities and contradictions of gentrification as one woman grapples with life after &quot;the Ghetto.&quot;"/>
    <x v="3"/>
    <n v="10300"/>
    <x v="0"/>
    <s v="US"/>
    <s v="USD"/>
    <n v="1440165916"/>
    <n v="1437573916"/>
    <b v="1"/>
    <n v="119"/>
    <b v="1"/>
    <s v="film &amp; video/documentary"/>
    <x v="288"/>
    <n v="86.554621848739501"/>
    <s v="film &amp; video"/>
    <s v="documentary"/>
    <x v="348"/>
    <d v="2015-08-21T14:05:16"/>
  </r>
  <r>
    <n v="349"/>
    <x v="349"/>
    <s v="After 52 years of war, FARC guerrilla soldiers rejoin Colombian society to forge new lives of peace."/>
    <x v="108"/>
    <n v="12007.18"/>
    <x v="0"/>
    <s v="US"/>
    <s v="USD"/>
    <n v="1487937508"/>
    <n v="1485345508"/>
    <b v="1"/>
    <n v="167"/>
    <b v="1"/>
    <s v="film &amp; video/documentary"/>
    <x v="289"/>
    <n v="71.899281437125751"/>
    <s v="film &amp; video"/>
    <s v="documentary"/>
    <x v="349"/>
    <d v="2017-02-24T11:58:28"/>
  </r>
  <r>
    <n v="350"/>
    <x v="350"/>
    <s v="NBA All-Star Kenny Anderson's mid-life crisis prompts him to examine his past, as he searches for relevancy in his future."/>
    <x v="31"/>
    <n v="28690"/>
    <x v="0"/>
    <s v="US"/>
    <s v="USD"/>
    <n v="1473566340"/>
    <n v="1470274509"/>
    <b v="1"/>
    <n v="221"/>
    <b v="1"/>
    <s v="film &amp; video/documentary"/>
    <x v="290"/>
    <n v="129.81900452488688"/>
    <s v="film &amp; video"/>
    <s v="documentary"/>
    <x v="350"/>
    <d v="2016-09-11T03:59:00"/>
  </r>
  <r>
    <n v="351"/>
    <x v="351"/>
    <s v="A documentary film about the glory and misfortunes of the Spanish sighthound, the Galgo. Probably the most mistreated dog of all."/>
    <x v="109"/>
    <n v="43296"/>
    <x v="0"/>
    <s v="ES"/>
    <s v="EUR"/>
    <n v="1460066954"/>
    <n v="1456614554"/>
    <b v="1"/>
    <n v="964"/>
    <b v="1"/>
    <s v="film &amp; video/documentary"/>
    <x v="291"/>
    <n v="44.912863070539416"/>
    <s v="film &amp; video"/>
    <s v="documentary"/>
    <x v="351"/>
    <d v="2016-04-07T22:09:14"/>
  </r>
  <r>
    <n v="352"/>
    <x v="352"/>
    <s v="An epic journey around the world, exploring the power of the human spirit and how art can be used to inspire a lifetime."/>
    <x v="3"/>
    <n v="11656"/>
    <x v="0"/>
    <s v="US"/>
    <s v="USD"/>
    <n v="1412740868"/>
    <n v="1410148868"/>
    <b v="1"/>
    <n v="286"/>
    <b v="1"/>
    <s v="film &amp; video/documentary"/>
    <x v="292"/>
    <n v="40.755244755244753"/>
    <s v="film &amp; video"/>
    <s v="documentary"/>
    <x v="352"/>
    <d v="2014-10-08T04:01:08"/>
  </r>
  <r>
    <n v="353"/>
    <x v="353"/>
    <s v="A suicide attempt survivor is on a mission to find fellow survivors and document their stories of unguarded courage, insight and humor."/>
    <x v="110"/>
    <n v="63460.18"/>
    <x v="0"/>
    <s v="US"/>
    <s v="USD"/>
    <n v="1447963219"/>
    <n v="1445367619"/>
    <b v="1"/>
    <n v="613"/>
    <b v="1"/>
    <s v="film &amp; video/documentary"/>
    <x v="293"/>
    <n v="103.52394779771615"/>
    <s v="film &amp; video"/>
    <s v="documentary"/>
    <x v="353"/>
    <d v="2015-11-19T20:00:19"/>
  </r>
  <r>
    <n v="354"/>
    <x v="354"/>
    <s v="A carousel has spun since 1925 in a small town in NY. It once inspired Rod Serling and has since become a portal into the Twilight Zone"/>
    <x v="8"/>
    <n v="3638"/>
    <x v="0"/>
    <s v="US"/>
    <s v="USD"/>
    <n v="1460141521"/>
    <n v="1457553121"/>
    <b v="1"/>
    <n v="29"/>
    <b v="1"/>
    <s v="film &amp; video/documentary"/>
    <x v="294"/>
    <n v="125.44827586206897"/>
    <s v="film &amp; video"/>
    <s v="documentary"/>
    <x v="354"/>
    <d v="2016-04-08T18:52:01"/>
  </r>
  <r>
    <n v="355"/>
    <x v="355"/>
    <s v="A documentary film about the late REZA ABDOH and his performance company DAR A LUZ."/>
    <x v="19"/>
    <n v="40690"/>
    <x v="0"/>
    <s v="US"/>
    <s v="USD"/>
    <n v="1417420994"/>
    <n v="1414738994"/>
    <b v="1"/>
    <n v="165"/>
    <b v="1"/>
    <s v="film &amp; video/documentary"/>
    <x v="295"/>
    <n v="246.60606060606059"/>
    <s v="film &amp; video"/>
    <s v="documentary"/>
    <x v="355"/>
    <d v="2014-12-01T08:03:14"/>
  </r>
  <r>
    <n v="356"/>
    <x v="356"/>
    <s v="A documentary about halibut conservation and how it impacts communities of Southeast Alaska."/>
    <x v="51"/>
    <n v="7701.93"/>
    <x v="0"/>
    <s v="US"/>
    <s v="USD"/>
    <n v="1458152193"/>
    <n v="1455563793"/>
    <b v="1"/>
    <n v="97"/>
    <b v="1"/>
    <s v="film &amp; video/documentary"/>
    <x v="296"/>
    <n v="79.401340206185566"/>
    <s v="film &amp; video"/>
    <s v="documentary"/>
    <x v="356"/>
    <d v="2016-03-16T18:16:33"/>
  </r>
  <r>
    <n v="357"/>
    <x v="357"/>
    <s v="The last few hours to be part of this immersive film that touches the eternal. We have stretched our goal for editing and sound design."/>
    <x v="36"/>
    <n v="26100"/>
    <x v="0"/>
    <s v="US"/>
    <s v="USD"/>
    <n v="1429852797"/>
    <n v="1426396797"/>
    <b v="1"/>
    <n v="303"/>
    <b v="1"/>
    <s v="film &amp; video/documentary"/>
    <x v="297"/>
    <n v="86.138613861386133"/>
    <s v="film &amp; video"/>
    <s v="documentary"/>
    <x v="357"/>
    <d v="2015-04-24T05:19:57"/>
  </r>
  <r>
    <n v="358"/>
    <x v="358"/>
    <s v="Screenwriter. Novelist. Playwright. The inside story of famed writer William Goldman. As only he can tell it."/>
    <x v="63"/>
    <n v="51544"/>
    <x v="0"/>
    <s v="US"/>
    <s v="USD"/>
    <n v="1466002800"/>
    <n v="1463517521"/>
    <b v="1"/>
    <n v="267"/>
    <b v="1"/>
    <s v="film &amp; video/documentary"/>
    <x v="298"/>
    <n v="193.04868913857678"/>
    <s v="film &amp; video"/>
    <s v="documentary"/>
    <x v="358"/>
    <d v="2016-06-15T15:00:00"/>
  </r>
  <r>
    <n v="359"/>
    <x v="359"/>
    <s v="Circus burlesque innovators, Trixie and Monkey seek to balance love and life while pursuing new creative heights."/>
    <x v="111"/>
    <n v="25375"/>
    <x v="0"/>
    <s v="US"/>
    <s v="USD"/>
    <n v="1415941920"/>
    <n v="1414028490"/>
    <b v="1"/>
    <n v="302"/>
    <b v="1"/>
    <s v="film &amp; video/documentary"/>
    <x v="299"/>
    <n v="84.023178807947019"/>
    <s v="film &amp; video"/>
    <s v="documentary"/>
    <x v="359"/>
    <d v="2014-11-14T05:12:00"/>
  </r>
  <r>
    <n v="360"/>
    <x v="360"/>
    <s v="A brave woman takes her wife and son from New York to visit her hometown in Kenya, where she was persecuted for being a lesbian."/>
    <x v="14"/>
    <n v="12165"/>
    <x v="0"/>
    <s v="US"/>
    <s v="USD"/>
    <n v="1437621060"/>
    <n v="1433799180"/>
    <b v="0"/>
    <n v="87"/>
    <b v="1"/>
    <s v="film &amp; video/documentary"/>
    <x v="300"/>
    <n v="139.82758620689654"/>
    <s v="film &amp; video"/>
    <s v="documentary"/>
    <x v="360"/>
    <d v="2015-07-23T03:11:00"/>
  </r>
  <r>
    <n v="361"/>
    <x v="361"/>
    <s v="An indie documentary seeking production funds to capture The Matches reunion tour &amp; interviews with music industry professionals."/>
    <x v="19"/>
    <n v="38876.949999999997"/>
    <x v="0"/>
    <s v="US"/>
    <s v="USD"/>
    <n v="1416704506"/>
    <n v="1414108906"/>
    <b v="0"/>
    <n v="354"/>
    <b v="1"/>
    <s v="film &amp; video/documentary"/>
    <x v="301"/>
    <n v="109.82189265536722"/>
    <s v="film &amp; video"/>
    <s v="documentary"/>
    <x v="361"/>
    <d v="2014-11-23T01:01:46"/>
  </r>
  <r>
    <n v="362"/>
    <x v="362"/>
    <s v="A SHORT FILM celebrating ONE RACE: the Bridger Ridge Run. TEN RUNNERS: the movie-stars. THIRTY YEARS: running wild in the mountains."/>
    <x v="112"/>
    <n v="12000"/>
    <x v="0"/>
    <s v="US"/>
    <s v="USD"/>
    <n v="1407456000"/>
    <n v="1405573391"/>
    <b v="0"/>
    <n v="86"/>
    <b v="1"/>
    <s v="film &amp; video/documentary"/>
    <x v="302"/>
    <n v="139.53488372093022"/>
    <s v="film &amp; video"/>
    <s v="documentary"/>
    <x v="362"/>
    <d v="2014-08-08T00:00:00"/>
  </r>
  <r>
    <n v="363"/>
    <x v="363"/>
    <s v="This documentary chronicles the lives of two mountaineers from Nepal who have left the high Himalaya in search of &quot;success&quot; in New York City."/>
    <x v="113"/>
    <n v="9044"/>
    <x v="0"/>
    <s v="US"/>
    <s v="USD"/>
    <n v="1272828120"/>
    <n v="1268934736"/>
    <b v="0"/>
    <n v="26"/>
    <b v="1"/>
    <s v="film &amp; video/documentary"/>
    <x v="303"/>
    <n v="347.84615384615387"/>
    <s v="film &amp; video"/>
    <s v="documentary"/>
    <x v="363"/>
    <d v="2010-05-02T19:22:00"/>
  </r>
  <r>
    <n v="364"/>
    <x v="364"/>
    <s v="This family-focused documentary explores the ways parents connect with the wild inside themselves and their kids. Ow-ow-oWoo!"/>
    <x v="39"/>
    <n v="7711.3"/>
    <x v="0"/>
    <s v="US"/>
    <s v="USD"/>
    <n v="1403323140"/>
    <n v="1400704672"/>
    <b v="0"/>
    <n v="113"/>
    <b v="1"/>
    <s v="film &amp; video/documentary"/>
    <x v="304"/>
    <n v="68.24159292035398"/>
    <s v="film &amp; video"/>
    <s v="documentary"/>
    <x v="364"/>
    <d v="2014-06-21T03:59:00"/>
  </r>
  <r>
    <n v="365"/>
    <x v="365"/>
    <s v="Please help us finish this documentary about how Tel Aviv in Israel became a gay friendly liberal hub in a religious state"/>
    <x v="36"/>
    <n v="15596"/>
    <x v="0"/>
    <s v="GB"/>
    <s v="GBP"/>
    <n v="1393597999"/>
    <n v="1391005999"/>
    <b v="0"/>
    <n v="65"/>
    <b v="1"/>
    <s v="film &amp; video/documentary"/>
    <x v="305"/>
    <n v="239.93846153846152"/>
    <s v="film &amp; video"/>
    <s v="documentary"/>
    <x v="365"/>
    <d v="2014-02-28T14:33:19"/>
  </r>
  <r>
    <n v="366"/>
    <x v="366"/>
    <s v="One Bushman familyâ€™s struggle to survive genocide, dispossession and post-apartheid freedom in South Africa."/>
    <x v="114"/>
    <n v="38500"/>
    <x v="0"/>
    <s v="US"/>
    <s v="USD"/>
    <n v="1337540518"/>
    <n v="1334948518"/>
    <b v="0"/>
    <n v="134"/>
    <b v="1"/>
    <s v="film &amp; video/documentary"/>
    <x v="306"/>
    <n v="287.31343283582089"/>
    <s v="film &amp; video"/>
    <s v="documentary"/>
    <x v="366"/>
    <d v="2012-05-20T19:01:58"/>
  </r>
  <r>
    <n v="367"/>
    <x v="367"/>
    <s v="This film relates how one country's burning desire for independence unified a diverse nation into a successful nonviolent revolution."/>
    <x v="3"/>
    <n v="10335.01"/>
    <x v="0"/>
    <s v="US"/>
    <s v="USD"/>
    <n v="1367384340"/>
    <n v="1363960278"/>
    <b v="0"/>
    <n v="119"/>
    <b v="1"/>
    <s v="film &amp; video/documentary"/>
    <x v="307"/>
    <n v="86.84882352941176"/>
    <s v="film &amp; video"/>
    <s v="documentary"/>
    <x v="367"/>
    <d v="2013-05-01T04:59:00"/>
  </r>
  <r>
    <n v="368"/>
    <x v="368"/>
    <s v="Were the Romantics the first backpackers? This film follows them and explores the huge part geography played in their lives and works."/>
    <x v="78"/>
    <n v="13014"/>
    <x v="0"/>
    <s v="US"/>
    <s v="USD"/>
    <n v="1426426322"/>
    <n v="1423405922"/>
    <b v="0"/>
    <n v="159"/>
    <b v="1"/>
    <s v="film &amp; video/documentary"/>
    <x v="308"/>
    <n v="81.84905660377359"/>
    <s v="film &amp; video"/>
    <s v="documentary"/>
    <x v="368"/>
    <d v="2015-03-15T13:32:02"/>
  </r>
  <r>
    <n v="369"/>
    <x v="369"/>
    <s v="A documentary of one woman's attempt at solo hiking 2,000 miles, in an effort to understand herself and societal expectations."/>
    <x v="115"/>
    <n v="7160.12"/>
    <x v="0"/>
    <s v="US"/>
    <s v="USD"/>
    <n v="1326633269"/>
    <n v="1324041269"/>
    <b v="0"/>
    <n v="167"/>
    <b v="1"/>
    <s v="film &amp; video/documentary"/>
    <x v="309"/>
    <n v="42.874970059880241"/>
    <s v="film &amp; video"/>
    <s v="documentary"/>
    <x v="369"/>
    <d v="2012-01-15T13:14:29"/>
  </r>
  <r>
    <n v="370"/>
    <x v="370"/>
    <s v="An exploration of what Sikhism is, through the journey of eight pilgrims at Hola Mohalla, a religious festival in Anandpur Sahib, India"/>
    <x v="31"/>
    <n v="30505"/>
    <x v="0"/>
    <s v="US"/>
    <s v="USD"/>
    <n v="1483729500"/>
    <n v="1481137500"/>
    <b v="0"/>
    <n v="43"/>
    <b v="1"/>
    <s v="film &amp; video/documentary"/>
    <x v="310"/>
    <n v="709.41860465116281"/>
    <s v="film &amp; video"/>
    <s v="documentary"/>
    <x v="370"/>
    <d v="2017-01-06T19:05:00"/>
  </r>
  <r>
    <n v="371"/>
    <x v="371"/>
    <s v="3,000 Miles. 18 Wild Horses. 6 Months. 5 States. 4 men. A documentary about Conservation, Exploration, and Wild Mustangs."/>
    <x v="60"/>
    <n v="171253"/>
    <x v="0"/>
    <s v="US"/>
    <s v="USD"/>
    <n v="1359743139"/>
    <n v="1355855139"/>
    <b v="0"/>
    <n v="1062"/>
    <b v="1"/>
    <s v="film &amp; video/documentary"/>
    <x v="311"/>
    <n v="161.25517890772127"/>
    <s v="film &amp; video"/>
    <s v="documentary"/>
    <x v="371"/>
    <d v="2013-02-01T18:25:39"/>
  </r>
  <r>
    <n v="372"/>
    <x v="372"/>
    <s v="A short documentary exploring the uses of 'Natural Horsemanship' across Europe"/>
    <x v="43"/>
    <n v="376"/>
    <x v="0"/>
    <s v="GB"/>
    <s v="GBP"/>
    <n v="1459872000"/>
    <n v="1456408244"/>
    <b v="0"/>
    <n v="9"/>
    <b v="1"/>
    <s v="film &amp; video/documentary"/>
    <x v="312"/>
    <n v="41.777777777777779"/>
    <s v="film &amp; video"/>
    <s v="documentary"/>
    <x v="372"/>
    <d v="2016-04-05T16:00:00"/>
  </r>
  <r>
    <n v="373"/>
    <x v="373"/>
    <s v="A feature documentary about UPA Pictures, the little studio that changed the course of animation around the world"/>
    <x v="51"/>
    <n v="8000"/>
    <x v="0"/>
    <s v="US"/>
    <s v="USD"/>
    <n v="1342648398"/>
    <n v="1340056398"/>
    <b v="0"/>
    <n v="89"/>
    <b v="1"/>
    <s v="film &amp; video/documentary"/>
    <x v="313"/>
    <n v="89.887640449438209"/>
    <s v="film &amp; video"/>
    <s v="documentary"/>
    <x v="373"/>
    <d v="2012-07-18T21:53:18"/>
  </r>
  <r>
    <n v="374"/>
    <x v="374"/>
    <s v="Bird Language with Jon Young is a 2 disk DVD set teaching you all you need to know to start learning bird language and start a group."/>
    <x v="12"/>
    <n v="7839"/>
    <x v="0"/>
    <s v="US"/>
    <s v="USD"/>
    <n v="1316208031"/>
    <n v="1312320031"/>
    <b v="0"/>
    <n v="174"/>
    <b v="1"/>
    <s v="film &amp; video/documentary"/>
    <x v="314"/>
    <n v="45.051724137931032"/>
    <s v="film &amp; video"/>
    <s v="documentary"/>
    <x v="374"/>
    <d v="2011-09-16T21:20:31"/>
  </r>
  <r>
    <n v="375"/>
    <x v="375"/>
    <s v="As the videocam &quot;Enrique de Malaca&quot; circumnavigates the globe, it captures stories of friends who have set foot on other lands."/>
    <x v="2"/>
    <n v="600"/>
    <x v="0"/>
    <s v="US"/>
    <s v="USD"/>
    <n v="1393694280"/>
    <n v="1390088311"/>
    <b v="0"/>
    <n v="14"/>
    <b v="1"/>
    <s v="film &amp; video/documentary"/>
    <x v="43"/>
    <n v="42.857142857142854"/>
    <s v="film &amp; video"/>
    <s v="documentary"/>
    <x v="375"/>
    <d v="2014-03-01T17:18:00"/>
  </r>
  <r>
    <n v="376"/>
    <x v="376"/>
    <s v="A film about the cosmetics industry. Everything you need to know about the ingredients being used and what alternatives are out there."/>
    <x v="116"/>
    <n v="2596"/>
    <x v="0"/>
    <s v="GB"/>
    <s v="GBP"/>
    <n v="1472122316"/>
    <n v="1469443916"/>
    <b v="0"/>
    <n v="48"/>
    <b v="1"/>
    <s v="film &amp; video/documentary"/>
    <x v="315"/>
    <n v="54.083333333333336"/>
    <s v="film &amp; video"/>
    <s v="documentary"/>
    <x v="376"/>
    <d v="2016-08-25T10:51:56"/>
  </r>
  <r>
    <n v="377"/>
    <x v="377"/>
    <s v="Dangerous. Sexy. All-American Girl. You know the look. Now meet the women who are making retro style modern."/>
    <x v="14"/>
    <n v="13728"/>
    <x v="0"/>
    <s v="US"/>
    <s v="USD"/>
    <n v="1447484460"/>
    <n v="1444888868"/>
    <b v="0"/>
    <n v="133"/>
    <b v="1"/>
    <s v="film &amp; video/documentary"/>
    <x v="316"/>
    <n v="103.21804511278195"/>
    <s v="film &amp; video"/>
    <s v="documentary"/>
    <x v="377"/>
    <d v="2015-11-14T07:01:00"/>
  </r>
  <r>
    <n v="378"/>
    <x v="378"/>
    <s v="Ugandan Filmmaker and Activist Kamoga Hassan's new documentary follows Ugandan LGBT asylum seekers asking the question &quot;Where is home?&quot;"/>
    <x v="9"/>
    <n v="3353"/>
    <x v="0"/>
    <s v="CA"/>
    <s v="CAD"/>
    <n v="1453765920"/>
    <n v="1451655808"/>
    <b v="0"/>
    <n v="83"/>
    <b v="1"/>
    <s v="film &amp; video/documentary"/>
    <x v="317"/>
    <n v="40.397590361445786"/>
    <s v="film &amp; video"/>
    <s v="documentary"/>
    <x v="378"/>
    <d v="2016-01-25T23:52:00"/>
  </r>
  <r>
    <n v="379"/>
    <x v="379"/>
    <s v="The U.S. Army has granted us permission to film a documentary at America's most sacred shrine: The Tomb of the Unknown Soldier."/>
    <x v="36"/>
    <n v="17412"/>
    <x v="0"/>
    <s v="US"/>
    <s v="USD"/>
    <n v="1336062672"/>
    <n v="1332174672"/>
    <b v="0"/>
    <n v="149"/>
    <b v="1"/>
    <s v="film &amp; video/documentary"/>
    <x v="318"/>
    <n v="116.85906040268456"/>
    <s v="film &amp; video"/>
    <s v="documentary"/>
    <x v="379"/>
    <d v="2012-05-03T16:31:12"/>
  </r>
  <r>
    <n v="380"/>
    <x v="380"/>
    <s v="The Steamboat Van Clan is a group of three young ski competitors following their dreams and documenting their adventures along the way."/>
    <x v="23"/>
    <n v="5660"/>
    <x v="0"/>
    <s v="US"/>
    <s v="USD"/>
    <n v="1453569392"/>
    <n v="1451409392"/>
    <b v="0"/>
    <n v="49"/>
    <b v="1"/>
    <s v="film &amp; video/documentary"/>
    <x v="319"/>
    <n v="115.51020408163265"/>
    <s v="film &amp; video"/>
    <s v="documentary"/>
    <x v="380"/>
    <d v="2016-01-23T17:16:32"/>
  </r>
  <r>
    <n v="381"/>
    <x v="381"/>
    <s v="Set in the ancient waters of the Puget Sound, Clearwater is a universal story about the need to adapt to change."/>
    <x v="31"/>
    <n v="26182.5"/>
    <x v="0"/>
    <s v="US"/>
    <s v="USD"/>
    <n v="1343624400"/>
    <n v="1340642717"/>
    <b v="0"/>
    <n v="251"/>
    <b v="1"/>
    <s v="film &amp; video/documentary"/>
    <x v="320"/>
    <n v="104.31274900398407"/>
    <s v="film &amp; video"/>
    <s v="documentary"/>
    <x v="381"/>
    <d v="2012-07-30T05:00:00"/>
  </r>
  <r>
    <n v="382"/>
    <x v="382"/>
    <s v="I went to Philadelphia to find out if The 99% Declaration could take the ideas of OccupyWallSt. and make change from within the system."/>
    <x v="20"/>
    <n v="1535"/>
    <x v="0"/>
    <s v="US"/>
    <s v="USD"/>
    <n v="1346950900"/>
    <n v="1345741300"/>
    <b v="0"/>
    <n v="22"/>
    <b v="1"/>
    <s v="film &amp; video/documentary"/>
    <x v="321"/>
    <n v="69.772727272727266"/>
    <s v="film &amp; video"/>
    <s v="documentary"/>
    <x v="382"/>
    <d v="2012-09-06T17:01:40"/>
  </r>
  <r>
    <n v="383"/>
    <x v="383"/>
    <s v="An independent documentary web series about storm chasing in tornado alley that features the chase team TornadoRaiders.com"/>
    <x v="117"/>
    <n v="2065"/>
    <x v="0"/>
    <s v="US"/>
    <s v="USD"/>
    <n v="1400467759"/>
    <n v="1398480559"/>
    <b v="0"/>
    <n v="48"/>
    <b v="1"/>
    <s v="film &amp; video/documentary"/>
    <x v="322"/>
    <n v="43.020833333333336"/>
    <s v="film &amp; video"/>
    <s v="documentary"/>
    <x v="383"/>
    <d v="2014-05-19T02:49:19"/>
  </r>
  <r>
    <n v="384"/>
    <x v="384"/>
    <s v="This documentary is about Last Chance Corral in Athens, Ohio and their heroic work saving nurse mare foals from imminent death."/>
    <x v="22"/>
    <n v="22421"/>
    <x v="0"/>
    <s v="US"/>
    <s v="USD"/>
    <n v="1420569947"/>
    <n v="1417977947"/>
    <b v="0"/>
    <n v="383"/>
    <b v="1"/>
    <s v="film &amp; video/documentary"/>
    <x v="323"/>
    <n v="58.540469973890339"/>
    <s v="film &amp; video"/>
    <s v="documentary"/>
    <x v="384"/>
    <d v="2015-01-06T18:45:47"/>
  </r>
  <r>
    <n v="385"/>
    <x v="385"/>
    <s v="A documentary following the incredible story of a brave little boy and his service dog, fighting Type 1 Diabetes one day at a time."/>
    <x v="31"/>
    <n v="26495.5"/>
    <x v="0"/>
    <s v="US"/>
    <s v="USD"/>
    <n v="1416582101"/>
    <n v="1413986501"/>
    <b v="0"/>
    <n v="237"/>
    <b v="1"/>
    <s v="film &amp; video/documentary"/>
    <x v="324"/>
    <n v="111.79535864978902"/>
    <s v="film &amp; video"/>
    <s v="documentary"/>
    <x v="385"/>
    <d v="2014-11-21T15:01:41"/>
  </r>
  <r>
    <n v="386"/>
    <x v="386"/>
    <s v="Eight friends reunite to achieve their childhood dream of designing, constructing, and launching a homemade submarine."/>
    <x v="20"/>
    <n v="601"/>
    <x v="0"/>
    <s v="US"/>
    <s v="USD"/>
    <n v="1439246991"/>
    <n v="1437950991"/>
    <b v="0"/>
    <n v="13"/>
    <b v="1"/>
    <s v="film &amp; video/documentary"/>
    <x v="325"/>
    <n v="46.230769230769234"/>
    <s v="film &amp; video"/>
    <s v="documentary"/>
    <x v="386"/>
    <d v="2015-08-10T22:49:51"/>
  </r>
  <r>
    <n v="387"/>
    <x v="387"/>
    <s v="The workings of life revised: Pioneering scientists &amp; health-seekers challenge our understanding of disease, aging and consciousness."/>
    <x v="114"/>
    <n v="81316"/>
    <x v="0"/>
    <s v="US"/>
    <s v="USD"/>
    <n v="1439618400"/>
    <n v="1436976858"/>
    <b v="0"/>
    <n v="562"/>
    <b v="1"/>
    <s v="film &amp; video/documentary"/>
    <x v="326"/>
    <n v="144.69039145907473"/>
    <s v="film &amp; video"/>
    <s v="documentary"/>
    <x v="387"/>
    <d v="2015-08-15T06:00:00"/>
  </r>
  <r>
    <n v="388"/>
    <x v="388"/>
    <s v="A documentary film featuring the World's Largest Rummage Sale and rumination on the Power and Pleasures of Possessions."/>
    <x v="10"/>
    <n v="6308"/>
    <x v="0"/>
    <s v="US"/>
    <s v="USD"/>
    <n v="1469670580"/>
    <n v="1467078580"/>
    <b v="0"/>
    <n v="71"/>
    <b v="1"/>
    <s v="film &amp; video/documentary"/>
    <x v="327"/>
    <n v="88.845070422535215"/>
    <s v="film &amp; video"/>
    <s v="documentary"/>
    <x v="388"/>
    <d v="2016-07-28T01:49:40"/>
  </r>
  <r>
    <n v="389"/>
    <x v="389"/>
    <s v="What difference can food really make? A documentary film about six people who make the radical choice to face cancer with their plates."/>
    <x v="118"/>
    <n v="123444.12"/>
    <x v="0"/>
    <s v="US"/>
    <s v="USD"/>
    <n v="1394233140"/>
    <n v="1391477450"/>
    <b v="0"/>
    <n v="1510"/>
    <b v="1"/>
    <s v="film &amp; video/documentary"/>
    <x v="328"/>
    <n v="81.75107284768211"/>
    <s v="film &amp; video"/>
    <s v="documentary"/>
    <x v="389"/>
    <d v="2014-03-07T22:59:00"/>
  </r>
  <r>
    <n v="390"/>
    <x v="390"/>
    <s v="Join UCF as they dive into the creative and community outreach for the families in St. Vincent and the Grenadines."/>
    <x v="28"/>
    <n v="1000"/>
    <x v="0"/>
    <s v="US"/>
    <s v="USD"/>
    <n v="1431046372"/>
    <n v="1429318372"/>
    <b v="0"/>
    <n v="14"/>
    <b v="1"/>
    <s v="film &amp; video/documentary"/>
    <x v="31"/>
    <n v="71.428571428571431"/>
    <s v="film &amp; video"/>
    <s v="documentary"/>
    <x v="390"/>
    <d v="2015-05-08T00:52:52"/>
  </r>
  <r>
    <n v="391"/>
    <x v="391"/>
    <s v="Too many women feel confused about their orgasm and shame about their desire. This movie aims to change that."/>
    <x v="22"/>
    <n v="20122"/>
    <x v="0"/>
    <s v="US"/>
    <s v="USD"/>
    <n v="1324169940"/>
    <n v="1321578051"/>
    <b v="0"/>
    <n v="193"/>
    <b v="1"/>
    <s v="film &amp; video/documentary"/>
    <x v="329"/>
    <n v="104.25906735751295"/>
    <s v="film &amp; video"/>
    <s v="documentary"/>
    <x v="391"/>
    <d v="2011-12-18T00:59:00"/>
  </r>
  <r>
    <n v="392"/>
    <x v="392"/>
    <s v="Rhinos are the most endangered large animal in the world today, and an epic, global battle is being waged to ensure their survival."/>
    <x v="17"/>
    <n v="18667"/>
    <x v="0"/>
    <s v="US"/>
    <s v="USD"/>
    <n v="1315450800"/>
    <n v="1312823571"/>
    <b v="0"/>
    <n v="206"/>
    <b v="1"/>
    <s v="film &amp; video/documentary"/>
    <x v="330"/>
    <n v="90.616504854368927"/>
    <s v="film &amp; video"/>
    <s v="documentary"/>
    <x v="392"/>
    <d v="2011-09-08T03:00:00"/>
  </r>
  <r>
    <n v="393"/>
    <x v="393"/>
    <s v="This is a story thatâ€™s never been told, about tackling climate change one penguin at a timeâ€¦"/>
    <x v="63"/>
    <n v="55223"/>
    <x v="0"/>
    <s v="US"/>
    <s v="USD"/>
    <n v="1381424452"/>
    <n v="1378746052"/>
    <b v="0"/>
    <n v="351"/>
    <b v="1"/>
    <s v="film &amp; video/documentary"/>
    <x v="331"/>
    <n v="157.33048433048432"/>
    <s v="film &amp; video"/>
    <s v="documentary"/>
    <x v="393"/>
    <d v="2013-10-10T17:00:52"/>
  </r>
  <r>
    <n v="394"/>
    <x v="394"/>
    <s v="A sweeping portrait of daily life in Taranto in an effort to raise awareness and preserve its cultural and architectural heritage."/>
    <x v="119"/>
    <n v="5259"/>
    <x v="0"/>
    <s v="ES"/>
    <s v="EUR"/>
    <n v="1460918282"/>
    <n v="1455737882"/>
    <b v="0"/>
    <n v="50"/>
    <b v="1"/>
    <s v="film &amp; video/documentary"/>
    <x v="332"/>
    <n v="105.18"/>
    <s v="film &amp; video"/>
    <s v="documentary"/>
    <x v="394"/>
    <d v="2016-04-17T18:38:02"/>
  </r>
  <r>
    <n v="395"/>
    <x v="395"/>
    <s v="When the war ends, a woman's fight begins. Bringing to life the most untapped resources in peace making between faiths."/>
    <x v="3"/>
    <n v="10804.45"/>
    <x v="0"/>
    <s v="US"/>
    <s v="USD"/>
    <n v="1335562320"/>
    <n v="1332452960"/>
    <b v="0"/>
    <n v="184"/>
    <b v="1"/>
    <s v="film &amp; video/documentary"/>
    <x v="333"/>
    <n v="58.719836956521746"/>
    <s v="film &amp; video"/>
    <s v="documentary"/>
    <x v="395"/>
    <d v="2012-04-27T21:32:00"/>
  </r>
  <r>
    <n v="396"/>
    <x v="396"/>
    <s v="Loyalty and morality are questioned as we follow the struggles of Penn State students in wake of the child sexual abuse scandal."/>
    <x v="36"/>
    <n v="16000"/>
    <x v="0"/>
    <s v="US"/>
    <s v="USD"/>
    <n v="1341668006"/>
    <n v="1340372006"/>
    <b v="0"/>
    <n v="196"/>
    <b v="1"/>
    <s v="film &amp; video/documentary"/>
    <x v="313"/>
    <n v="81.632653061224488"/>
    <s v="film &amp; video"/>
    <s v="documentary"/>
    <x v="396"/>
    <d v="2012-07-07T13:33:26"/>
  </r>
  <r>
    <n v="397"/>
    <x v="397"/>
    <s v="A documentary film about Nam's first visit back to Korea since her adoption at 6 months in 1976, about the kids in the orphanages now and about Korea."/>
    <x v="120"/>
    <n v="12929.35"/>
    <x v="0"/>
    <s v="US"/>
    <s v="USD"/>
    <n v="1283312640"/>
    <n v="1279651084"/>
    <b v="0"/>
    <n v="229"/>
    <b v="1"/>
    <s v="film &amp; video/documentary"/>
    <x v="334"/>
    <n v="56.460043668122275"/>
    <s v="film &amp; video"/>
    <s v="documentary"/>
    <x v="397"/>
    <d v="2010-09-01T03:44:00"/>
  </r>
  <r>
    <n v="398"/>
    <x v="398"/>
    <s v="My film tells the stories of Jewish Child Holocaust Survivors and how they rebuilt their lives. STRETCH GOALS ADDED!"/>
    <x v="51"/>
    <n v="9387"/>
    <x v="0"/>
    <s v="US"/>
    <s v="USD"/>
    <n v="1430334126"/>
    <n v="1426446126"/>
    <b v="0"/>
    <n v="67"/>
    <b v="1"/>
    <s v="film &amp; video/documentary"/>
    <x v="335"/>
    <n v="140.1044776119403"/>
    <s v="film &amp; video"/>
    <s v="documentary"/>
    <x v="398"/>
    <d v="2015-04-29T19:02:06"/>
  </r>
  <r>
    <n v="399"/>
    <x v="399"/>
    <s v="What do we want for our kids? An independent film bringing ideas out of the jungle about a radically different approach to learning."/>
    <x v="22"/>
    <n v="21361"/>
    <x v="0"/>
    <s v="GB"/>
    <s v="GBP"/>
    <n v="1481716800"/>
    <n v="1479070867"/>
    <b v="0"/>
    <n v="95"/>
    <b v="1"/>
    <s v="film &amp; video/documentary"/>
    <x v="336"/>
    <n v="224.85263157894738"/>
    <s v="film &amp; video"/>
    <s v="documentary"/>
    <x v="399"/>
    <d v="2016-12-14T12:00:00"/>
  </r>
  <r>
    <n v="400"/>
    <x v="400"/>
    <s v="A documentary film on a sustainable, grassroots effort to fight malnutrition in Indonesia.  And it's organic!"/>
    <x v="3"/>
    <n v="11230.25"/>
    <x v="0"/>
    <s v="US"/>
    <s v="USD"/>
    <n v="1400297400"/>
    <n v="1397661347"/>
    <b v="0"/>
    <n v="62"/>
    <b v="1"/>
    <s v="film &amp; video/documentary"/>
    <x v="337"/>
    <n v="181.13306451612902"/>
    <s v="film &amp; video"/>
    <s v="documentary"/>
    <x v="400"/>
    <d v="2014-05-17T03:30:00"/>
  </r>
  <r>
    <n v="401"/>
    <x v="401"/>
    <s v="Join us as we explore their humanity, intellect and legacy, demonstrating to young women around the world that all things are possible."/>
    <x v="63"/>
    <n v="51906"/>
    <x v="0"/>
    <s v="US"/>
    <s v="USD"/>
    <n v="1312747970"/>
    <n v="1310155970"/>
    <b v="0"/>
    <n v="73"/>
    <b v="1"/>
    <s v="film &amp; video/documentary"/>
    <x v="338"/>
    <n v="711.04109589041093"/>
    <s v="film &amp; video"/>
    <s v="documentary"/>
    <x v="401"/>
    <d v="2011-08-07T20:12:50"/>
  </r>
  <r>
    <n v="402"/>
    <x v="402"/>
    <s v="Help create a new holiday classic -  _x000a_a film that takes us back in time to experience what the apostles witnessed, Jesus Alive Again."/>
    <x v="13"/>
    <n v="2833"/>
    <x v="0"/>
    <s v="US"/>
    <s v="USD"/>
    <n v="1446731817"/>
    <n v="1444913817"/>
    <b v="0"/>
    <n v="43"/>
    <b v="1"/>
    <s v="film &amp; video/documentary"/>
    <x v="339"/>
    <n v="65.883720930232556"/>
    <s v="film &amp; video"/>
    <s v="documentary"/>
    <x v="402"/>
    <d v="2015-11-05T13:56:57"/>
  </r>
  <r>
    <n v="403"/>
    <x v="403"/>
    <s v="A documentary adventure about bananas - and people. Your round-trip ticket into the heart of banana-cultures!!"/>
    <x v="10"/>
    <n v="5263"/>
    <x v="0"/>
    <s v="US"/>
    <s v="USD"/>
    <n v="1312960080"/>
    <n v="1308900441"/>
    <b v="0"/>
    <n v="70"/>
    <b v="1"/>
    <s v="film &amp; video/documentary"/>
    <x v="340"/>
    <n v="75.185714285714283"/>
    <s v="film &amp; video"/>
    <s v="documentary"/>
    <x v="403"/>
    <d v="2011-08-10T07:08:00"/>
  </r>
  <r>
    <n v="404"/>
    <x v="404"/>
    <s v="A feature length documentary, exploring the many lives memorialized by the iconic AIDS Memorial Quilt."/>
    <x v="19"/>
    <n v="36082"/>
    <x v="0"/>
    <s v="US"/>
    <s v="USD"/>
    <n v="1391641440"/>
    <n v="1389107062"/>
    <b v="0"/>
    <n v="271"/>
    <b v="1"/>
    <s v="film &amp; video/documentary"/>
    <x v="341"/>
    <n v="133.14391143911439"/>
    <s v="film &amp; video"/>
    <s v="documentary"/>
    <x v="404"/>
    <d v="2014-02-05T23:04:00"/>
  </r>
  <r>
    <n v="405"/>
    <x v="405"/>
    <s v="Come, join our movie movement.  A new documentary about the healing power of food."/>
    <x v="121"/>
    <n v="3036"/>
    <x v="0"/>
    <s v="US"/>
    <s v="USD"/>
    <n v="1394071339"/>
    <n v="1391479339"/>
    <b v="0"/>
    <n v="55"/>
    <b v="1"/>
    <s v="film &amp; video/documentary"/>
    <x v="342"/>
    <n v="55.2"/>
    <s v="film &amp; video"/>
    <s v="documentary"/>
    <x v="405"/>
    <d v="2014-03-06T02:02:19"/>
  </r>
  <r>
    <n v="406"/>
    <x v="406"/>
    <s v="The Desert River Bends is a short documentary following the alternative lifestyles of three middle-age river guides in Moab UT."/>
    <x v="70"/>
    <n v="3015.73"/>
    <x v="0"/>
    <s v="US"/>
    <s v="USD"/>
    <n v="1304920740"/>
    <n v="1301975637"/>
    <b v="0"/>
    <n v="35"/>
    <b v="1"/>
    <s v="film &amp; video/documentary"/>
    <x v="343"/>
    <n v="86.163714285714292"/>
    <s v="film &amp; video"/>
    <s v="documentary"/>
    <x v="406"/>
    <d v="2011-05-09T05:59:00"/>
  </r>
  <r>
    <n v="407"/>
    <x v="407"/>
    <s v="The story of the 1886 Haymarket Riot explored through the history of the Haymarket Police Memorial Statue."/>
    <x v="13"/>
    <n v="2031"/>
    <x v="0"/>
    <s v="US"/>
    <s v="USD"/>
    <n v="1321739650"/>
    <n v="1316552050"/>
    <b v="0"/>
    <n v="22"/>
    <b v="1"/>
    <s v="film &amp; video/documentary"/>
    <x v="344"/>
    <n v="92.318181818181813"/>
    <s v="film &amp; video"/>
    <s v="documentary"/>
    <x v="407"/>
    <d v="2011-11-19T21:54:10"/>
  </r>
  <r>
    <n v="408"/>
    <x v="408"/>
    <s v="A documentary exploring the phenomenon of custom and branded yarmulkes in Jewish-American communities."/>
    <x v="12"/>
    <n v="6086.26"/>
    <x v="0"/>
    <s v="US"/>
    <s v="USD"/>
    <n v="1383676790"/>
    <n v="1380217190"/>
    <b v="0"/>
    <n v="38"/>
    <b v="1"/>
    <s v="film &amp; video/documentary"/>
    <x v="345"/>
    <n v="160.16473684210527"/>
    <s v="film &amp; video"/>
    <s v="documentary"/>
    <x v="408"/>
    <d v="2013-11-05T18:39:50"/>
  </r>
  <r>
    <n v="409"/>
    <x v="409"/>
    <s v="I am working on a project that explores the relationship between education to work for youth within the European Union."/>
    <x v="2"/>
    <n v="684"/>
    <x v="0"/>
    <s v="GB"/>
    <s v="GBP"/>
    <n v="1469220144"/>
    <n v="1466628144"/>
    <b v="0"/>
    <n v="15"/>
    <b v="1"/>
    <s v="film &amp; video/documentary"/>
    <x v="346"/>
    <n v="45.6"/>
    <s v="film &amp; video"/>
    <s v="documentary"/>
    <x v="409"/>
    <d v="2016-07-22T20:42:24"/>
  </r>
  <r>
    <n v="410"/>
    <x v="410"/>
    <s v="January was a mentor, advocate, and friend.  Her life tragically came to an end in September 2012.  This film is her story."/>
    <x v="28"/>
    <n v="1283"/>
    <x v="0"/>
    <s v="CA"/>
    <s v="CAD"/>
    <n v="1434670397"/>
    <n v="1429486397"/>
    <b v="0"/>
    <n v="7"/>
    <b v="1"/>
    <s v="film &amp; video/documentary"/>
    <x v="347"/>
    <n v="183.28571428571428"/>
    <s v="film &amp; video"/>
    <s v="documentary"/>
    <x v="410"/>
    <d v="2015-06-18T23:33:17"/>
  </r>
  <r>
    <n v="411"/>
    <x v="411"/>
    <s v="An inspirational feature-length documentary that will help those with disabilities achieve their goals despite the obstacles."/>
    <x v="11"/>
    <n v="30315"/>
    <x v="0"/>
    <s v="US"/>
    <s v="USD"/>
    <n v="1387688400"/>
    <n v="1384920804"/>
    <b v="0"/>
    <n v="241"/>
    <b v="1"/>
    <s v="film &amp; video/documentary"/>
    <x v="348"/>
    <n v="125.78838174273859"/>
    <s v="film &amp; video"/>
    <s v="documentary"/>
    <x v="411"/>
    <d v="2013-12-22T05:00:00"/>
  </r>
  <r>
    <n v="412"/>
    <x v="412"/>
    <s v="A short film about property rights, salmon, and ratepayers in the controversy over exporting natural gas through southern Oregon"/>
    <x v="30"/>
    <n v="3171"/>
    <x v="0"/>
    <s v="US"/>
    <s v="USD"/>
    <n v="1343238578"/>
    <n v="1341856178"/>
    <b v="0"/>
    <n v="55"/>
    <b v="1"/>
    <s v="film &amp; video/documentary"/>
    <x v="349"/>
    <n v="57.654545454545456"/>
    <s v="film &amp; video"/>
    <s v="documentary"/>
    <x v="412"/>
    <d v="2012-07-25T17:49:38"/>
  </r>
  <r>
    <n v="413"/>
    <x v="413"/>
    <s v="A journey to discover how Somalis are rebuilding their shattered nation, with a focus on the role that women are playing."/>
    <x v="122"/>
    <n v="13451"/>
    <x v="0"/>
    <s v="US"/>
    <s v="USD"/>
    <n v="1342731811"/>
    <n v="1340139811"/>
    <b v="0"/>
    <n v="171"/>
    <b v="1"/>
    <s v="film &amp; video/documentary"/>
    <x v="350"/>
    <n v="78.660818713450297"/>
    <s v="film &amp; video"/>
    <s v="documentary"/>
    <x v="413"/>
    <d v="2012-07-19T21:03:31"/>
  </r>
  <r>
    <n v="414"/>
    <x v="414"/>
    <s v="thisisstuttering is a found-footage doc that has already changed lives. It is completely done; we need your help to get it out there."/>
    <x v="17"/>
    <n v="19028"/>
    <x v="0"/>
    <s v="US"/>
    <s v="USD"/>
    <n v="1381541465"/>
    <n v="1378949465"/>
    <b v="0"/>
    <n v="208"/>
    <b v="1"/>
    <s v="film &amp; video/documentary"/>
    <x v="351"/>
    <n v="91.480769230769226"/>
    <s v="film &amp; video"/>
    <s v="documentary"/>
    <x v="414"/>
    <d v="2013-10-12T01:31:05"/>
  </r>
  <r>
    <n v="415"/>
    <x v="415"/>
    <s v="Two Canadians document their comic misadventures South of the border seeking the American Dream, trivial pursuits and giant breakfasts!"/>
    <x v="123"/>
    <n v="1430.06"/>
    <x v="0"/>
    <s v="CA"/>
    <s v="CAD"/>
    <n v="1413547200"/>
    <n v="1411417602"/>
    <b v="0"/>
    <n v="21"/>
    <b v="1"/>
    <s v="film &amp; video/documentary"/>
    <x v="352"/>
    <n v="68.09809523809524"/>
    <s v="film &amp; video"/>
    <s v="documentary"/>
    <x v="415"/>
    <d v="2014-10-17T12:00:00"/>
  </r>
  <r>
    <n v="416"/>
    <x v="416"/>
    <s v="35,000 pounds of food to a city. Highlighting the &quot;Convoy New Britain&quot; event from birth to beyond."/>
    <x v="28"/>
    <n v="1202.17"/>
    <x v="0"/>
    <s v="US"/>
    <s v="USD"/>
    <n v="1391851831"/>
    <n v="1389259831"/>
    <b v="0"/>
    <n v="25"/>
    <b v="1"/>
    <s v="film &amp; video/documentary"/>
    <x v="353"/>
    <n v="48.086800000000004"/>
    <s v="film &amp; video"/>
    <s v="documentary"/>
    <x v="416"/>
    <d v="2014-02-08T09:30:31"/>
  </r>
  <r>
    <n v="417"/>
    <x v="417"/>
    <s v="An unexpected kidney donor acts on faith in order to rescue a fellow cyclist from his failing body. The true story of Pete and Kelly."/>
    <x v="124"/>
    <n v="10526"/>
    <x v="0"/>
    <s v="US"/>
    <s v="USD"/>
    <n v="1365395580"/>
    <n v="1364426260"/>
    <b v="0"/>
    <n v="52"/>
    <b v="1"/>
    <s v="film &amp; video/documentary"/>
    <x v="354"/>
    <n v="202.42307692307693"/>
    <s v="film &amp; video"/>
    <s v="documentary"/>
    <x v="417"/>
    <d v="2013-04-08T04:33:00"/>
  </r>
  <r>
    <n v="418"/>
    <x v="418"/>
    <s v="A Texas grandfather's extraordinary quest to protect the coral reefs and his challenge to humanity to take care of the things we love."/>
    <x v="125"/>
    <n v="22542"/>
    <x v="0"/>
    <s v="US"/>
    <s v="USD"/>
    <n v="1437633997"/>
    <n v="1435041997"/>
    <b v="0"/>
    <n v="104"/>
    <b v="1"/>
    <s v="film &amp; video/documentary"/>
    <x v="355"/>
    <n v="216.75"/>
    <s v="film &amp; video"/>
    <s v="documentary"/>
    <x v="418"/>
    <d v="2015-07-23T06:46:37"/>
  </r>
  <r>
    <n v="419"/>
    <x v="419"/>
    <s v="Beyond Local is a personal journey through an art-centric and musically talented community that fosters creativity."/>
    <x v="6"/>
    <n v="8035"/>
    <x v="0"/>
    <s v="US"/>
    <s v="USD"/>
    <n v="1372536787"/>
    <n v="1367352787"/>
    <b v="0"/>
    <n v="73"/>
    <b v="1"/>
    <s v="film &amp; video/documentary"/>
    <x v="356"/>
    <n v="110.06849315068493"/>
    <s v="film &amp; video"/>
    <s v="documentary"/>
    <x v="419"/>
    <d v="2013-06-29T20:13:07"/>
  </r>
  <r>
    <n v="420"/>
    <x v="420"/>
    <s v="I wish to professionally voice 10 old-school &quot;POPEYE&quot; tv clips, have my voice edited in as Olive Oyl, then post the demo series online."/>
    <x v="126"/>
    <n v="14.5"/>
    <x v="2"/>
    <s v="US"/>
    <s v="USD"/>
    <n v="1394772031"/>
    <n v="1392183631"/>
    <b v="0"/>
    <n v="3"/>
    <b v="0"/>
    <s v="film &amp; video/animation"/>
    <x v="357"/>
    <n v="4.833333333333333"/>
    <s v="film &amp; video"/>
    <s v="animation"/>
    <x v="420"/>
    <d v="2014-03-14T04:40:31"/>
  </r>
  <r>
    <n v="421"/>
    <x v="421"/>
    <s v="An artistic project that will act as my final animation project and first feature film written, directed, animated, and produced by me"/>
    <x v="36"/>
    <n v="301"/>
    <x v="2"/>
    <s v="US"/>
    <s v="USD"/>
    <n v="1440157656"/>
    <n v="1434973656"/>
    <b v="0"/>
    <n v="6"/>
    <b v="0"/>
    <s v="film &amp; video/animation"/>
    <x v="358"/>
    <n v="50.166666666666664"/>
    <s v="film &amp; video"/>
    <s v="animation"/>
    <x v="421"/>
    <d v="2015-08-21T11:47:36"/>
  </r>
  <r>
    <n v="422"/>
    <x v="422"/>
    <s v="Screen writers look to create animated trailer about Anti-Bullying and seek to produce an on-going series that addresses teen issues."/>
    <x v="79"/>
    <n v="430"/>
    <x v="2"/>
    <s v="US"/>
    <s v="USD"/>
    <n v="1410416097"/>
    <n v="1407824097"/>
    <b v="0"/>
    <n v="12"/>
    <b v="0"/>
    <s v="film &amp; video/animation"/>
    <x v="359"/>
    <n v="35.833333333333336"/>
    <s v="film &amp; video"/>
    <s v="animation"/>
    <x v="422"/>
    <d v="2014-09-11T06:14:57"/>
  </r>
  <r>
    <n v="423"/>
    <x v="423"/>
    <s v="from the makers of COPS: Skyrim comes the Dark Brotherhood. a dramatic series created with Skyrim machinima."/>
    <x v="22"/>
    <n v="153"/>
    <x v="2"/>
    <s v="US"/>
    <s v="USD"/>
    <n v="1370470430"/>
    <n v="1367878430"/>
    <b v="0"/>
    <n v="13"/>
    <b v="0"/>
    <s v="film &amp; video/animation"/>
    <x v="360"/>
    <n v="11.76923076923077"/>
    <s v="film &amp; video"/>
    <s v="animation"/>
    <x v="423"/>
    <d v="2013-06-05T22:13:50"/>
  </r>
  <r>
    <n v="424"/>
    <x v="424"/>
    <s v="A short film about a gay teenage boy who is bullied to the point where he is willing to commit suicide. Only he can save himself."/>
    <x v="9"/>
    <n v="203.9"/>
    <x v="2"/>
    <s v="US"/>
    <s v="USD"/>
    <n v="1332748899"/>
    <n v="1327568499"/>
    <b v="0"/>
    <n v="5"/>
    <b v="0"/>
    <s v="film &amp; video/animation"/>
    <x v="361"/>
    <n v="40.78"/>
    <s v="film &amp; video"/>
    <s v="animation"/>
    <x v="424"/>
    <d v="2012-03-26T08:01:39"/>
  </r>
  <r>
    <n v="425"/>
    <x v="425"/>
    <s v="Support new organic, gluten free cartoon! You'll enjoy this funny story about fruits &amp; vegies and will be able to see new episodes!"/>
    <x v="63"/>
    <n v="6"/>
    <x v="2"/>
    <s v="US"/>
    <s v="USD"/>
    <n v="1448660404"/>
    <n v="1443472804"/>
    <b v="0"/>
    <n v="2"/>
    <b v="0"/>
    <s v="film &amp; video/animation"/>
    <x v="362"/>
    <n v="3"/>
    <s v="film &amp; video"/>
    <s v="animation"/>
    <x v="425"/>
    <d v="2015-11-27T21:40:04"/>
  </r>
  <r>
    <n v="426"/>
    <x v="426"/>
    <s v="The first ever, Dewey Does 110 animation, teaches kids good values, how to succeed in life and maintaining a 110% state-of-mind."/>
    <x v="3"/>
    <n v="133"/>
    <x v="2"/>
    <s v="US"/>
    <s v="USD"/>
    <n v="1456851914"/>
    <n v="1454259914"/>
    <b v="0"/>
    <n v="8"/>
    <b v="0"/>
    <s v="film &amp; video/animation"/>
    <x v="363"/>
    <n v="16.625"/>
    <s v="film &amp; video"/>
    <s v="animation"/>
    <x v="426"/>
    <d v="2016-03-01T17:05:14"/>
  </r>
  <r>
    <n v="427"/>
    <x v="427"/>
    <s v="Iâ€™m raising funds to produce a professional Hard Times Charles animated video book, including hiring animators and voice-over talent."/>
    <x v="115"/>
    <n v="0"/>
    <x v="2"/>
    <s v="US"/>
    <s v="USD"/>
    <n v="1445540340"/>
    <n v="1444340940"/>
    <b v="0"/>
    <n v="0"/>
    <b v="0"/>
    <s v="film &amp; video/animation"/>
    <x v="109"/>
    <e v="#DIV/0!"/>
    <s v="film &amp; video"/>
    <s v="animation"/>
    <x v="427"/>
    <d v="2015-10-22T18:59:00"/>
  </r>
  <r>
    <n v="428"/>
    <x v="428"/>
    <s v="Fresh, fun, entertaining Bible stories on YouTube, stop-motion style."/>
    <x v="14"/>
    <n v="676"/>
    <x v="2"/>
    <s v="US"/>
    <s v="USD"/>
    <n v="1402956000"/>
    <n v="1400523845"/>
    <b v="0"/>
    <n v="13"/>
    <b v="0"/>
    <s v="film &amp; video/animation"/>
    <x v="364"/>
    <n v="52"/>
    <s v="film &amp; video"/>
    <s v="animation"/>
    <x v="428"/>
    <d v="2014-06-16T22:00:00"/>
  </r>
  <r>
    <n v="429"/>
    <x v="429"/>
    <s v="THE FUTURE is a short animated film created entirely by autistic and developmentally disabled artists from the L.A.N.D. program in Brooklyn, New York."/>
    <x v="10"/>
    <n v="0"/>
    <x v="2"/>
    <s v="US"/>
    <s v="USD"/>
    <n v="1259297940"/>
    <n v="1252964282"/>
    <b v="0"/>
    <n v="0"/>
    <b v="0"/>
    <s v="film &amp; video/animation"/>
    <x v="109"/>
    <e v="#DIV/0!"/>
    <s v="film &amp; video"/>
    <s v="animation"/>
    <x v="429"/>
    <d v="2009-11-27T04:59:00"/>
  </r>
  <r>
    <n v="430"/>
    <x v="430"/>
    <s v="Freddy Flint is creating an animated music video to the new &quot;Buttonpusher&quot; single, &quot;I'll Take You Back&quot;"/>
    <x v="28"/>
    <n v="24"/>
    <x v="2"/>
    <s v="US"/>
    <s v="USD"/>
    <n v="1378866867"/>
    <n v="1377570867"/>
    <b v="0"/>
    <n v="5"/>
    <b v="0"/>
    <s v="film &amp; video/animation"/>
    <x v="365"/>
    <n v="4.8"/>
    <s v="film &amp; video"/>
    <s v="animation"/>
    <x v="430"/>
    <d v="2013-09-11T02:34:27"/>
  </r>
  <r>
    <n v="431"/>
    <x v="431"/>
    <s v="A short stop motion animated film of a man on his way home when strange goings on start to happen on his journey."/>
    <x v="9"/>
    <n v="415"/>
    <x v="2"/>
    <s v="GB"/>
    <s v="GBP"/>
    <n v="1467752083"/>
    <n v="1465160083"/>
    <b v="0"/>
    <n v="8"/>
    <b v="0"/>
    <s v="film &amp; video/animation"/>
    <x v="366"/>
    <n v="51.875"/>
    <s v="film &amp; video"/>
    <s v="animation"/>
    <x v="431"/>
    <d v="2016-07-05T20:54:43"/>
  </r>
  <r>
    <n v="432"/>
    <x v="432"/>
    <s v="A teenage zombie named Jeff and his mad scientist mother adapt to life in the town of Serendipity, where the supernatural occurs daily."/>
    <x v="12"/>
    <n v="570"/>
    <x v="2"/>
    <s v="US"/>
    <s v="USD"/>
    <n v="1445448381"/>
    <n v="1440264381"/>
    <b v="0"/>
    <n v="8"/>
    <b v="0"/>
    <s v="film &amp; video/animation"/>
    <x v="367"/>
    <n v="71.25"/>
    <s v="film &amp; video"/>
    <s v="animation"/>
    <x v="432"/>
    <d v="2015-10-21T17:26:21"/>
  </r>
  <r>
    <n v="433"/>
    <x v="433"/>
    <s v="A 3D Animation._x000a_3 Main characters: Josh, Jessie, and Rosa._x000a_Genre: Action/eerie/adventure/suspense_x000a_Setting: Desert ruins/Deep Dungeon"/>
    <x v="9"/>
    <n v="0"/>
    <x v="2"/>
    <s v="US"/>
    <s v="USD"/>
    <n v="1444576022"/>
    <n v="1439392022"/>
    <b v="0"/>
    <n v="0"/>
    <b v="0"/>
    <s v="film &amp; video/animation"/>
    <x v="109"/>
    <e v="#DIV/0!"/>
    <s v="film &amp; video"/>
    <s v="animation"/>
    <x v="433"/>
    <d v="2015-10-11T15:07:02"/>
  </r>
  <r>
    <n v="434"/>
    <x v="434"/>
    <s v="A campaign to share their love on the silver screen and make possible a street musicianâ€™s dream to play them at the same time."/>
    <x v="30"/>
    <n v="125"/>
    <x v="2"/>
    <s v="US"/>
    <s v="USD"/>
    <n v="1385931702"/>
    <n v="1383076902"/>
    <b v="0"/>
    <n v="2"/>
    <b v="0"/>
    <s v="film &amp; video/animation"/>
    <x v="152"/>
    <n v="62.5"/>
    <s v="film &amp; video"/>
    <s v="animation"/>
    <x v="434"/>
    <d v="2013-12-01T21:01:42"/>
  </r>
  <r>
    <n v="435"/>
    <x v="435"/>
    <s v="Be a part of the Planet Earth Superheroes legacy by supporting the project. Mike and friends gain powers to save endangered animals."/>
    <x v="74"/>
    <n v="3"/>
    <x v="2"/>
    <s v="US"/>
    <s v="USD"/>
    <n v="1379094980"/>
    <n v="1376502980"/>
    <b v="0"/>
    <n v="3"/>
    <b v="0"/>
    <s v="film &amp; video/animation"/>
    <x v="368"/>
    <n v="1"/>
    <s v="film &amp; video"/>
    <s v="animation"/>
    <x v="435"/>
    <d v="2013-09-13T17:56:20"/>
  </r>
  <r>
    <n v="436"/>
    <x v="436"/>
    <s v="Blinky is the story of a naÃ¯ve simpleton who suddenly finds himself struggling to adapt to changes within his environment."/>
    <x v="28"/>
    <n v="0"/>
    <x v="2"/>
    <s v="US"/>
    <s v="USD"/>
    <n v="1375260113"/>
    <n v="1372668113"/>
    <b v="0"/>
    <n v="0"/>
    <b v="0"/>
    <s v="film &amp; video/animation"/>
    <x v="109"/>
    <e v="#DIV/0!"/>
    <s v="film &amp; video"/>
    <s v="animation"/>
    <x v="436"/>
    <d v="2013-07-31T08:41:53"/>
  </r>
  <r>
    <n v="437"/>
    <x v="437"/>
    <s v="This is an educational adventure series for kids about a baby owl and an alien. Physics, science, adventures, drama and joy!"/>
    <x v="39"/>
    <n v="0"/>
    <x v="2"/>
    <s v="CA"/>
    <s v="CAD"/>
    <n v="1475912326"/>
    <n v="1470728326"/>
    <b v="0"/>
    <n v="0"/>
    <b v="0"/>
    <s v="film &amp; video/animation"/>
    <x v="109"/>
    <e v="#DIV/0!"/>
    <s v="film &amp; video"/>
    <s v="animation"/>
    <x v="437"/>
    <d v="2016-10-08T07:38:46"/>
  </r>
  <r>
    <n v="438"/>
    <x v="438"/>
    <s v="As Smyton pushes himself to become respected, he unlocks secrets about himself and the world around him."/>
    <x v="22"/>
    <n v="1876"/>
    <x v="2"/>
    <s v="US"/>
    <s v="USD"/>
    <n v="1447830958"/>
    <n v="1445235358"/>
    <b v="0"/>
    <n v="11"/>
    <b v="0"/>
    <s v="film &amp; video/animation"/>
    <x v="369"/>
    <n v="170.54545454545453"/>
    <s v="film &amp; video"/>
    <s v="animation"/>
    <x v="438"/>
    <d v="2015-11-18T07:15:58"/>
  </r>
  <r>
    <n v="439"/>
    <x v="439"/>
    <s v="Hi everyone, I'm trying to begin a cartoon series. It's a show about space bounty hunters and their adventures as they travel around."/>
    <x v="52"/>
    <n v="0"/>
    <x v="2"/>
    <s v="US"/>
    <s v="USD"/>
    <n v="1413569818"/>
    <n v="1412705818"/>
    <b v="0"/>
    <n v="0"/>
    <b v="0"/>
    <s v="film &amp; video/animation"/>
    <x v="109"/>
    <e v="#DIV/0!"/>
    <s v="film &amp; video"/>
    <s v="animation"/>
    <x v="439"/>
    <d v="2014-10-17T18:16:58"/>
  </r>
  <r>
    <n v="440"/>
    <x v="440"/>
    <s v="A stop-motion animation made by a one girl team, with a camera, creativity, and a lot of determination."/>
    <x v="10"/>
    <n v="5"/>
    <x v="2"/>
    <s v="US"/>
    <s v="USD"/>
    <n v="1458859153"/>
    <n v="1456270753"/>
    <b v="0"/>
    <n v="1"/>
    <b v="0"/>
    <s v="film &amp; video/animation"/>
    <x v="370"/>
    <n v="5"/>
    <s v="film &amp; video"/>
    <s v="animation"/>
    <x v="440"/>
    <d v="2016-03-24T22:39:13"/>
  </r>
  <r>
    <n v="441"/>
    <x v="441"/>
    <s v="A group of specialist clones called Wolf Squad are the only clones left after order 66 and are searching the galaxy for survivors!"/>
    <x v="44"/>
    <n v="0"/>
    <x v="2"/>
    <s v="GB"/>
    <s v="GBP"/>
    <n v="1383418996"/>
    <n v="1380826996"/>
    <b v="0"/>
    <n v="0"/>
    <b v="0"/>
    <s v="film &amp; video/animation"/>
    <x v="109"/>
    <e v="#DIV/0!"/>
    <s v="film &amp; video"/>
    <s v="animation"/>
    <x v="441"/>
    <d v="2013-11-02T19:03:16"/>
  </r>
  <r>
    <n v="442"/>
    <x v="442"/>
    <s v="Doomsday is here"/>
    <x v="73"/>
    <n v="6691"/>
    <x v="2"/>
    <s v="US"/>
    <s v="USD"/>
    <n v="1424380783"/>
    <n v="1421788783"/>
    <b v="0"/>
    <n v="17"/>
    <b v="0"/>
    <s v="film &amp; video/animation"/>
    <x v="371"/>
    <n v="393.58823529411762"/>
    <s v="film &amp; video"/>
    <s v="animation"/>
    <x v="442"/>
    <d v="2015-02-19T21:19:43"/>
  </r>
  <r>
    <n v="443"/>
    <x v="443"/>
    <s v="We love cartoons!! We want to make more but it costs money to so. Be apart of your daily dose of WTF!?! Pledge now!!"/>
    <x v="3"/>
    <n v="10"/>
    <x v="2"/>
    <s v="CA"/>
    <s v="CAD"/>
    <n v="1391991701"/>
    <n v="1389399701"/>
    <b v="0"/>
    <n v="2"/>
    <b v="0"/>
    <s v="film &amp; video/animation"/>
    <x v="370"/>
    <n v="5"/>
    <s v="film &amp; video"/>
    <s v="animation"/>
    <x v="443"/>
    <d v="2014-02-10T00:21:41"/>
  </r>
  <r>
    <n v="444"/>
    <x v="444"/>
    <s v="An upcoming animated web sitcom series centered around dealing with life, love, and relationships."/>
    <x v="28"/>
    <n v="50"/>
    <x v="2"/>
    <s v="US"/>
    <s v="USD"/>
    <n v="1329342361"/>
    <n v="1324158361"/>
    <b v="0"/>
    <n v="1"/>
    <b v="0"/>
    <s v="film &amp; video/animation"/>
    <x v="152"/>
    <n v="50"/>
    <s v="film &amp; video"/>
    <s v="animation"/>
    <x v="444"/>
    <d v="2012-02-15T21:46:01"/>
  </r>
  <r>
    <n v="445"/>
    <x v="445"/>
    <s v="We're ready to officially launch our website with a collectable dvd and comic package. Three shows and a double comic."/>
    <x v="127"/>
    <n v="2"/>
    <x v="2"/>
    <s v="US"/>
    <s v="USD"/>
    <n v="1432195375"/>
    <n v="1430899375"/>
    <b v="0"/>
    <n v="2"/>
    <b v="0"/>
    <s v="film &amp; video/animation"/>
    <x v="372"/>
    <n v="1"/>
    <s v="film &amp; video"/>
    <s v="animation"/>
    <x v="445"/>
    <d v="2015-05-21T08:02:55"/>
  </r>
  <r>
    <n v="446"/>
    <x v="446"/>
    <s v="A faith based animated short. (The same guy who said a picture is worth a thousand words also said a cartoon is worth two thousand.)"/>
    <x v="124"/>
    <n v="766"/>
    <x v="2"/>
    <s v="US"/>
    <s v="USD"/>
    <n v="1425434420"/>
    <n v="1422842420"/>
    <b v="0"/>
    <n v="16"/>
    <b v="0"/>
    <s v="film &amp; video/animation"/>
    <x v="373"/>
    <n v="47.875"/>
    <s v="film &amp; video"/>
    <s v="animation"/>
    <x v="446"/>
    <d v="2015-03-04T02:00:20"/>
  </r>
  <r>
    <n v="447"/>
    <x v="447"/>
    <s v="10 tracks have been professionally recorded by CGI supergroup, The Fat Rich Bastards. Funding required for 10 animated music videos."/>
    <x v="11"/>
    <n v="5"/>
    <x v="2"/>
    <s v="GB"/>
    <s v="GBP"/>
    <n v="1364041163"/>
    <n v="1361884763"/>
    <b v="0"/>
    <n v="1"/>
    <b v="0"/>
    <s v="film &amp; video/animation"/>
    <x v="374"/>
    <n v="5"/>
    <s v="film &amp; video"/>
    <s v="animation"/>
    <x v="447"/>
    <d v="2013-03-23T12:19:23"/>
  </r>
  <r>
    <n v="448"/>
    <x v="448"/>
    <s v="Max is a pessimistic mouse, always fantasizing about the end of the world. In The Last Mice, Max's fantasy becomes a real nightmare."/>
    <x v="30"/>
    <n v="82.01"/>
    <x v="2"/>
    <s v="US"/>
    <s v="USD"/>
    <n v="1400091095"/>
    <n v="1398363095"/>
    <b v="0"/>
    <n v="4"/>
    <b v="0"/>
    <s v="film &amp; video/animation"/>
    <x v="375"/>
    <n v="20.502500000000001"/>
    <s v="film &amp; video"/>
    <s v="animation"/>
    <x v="448"/>
    <d v="2014-05-14T18:11:35"/>
  </r>
  <r>
    <n v="449"/>
    <x v="449"/>
    <s v="Shell &amp; Paddy is a 2D animation cartoon with 4 minutes of slapstick surreal humour staring two animal characters in weird, wacky world."/>
    <x v="13"/>
    <n v="45"/>
    <x v="2"/>
    <s v="GB"/>
    <s v="GBP"/>
    <n v="1382017085"/>
    <n v="1379425085"/>
    <b v="0"/>
    <n v="5"/>
    <b v="0"/>
    <s v="film &amp; video/animation"/>
    <x v="376"/>
    <n v="9"/>
    <s v="film &amp; video"/>
    <s v="animation"/>
    <x v="449"/>
    <d v="2013-10-17T13:38:05"/>
  </r>
  <r>
    <n v="450"/>
    <x v="450"/>
    <s v="Why do the moon and stars receive their light from the sun? Africa has a story to tell. Ananse and Kweku appear in this great folktale."/>
    <x v="63"/>
    <n v="396"/>
    <x v="2"/>
    <s v="US"/>
    <s v="USD"/>
    <n v="1392417800"/>
    <n v="1389825800"/>
    <b v="0"/>
    <n v="7"/>
    <b v="0"/>
    <s v="film &amp; video/animation"/>
    <x v="377"/>
    <n v="56.571428571428569"/>
    <s v="film &amp; video"/>
    <s v="animation"/>
    <x v="450"/>
    <d v="2014-02-14T22:43:20"/>
  </r>
  <r>
    <n v="451"/>
    <x v="451"/>
    <s v="This comedy follows two devils who discover a magical boombox to become musicians after an 80s rapture enchants earth with fairy-tales."/>
    <x v="22"/>
    <n v="0"/>
    <x v="2"/>
    <s v="US"/>
    <s v="USD"/>
    <n v="1390669791"/>
    <n v="1388077791"/>
    <b v="0"/>
    <n v="0"/>
    <b v="0"/>
    <s v="film &amp; video/animation"/>
    <x v="109"/>
    <e v="#DIV/0!"/>
    <s v="film &amp; video"/>
    <s v="animation"/>
    <x v="451"/>
    <d v="2014-01-25T17:09:51"/>
  </r>
  <r>
    <n v="452"/>
    <x v="452"/>
    <s v="A man must find his way out of the depths of the shadows by using the aid of a little girl."/>
    <x v="47"/>
    <n v="480"/>
    <x v="2"/>
    <s v="US"/>
    <s v="USD"/>
    <n v="1431536015"/>
    <n v="1428944015"/>
    <b v="0"/>
    <n v="12"/>
    <b v="0"/>
    <s v="film &amp; video/animation"/>
    <x v="378"/>
    <n v="40"/>
    <s v="film &amp; video"/>
    <s v="animation"/>
    <x v="452"/>
    <d v="2015-05-13T16:53:35"/>
  </r>
  <r>
    <n v="453"/>
    <x v="453"/>
    <s v="A 7 minute broadcast-quality web pilot (in 3D animation) of Jamboni Brothers Pizza {the ultimate goal being a cartoon TV series}."/>
    <x v="128"/>
    <n v="26"/>
    <x v="2"/>
    <s v="US"/>
    <s v="USD"/>
    <n v="1424375279"/>
    <n v="1422992879"/>
    <b v="0"/>
    <n v="2"/>
    <b v="0"/>
    <s v="film &amp; video/animation"/>
    <x v="379"/>
    <n v="13"/>
    <s v="film &amp; video"/>
    <s v="animation"/>
    <x v="453"/>
    <d v="2015-02-19T19:47:59"/>
  </r>
  <r>
    <n v="454"/>
    <x v="454"/>
    <s v="Itâ€™s an Action/Adventure Anime for The Yuusha Brave series, G1 Transformer, and the Fast and the Furious Fans!"/>
    <x v="3"/>
    <n v="82"/>
    <x v="2"/>
    <s v="US"/>
    <s v="USD"/>
    <n v="1417007640"/>
    <n v="1414343571"/>
    <b v="0"/>
    <n v="5"/>
    <b v="0"/>
    <s v="film &amp; video/animation"/>
    <x v="380"/>
    <n v="16.399999999999999"/>
    <s v="film &amp; video"/>
    <s v="animation"/>
    <x v="454"/>
    <d v="2014-11-26T13:14:00"/>
  </r>
  <r>
    <n v="455"/>
    <x v="455"/>
    <s v="Goal The FunBunch characters animated on TV: Fun entertainment for kids just like other authors before us (ex.Arthur,Clifford,Dr Seuss)"/>
    <x v="99"/>
    <n v="45"/>
    <x v="2"/>
    <s v="US"/>
    <s v="USD"/>
    <n v="1334622660"/>
    <n v="1330733022"/>
    <b v="0"/>
    <n v="2"/>
    <b v="0"/>
    <s v="film &amp; video/animation"/>
    <x v="381"/>
    <n v="22.5"/>
    <s v="film &amp; video"/>
    <s v="animation"/>
    <x v="455"/>
    <d v="2012-04-17T00:31:00"/>
  </r>
  <r>
    <n v="456"/>
    <x v="456"/>
    <s v="Sideways Mohawk vs This Guy a special project combining th two stories into a Comic eBook &amp; full length Cartoon Movie homemade goodness"/>
    <x v="129"/>
    <n v="61"/>
    <x v="2"/>
    <s v="US"/>
    <s v="USD"/>
    <n v="1382414340"/>
    <n v="1380559201"/>
    <b v="0"/>
    <n v="3"/>
    <b v="0"/>
    <s v="film &amp; video/animation"/>
    <x v="382"/>
    <n v="20.333333333333332"/>
    <s v="film &amp; video"/>
    <s v="animation"/>
    <x v="456"/>
    <d v="2013-10-22T03:59:00"/>
  </r>
  <r>
    <n v="457"/>
    <x v="457"/>
    <s v="from my photo work, pyro techniques, aqua technitque and more , i will take the pricipale personnage to the lost land of phenix where ."/>
    <x v="22"/>
    <n v="0"/>
    <x v="2"/>
    <s v="CA"/>
    <s v="CAD"/>
    <n v="1408213512"/>
    <n v="1405621512"/>
    <b v="0"/>
    <n v="0"/>
    <b v="0"/>
    <s v="film &amp; video/animation"/>
    <x v="109"/>
    <e v="#DIV/0!"/>
    <s v="film &amp; video"/>
    <s v="animation"/>
    <x v="457"/>
    <d v="2014-08-16T18:25:12"/>
  </r>
  <r>
    <n v="458"/>
    <x v="458"/>
    <s v="An animated parody of the game, Counter-Strike. The sequel to the very popular Counter-Strike: DE_dust2. Hacker is back!"/>
    <x v="3"/>
    <n v="821"/>
    <x v="2"/>
    <s v="GB"/>
    <s v="GBP"/>
    <n v="1368550060"/>
    <n v="1365958060"/>
    <b v="0"/>
    <n v="49"/>
    <b v="0"/>
    <s v="film &amp; video/animation"/>
    <x v="383"/>
    <n v="16.755102040816325"/>
    <s v="film &amp; video"/>
    <s v="animation"/>
    <x v="458"/>
    <d v="2013-05-14T16:47:40"/>
  </r>
  <r>
    <n v="459"/>
    <x v="459"/>
    <s v="Little Lamb Kidz is a first of its kind set of multi-faith children's characters that will come to life in this 21 minute animated DVD."/>
    <x v="130"/>
    <n v="25"/>
    <x v="2"/>
    <s v="US"/>
    <s v="USD"/>
    <n v="1321201327"/>
    <n v="1316013727"/>
    <b v="0"/>
    <n v="1"/>
    <b v="0"/>
    <s v="film &amp; video/animation"/>
    <x v="384"/>
    <n v="25"/>
    <s v="film &amp; video"/>
    <s v="animation"/>
    <x v="459"/>
    <d v="2011-11-13T16:22:07"/>
  </r>
  <r>
    <n v="460"/>
    <x v="460"/>
    <s v="An animated web series about biological evolution gone haywire."/>
    <x v="0"/>
    <n v="25"/>
    <x v="2"/>
    <s v="US"/>
    <s v="USD"/>
    <n v="1401595200"/>
    <n v="1398862875"/>
    <b v="0"/>
    <n v="2"/>
    <b v="0"/>
    <s v="film &amp; video/animation"/>
    <x v="385"/>
    <n v="12.5"/>
    <s v="film &amp; video"/>
    <s v="animation"/>
    <x v="460"/>
    <d v="2014-06-01T04:00:00"/>
  </r>
  <r>
    <n v="461"/>
    <x v="461"/>
    <s v="A machinima based film, displaying the effects of todays financial crisis the world faces, and the explossive consequences it carries."/>
    <x v="131"/>
    <n v="0"/>
    <x v="2"/>
    <s v="GB"/>
    <s v="GBP"/>
    <n v="1370204367"/>
    <n v="1368476367"/>
    <b v="0"/>
    <n v="0"/>
    <b v="0"/>
    <s v="film &amp; video/animation"/>
    <x v="109"/>
    <e v="#DIV/0!"/>
    <s v="film &amp; video"/>
    <s v="animation"/>
    <x v="461"/>
    <d v="2013-06-02T20:19:27"/>
  </r>
  <r>
    <n v="462"/>
    <x v="462"/>
    <s v="A prince who becomes a slave, suffers of amnesia far away from his land. Slowly he recovers memory and returns where all started."/>
    <x v="57"/>
    <n v="0"/>
    <x v="2"/>
    <s v="US"/>
    <s v="USD"/>
    <n v="1312945341"/>
    <n v="1307761341"/>
    <b v="0"/>
    <n v="0"/>
    <b v="0"/>
    <s v="film &amp; video/animation"/>
    <x v="109"/>
    <e v="#DIV/0!"/>
    <s v="film &amp; video"/>
    <s v="animation"/>
    <x v="462"/>
    <d v="2011-08-10T03:02:21"/>
  </r>
  <r>
    <n v="463"/>
    <x v="463"/>
    <s v="Depicts the contribution the Tuskegee airmen made in certain historical events that helped turn the tide in World War II."/>
    <x v="56"/>
    <n v="1250"/>
    <x v="2"/>
    <s v="US"/>
    <s v="USD"/>
    <n v="1316883753"/>
    <n v="1311699753"/>
    <b v="0"/>
    <n v="11"/>
    <b v="0"/>
    <s v="film &amp; video/animation"/>
    <x v="386"/>
    <n v="113.63636363636364"/>
    <s v="film &amp; video"/>
    <s v="animation"/>
    <x v="463"/>
    <d v="2011-09-24T17:02:33"/>
  </r>
  <r>
    <n v="464"/>
    <x v="464"/>
    <s v="We are three students that want to make a short PokÃ©mon movie as a school project!"/>
    <x v="132"/>
    <n v="1"/>
    <x v="2"/>
    <s v="DE"/>
    <s v="EUR"/>
    <n v="1463602935"/>
    <n v="1461874935"/>
    <b v="0"/>
    <n v="1"/>
    <b v="0"/>
    <s v="film &amp; video/animation"/>
    <x v="387"/>
    <n v="1"/>
    <s v="film &amp; video"/>
    <s v="animation"/>
    <x v="464"/>
    <d v="2016-05-18T20:22:15"/>
  </r>
  <r>
    <n v="465"/>
    <x v="465"/>
    <s v="&quot;Amp&quot; is a short film about a robot with needs."/>
    <x v="133"/>
    <n v="138"/>
    <x v="2"/>
    <s v="US"/>
    <s v="USD"/>
    <n v="1403837574"/>
    <n v="1402455174"/>
    <b v="0"/>
    <n v="8"/>
    <b v="0"/>
    <s v="film &amp; video/animation"/>
    <x v="388"/>
    <n v="17.25"/>
    <s v="film &amp; video"/>
    <s v="animation"/>
    <x v="465"/>
    <d v="2014-06-27T02:52:54"/>
  </r>
  <r>
    <n v="466"/>
    <x v="466"/>
    <s v="(Working storyboard for animated project) A multi-generational Knight that wages war on criminals and corrupt governments"/>
    <x v="3"/>
    <n v="76"/>
    <x v="2"/>
    <s v="US"/>
    <s v="USD"/>
    <n v="1347057464"/>
    <n v="1344465464"/>
    <b v="0"/>
    <n v="5"/>
    <b v="0"/>
    <s v="film &amp; video/animation"/>
    <x v="389"/>
    <n v="15.2"/>
    <s v="film &amp; video"/>
    <s v="animation"/>
    <x v="466"/>
    <d v="2012-09-07T22:37:44"/>
  </r>
  <r>
    <n v="467"/>
    <x v="467"/>
    <s v="Unfiltered + uncensored radio hosts Kris and Berman, create an adult animated series based on the mock lives of prank call characters."/>
    <x v="22"/>
    <n v="4315"/>
    <x v="2"/>
    <s v="US"/>
    <s v="USD"/>
    <n v="1348849134"/>
    <n v="1344961134"/>
    <b v="0"/>
    <n v="39"/>
    <b v="0"/>
    <s v="film &amp; video/animation"/>
    <x v="390"/>
    <n v="110.64102564102564"/>
    <s v="film &amp; video"/>
    <s v="animation"/>
    <x v="467"/>
    <d v="2012-09-28T16:18:54"/>
  </r>
  <r>
    <n v="468"/>
    <x v="468"/>
    <s v="After the devastation of a massive Hurricane, main character that has strong's ties to the city returns to find everything in ruins. As"/>
    <x v="51"/>
    <n v="0"/>
    <x v="2"/>
    <s v="US"/>
    <s v="USD"/>
    <n v="1341978665"/>
    <n v="1336795283"/>
    <b v="0"/>
    <n v="0"/>
    <b v="0"/>
    <s v="film &amp; video/animation"/>
    <x v="109"/>
    <e v="#DIV/0!"/>
    <s v="film &amp; video"/>
    <s v="animation"/>
    <x v="468"/>
    <d v="2012-07-11T03:51:05"/>
  </r>
  <r>
    <n v="469"/>
    <x v="469"/>
    <s v="Create a personalised animation film using your child's name and photo."/>
    <x v="12"/>
    <n v="0"/>
    <x v="2"/>
    <s v="GB"/>
    <s v="GBP"/>
    <n v="1409960724"/>
    <n v="1404776724"/>
    <b v="0"/>
    <n v="0"/>
    <b v="0"/>
    <s v="film &amp; video/animation"/>
    <x v="109"/>
    <e v="#DIV/0!"/>
    <s v="film &amp; video"/>
    <s v="animation"/>
    <x v="469"/>
    <d v="2014-09-05T23:45:24"/>
  </r>
  <r>
    <n v="470"/>
    <x v="470"/>
    <s v="Glippets is a fun comic strip and animation that features cute aliens taking up residence next door!   See the strip at glippets.com"/>
    <x v="10"/>
    <n v="51"/>
    <x v="2"/>
    <s v="US"/>
    <s v="USD"/>
    <n v="1389844800"/>
    <n v="1385524889"/>
    <b v="0"/>
    <n v="2"/>
    <b v="0"/>
    <s v="film &amp; video/animation"/>
    <x v="391"/>
    <n v="25.5"/>
    <s v="film &amp; video"/>
    <s v="animation"/>
    <x v="470"/>
    <d v="2014-01-16T04:00:00"/>
  </r>
  <r>
    <n v="471"/>
    <x v="471"/>
    <s v="Three kids try to stop Mazi Mbe's plan to restore Africa to its original state where Tricksters &amp; Spirits ruled_x000a_and Juju was law."/>
    <x v="56"/>
    <n v="6541"/>
    <x v="2"/>
    <s v="US"/>
    <s v="USD"/>
    <n v="1397924379"/>
    <n v="1394039979"/>
    <b v="0"/>
    <n v="170"/>
    <b v="0"/>
    <s v="film &amp; video/animation"/>
    <x v="392"/>
    <n v="38.476470588235294"/>
    <s v="film &amp; video"/>
    <s v="animation"/>
    <x v="471"/>
    <d v="2014-04-19T16:19:39"/>
  </r>
  <r>
    <n v="472"/>
    <x v="472"/>
    <s v="The animated film &quot;Fly Forward&quot; is an original story which humorously describes the life experiences of the Hero A-Fei in his Childhood"/>
    <x v="134"/>
    <n v="141"/>
    <x v="2"/>
    <s v="US"/>
    <s v="USD"/>
    <n v="1408831718"/>
    <n v="1406239718"/>
    <b v="0"/>
    <n v="5"/>
    <b v="0"/>
    <s v="film &amp; video/animation"/>
    <x v="393"/>
    <n v="28.2"/>
    <s v="film &amp; video"/>
    <s v="animation"/>
    <x v="472"/>
    <d v="2014-08-23T22:08:38"/>
  </r>
  <r>
    <n v="473"/>
    <x v="473"/>
    <s v="Quantum Kidz follows a young girlâ€™s journey becoming a superhero and dealing with alien threats against the Earth!"/>
    <x v="11"/>
    <n v="861"/>
    <x v="2"/>
    <s v="US"/>
    <s v="USD"/>
    <n v="1410972319"/>
    <n v="1408380319"/>
    <b v="0"/>
    <n v="14"/>
    <b v="0"/>
    <s v="film &amp; video/animation"/>
    <x v="394"/>
    <n v="61.5"/>
    <s v="film &amp; video"/>
    <s v="animation"/>
    <x v="473"/>
    <d v="2014-09-17T16:45:19"/>
  </r>
  <r>
    <n v="474"/>
    <x v="474"/>
    <s v="Time travel the light Mr. Fantastic!  Spin the dimensions toward other continuums and worlds.  Hold onto your panties."/>
    <x v="126"/>
    <n v="1"/>
    <x v="2"/>
    <s v="US"/>
    <s v="USD"/>
    <n v="1487318029"/>
    <n v="1484726029"/>
    <b v="0"/>
    <n v="1"/>
    <b v="0"/>
    <s v="film &amp; video/animation"/>
    <x v="395"/>
    <n v="1"/>
    <s v="film &amp; video"/>
    <s v="animation"/>
    <x v="474"/>
    <d v="2017-02-17T07:53:49"/>
  </r>
  <r>
    <n v="475"/>
    <x v="475"/>
    <s v="Tropiki-Meet the Tikis-childrens animated/cartoon series.Fun  cartoon shorts with quirky humor and a positive uplifting message"/>
    <x v="13"/>
    <n v="0"/>
    <x v="2"/>
    <s v="US"/>
    <s v="USD"/>
    <n v="1430877843"/>
    <n v="1428285843"/>
    <b v="0"/>
    <n v="0"/>
    <b v="0"/>
    <s v="film &amp; video/animation"/>
    <x v="109"/>
    <e v="#DIV/0!"/>
    <s v="film &amp; video"/>
    <s v="animation"/>
    <x v="475"/>
    <d v="2015-05-06T02:04:03"/>
  </r>
  <r>
    <n v="476"/>
    <x v="476"/>
    <s v="Animated Music Videos that teach kids how to read."/>
    <x v="135"/>
    <n v="4906.59"/>
    <x v="2"/>
    <s v="US"/>
    <s v="USD"/>
    <n v="1401767940"/>
    <n v="1398727441"/>
    <b v="0"/>
    <n v="124"/>
    <b v="0"/>
    <s v="film &amp; video/animation"/>
    <x v="396"/>
    <n v="39.569274193548388"/>
    <s v="film &amp; video"/>
    <s v="animation"/>
    <x v="476"/>
    <d v="2014-06-03T03:59:00"/>
  </r>
  <r>
    <n v="477"/>
    <x v="477"/>
    <s v="A Comedy-drama animation revolving around a man who finds a problematic pair of headphones that literally take over his whole life."/>
    <x v="15"/>
    <n v="0"/>
    <x v="2"/>
    <s v="US"/>
    <s v="USD"/>
    <n v="1337371334"/>
    <n v="1332187334"/>
    <b v="0"/>
    <n v="0"/>
    <b v="0"/>
    <s v="film &amp; video/animation"/>
    <x v="109"/>
    <e v="#DIV/0!"/>
    <s v="film &amp; video"/>
    <s v="animation"/>
    <x v="477"/>
    <d v="2012-05-18T20:02:14"/>
  </r>
  <r>
    <n v="478"/>
    <x v="478"/>
    <s v="this is an animated full length film of an old classic with new life to it. That gigantic and naive duckling we all love  ."/>
    <x v="3"/>
    <n v="0"/>
    <x v="2"/>
    <s v="US"/>
    <s v="USD"/>
    <n v="1427921509"/>
    <n v="1425333109"/>
    <b v="0"/>
    <n v="0"/>
    <b v="0"/>
    <s v="film &amp; video/animation"/>
    <x v="109"/>
    <e v="#DIV/0!"/>
    <s v="film &amp; video"/>
    <s v="animation"/>
    <x v="478"/>
    <d v="2015-04-01T20:51:49"/>
  </r>
  <r>
    <n v="479"/>
    <x v="479"/>
    <s v="ANIMATING the most INFAMOUS Math Courses in America and TRANSLATING them for the mathematical underdog!"/>
    <x v="36"/>
    <n v="4884"/>
    <x v="2"/>
    <s v="US"/>
    <s v="USD"/>
    <n v="1416566835"/>
    <n v="1411379235"/>
    <b v="0"/>
    <n v="55"/>
    <b v="0"/>
    <s v="film &amp; video/animation"/>
    <x v="397"/>
    <n v="88.8"/>
    <s v="film &amp; video"/>
    <s v="animation"/>
    <x v="479"/>
    <d v="2014-11-21T10:47:15"/>
  </r>
  <r>
    <n v="480"/>
    <x v="480"/>
    <s v="To court his muse, an artist must first outsmart her dog.  A short animated film collaboration by Dana and Terrence Masson."/>
    <x v="79"/>
    <n v="7764"/>
    <x v="2"/>
    <s v="US"/>
    <s v="USD"/>
    <n v="1376049615"/>
    <n v="1373457615"/>
    <b v="0"/>
    <n v="140"/>
    <b v="0"/>
    <s v="film &amp; video/animation"/>
    <x v="398"/>
    <n v="55.457142857142856"/>
    <s v="film &amp; video"/>
    <s v="animation"/>
    <x v="480"/>
    <d v="2013-08-09T12:00:15"/>
  </r>
  <r>
    <n v="481"/>
    <x v="481"/>
    <s v="The year is 2043. Test subject David Beck has been augmented with psychokinetic abilities. He uses his newfound gifts to thwart evil."/>
    <x v="11"/>
    <n v="1830"/>
    <x v="2"/>
    <s v="US"/>
    <s v="USD"/>
    <n v="1349885289"/>
    <n v="1347293289"/>
    <b v="0"/>
    <n v="21"/>
    <b v="0"/>
    <s v="film &amp; video/animation"/>
    <x v="399"/>
    <n v="87.142857142857139"/>
    <s v="film &amp; video"/>
    <s v="animation"/>
    <x v="481"/>
    <d v="2012-10-10T16:08:09"/>
  </r>
  <r>
    <n v="482"/>
    <x v="482"/>
    <s v="Help me quit my day job and also create animated Stand-up routines from local up and coming comedians."/>
    <x v="3"/>
    <n v="10"/>
    <x v="2"/>
    <s v="US"/>
    <s v="USD"/>
    <n v="1460644440"/>
    <n v="1458336690"/>
    <b v="0"/>
    <n v="1"/>
    <b v="0"/>
    <s v="film &amp; video/animation"/>
    <x v="370"/>
    <n v="10"/>
    <s v="film &amp; video"/>
    <s v="animation"/>
    <x v="482"/>
    <d v="2016-04-14T14:34:00"/>
  </r>
  <r>
    <n v="483"/>
    <x v="483"/>
    <s v="Help to fund a children's animation Series. Teaching good morals and conduct. Also includes simplified teachings about Islam and Allah."/>
    <x v="36"/>
    <n v="7530"/>
    <x v="2"/>
    <s v="GB"/>
    <s v="GBP"/>
    <n v="1359434672"/>
    <n v="1354250672"/>
    <b v="0"/>
    <n v="147"/>
    <b v="0"/>
    <s v="film &amp; video/animation"/>
    <x v="400"/>
    <n v="51.224489795918366"/>
    <s v="film &amp; video"/>
    <s v="animation"/>
    <x v="483"/>
    <d v="2013-01-29T04:44:32"/>
  </r>
  <r>
    <n v="484"/>
    <x v="484"/>
    <s v="The Diddlys are steam powered superheroes,transforming into spaceships,submarines or whatever it takes to complete their secret mission"/>
    <x v="58"/>
    <n v="149"/>
    <x v="2"/>
    <s v="GB"/>
    <s v="GBP"/>
    <n v="1446766372"/>
    <n v="1443220372"/>
    <b v="0"/>
    <n v="11"/>
    <b v="0"/>
    <s v="film &amp; video/animation"/>
    <x v="401"/>
    <n v="13.545454545454545"/>
    <s v="film &amp; video"/>
    <s v="animation"/>
    <x v="484"/>
    <d v="2015-11-05T23:32:52"/>
  </r>
  <r>
    <n v="485"/>
    <x v="485"/>
    <s v="Last few days to make this toon a reality! 5 funny toons for YOU! See the pilot episode here!"/>
    <x v="136"/>
    <n v="8315.01"/>
    <x v="2"/>
    <s v="GB"/>
    <s v="GBP"/>
    <n v="1368792499"/>
    <n v="1366200499"/>
    <b v="0"/>
    <n v="125"/>
    <b v="0"/>
    <s v="film &amp; video/animation"/>
    <x v="402"/>
    <n v="66.520080000000007"/>
    <s v="film &amp; video"/>
    <s v="animation"/>
    <x v="485"/>
    <d v="2013-05-17T12:08:19"/>
  </r>
  <r>
    <n v="486"/>
    <x v="486"/>
    <s v="&quot;Today's Toys Build Tomorrow&quot;  A feature film backed major toy project. Children learn about life while they play and have fun."/>
    <x v="137"/>
    <n v="50"/>
    <x v="2"/>
    <s v="AU"/>
    <s v="AUD"/>
    <n v="1401662239"/>
    <n v="1399070239"/>
    <b v="0"/>
    <n v="1"/>
    <b v="0"/>
    <s v="film &amp; video/animation"/>
    <x v="403"/>
    <n v="50"/>
    <s v="film &amp; video"/>
    <s v="animation"/>
    <x v="486"/>
    <d v="2014-06-01T22:37:19"/>
  </r>
  <r>
    <n v="487"/>
    <x v="487"/>
    <s v="Hey everyone we are producing a new show called The Adventures of Daryl and Straight Man. It is an animated comedy web series."/>
    <x v="63"/>
    <n v="0"/>
    <x v="2"/>
    <s v="CA"/>
    <s v="CAD"/>
    <n v="1482678994"/>
    <n v="1477491394"/>
    <b v="0"/>
    <n v="0"/>
    <b v="0"/>
    <s v="film &amp; video/animation"/>
    <x v="109"/>
    <e v="#DIV/0!"/>
    <s v="film &amp; video"/>
    <s v="animation"/>
    <x v="487"/>
    <d v="2016-12-25T15:16:34"/>
  </r>
  <r>
    <n v="488"/>
    <x v="488"/>
    <s v="When humans left the earth, the animals took over the city. What could go wrong? Well...everything!"/>
    <x v="14"/>
    <n v="0"/>
    <x v="2"/>
    <s v="US"/>
    <s v="USD"/>
    <n v="1483924700"/>
    <n v="1481332700"/>
    <b v="0"/>
    <n v="0"/>
    <b v="0"/>
    <s v="film &amp; video/animation"/>
    <x v="109"/>
    <e v="#DIV/0!"/>
    <s v="film &amp; video"/>
    <s v="animation"/>
    <x v="488"/>
    <d v="2017-01-09T01:18:20"/>
  </r>
  <r>
    <n v="489"/>
    <x v="489"/>
    <s v="Help America's favorite dysfunctional immigrant family THE GUINEAS launch the first season of their animated web series."/>
    <x v="138"/>
    <n v="215"/>
    <x v="2"/>
    <s v="US"/>
    <s v="USD"/>
    <n v="1325763180"/>
    <n v="1323084816"/>
    <b v="0"/>
    <n v="3"/>
    <b v="0"/>
    <s v="film &amp; video/animation"/>
    <x v="404"/>
    <n v="71.666666666666671"/>
    <s v="film &amp; video"/>
    <s v="animation"/>
    <x v="489"/>
    <d v="2012-01-05T11:33:00"/>
  </r>
  <r>
    <n v="490"/>
    <x v="490"/>
    <s v="Cancelled"/>
    <x v="28"/>
    <n v="0"/>
    <x v="2"/>
    <s v="US"/>
    <s v="USD"/>
    <n v="1345677285"/>
    <n v="1343085285"/>
    <b v="0"/>
    <n v="0"/>
    <b v="0"/>
    <s v="film &amp; video/animation"/>
    <x v="109"/>
    <e v="#DIV/0!"/>
    <s v="film &amp; video"/>
    <s v="animation"/>
    <x v="490"/>
    <d v="2012-08-22T23:14:45"/>
  </r>
  <r>
    <n v="491"/>
    <x v="491"/>
    <s v="&quot;Guess What? Gus&quot; is a magical animated comedy that follow a new kid who playful antics for attention make the news."/>
    <x v="3"/>
    <n v="0"/>
    <x v="2"/>
    <s v="US"/>
    <s v="USD"/>
    <n v="1453937699"/>
    <n v="1451345699"/>
    <b v="0"/>
    <n v="0"/>
    <b v="0"/>
    <s v="film &amp; video/animation"/>
    <x v="109"/>
    <e v="#DIV/0!"/>
    <s v="film &amp; video"/>
    <s v="animation"/>
    <x v="491"/>
    <d v="2016-01-27T23:34:59"/>
  </r>
  <r>
    <n v="492"/>
    <x v="492"/>
    <s v="This project aims to create a 3D animated movie that is created by it's fans, it's content and plot will be driven by it's followers."/>
    <x v="139"/>
    <n v="0"/>
    <x v="2"/>
    <s v="SE"/>
    <s v="SEK"/>
    <n v="1476319830"/>
    <n v="1471135830"/>
    <b v="0"/>
    <n v="0"/>
    <b v="0"/>
    <s v="film &amp; video/animation"/>
    <x v="109"/>
    <e v="#DIV/0!"/>
    <s v="film &amp; video"/>
    <s v="animation"/>
    <x v="492"/>
    <d v="2016-10-13T00:50:30"/>
  </r>
  <r>
    <n v="493"/>
    <x v="493"/>
    <s v="The Chupacabra is not a myth and one man is on a mission to prove its existence no matter what, his name is Joc Barrera."/>
    <x v="11"/>
    <n v="0"/>
    <x v="2"/>
    <s v="GB"/>
    <s v="GBP"/>
    <n v="1432142738"/>
    <n v="1429550738"/>
    <b v="0"/>
    <n v="0"/>
    <b v="0"/>
    <s v="film &amp; video/animation"/>
    <x v="109"/>
    <e v="#DIV/0!"/>
    <s v="film &amp; video"/>
    <s v="animation"/>
    <x v="493"/>
    <d v="2015-05-20T17:25:38"/>
  </r>
  <r>
    <n v="494"/>
    <x v="494"/>
    <s v="Angels come to Earth in human disguise to deceive mankind, rule the Earth as gods, create a hybrid army &amp; destroy all who oppose them."/>
    <x v="22"/>
    <n v="31"/>
    <x v="2"/>
    <s v="US"/>
    <s v="USD"/>
    <n v="1404356400"/>
    <n v="1402343765"/>
    <b v="0"/>
    <n v="3"/>
    <b v="0"/>
    <s v="film &amp; video/animation"/>
    <x v="405"/>
    <n v="10.333333333333334"/>
    <s v="film &amp; video"/>
    <s v="animation"/>
    <x v="494"/>
    <d v="2014-07-03T03:00:00"/>
  </r>
  <r>
    <n v="495"/>
    <x v="495"/>
    <s v="two friends set out to conquer and reach the level cap of the quest watch, how will they do it when they're 2 teenage idiots"/>
    <x v="39"/>
    <n v="0"/>
    <x v="2"/>
    <s v="US"/>
    <s v="USD"/>
    <n v="1437076305"/>
    <n v="1434484305"/>
    <b v="0"/>
    <n v="0"/>
    <b v="0"/>
    <s v="film &amp; video/animation"/>
    <x v="109"/>
    <e v="#DIV/0!"/>
    <s v="film &amp; video"/>
    <s v="animation"/>
    <x v="495"/>
    <d v="2015-07-16T19:51:45"/>
  </r>
  <r>
    <n v="496"/>
    <x v="496"/>
    <s v="The movie is about the adventures of Ethan, Danna, The mysterious inventor and more."/>
    <x v="127"/>
    <n v="1"/>
    <x v="2"/>
    <s v="US"/>
    <s v="USD"/>
    <n v="1392070874"/>
    <n v="1386886874"/>
    <b v="0"/>
    <n v="1"/>
    <b v="0"/>
    <s v="film &amp; video/animation"/>
    <x v="406"/>
    <n v="1"/>
    <s v="film &amp; video"/>
    <s v="animation"/>
    <x v="496"/>
    <d v="2014-02-10T22:21:14"/>
  </r>
  <r>
    <n v="497"/>
    <x v="497"/>
    <s v="live-action/animated series pilot."/>
    <x v="140"/>
    <n v="30"/>
    <x v="2"/>
    <s v="US"/>
    <s v="USD"/>
    <n v="1419483600"/>
    <n v="1414889665"/>
    <b v="0"/>
    <n v="3"/>
    <b v="0"/>
    <s v="film &amp; video/animation"/>
    <x v="407"/>
    <n v="10"/>
    <s v="film &amp; video"/>
    <s v="animation"/>
    <x v="497"/>
    <d v="2014-12-25T05:00:00"/>
  </r>
  <r>
    <n v="498"/>
    <x v="498"/>
    <s v="AT is an Interactive Animation made for the iPad where the user becomes part of the story. It's a fantastic journey of discovery!"/>
    <x v="141"/>
    <n v="2994"/>
    <x v="2"/>
    <s v="US"/>
    <s v="USD"/>
    <n v="1324664249"/>
    <n v="1321035449"/>
    <b v="0"/>
    <n v="22"/>
    <b v="0"/>
    <s v="film &amp; video/animation"/>
    <x v="408"/>
    <n v="136.09090909090909"/>
    <s v="film &amp; video"/>
    <s v="animation"/>
    <x v="498"/>
    <d v="2011-12-23T18:17:29"/>
  </r>
  <r>
    <n v="499"/>
    <x v="499"/>
    <s v="A Feature Length Animated Film Noir Musical with a modern twist. _x000d__x000a_Animation and music melded into edge-of-your-seat entertainment."/>
    <x v="22"/>
    <n v="1910"/>
    <x v="2"/>
    <s v="US"/>
    <s v="USD"/>
    <n v="1255381140"/>
    <n v="1250630968"/>
    <b v="0"/>
    <n v="26"/>
    <b v="0"/>
    <s v="film &amp; video/animation"/>
    <x v="409"/>
    <n v="73.461538461538467"/>
    <s v="film &amp; video"/>
    <s v="animation"/>
    <x v="499"/>
    <d v="2009-10-12T20:59:00"/>
  </r>
  <r>
    <n v="500"/>
    <x v="500"/>
    <s v="This animated dark comedy video highlights Stephen Colbert as a super hero-like figure within a corrupt and sinister world manipulated by the media."/>
    <x v="115"/>
    <n v="215"/>
    <x v="2"/>
    <s v="US"/>
    <s v="USD"/>
    <n v="1273356960"/>
    <n v="1268255751"/>
    <b v="0"/>
    <n v="4"/>
    <b v="0"/>
    <s v="film &amp; video/animation"/>
    <x v="410"/>
    <n v="53.75"/>
    <s v="film &amp; video"/>
    <s v="animation"/>
    <x v="500"/>
    <d v="2010-05-08T22:16:00"/>
  </r>
  <r>
    <n v="501"/>
    <x v="501"/>
    <s v="Based on the invention portfolio of a patented inventor World War Four is a look into the future of warfare and humanity as a whole"/>
    <x v="3"/>
    <n v="0"/>
    <x v="2"/>
    <s v="US"/>
    <s v="USD"/>
    <n v="1310189851"/>
    <n v="1307597851"/>
    <b v="0"/>
    <n v="0"/>
    <b v="0"/>
    <s v="film &amp; video/animation"/>
    <x v="109"/>
    <e v="#DIV/0!"/>
    <s v="film &amp; video"/>
    <s v="animation"/>
    <x v="501"/>
    <d v="2011-07-09T05:37:31"/>
  </r>
  <r>
    <n v="502"/>
    <x v="502"/>
    <s v="This Strawberry Bowl concept is the 1st of many episodes.  These episodes will be released in accordance with the harvest of the month."/>
    <x v="22"/>
    <n v="230"/>
    <x v="2"/>
    <s v="US"/>
    <s v="USD"/>
    <n v="1332073025"/>
    <n v="1329484625"/>
    <b v="0"/>
    <n v="4"/>
    <b v="0"/>
    <s v="film &amp; video/animation"/>
    <x v="411"/>
    <n v="57.5"/>
    <s v="film &amp; video"/>
    <s v="animation"/>
    <x v="502"/>
    <d v="2012-03-18T12:17:05"/>
  </r>
  <r>
    <n v="503"/>
    <x v="503"/>
    <s v="Jimmy wants to live life and see his grandchildren grow up, but alcoholism threatens to curtail everything he dreams of."/>
    <x v="115"/>
    <n v="114"/>
    <x v="2"/>
    <s v="GB"/>
    <s v="GBP"/>
    <n v="1421498303"/>
    <n v="1418906303"/>
    <b v="0"/>
    <n v="9"/>
    <b v="0"/>
    <s v="film &amp; video/animation"/>
    <x v="412"/>
    <n v="12.666666666666666"/>
    <s v="film &amp; video"/>
    <s v="animation"/>
    <x v="503"/>
    <d v="2015-01-17T12:38:23"/>
  </r>
  <r>
    <n v="504"/>
    <x v="504"/>
    <s v="An animated DVD starring Woodsy Owl that entertains children while  showing them how they can help create a cleaner, greener planet."/>
    <x v="142"/>
    <n v="335"/>
    <x v="2"/>
    <s v="US"/>
    <s v="USD"/>
    <n v="1334097387"/>
    <n v="1328916987"/>
    <b v="0"/>
    <n v="5"/>
    <b v="0"/>
    <s v="film &amp; video/animation"/>
    <x v="413"/>
    <n v="67"/>
    <s v="film &amp; video"/>
    <s v="animation"/>
    <x v="504"/>
    <d v="2012-04-10T22:36:27"/>
  </r>
  <r>
    <n v="505"/>
    <x v="505"/>
    <s v="This wonderful movie will tells the story of two adorable aliens who crash land into a familyâ€™s backyard, and travel the Earth."/>
    <x v="14"/>
    <n v="52"/>
    <x v="2"/>
    <s v="US"/>
    <s v="USD"/>
    <n v="1451010086"/>
    <n v="1447122086"/>
    <b v="0"/>
    <n v="14"/>
    <b v="0"/>
    <s v="film &amp; video/animation"/>
    <x v="414"/>
    <n v="3.7142857142857144"/>
    <s v="film &amp; video"/>
    <s v="animation"/>
    <x v="505"/>
    <d v="2015-12-25T02:21:26"/>
  </r>
  <r>
    <n v="506"/>
    <x v="506"/>
    <s v="A feature-length 3D animation that depicts what happened when the Son of the Morning rebelled against God."/>
    <x v="61"/>
    <n v="250"/>
    <x v="2"/>
    <s v="US"/>
    <s v="USD"/>
    <n v="1376140520"/>
    <n v="1373548520"/>
    <b v="0"/>
    <n v="1"/>
    <b v="0"/>
    <s v="film &amp; video/animation"/>
    <x v="415"/>
    <n v="250"/>
    <s v="film &amp; video"/>
    <s v="animation"/>
    <x v="506"/>
    <d v="2013-08-10T13:15:20"/>
  </r>
  <r>
    <n v="507"/>
    <x v="507"/>
    <s v="&quot;Code Monkey(s)&quot; is a short animated-series about life from the perspective of an engineer who feels like an actual &quot;Code Monkey&quot;."/>
    <x v="22"/>
    <n v="640"/>
    <x v="2"/>
    <s v="US"/>
    <s v="USD"/>
    <n v="1350687657"/>
    <n v="1346799657"/>
    <b v="0"/>
    <n v="10"/>
    <b v="0"/>
    <s v="film &amp; video/animation"/>
    <x v="416"/>
    <n v="64"/>
    <s v="film &amp; video"/>
    <s v="animation"/>
    <x v="507"/>
    <d v="2012-10-19T23:00:57"/>
  </r>
  <r>
    <n v="508"/>
    <x v="508"/>
    <s v="A stop-motion animated action packed adventure. Telling a great story with an even greater message. Join me and lets change the world."/>
    <x v="63"/>
    <n v="400"/>
    <x v="2"/>
    <s v="US"/>
    <s v="USD"/>
    <n v="1337955240"/>
    <n v="1332808501"/>
    <b v="0"/>
    <n v="3"/>
    <b v="0"/>
    <s v="film &amp; video/animation"/>
    <x v="417"/>
    <n v="133.33333333333334"/>
    <s v="film &amp; video"/>
    <s v="animation"/>
    <x v="508"/>
    <d v="2012-05-25T14:14:00"/>
  </r>
  <r>
    <n v="509"/>
    <x v="509"/>
    <s v="A hilarious comedy podcast being turned into an animated series  about an indian servant and his boss."/>
    <x v="10"/>
    <n v="10"/>
    <x v="2"/>
    <s v="GB"/>
    <s v="GBP"/>
    <n v="1435504170"/>
    <n v="1432912170"/>
    <b v="0"/>
    <n v="1"/>
    <b v="0"/>
    <s v="film &amp; video/animation"/>
    <x v="418"/>
    <n v="10"/>
    <s v="film &amp; video"/>
    <s v="animation"/>
    <x v="509"/>
    <d v="2015-06-28T15:09:30"/>
  </r>
  <r>
    <n v="510"/>
    <x v="510"/>
    <s v="A mile below the Franco-Swiss border Dean manages to break the Large Hadron Collider and triggers the end of the world."/>
    <x v="32"/>
    <n v="0"/>
    <x v="2"/>
    <s v="US"/>
    <s v="USD"/>
    <n v="1456805639"/>
    <n v="1454213639"/>
    <b v="0"/>
    <n v="0"/>
    <b v="0"/>
    <s v="film &amp; video/animation"/>
    <x v="109"/>
    <e v="#DIV/0!"/>
    <s v="film &amp; video"/>
    <s v="animation"/>
    <x v="510"/>
    <d v="2016-03-01T04:13:59"/>
  </r>
  <r>
    <n v="511"/>
    <x v="511"/>
    <s v="A project that incorporates animation and comic art into a relevant story. 4 boys, 1 eyeland, and a whole lot of drama!!!"/>
    <x v="10"/>
    <n v="150"/>
    <x v="2"/>
    <s v="US"/>
    <s v="USD"/>
    <n v="1365228982"/>
    <n v="1362640582"/>
    <b v="0"/>
    <n v="5"/>
    <b v="0"/>
    <s v="film &amp; video/animation"/>
    <x v="419"/>
    <n v="30"/>
    <s v="film &amp; video"/>
    <s v="animation"/>
    <x v="511"/>
    <d v="2013-04-06T06:16:22"/>
  </r>
  <r>
    <n v="512"/>
    <x v="512"/>
    <s v="We have a fully developed 2D animated series that requires more professional animation. Our first 2 home-animated eps are up online."/>
    <x v="6"/>
    <n v="11"/>
    <x v="2"/>
    <s v="US"/>
    <s v="USD"/>
    <n v="1479667727"/>
    <n v="1475776127"/>
    <b v="0"/>
    <n v="2"/>
    <b v="0"/>
    <s v="film &amp; video/animation"/>
    <x v="420"/>
    <n v="5.5"/>
    <s v="film &amp; video"/>
    <s v="animation"/>
    <x v="512"/>
    <d v="2016-11-20T18:48:47"/>
  </r>
  <r>
    <n v="513"/>
    <x v="513"/>
    <s v="A sci-fi fantasy 2.5D anime styled series about some guys trying to save the world, probably..."/>
    <x v="63"/>
    <n v="6962"/>
    <x v="2"/>
    <s v="US"/>
    <s v="USD"/>
    <n v="1471244400"/>
    <n v="1467387705"/>
    <b v="0"/>
    <n v="68"/>
    <b v="0"/>
    <s v="film &amp; video/animation"/>
    <x v="421"/>
    <n v="102.38235294117646"/>
    <s v="film &amp; video"/>
    <s v="animation"/>
    <x v="513"/>
    <d v="2016-08-15T07:00:00"/>
  </r>
  <r>
    <n v="514"/>
    <x v="514"/>
    <s v="A film created entirely out of paper, visual effects and found objects depicts how one man created a new life for himself."/>
    <x v="15"/>
    <n v="50"/>
    <x v="2"/>
    <s v="CA"/>
    <s v="CAD"/>
    <n v="1407595447"/>
    <n v="1405003447"/>
    <b v="0"/>
    <n v="3"/>
    <b v="0"/>
    <s v="film &amp; video/animation"/>
    <x v="422"/>
    <n v="16.666666666666668"/>
    <s v="film &amp; video"/>
    <s v="animation"/>
    <x v="514"/>
    <d v="2014-08-09T14:44:07"/>
  </r>
  <r>
    <n v="515"/>
    <x v="515"/>
    <s v="A Tale of Faith is an animated short film based on the heartwarming tale by Rebbe Nachman of Breslov."/>
    <x v="143"/>
    <n v="24651"/>
    <x v="2"/>
    <s v="US"/>
    <s v="USD"/>
    <n v="1451389601"/>
    <n v="1447933601"/>
    <b v="0"/>
    <n v="34"/>
    <b v="0"/>
    <s v="film &amp; video/animation"/>
    <x v="423"/>
    <n v="725.02941176470586"/>
    <s v="film &amp; video"/>
    <s v="animation"/>
    <x v="515"/>
    <d v="2015-12-29T11:46:41"/>
  </r>
  <r>
    <n v="516"/>
    <x v="516"/>
    <s v="A big brother style comedy animation series starring famous seafarers"/>
    <x v="10"/>
    <n v="0"/>
    <x v="2"/>
    <s v="GB"/>
    <s v="GBP"/>
    <n v="1432752080"/>
    <n v="1427568080"/>
    <b v="0"/>
    <n v="0"/>
    <b v="0"/>
    <s v="film &amp; video/animation"/>
    <x v="109"/>
    <e v="#DIV/0!"/>
    <s v="film &amp; video"/>
    <s v="animation"/>
    <x v="516"/>
    <d v="2015-05-27T18:41:20"/>
  </r>
  <r>
    <n v="517"/>
    <x v="517"/>
    <s v="Honeybee is a cartoon about a girl who can talk to bugs, and her quest to save the bees! Adventure, humor, and lots of fun characters."/>
    <x v="36"/>
    <n v="205"/>
    <x v="2"/>
    <s v="US"/>
    <s v="USD"/>
    <n v="1486046761"/>
    <n v="1483454761"/>
    <b v="0"/>
    <n v="3"/>
    <b v="0"/>
    <s v="film &amp; video/animation"/>
    <x v="424"/>
    <n v="68.333333333333329"/>
    <s v="film &amp; video"/>
    <s v="animation"/>
    <x v="517"/>
    <d v="2017-02-02T14:46:01"/>
  </r>
  <r>
    <n v="518"/>
    <x v="518"/>
    <s v="The community of Somorrah is peaceful and unblemished until &quot;The Boss&quot; power and money starts to diminish &amp; plans to gain it all back!"/>
    <x v="144"/>
    <n v="0"/>
    <x v="2"/>
    <s v="US"/>
    <s v="USD"/>
    <n v="1441550760"/>
    <n v="1438958824"/>
    <b v="0"/>
    <n v="0"/>
    <b v="0"/>
    <s v="film &amp; video/animation"/>
    <x v="109"/>
    <e v="#DIV/0!"/>
    <s v="film &amp; video"/>
    <s v="animation"/>
    <x v="518"/>
    <d v="2015-09-06T14:46:00"/>
  </r>
  <r>
    <n v="519"/>
    <x v="519"/>
    <s v="&quot;When the dream of childhood is stolen... a nightmare is born&quot; A dark animated fantasy film by indie filmmaker M dot Strange."/>
    <x v="145"/>
    <n v="2746"/>
    <x v="2"/>
    <s v="US"/>
    <s v="USD"/>
    <n v="1354699421"/>
    <n v="1352107421"/>
    <b v="0"/>
    <n v="70"/>
    <b v="0"/>
    <s v="film &amp; video/animation"/>
    <x v="425"/>
    <n v="39.228571428571428"/>
    <s v="film &amp; video"/>
    <s v="animation"/>
    <x v="519"/>
    <d v="2012-12-05T09:23:41"/>
  </r>
  <r>
    <n v="520"/>
    <x v="520"/>
    <s v="Tim Arthur's 21st anniversary sell-out production of his 'chilling' and 'sinister' ghostly thriller returns to the Edinburgh Fringe!"/>
    <x v="10"/>
    <n v="5105"/>
    <x v="0"/>
    <s v="GB"/>
    <s v="GBP"/>
    <n v="1449766261"/>
    <n v="1447174261"/>
    <b v="0"/>
    <n v="34"/>
    <b v="1"/>
    <s v="theater/plays"/>
    <x v="426"/>
    <n v="150.14705882352942"/>
    <s v="theater"/>
    <s v="plays"/>
    <x v="520"/>
    <d v="2015-12-10T16:51:01"/>
  </r>
  <r>
    <n v="521"/>
    <x v="521"/>
    <s v="The Blind Owl in co-production with Halcyon Theatre will stage &quot;dirty butterfly&quot; a voyeuristic drama by Britain's debbie tucker green."/>
    <x v="10"/>
    <n v="5232"/>
    <x v="0"/>
    <s v="US"/>
    <s v="USD"/>
    <n v="1477976340"/>
    <n v="1475460819"/>
    <b v="0"/>
    <n v="56"/>
    <b v="1"/>
    <s v="theater/plays"/>
    <x v="427"/>
    <n v="93.428571428571431"/>
    <s v="theater"/>
    <s v="plays"/>
    <x v="521"/>
    <d v="2016-11-01T04:59:00"/>
  </r>
  <r>
    <n v="522"/>
    <x v="522"/>
    <s v="*** TO MAKE DONATIONS IN THE FUTURE                                   GO TO OUR WEBSITE: www.compassplayers.com ***"/>
    <x v="9"/>
    <n v="3440"/>
    <x v="0"/>
    <s v="US"/>
    <s v="USD"/>
    <n v="1458518325"/>
    <n v="1456793925"/>
    <b v="0"/>
    <n v="31"/>
    <b v="1"/>
    <s v="theater/plays"/>
    <x v="89"/>
    <n v="110.96774193548387"/>
    <s v="theater"/>
    <s v="plays"/>
    <x v="522"/>
    <d v="2016-03-20T23:58:45"/>
  </r>
  <r>
    <n v="523"/>
    <x v="523"/>
    <s v="The Star on My Heart, an original play based on a survivor of the Terezin concentration camp, with community outreach for all ages."/>
    <x v="10"/>
    <n v="6030"/>
    <x v="0"/>
    <s v="US"/>
    <s v="USD"/>
    <n v="1442805076"/>
    <n v="1440213076"/>
    <b v="0"/>
    <n v="84"/>
    <b v="1"/>
    <s v="theater/plays"/>
    <x v="428"/>
    <n v="71.785714285714292"/>
    <s v="theater"/>
    <s v="plays"/>
    <x v="523"/>
    <d v="2015-09-21T03:11:16"/>
  </r>
  <r>
    <n v="524"/>
    <x v="524"/>
    <s v="Angel on the Corner need YOUR help to raise Â£3,500 to take Zero Down by Sarah Hehir to the Edinburgh Fringe Festival this August!"/>
    <x v="8"/>
    <n v="3803.55"/>
    <x v="0"/>
    <s v="GB"/>
    <s v="GBP"/>
    <n v="1464801169"/>
    <n v="1462209169"/>
    <b v="0"/>
    <n v="130"/>
    <b v="1"/>
    <s v="theater/plays"/>
    <x v="429"/>
    <n v="29.258076923076924"/>
    <s v="theater"/>
    <s v="plays"/>
    <x v="524"/>
    <d v="2016-06-01T17:12:49"/>
  </r>
  <r>
    <n v="525"/>
    <x v="525"/>
    <s v="EUPHORIA! is a new play about the decriminalization of drugs, and its profound effect on both the criminals in prison and &quot;The Man.&quot;"/>
    <x v="14"/>
    <n v="12000"/>
    <x v="0"/>
    <s v="US"/>
    <s v="USD"/>
    <n v="1410601041"/>
    <n v="1406713041"/>
    <b v="0"/>
    <n v="12"/>
    <b v="1"/>
    <s v="theater/plays"/>
    <x v="31"/>
    <n v="1000"/>
    <s v="theater"/>
    <s v="plays"/>
    <x v="525"/>
    <d v="2014-09-13T09:37:21"/>
  </r>
  <r>
    <n v="526"/>
    <x v="526"/>
    <s v="We have a brand new play. We urgently need your help to fund our production, which opens at Theatre503 on August 18th."/>
    <x v="15"/>
    <n v="1710"/>
    <x v="0"/>
    <s v="GB"/>
    <s v="GBP"/>
    <n v="1438966800"/>
    <n v="1436278344"/>
    <b v="0"/>
    <n v="23"/>
    <b v="1"/>
    <s v="theater/plays"/>
    <x v="430"/>
    <n v="74.347826086956516"/>
    <s v="theater"/>
    <s v="plays"/>
    <x v="526"/>
    <d v="2015-08-07T17:00:00"/>
  </r>
  <r>
    <n v="527"/>
    <x v="527"/>
    <s v="OMEGA KIDS, a new play by Noah Mease, directed by Jay Stull &amp; produced by New Light Theater Project in association with Access Theater."/>
    <x v="3"/>
    <n v="10085"/>
    <x v="0"/>
    <s v="US"/>
    <s v="USD"/>
    <n v="1487347500"/>
    <n v="1484715366"/>
    <b v="0"/>
    <n v="158"/>
    <b v="1"/>
    <s v="theater/plays"/>
    <x v="431"/>
    <n v="63.829113924050631"/>
    <s v="theater"/>
    <s v="plays"/>
    <x v="527"/>
    <d v="2017-02-17T16:05:00"/>
  </r>
  <r>
    <n v="528"/>
    <x v="528"/>
    <s v="A Festival Backed Production of a Full-Length Play."/>
    <x v="146"/>
    <n v="1330"/>
    <x v="0"/>
    <s v="US"/>
    <s v="USD"/>
    <n v="1434921600"/>
    <n v="1433109907"/>
    <b v="0"/>
    <n v="30"/>
    <b v="1"/>
    <s v="theater/plays"/>
    <x v="432"/>
    <n v="44.333333333333336"/>
    <s v="theater"/>
    <s v="plays"/>
    <x v="528"/>
    <d v="2015-06-21T21:20:00"/>
  </r>
  <r>
    <n v="529"/>
    <x v="529"/>
    <s v="Snowglobe Theatre, a new Montreal company, will be presenting Shakespeare's &quot;Much Ado about Nothing&quot; at Mainline Theatre in January"/>
    <x v="38"/>
    <n v="1565"/>
    <x v="0"/>
    <s v="CA"/>
    <s v="CAD"/>
    <n v="1484110800"/>
    <n v="1482281094"/>
    <b v="0"/>
    <n v="18"/>
    <b v="1"/>
    <s v="theater/plays"/>
    <x v="433"/>
    <n v="86.944444444444443"/>
    <s v="theater"/>
    <s v="plays"/>
    <x v="529"/>
    <d v="2017-01-11T05:00:00"/>
  </r>
  <r>
    <n v="530"/>
    <x v="530"/>
    <s v="Corners Grove is a coming-of-age play about leaving home, gender identity and the death of Whitney Houston; will benefit Win NYC."/>
    <x v="147"/>
    <n v="3670"/>
    <x v="0"/>
    <s v="US"/>
    <s v="USD"/>
    <n v="1435111200"/>
    <n v="1433254268"/>
    <b v="0"/>
    <n v="29"/>
    <b v="1"/>
    <s v="theater/plays"/>
    <x v="434"/>
    <n v="126.55172413793103"/>
    <s v="theater"/>
    <s v="plays"/>
    <x v="530"/>
    <d v="2015-06-24T02:00:00"/>
  </r>
  <r>
    <n v="531"/>
    <x v="531"/>
    <s v="SYLVIA is a modern romantic comedy about a marriage and a talking dog. Directed by Jeanna Michaels. January 12 through January 29, 2017"/>
    <x v="23"/>
    <n v="4000"/>
    <x v="0"/>
    <s v="US"/>
    <s v="USD"/>
    <n v="1481957940"/>
    <n v="1478050429"/>
    <b v="0"/>
    <n v="31"/>
    <b v="1"/>
    <s v="theater/plays"/>
    <x v="31"/>
    <n v="129.03225806451613"/>
    <s v="theater"/>
    <s v="plays"/>
    <x v="531"/>
    <d v="2016-12-17T06:59:00"/>
  </r>
  <r>
    <n v="532"/>
    <x v="532"/>
    <s v="A fast paced, comedic play about an anxiety-ridden filmmaker who lies to investors about having Christopher Walken in his film."/>
    <x v="3"/>
    <n v="12325"/>
    <x v="0"/>
    <s v="US"/>
    <s v="USD"/>
    <n v="1463098208"/>
    <n v="1460506208"/>
    <b v="0"/>
    <n v="173"/>
    <b v="1"/>
    <s v="theater/plays"/>
    <x v="435"/>
    <n v="71.242774566473983"/>
    <s v="theater"/>
    <s v="plays"/>
    <x v="532"/>
    <d v="2016-05-13T00:10:08"/>
  </r>
  <r>
    <n v="533"/>
    <x v="533"/>
    <s v="New writing â€¢ Twisty-turny magical realist retro sci-fi â€¢ Human lives â€¢ Storytelling â€¢ The slope our society slips down..."/>
    <x v="13"/>
    <n v="2004"/>
    <x v="0"/>
    <s v="GB"/>
    <s v="GBP"/>
    <n v="1463394365"/>
    <n v="1461320765"/>
    <b v="0"/>
    <n v="17"/>
    <b v="1"/>
    <s v="theater/plays"/>
    <x v="20"/>
    <n v="117.88235294117646"/>
    <s v="theater"/>
    <s v="plays"/>
    <x v="533"/>
    <d v="2016-05-16T10:26:05"/>
  </r>
  <r>
    <n v="534"/>
    <x v="534"/>
    <s v="We're a zero-budget, non-profit theatre group based in Oslo and have been invited to perform at a conference in Belgium. Help!"/>
    <x v="36"/>
    <n v="15700"/>
    <x v="0"/>
    <s v="NO"/>
    <s v="NOK"/>
    <n v="1446418800"/>
    <n v="1443036470"/>
    <b v="0"/>
    <n v="48"/>
    <b v="1"/>
    <s v="theater/plays"/>
    <x v="436"/>
    <n v="327.08333333333331"/>
    <s v="theater"/>
    <s v="plays"/>
    <x v="534"/>
    <d v="2015-11-01T23:00:00"/>
  </r>
  <r>
    <n v="535"/>
    <x v="535"/>
    <s v="Weâ€™re producing a Northern Brexit sci-fi play for VAULT festival 2017 and we need your help!"/>
    <x v="13"/>
    <n v="2050"/>
    <x v="0"/>
    <s v="GB"/>
    <s v="GBP"/>
    <n v="1483707905"/>
    <n v="1481115905"/>
    <b v="0"/>
    <n v="59"/>
    <b v="1"/>
    <s v="theater/plays"/>
    <x v="78"/>
    <n v="34.745762711864408"/>
    <s v="theater"/>
    <s v="plays"/>
    <x v="535"/>
    <d v="2017-01-06T13:05:05"/>
  </r>
  <r>
    <n v="536"/>
    <x v="536"/>
    <s v="A new one-man play by Giles Roberts, shining a different light on the very human cost of war *IDEASTAP UNDERBELLY AWARD WINNER 2015*"/>
    <x v="126"/>
    <n v="3902.5"/>
    <x v="0"/>
    <s v="GB"/>
    <s v="GBP"/>
    <n v="1438624800"/>
    <n v="1435133807"/>
    <b v="0"/>
    <n v="39"/>
    <b v="1"/>
    <s v="theater/plays"/>
    <x v="437"/>
    <n v="100.06410256410257"/>
    <s v="theater"/>
    <s v="plays"/>
    <x v="536"/>
    <d v="2015-08-03T18:00:00"/>
  </r>
  <r>
    <n v="537"/>
    <x v="537"/>
    <s v="Transforming bystanders into anti-bullies since 2012 thru inclusive learning environments.  Together we can take back our classrooms."/>
    <x v="13"/>
    <n v="2410"/>
    <x v="0"/>
    <s v="US"/>
    <s v="USD"/>
    <n v="1446665191"/>
    <n v="1444069591"/>
    <b v="0"/>
    <n v="59"/>
    <b v="1"/>
    <s v="theater/plays"/>
    <x v="11"/>
    <n v="40.847457627118644"/>
    <s v="theater"/>
    <s v="plays"/>
    <x v="537"/>
    <d v="2015-11-04T19:26:31"/>
  </r>
  <r>
    <n v="538"/>
    <x v="538"/>
    <s v="SOC produces affordable and accessible theatre in the heart of Orange County, CA, and we need your help to match a $5,000 grant!"/>
    <x v="10"/>
    <n v="15121"/>
    <x v="0"/>
    <s v="US"/>
    <s v="USD"/>
    <n v="1463166263"/>
    <n v="1460574263"/>
    <b v="0"/>
    <n v="60"/>
    <b v="1"/>
    <s v="theater/plays"/>
    <x v="438"/>
    <n v="252.01666666666668"/>
    <s v="theater"/>
    <s v="plays"/>
    <x v="538"/>
    <d v="2016-05-13T19:04:23"/>
  </r>
  <r>
    <n v="539"/>
    <x v="539"/>
    <s v="A brand new show that unites puppetry, live music and storytelling to bring a forgotten English legend back to life!"/>
    <x v="2"/>
    <n v="503.22"/>
    <x v="0"/>
    <s v="GB"/>
    <s v="GBP"/>
    <n v="1467681107"/>
    <n v="1465866707"/>
    <b v="0"/>
    <n v="20"/>
    <b v="1"/>
    <s v="theater/plays"/>
    <x v="439"/>
    <n v="25.161000000000001"/>
    <s v="theater"/>
    <s v="plays"/>
    <x v="539"/>
    <d v="2016-07-05T01:11:47"/>
  </r>
  <r>
    <n v="540"/>
    <x v="540"/>
    <s v="There are so many dilemmas in life- what to do, where to go? _x000a_Let us solve it - search our preference based entertainment calendar"/>
    <x v="36"/>
    <n v="1"/>
    <x v="2"/>
    <s v="US"/>
    <s v="USD"/>
    <n v="1423078606"/>
    <n v="1420486606"/>
    <b v="0"/>
    <n v="1"/>
    <b v="0"/>
    <s v="technology/web"/>
    <x v="440"/>
    <n v="1"/>
    <s v="technology"/>
    <s v="web"/>
    <x v="540"/>
    <d v="2015-02-04T19:36:46"/>
  </r>
  <r>
    <n v="541"/>
    <x v="541"/>
    <s v="A website dedicated to local Kink Communities; to find others with matching interests and bring them together."/>
    <x v="37"/>
    <n v="25"/>
    <x v="2"/>
    <s v="US"/>
    <s v="USD"/>
    <n v="1446080834"/>
    <n v="1443488834"/>
    <b v="0"/>
    <n v="1"/>
    <b v="0"/>
    <s v="technology/web"/>
    <x v="441"/>
    <n v="25"/>
    <s v="technology"/>
    <s v="web"/>
    <x v="541"/>
    <d v="2015-10-29T01:07:14"/>
  </r>
  <r>
    <n v="542"/>
    <x v="542"/>
    <s v="The platform to record visual, audio and text memory of the common man - as we experienced history when it brushed us by"/>
    <x v="65"/>
    <n v="1"/>
    <x v="2"/>
    <s v="US"/>
    <s v="USD"/>
    <n v="1462293716"/>
    <n v="1457113316"/>
    <b v="0"/>
    <n v="1"/>
    <b v="0"/>
    <s v="technology/web"/>
    <x v="442"/>
    <n v="1"/>
    <s v="technology"/>
    <s v="web"/>
    <x v="542"/>
    <d v="2016-05-03T16:41:56"/>
  </r>
  <r>
    <n v="543"/>
    <x v="543"/>
    <s v="I want to make it easy for those with food allergies to know where they can safely, and happily eat out with friends and family."/>
    <x v="29"/>
    <n v="70"/>
    <x v="2"/>
    <s v="AU"/>
    <s v="AUD"/>
    <n v="1414807962"/>
    <n v="1412215962"/>
    <b v="0"/>
    <n v="2"/>
    <b v="0"/>
    <s v="technology/web"/>
    <x v="443"/>
    <n v="35"/>
    <s v="technology"/>
    <s v="web"/>
    <x v="543"/>
    <d v="2014-11-01T02:12:42"/>
  </r>
  <r>
    <n v="544"/>
    <x v="544"/>
    <s v="Do you have a favorite shirt? So does everyone else. Favowear is creating a platform to share the best clothes and shopping sources."/>
    <x v="2"/>
    <n v="6"/>
    <x v="2"/>
    <s v="US"/>
    <s v="USD"/>
    <n v="1467647160"/>
    <n v="1465055160"/>
    <b v="0"/>
    <n v="2"/>
    <b v="0"/>
    <s v="technology/web"/>
    <x v="444"/>
    <n v="3"/>
    <s v="technology"/>
    <s v="web"/>
    <x v="544"/>
    <d v="2016-07-04T15:46:00"/>
  </r>
  <r>
    <n v="545"/>
    <x v="545"/>
    <s v="1st collaborative webdesign tool to create professional websites with WordPress, Bootstrap and other open source technologies."/>
    <x v="63"/>
    <n v="13692"/>
    <x v="2"/>
    <s v="FR"/>
    <s v="EUR"/>
    <n v="1447600389"/>
    <n v="1444140789"/>
    <b v="0"/>
    <n v="34"/>
    <b v="0"/>
    <s v="technology/web"/>
    <x v="445"/>
    <n v="402.70588235294116"/>
    <s v="technology"/>
    <s v="web"/>
    <x v="545"/>
    <d v="2015-11-15T15:13:09"/>
  </r>
  <r>
    <n v="546"/>
    <x v="546"/>
    <s v="Build a Christian Network Platform to connect and collaborate projects, events, missions and support online to fulfill the call."/>
    <x v="127"/>
    <n v="52"/>
    <x v="2"/>
    <s v="US"/>
    <s v="USD"/>
    <n v="1445097715"/>
    <n v="1441209715"/>
    <b v="0"/>
    <n v="2"/>
    <b v="0"/>
    <s v="technology/web"/>
    <x v="446"/>
    <n v="26"/>
    <s v="technology"/>
    <s v="web"/>
    <x v="546"/>
    <d v="2015-10-17T16:01:55"/>
  </r>
  <r>
    <n v="547"/>
    <x v="547"/>
    <s v="We are looking to build a secure email / document sharing system for companies needing to send sensitive information to clients."/>
    <x v="51"/>
    <n v="0"/>
    <x v="2"/>
    <s v="GB"/>
    <s v="GBP"/>
    <n v="1455122564"/>
    <n v="1452530564"/>
    <b v="0"/>
    <n v="0"/>
    <b v="0"/>
    <s v="technology/web"/>
    <x v="109"/>
    <e v="#DIV/0!"/>
    <s v="technology"/>
    <s v="web"/>
    <x v="547"/>
    <d v="2016-02-10T16:42:44"/>
  </r>
  <r>
    <n v="548"/>
    <x v="548"/>
    <s v="Teach your native language online or study a foreign language with native speaking teachers. Social Web service and apps."/>
    <x v="3"/>
    <n v="9"/>
    <x v="2"/>
    <s v="GB"/>
    <s v="GBP"/>
    <n v="1446154848"/>
    <n v="1443562848"/>
    <b v="0"/>
    <n v="1"/>
    <b v="0"/>
    <s v="technology/web"/>
    <x v="447"/>
    <n v="9"/>
    <s v="technology"/>
    <s v="web"/>
    <x v="548"/>
    <d v="2015-10-29T21:40:48"/>
  </r>
  <r>
    <n v="549"/>
    <x v="549"/>
    <s v="The project idea came from game keys, gamers give out game keys on insecure forums and websites, we want to change that and make it fun"/>
    <x v="30"/>
    <n v="68"/>
    <x v="2"/>
    <s v="GB"/>
    <s v="GBP"/>
    <n v="1436368622"/>
    <n v="1433776622"/>
    <b v="0"/>
    <n v="8"/>
    <b v="0"/>
    <s v="technology/web"/>
    <x v="448"/>
    <n v="8.5"/>
    <s v="technology"/>
    <s v="web"/>
    <x v="549"/>
    <d v="2015-07-08T15:17:02"/>
  </r>
  <r>
    <n v="550"/>
    <x v="550"/>
    <s v="Help us shine the spotlight on our local businesses and contractors by providing a cost-effective ecommerce &amp; marketing platform"/>
    <x v="10"/>
    <n v="35"/>
    <x v="2"/>
    <s v="CA"/>
    <s v="CAD"/>
    <n v="1485838800"/>
    <n v="1484756245"/>
    <b v="0"/>
    <n v="4"/>
    <b v="0"/>
    <s v="technology/web"/>
    <x v="449"/>
    <n v="8.75"/>
    <s v="technology"/>
    <s v="web"/>
    <x v="550"/>
    <d v="2017-01-31T05:00:00"/>
  </r>
  <r>
    <n v="551"/>
    <x v="551"/>
    <s v="AX Nation's goal is to develop, highlight, and connect black business leaders across the diaspora with skilled software developers."/>
    <x v="96"/>
    <n v="3781"/>
    <x v="2"/>
    <s v="US"/>
    <s v="USD"/>
    <n v="1438451580"/>
    <n v="1434609424"/>
    <b v="0"/>
    <n v="28"/>
    <b v="0"/>
    <s v="technology/web"/>
    <x v="450"/>
    <n v="135.03571428571428"/>
    <s v="technology"/>
    <s v="web"/>
    <x v="551"/>
    <d v="2015-08-01T17:53:00"/>
  </r>
  <r>
    <n v="552"/>
    <x v="552"/>
    <s v="Axoral is a 3d interactive social media interface, with the potential to be so much more, but we need your help!"/>
    <x v="101"/>
    <n v="0"/>
    <x v="2"/>
    <s v="CA"/>
    <s v="CAD"/>
    <n v="1452350896"/>
    <n v="1447166896"/>
    <b v="0"/>
    <n v="0"/>
    <b v="0"/>
    <s v="technology/web"/>
    <x v="109"/>
    <e v="#DIV/0!"/>
    <s v="technology"/>
    <s v="web"/>
    <x v="552"/>
    <d v="2016-01-09T14:48:16"/>
  </r>
  <r>
    <n v="553"/>
    <x v="553"/>
    <s v="Groundbreaking New Classifieds Website Grows Into Largest Nationwide Coverage By Turning Users Into Entrepreneurs"/>
    <x v="31"/>
    <n v="123"/>
    <x v="2"/>
    <s v="US"/>
    <s v="USD"/>
    <n v="1415988991"/>
    <n v="1413393391"/>
    <b v="0"/>
    <n v="6"/>
    <b v="0"/>
    <s v="technology/web"/>
    <x v="451"/>
    <n v="20.5"/>
    <s v="technology"/>
    <s v="web"/>
    <x v="553"/>
    <d v="2014-11-14T18:16:31"/>
  </r>
  <r>
    <n v="554"/>
    <x v="554"/>
    <s v="grplife helps non-profit and community groups engage their members while upholding an attitude of responsibility for their information"/>
    <x v="148"/>
    <n v="1416"/>
    <x v="2"/>
    <s v="US"/>
    <s v="USD"/>
    <n v="1413735972"/>
    <n v="1411143972"/>
    <b v="0"/>
    <n v="22"/>
    <b v="0"/>
    <s v="technology/web"/>
    <x v="452"/>
    <n v="64.36363636363636"/>
    <s v="technology"/>
    <s v="web"/>
    <x v="554"/>
    <d v="2014-10-19T16:26:12"/>
  </r>
  <r>
    <n v="555"/>
    <x v="555"/>
    <s v="Show-Skill.net helps to promote young football talents for free. It's the best place to show what you've got! Just post your videos :)"/>
    <x v="51"/>
    <n v="0"/>
    <x v="2"/>
    <s v="GB"/>
    <s v="GBP"/>
    <n v="1465720143"/>
    <n v="1463128143"/>
    <b v="0"/>
    <n v="0"/>
    <b v="0"/>
    <s v="technology/web"/>
    <x v="109"/>
    <e v="#DIV/0!"/>
    <s v="technology"/>
    <s v="web"/>
    <x v="555"/>
    <d v="2016-06-12T08:29:03"/>
  </r>
  <r>
    <n v="556"/>
    <x v="556"/>
    <s v="An educational platform for learning Unified English Braille Code"/>
    <x v="6"/>
    <n v="200"/>
    <x v="2"/>
    <s v="US"/>
    <s v="USD"/>
    <n v="1452112717"/>
    <n v="1449520717"/>
    <b v="0"/>
    <n v="1"/>
    <b v="0"/>
    <s v="technology/web"/>
    <x v="453"/>
    <n v="200"/>
    <s v="technology"/>
    <s v="web"/>
    <x v="556"/>
    <d v="2016-01-06T20:38:37"/>
  </r>
  <r>
    <n v="557"/>
    <x v="557"/>
    <s v="The world's first interactive global domestic violence platform which connects victims, NGO's, policy-makers and researchers."/>
    <x v="60"/>
    <n v="1366"/>
    <x v="2"/>
    <s v="DE"/>
    <s v="EUR"/>
    <n v="1480721803"/>
    <n v="1478126203"/>
    <b v="0"/>
    <n v="20"/>
    <b v="0"/>
    <s v="technology/web"/>
    <x v="454"/>
    <n v="68.3"/>
    <s v="technology"/>
    <s v="web"/>
    <x v="557"/>
    <d v="2016-12-02T23:36:43"/>
  </r>
  <r>
    <n v="558"/>
    <x v="558"/>
    <s v="A community website with news, classifieds, photo albums, business reviews and a calendar for the local community to share."/>
    <x v="47"/>
    <n v="0"/>
    <x v="2"/>
    <s v="US"/>
    <s v="USD"/>
    <n v="1427227905"/>
    <n v="1424639505"/>
    <b v="0"/>
    <n v="0"/>
    <b v="0"/>
    <s v="technology/web"/>
    <x v="109"/>
    <e v="#DIV/0!"/>
    <s v="technology"/>
    <s v="web"/>
    <x v="558"/>
    <d v="2015-03-24T20:11:45"/>
  </r>
  <r>
    <n v="559"/>
    <x v="559"/>
    <s v="The words most comprehensive platform for creatives &amp; artists. Develop &amp; showcase user talent &amp; link them to business &amp; brands globally"/>
    <x v="149"/>
    <n v="50"/>
    <x v="2"/>
    <s v="US"/>
    <s v="USD"/>
    <n v="1449989260"/>
    <n v="1447397260"/>
    <b v="0"/>
    <n v="1"/>
    <b v="0"/>
    <s v="technology/web"/>
    <x v="455"/>
    <n v="50"/>
    <s v="technology"/>
    <s v="web"/>
    <x v="559"/>
    <d v="2015-12-13T06:47:40"/>
  </r>
  <r>
    <n v="560"/>
    <x v="560"/>
    <s v="In the future the possibility exists that the internet it's self could be felled, we have world seed banks, it's time for a net bank,.."/>
    <x v="57"/>
    <n v="12"/>
    <x v="2"/>
    <s v="CA"/>
    <s v="CAD"/>
    <n v="1418841045"/>
    <n v="1416249045"/>
    <b v="0"/>
    <n v="3"/>
    <b v="0"/>
    <s v="technology/web"/>
    <x v="362"/>
    <n v="4"/>
    <s v="technology"/>
    <s v="web"/>
    <x v="560"/>
    <d v="2014-12-17T18:30:45"/>
  </r>
  <r>
    <n v="561"/>
    <x v="561"/>
    <s v="A marketplace for talent and employers to match. Using intuitive technology we match &amp; place talent with the best career position."/>
    <x v="36"/>
    <n v="55"/>
    <x v="2"/>
    <s v="US"/>
    <s v="USD"/>
    <n v="1445874513"/>
    <n v="1442850513"/>
    <b v="0"/>
    <n v="2"/>
    <b v="0"/>
    <s v="technology/web"/>
    <x v="456"/>
    <n v="27.5"/>
    <s v="technology"/>
    <s v="web"/>
    <x v="561"/>
    <d v="2015-10-26T15:48:33"/>
  </r>
  <r>
    <n v="562"/>
    <x v="562"/>
    <s v="i would like to develop an international free platform for domestic and international students to find accomodation in all countries"/>
    <x v="63"/>
    <n v="0"/>
    <x v="2"/>
    <s v="NL"/>
    <s v="EUR"/>
    <n v="1482052815"/>
    <n v="1479460815"/>
    <b v="0"/>
    <n v="0"/>
    <b v="0"/>
    <s v="technology/web"/>
    <x v="109"/>
    <e v="#DIV/0!"/>
    <s v="technology"/>
    <s v="web"/>
    <x v="562"/>
    <d v="2016-12-18T09:20:15"/>
  </r>
  <r>
    <n v="563"/>
    <x v="563"/>
    <s v="I want to help people who have trouble remembering the simple things in life, like what day it is and what they need to do today."/>
    <x v="96"/>
    <n v="68"/>
    <x v="2"/>
    <s v="AU"/>
    <s v="AUD"/>
    <n v="1424137247"/>
    <n v="1421545247"/>
    <b v="0"/>
    <n v="2"/>
    <b v="0"/>
    <s v="technology/web"/>
    <x v="457"/>
    <n v="34"/>
    <s v="technology"/>
    <s v="web"/>
    <x v="563"/>
    <d v="2015-02-17T01:40:47"/>
  </r>
  <r>
    <n v="564"/>
    <x v="564"/>
    <s v="Plateforme de troc gratuit et d'Ã©changes en tous genres par nature. Mieux s'entraider, Ã©changer, de donner, louer ou vendre Ã  distance."/>
    <x v="102"/>
    <n v="1"/>
    <x v="2"/>
    <s v="FR"/>
    <s v="EUR"/>
    <n v="1457822275"/>
    <n v="1455230275"/>
    <b v="0"/>
    <n v="1"/>
    <b v="0"/>
    <s v="technology/web"/>
    <x v="458"/>
    <n v="1"/>
    <s v="technology"/>
    <s v="web"/>
    <x v="564"/>
    <d v="2016-03-12T22:37:55"/>
  </r>
  <r>
    <n v="565"/>
    <x v="565"/>
    <s v="Our objective is to provide a platform which helps teachers to provide courses to leaners in wide range of locations including Africa."/>
    <x v="31"/>
    <n v="0"/>
    <x v="2"/>
    <s v="GB"/>
    <s v="GBP"/>
    <n v="1436554249"/>
    <n v="1433962249"/>
    <b v="0"/>
    <n v="0"/>
    <b v="0"/>
    <s v="technology/web"/>
    <x v="109"/>
    <e v="#DIV/0!"/>
    <s v="technology"/>
    <s v="web"/>
    <x v="565"/>
    <d v="2015-07-10T18:50:49"/>
  </r>
  <r>
    <n v="566"/>
    <x v="566"/>
    <s v="I am creating a website that will make it easier for people to promote or find rummage sales utilizing the power of Google Maps"/>
    <x v="10"/>
    <n v="1"/>
    <x v="2"/>
    <s v="US"/>
    <s v="USD"/>
    <n v="1468513533"/>
    <n v="1465921533"/>
    <b v="0"/>
    <n v="1"/>
    <b v="0"/>
    <s v="technology/web"/>
    <x v="459"/>
    <n v="1"/>
    <s v="technology"/>
    <s v="web"/>
    <x v="566"/>
    <d v="2016-07-14T16:25:33"/>
  </r>
  <r>
    <n v="567"/>
    <x v="567"/>
    <s v="UnimeTV's goal to revolutionize the way anime lovers interact with one another. Connect with others around the globe like never before!"/>
    <x v="3"/>
    <n v="0"/>
    <x v="2"/>
    <s v="US"/>
    <s v="USD"/>
    <n v="1420143194"/>
    <n v="1417551194"/>
    <b v="0"/>
    <n v="0"/>
    <b v="0"/>
    <s v="technology/web"/>
    <x v="109"/>
    <e v="#DIV/0!"/>
    <s v="technology"/>
    <s v="web"/>
    <x v="567"/>
    <d v="2015-01-01T20:13:14"/>
  </r>
  <r>
    <n v="568"/>
    <x v="568"/>
    <s v="A million snow lovers from all over the planet, connected to each other with a common goal. &quot;To have the best snow experiences _x000a_ever.&quot;"/>
    <x v="142"/>
    <n v="245"/>
    <x v="2"/>
    <s v="NZ"/>
    <s v="NZD"/>
    <n v="1452942000"/>
    <n v="1449785223"/>
    <b v="0"/>
    <n v="5"/>
    <b v="0"/>
    <s v="technology/web"/>
    <x v="460"/>
    <n v="49"/>
    <s v="technology"/>
    <s v="web"/>
    <x v="568"/>
    <d v="2016-01-16T11:00:00"/>
  </r>
  <r>
    <n v="569"/>
    <x v="569"/>
    <s v="Mioti is an indie game marketplace that doubles as a community for developers to join networks and discuss projects."/>
    <x v="30"/>
    <n v="20"/>
    <x v="2"/>
    <s v="CA"/>
    <s v="CAD"/>
    <n v="1451679612"/>
    <n v="1449087612"/>
    <b v="0"/>
    <n v="1"/>
    <b v="0"/>
    <s v="technology/web"/>
    <x v="417"/>
    <n v="20"/>
    <s v="technology"/>
    <s v="web"/>
    <x v="569"/>
    <d v="2016-01-01T20:20:12"/>
  </r>
  <r>
    <n v="570"/>
    <x v="570"/>
    <s v="Humans have AM/FM/Satellite radio, kids have radio Disney, pets have DogCatRadio."/>
    <x v="94"/>
    <n v="142"/>
    <x v="2"/>
    <s v="US"/>
    <s v="USD"/>
    <n v="1455822569"/>
    <n v="1453230569"/>
    <b v="0"/>
    <n v="1"/>
    <b v="0"/>
    <s v="technology/web"/>
    <x v="461"/>
    <n v="142"/>
    <s v="technology"/>
    <s v="web"/>
    <x v="570"/>
    <d v="2016-02-18T19:09:29"/>
  </r>
  <r>
    <n v="571"/>
    <x v="571"/>
    <s v="Snag-A-Slip is an online platform that connects boaters with awesome marinas and available boat slips so that they can book with ease."/>
    <x v="31"/>
    <n v="106"/>
    <x v="2"/>
    <s v="US"/>
    <s v="USD"/>
    <n v="1437969540"/>
    <n v="1436297723"/>
    <b v="0"/>
    <n v="2"/>
    <b v="0"/>
    <s v="technology/web"/>
    <x v="462"/>
    <n v="53"/>
    <s v="technology"/>
    <s v="web"/>
    <x v="571"/>
    <d v="2015-07-27T03:59:00"/>
  </r>
  <r>
    <n v="572"/>
    <x v="572"/>
    <s v="FairwayJockey.com is a web platform to make high quality custom tour golf equipment available at a lower cost to the consumer."/>
    <x v="30"/>
    <n v="0"/>
    <x v="2"/>
    <s v="US"/>
    <s v="USD"/>
    <n v="1446660688"/>
    <n v="1444065088"/>
    <b v="0"/>
    <n v="0"/>
    <b v="0"/>
    <s v="technology/web"/>
    <x v="109"/>
    <e v="#DIV/0!"/>
    <s v="technology"/>
    <s v="web"/>
    <x v="572"/>
    <d v="2015-11-04T18:11:28"/>
  </r>
  <r>
    <n v="573"/>
    <x v="573"/>
    <s v="Dive into 3D fractal star fields of web browsing, social networking, and project/contact management. Your YOUniverse of data #UMEOS"/>
    <x v="150"/>
    <n v="346"/>
    <x v="2"/>
    <s v="US"/>
    <s v="USD"/>
    <n v="1421543520"/>
    <n v="1416445931"/>
    <b v="0"/>
    <n v="9"/>
    <b v="0"/>
    <s v="technology/web"/>
    <x v="463"/>
    <n v="38.444444444444443"/>
    <s v="technology"/>
    <s v="web"/>
    <x v="573"/>
    <d v="2015-01-18T01:12:00"/>
  </r>
  <r>
    <n v="574"/>
    <x v="574"/>
    <s v="Grow your YouTube channel and increase your audience by allowing multi uploads, shares and interaction from a single simple interface."/>
    <x v="151"/>
    <n v="80"/>
    <x v="2"/>
    <s v="GB"/>
    <s v="GBP"/>
    <n v="1476873507"/>
    <n v="1474281507"/>
    <b v="0"/>
    <n v="4"/>
    <b v="0"/>
    <s v="technology/web"/>
    <x v="464"/>
    <n v="20"/>
    <s v="technology"/>
    <s v="web"/>
    <x v="574"/>
    <d v="2016-10-19T10:38:27"/>
  </r>
  <r>
    <n v="575"/>
    <x v="575"/>
    <s v="Wird der PC nicht genutzt, belohnt Gridcoin Rechenleistung fÃ¼r wissenschaftlichen Fortschritt - Uscore macht diese Forschung zum Spiel!"/>
    <x v="127"/>
    <n v="259"/>
    <x v="2"/>
    <s v="DE"/>
    <s v="EUR"/>
    <n v="1434213443"/>
    <n v="1431621443"/>
    <b v="0"/>
    <n v="4"/>
    <b v="0"/>
    <s v="technology/web"/>
    <x v="465"/>
    <n v="64.75"/>
    <s v="technology"/>
    <s v="web"/>
    <x v="575"/>
    <d v="2015-06-13T16:37:23"/>
  </r>
  <r>
    <n v="576"/>
    <x v="576"/>
    <s v="UthTopia Is a social media organization that believes in positive online usage, youth mentorship, and youth empowerment."/>
    <x v="58"/>
    <n v="1"/>
    <x v="2"/>
    <s v="US"/>
    <s v="USD"/>
    <n v="1427537952"/>
    <n v="1422357552"/>
    <b v="0"/>
    <n v="1"/>
    <b v="0"/>
    <s v="technology/web"/>
    <x v="466"/>
    <n v="1"/>
    <s v="technology"/>
    <s v="web"/>
    <x v="576"/>
    <d v="2015-03-28T10:19:12"/>
  </r>
  <r>
    <n v="577"/>
    <x v="577"/>
    <s v="Emails are one of pervasively used mode of communication today. However, emails can be personal and sometimes discretion is needed."/>
    <x v="10"/>
    <n v="10"/>
    <x v="2"/>
    <s v="US"/>
    <s v="USD"/>
    <n v="1463753302"/>
    <n v="1458569302"/>
    <b v="0"/>
    <n v="1"/>
    <b v="0"/>
    <s v="technology/web"/>
    <x v="418"/>
    <n v="10"/>
    <s v="technology"/>
    <s v="web"/>
    <x v="577"/>
    <d v="2016-05-20T14:08:22"/>
  </r>
  <r>
    <n v="578"/>
    <x v="578"/>
    <s v="weBuy trade built on technology and Crowd Sourced Power"/>
    <x v="152"/>
    <n v="14"/>
    <x v="2"/>
    <s v="GB"/>
    <s v="GBP"/>
    <n v="1441633993"/>
    <n v="1439560393"/>
    <b v="0"/>
    <n v="7"/>
    <b v="0"/>
    <s v="technology/web"/>
    <x v="467"/>
    <n v="2"/>
    <s v="technology"/>
    <s v="web"/>
    <x v="578"/>
    <d v="2015-09-07T13:53:13"/>
  </r>
  <r>
    <n v="579"/>
    <x v="579"/>
    <s v="Learn classic and public key cryptography with a full proof-of-concept system in JavaScript."/>
    <x v="14"/>
    <n v="175"/>
    <x v="2"/>
    <s v="US"/>
    <s v="USD"/>
    <n v="1419539223"/>
    <n v="1416947223"/>
    <b v="0"/>
    <n v="5"/>
    <b v="0"/>
    <s v="technology/web"/>
    <x v="468"/>
    <n v="35"/>
    <s v="technology"/>
    <s v="web"/>
    <x v="579"/>
    <d v="2014-12-25T20:27:03"/>
  </r>
  <r>
    <n v="580"/>
    <x v="580"/>
    <s v="I Want To Create A Website That Helps Young Inventors Of Today Broadcast Their Talents &amp; Help Get The Reconigition They Deserve"/>
    <x v="9"/>
    <n v="1"/>
    <x v="2"/>
    <s v="US"/>
    <s v="USD"/>
    <n v="1474580867"/>
    <n v="1471988867"/>
    <b v="0"/>
    <n v="1"/>
    <b v="0"/>
    <s v="technology/web"/>
    <x v="108"/>
    <n v="1"/>
    <s v="technology"/>
    <s v="web"/>
    <x v="580"/>
    <d v="2016-09-22T21:47:47"/>
  </r>
  <r>
    <n v="581"/>
    <x v="581"/>
    <s v="Help me raise funds so that I can be able to give passionate young poets a chance to earn money weekly for their writing &amp; spoken word."/>
    <x v="44"/>
    <n v="0"/>
    <x v="2"/>
    <s v="US"/>
    <s v="USD"/>
    <n v="1438474704"/>
    <n v="1435882704"/>
    <b v="0"/>
    <n v="0"/>
    <b v="0"/>
    <s v="technology/web"/>
    <x v="109"/>
    <e v="#DIV/0!"/>
    <s v="technology"/>
    <s v="web"/>
    <x v="581"/>
    <d v="2015-08-02T00:18:24"/>
  </r>
  <r>
    <n v="582"/>
    <x v="582"/>
    <s v="A community-driven online system which promotes self-governance.  Level up by adding content; civic agendas and private associations."/>
    <x v="57"/>
    <n v="0"/>
    <x v="2"/>
    <s v="US"/>
    <s v="USD"/>
    <n v="1426442400"/>
    <n v="1424454319"/>
    <b v="0"/>
    <n v="0"/>
    <b v="0"/>
    <s v="technology/web"/>
    <x v="109"/>
    <e v="#DIV/0!"/>
    <s v="technology"/>
    <s v="web"/>
    <x v="582"/>
    <d v="2015-03-15T18:00:00"/>
  </r>
  <r>
    <n v="583"/>
    <x v="583"/>
    <s v="HackersArchive.com will help rid the web of viruses and scams found everywhere else you look!"/>
    <x v="7"/>
    <n v="1"/>
    <x v="2"/>
    <s v="US"/>
    <s v="USD"/>
    <n v="1426800687"/>
    <n v="1424212287"/>
    <b v="0"/>
    <n v="1"/>
    <b v="0"/>
    <s v="technology/web"/>
    <x v="469"/>
    <n v="1"/>
    <s v="technology"/>
    <s v="web"/>
    <x v="583"/>
    <d v="2015-03-19T21:31:27"/>
  </r>
  <r>
    <n v="584"/>
    <x v="584"/>
    <s v="Script Call takes your presentation from the wall to your audience; from your device to theirs."/>
    <x v="28"/>
    <n v="10"/>
    <x v="2"/>
    <s v="US"/>
    <s v="USD"/>
    <n v="1426522316"/>
    <n v="1423933916"/>
    <b v="0"/>
    <n v="2"/>
    <b v="0"/>
    <s v="technology/web"/>
    <x v="460"/>
    <n v="5"/>
    <s v="technology"/>
    <s v="web"/>
    <x v="584"/>
    <d v="2015-03-16T16:11:56"/>
  </r>
  <r>
    <n v="585"/>
    <x v="585"/>
    <s v="SAVE UP TO 40% WHEN YOU SPEND!_x000a__x000a_PRE-ORDER YOUR LINK CARD TODAY"/>
    <x v="7"/>
    <n v="0"/>
    <x v="2"/>
    <s v="GB"/>
    <s v="GBP"/>
    <n v="1448928000"/>
    <n v="1444123377"/>
    <b v="0"/>
    <n v="0"/>
    <b v="0"/>
    <s v="technology/web"/>
    <x v="109"/>
    <e v="#DIV/0!"/>
    <s v="technology"/>
    <s v="web"/>
    <x v="585"/>
    <d v="2015-12-01T00:00:00"/>
  </r>
  <r>
    <n v="586"/>
    <x v="586"/>
    <s v="Employ College is a movement for companies to hire college graduates from their respected institutions."/>
    <x v="3"/>
    <n v="56"/>
    <x v="2"/>
    <s v="US"/>
    <s v="USD"/>
    <n v="1424032207"/>
    <n v="1421440207"/>
    <b v="0"/>
    <n v="4"/>
    <b v="0"/>
    <s v="technology/web"/>
    <x v="470"/>
    <n v="14"/>
    <s v="technology"/>
    <s v="web"/>
    <x v="586"/>
    <d v="2015-02-15T20:30:07"/>
  </r>
  <r>
    <n v="587"/>
    <x v="587"/>
    <s v="Waitresses.com is an online community devoted to servers around the world. Learn. Connect. Work. Travel. Share._x000a__x000a_Make a pledge today!"/>
    <x v="11"/>
    <n v="2725"/>
    <x v="2"/>
    <s v="CA"/>
    <s v="CAD"/>
    <n v="1429207833"/>
    <n v="1426615833"/>
    <b v="0"/>
    <n v="7"/>
    <b v="0"/>
    <s v="technology/web"/>
    <x v="471"/>
    <n v="389.28571428571428"/>
    <s v="technology"/>
    <s v="web"/>
    <x v="587"/>
    <d v="2015-04-16T18:10:33"/>
  </r>
  <r>
    <n v="588"/>
    <x v="588"/>
    <s v="Offrire un &quot;TRAGO&quot;, ossia un passaggio con autista che ti segue e ti aspetta mentre concludi i tuoi affari, quando non puoi guidare"/>
    <x v="7"/>
    <n v="301"/>
    <x v="2"/>
    <s v="IT"/>
    <s v="EUR"/>
    <n v="1479410886"/>
    <n v="1474223286"/>
    <b v="0"/>
    <n v="2"/>
    <b v="0"/>
    <s v="technology/web"/>
    <x v="472"/>
    <n v="150.5"/>
    <s v="technology"/>
    <s v="web"/>
    <x v="588"/>
    <d v="2016-11-17T19:28:06"/>
  </r>
  <r>
    <n v="589"/>
    <x v="589"/>
    <s v="Services closer than you think..."/>
    <x v="51"/>
    <n v="1"/>
    <x v="2"/>
    <s v="US"/>
    <s v="USD"/>
    <n v="1436366699"/>
    <n v="1435070699"/>
    <b v="0"/>
    <n v="1"/>
    <b v="0"/>
    <s v="technology/web"/>
    <x v="473"/>
    <n v="1"/>
    <s v="technology"/>
    <s v="web"/>
    <x v="589"/>
    <d v="2015-07-08T14:44:59"/>
  </r>
  <r>
    <n v="590"/>
    <x v="590"/>
    <s v="Learn the skills needed to be a successful web engineer. Create your own complex web applications, deploy servers, use data and more."/>
    <x v="10"/>
    <n v="223"/>
    <x v="2"/>
    <s v="GB"/>
    <s v="GBP"/>
    <n v="1454936460"/>
    <n v="1452259131"/>
    <b v="0"/>
    <n v="9"/>
    <b v="0"/>
    <s v="technology/web"/>
    <x v="474"/>
    <n v="24.777777777777779"/>
    <s v="technology"/>
    <s v="web"/>
    <x v="590"/>
    <d v="2016-02-08T13:01:00"/>
  </r>
  <r>
    <n v="591"/>
    <x v="591"/>
    <s v="Kid's Connect is a brand new social media website that is built specifically for kids to connect with other kids sick just like them."/>
    <x v="57"/>
    <n v="61"/>
    <x v="2"/>
    <s v="US"/>
    <s v="USD"/>
    <n v="1437570130"/>
    <n v="1434978130"/>
    <b v="0"/>
    <n v="2"/>
    <b v="0"/>
    <s v="technology/web"/>
    <x v="475"/>
    <n v="30.5"/>
    <s v="technology"/>
    <s v="web"/>
    <x v="591"/>
    <d v="2015-07-22T13:02:10"/>
  </r>
  <r>
    <n v="592"/>
    <x v="592"/>
    <s v="Together, we can build a FREE, business start-up system that will help aspiring entrepreneurs change their economic circumstances."/>
    <x v="51"/>
    <n v="250"/>
    <x v="2"/>
    <s v="US"/>
    <s v="USD"/>
    <n v="1417584860"/>
    <n v="1414992860"/>
    <b v="0"/>
    <n v="1"/>
    <b v="0"/>
    <s v="technology/web"/>
    <x v="422"/>
    <n v="250"/>
    <s v="technology"/>
    <s v="web"/>
    <x v="592"/>
    <d v="2014-12-03T05:34:20"/>
  </r>
  <r>
    <n v="593"/>
    <x v="593"/>
    <s v="One Day Your Life May Just Depend on Staying Anonymous Online.  Or You Just May Not Want Google, Amazon Or The NSA Knowing Your Details"/>
    <x v="2"/>
    <n v="115"/>
    <x v="2"/>
    <s v="GB"/>
    <s v="GBP"/>
    <n v="1428333345"/>
    <n v="1425744945"/>
    <b v="0"/>
    <n v="7"/>
    <b v="0"/>
    <s v="technology/web"/>
    <x v="476"/>
    <n v="16.428571428571427"/>
    <s v="technology"/>
    <s v="web"/>
    <x v="593"/>
    <d v="2015-04-06T15:15:45"/>
  </r>
  <r>
    <n v="594"/>
    <x v="594"/>
    <s v="Creating a fitness site that will change the fitness game forever!"/>
    <x v="31"/>
    <n v="26"/>
    <x v="2"/>
    <s v="US"/>
    <s v="USD"/>
    <n v="1460832206"/>
    <n v="1458240206"/>
    <b v="0"/>
    <n v="2"/>
    <b v="0"/>
    <s v="technology/web"/>
    <x v="477"/>
    <n v="13"/>
    <s v="technology"/>
    <s v="web"/>
    <x v="594"/>
    <d v="2016-04-16T18:43:26"/>
  </r>
  <r>
    <n v="595"/>
    <x v="595"/>
    <s v="MyBestInterest.org elminates election research by quickly identifying the candidates that will best represent your interests."/>
    <x v="57"/>
    <n v="426"/>
    <x v="2"/>
    <s v="US"/>
    <s v="USD"/>
    <n v="1430703638"/>
    <n v="1426815638"/>
    <b v="0"/>
    <n v="8"/>
    <b v="0"/>
    <s v="technology/web"/>
    <x v="478"/>
    <n v="53.25"/>
    <s v="technology"/>
    <s v="web"/>
    <x v="595"/>
    <d v="2015-05-04T01:40:38"/>
  </r>
  <r>
    <n v="596"/>
    <x v="596"/>
    <s v="We present digitaibook,com site which can become a free electronic library with your help,"/>
    <x v="22"/>
    <n v="6"/>
    <x v="2"/>
    <s v="US"/>
    <s v="USD"/>
    <n v="1478122292"/>
    <n v="1475530292"/>
    <b v="0"/>
    <n v="2"/>
    <b v="0"/>
    <s v="technology/web"/>
    <x v="479"/>
    <n v="3"/>
    <s v="technology"/>
    <s v="web"/>
    <x v="596"/>
    <d v="2016-11-02T21:31:32"/>
  </r>
  <r>
    <n v="597"/>
    <x v="597"/>
    <s v="Rolodex is a web application that strives to nurture business to business relationships by connecting users via email."/>
    <x v="51"/>
    <n v="20"/>
    <x v="2"/>
    <s v="US"/>
    <s v="USD"/>
    <n v="1469980800"/>
    <n v="1466787335"/>
    <b v="0"/>
    <n v="2"/>
    <b v="0"/>
    <s v="technology/web"/>
    <x v="480"/>
    <n v="10"/>
    <s v="technology"/>
    <s v="web"/>
    <x v="597"/>
    <d v="2016-07-31T16:00:00"/>
  </r>
  <r>
    <n v="598"/>
    <x v="598"/>
    <s v="This is a project to create a crowd-funding site for Urantia Book readers worldwide."/>
    <x v="30"/>
    <n v="850"/>
    <x v="2"/>
    <s v="US"/>
    <s v="USD"/>
    <n v="1417737781"/>
    <n v="1415145781"/>
    <b v="0"/>
    <n v="7"/>
    <b v="0"/>
    <s v="technology/web"/>
    <x v="481"/>
    <n v="121.42857142857143"/>
    <s v="technology"/>
    <s v="web"/>
    <x v="598"/>
    <d v="2014-12-05T00:03:01"/>
  </r>
  <r>
    <n v="599"/>
    <x v="599"/>
    <s v="We send care packages to incarcerated individuals throughout the country that include specific items hand picked by the sender."/>
    <x v="63"/>
    <n v="31"/>
    <x v="2"/>
    <s v="US"/>
    <s v="USD"/>
    <n v="1425827760"/>
    <n v="1423769402"/>
    <b v="0"/>
    <n v="2"/>
    <b v="0"/>
    <s v="technology/web"/>
    <x v="482"/>
    <n v="15.5"/>
    <s v="technology"/>
    <s v="web"/>
    <x v="599"/>
    <d v="2015-03-08T15:16:00"/>
  </r>
  <r>
    <n v="600"/>
    <x v="600"/>
    <s v="Science Technology Engineering and Math + youth = a brighter tomorrow."/>
    <x v="10"/>
    <n v="100"/>
    <x v="1"/>
    <s v="US"/>
    <s v="USD"/>
    <n v="1431198562"/>
    <n v="1426014562"/>
    <b v="0"/>
    <n v="1"/>
    <b v="0"/>
    <s v="technology/web"/>
    <x v="172"/>
    <n v="100"/>
    <s v="technology"/>
    <s v="web"/>
    <x v="600"/>
    <d v="2015-05-09T19:09:22"/>
  </r>
  <r>
    <n v="601"/>
    <x v="601"/>
    <s v="In today's day and age every website tracks your IP Address and information, it's time to keep your information private and secure."/>
    <x v="3"/>
    <n v="140"/>
    <x v="1"/>
    <s v="CA"/>
    <s v="CAD"/>
    <n v="1419626139"/>
    <n v="1417034139"/>
    <b v="0"/>
    <n v="6"/>
    <b v="0"/>
    <s v="technology/web"/>
    <x v="483"/>
    <n v="23.333333333333332"/>
    <s v="technology"/>
    <s v="web"/>
    <x v="601"/>
    <d v="2014-12-26T20:35:39"/>
  </r>
  <r>
    <n v="602"/>
    <x v="602"/>
    <s v="A &quot;CarFax&quot; type of report for Doctors. We have the right to make informed decisions about who we choose to be our doctor!"/>
    <x v="54"/>
    <n v="0"/>
    <x v="1"/>
    <s v="US"/>
    <s v="USD"/>
    <n v="1434654215"/>
    <n v="1432062215"/>
    <b v="0"/>
    <n v="0"/>
    <b v="0"/>
    <s v="technology/web"/>
    <x v="109"/>
    <e v="#DIV/0!"/>
    <s v="technology"/>
    <s v="web"/>
    <x v="602"/>
    <d v="2015-06-18T19:03:35"/>
  </r>
  <r>
    <n v="603"/>
    <x v="603"/>
    <s v="The admin for Randompics has announced they will be shutting down. I want to run, and improve, this great site!"/>
    <x v="36"/>
    <n v="590.02"/>
    <x v="1"/>
    <s v="US"/>
    <s v="USD"/>
    <n v="1408029623"/>
    <n v="1405437623"/>
    <b v="0"/>
    <n v="13"/>
    <b v="0"/>
    <s v="technology/web"/>
    <x v="484"/>
    <n v="45.386153846153846"/>
    <s v="technology"/>
    <s v="web"/>
    <x v="603"/>
    <d v="2014-08-14T15:20:23"/>
  </r>
  <r>
    <n v="604"/>
    <x v="604"/>
    <s v="Bad news is our business. We deliver the news you don't want to and soften the blow with custom designed gifts and personalized verse."/>
    <x v="15"/>
    <n v="0"/>
    <x v="1"/>
    <s v="US"/>
    <s v="USD"/>
    <n v="1409187056"/>
    <n v="1406595056"/>
    <b v="0"/>
    <n v="0"/>
    <b v="0"/>
    <s v="technology/web"/>
    <x v="109"/>
    <e v="#DIV/0!"/>
    <s v="technology"/>
    <s v="web"/>
    <x v="604"/>
    <d v="2014-08-28T00:50:56"/>
  </r>
  <r>
    <n v="605"/>
    <x v="605"/>
    <s v="An iPad support care package for your parents / seniors."/>
    <x v="10"/>
    <n v="131"/>
    <x v="1"/>
    <s v="US"/>
    <s v="USD"/>
    <n v="1440318908"/>
    <n v="1436430908"/>
    <b v="0"/>
    <n v="8"/>
    <b v="0"/>
    <s v="technology/web"/>
    <x v="485"/>
    <n v="16.375"/>
    <s v="technology"/>
    <s v="web"/>
    <x v="605"/>
    <d v="2015-08-23T08:35:08"/>
  </r>
  <r>
    <n v="606"/>
    <x v="606"/>
    <s v="No more expensive, difficult and seperated packages for your business management. It's time for an All-in-One solution for your company"/>
    <x v="10"/>
    <n v="10"/>
    <x v="1"/>
    <s v="NL"/>
    <s v="EUR"/>
    <n v="1432479600"/>
    <n v="1428507409"/>
    <b v="0"/>
    <n v="1"/>
    <b v="0"/>
    <s v="technology/web"/>
    <x v="418"/>
    <n v="10"/>
    <s v="technology"/>
    <s v="web"/>
    <x v="606"/>
    <d v="2015-05-24T15:00:00"/>
  </r>
  <r>
    <n v="607"/>
    <x v="607"/>
    <s v="Gritty, upfront reality going the distance hard with a proven track record of insatiable artist. Broadcasted live on the Web."/>
    <x v="49"/>
    <n v="0"/>
    <x v="1"/>
    <s v="US"/>
    <s v="USD"/>
    <n v="1448225336"/>
    <n v="1445629736"/>
    <b v="0"/>
    <n v="0"/>
    <b v="0"/>
    <s v="technology/web"/>
    <x v="109"/>
    <e v="#DIV/0!"/>
    <s v="technology"/>
    <s v="web"/>
    <x v="607"/>
    <d v="2015-11-22T20:48:56"/>
  </r>
  <r>
    <n v="608"/>
    <x v="608"/>
    <s v="A website that hosts virtual desktops. Simply log in and the cloud will enhance the power of your local computer or smart device"/>
    <x v="60"/>
    <n v="1461"/>
    <x v="1"/>
    <s v="US"/>
    <s v="USD"/>
    <n v="1434405980"/>
    <n v="1431813980"/>
    <b v="0"/>
    <n v="5"/>
    <b v="0"/>
    <s v="technology/web"/>
    <x v="486"/>
    <n v="292.2"/>
    <s v="technology"/>
    <s v="web"/>
    <x v="608"/>
    <d v="2015-06-15T22:06:20"/>
  </r>
  <r>
    <n v="609"/>
    <x v="609"/>
    <s v="Can we swap, please? - everybody's said it. I want to create a website that enables anybody to trade their items, without money hassle."/>
    <x v="153"/>
    <n v="5"/>
    <x v="1"/>
    <s v="GB"/>
    <s v="GBP"/>
    <n v="1448761744"/>
    <n v="1446166144"/>
    <b v="0"/>
    <n v="1"/>
    <b v="0"/>
    <s v="technology/web"/>
    <x v="487"/>
    <n v="5"/>
    <s v="technology"/>
    <s v="web"/>
    <x v="609"/>
    <d v="2015-11-29T01:49:04"/>
  </r>
  <r>
    <n v="610"/>
    <x v="610"/>
    <s v="We are creating a Christian social network to empower, educate, and connect Christians all over the world."/>
    <x v="154"/>
    <n v="0"/>
    <x v="1"/>
    <s v="US"/>
    <s v="USD"/>
    <n v="1429732586"/>
    <n v="1427140586"/>
    <b v="0"/>
    <n v="0"/>
    <b v="0"/>
    <s v="technology/web"/>
    <x v="109"/>
    <e v="#DIV/0!"/>
    <s v="technology"/>
    <s v="web"/>
    <x v="610"/>
    <d v="2015-04-22T19:56:26"/>
  </r>
  <r>
    <n v="611"/>
    <x v="611"/>
    <s v="Finie la peur de vendre ou acheter d'occasion Ã  un inconnu ! Colis ouverts, photographiÃ©s et testÃ©s. Paiements en ligne sÃ©curisÃ©s."/>
    <x v="58"/>
    <n v="0"/>
    <x v="1"/>
    <s v="FR"/>
    <s v="EUR"/>
    <n v="1453210037"/>
    <n v="1448026037"/>
    <b v="0"/>
    <n v="0"/>
    <b v="0"/>
    <s v="technology/web"/>
    <x v="109"/>
    <e v="#DIV/0!"/>
    <s v="technology"/>
    <s v="web"/>
    <x v="611"/>
    <d v="2016-01-19T13:27:17"/>
  </r>
  <r>
    <n v="612"/>
    <x v="612"/>
    <s v="A Fast and Reliable new Web platform to stream videos from Internet"/>
    <x v="3"/>
    <n v="0"/>
    <x v="1"/>
    <s v="IT"/>
    <s v="EUR"/>
    <n v="1472777146"/>
    <n v="1470185146"/>
    <b v="0"/>
    <n v="0"/>
    <b v="0"/>
    <s v="technology/web"/>
    <x v="109"/>
    <e v="#DIV/0!"/>
    <s v="technology"/>
    <s v="web"/>
    <x v="612"/>
    <d v="2016-09-02T00:45:46"/>
  </r>
  <r>
    <n v="613"/>
    <x v="613"/>
    <s v="A storybook for your child in 15 minutes, exclusively through Kickstarter (pre-sales, not a donation) starting at $15 for a softcover."/>
    <x v="127"/>
    <n v="12818"/>
    <x v="1"/>
    <s v="US"/>
    <s v="USD"/>
    <n v="1443675540"/>
    <n v="1441022120"/>
    <b v="0"/>
    <n v="121"/>
    <b v="0"/>
    <s v="technology/web"/>
    <x v="488"/>
    <n v="105.93388429752066"/>
    <s v="technology"/>
    <s v="web"/>
    <x v="613"/>
    <d v="2015-10-01T04:59:00"/>
  </r>
  <r>
    <n v="614"/>
    <x v="614"/>
    <s v="Something is wrong when your choices are between a &quot;giant douche and a turd sandwich.&quot;  So, lets make it better."/>
    <x v="3"/>
    <n v="0"/>
    <x v="1"/>
    <s v="US"/>
    <s v="USD"/>
    <n v="1466731740"/>
    <n v="1464139740"/>
    <b v="0"/>
    <n v="0"/>
    <b v="0"/>
    <s v="technology/web"/>
    <x v="109"/>
    <e v="#DIV/0!"/>
    <s v="technology"/>
    <s v="web"/>
    <x v="614"/>
    <d v="2016-06-24T01:29:00"/>
  </r>
  <r>
    <n v="615"/>
    <x v="615"/>
    <s v="The aim of PixlDir is to deliver the most simple, and fast experience when it comes to uploading images to the web."/>
    <x v="155"/>
    <n v="0"/>
    <x v="1"/>
    <s v="NZ"/>
    <s v="NZD"/>
    <n v="1443149759"/>
    <n v="1440557759"/>
    <b v="0"/>
    <n v="0"/>
    <b v="0"/>
    <s v="technology/web"/>
    <x v="109"/>
    <e v="#DIV/0!"/>
    <s v="technology"/>
    <s v="web"/>
    <x v="615"/>
    <d v="2015-09-25T02:55:59"/>
  </r>
  <r>
    <n v="616"/>
    <x v="616"/>
    <s v="Hormis la similitude envers d'autres rÃ©seaux socials, celui-ci vous permettra d'organiser / participer Ã  des soirÃ©es trÃ¨s facilement !"/>
    <x v="10"/>
    <n v="0"/>
    <x v="1"/>
    <s v="FR"/>
    <s v="EUR"/>
    <n v="1488013307"/>
    <n v="1485421307"/>
    <b v="0"/>
    <n v="0"/>
    <b v="0"/>
    <s v="technology/web"/>
    <x v="109"/>
    <e v="#DIV/0!"/>
    <s v="technology"/>
    <s v="web"/>
    <x v="616"/>
    <d v="2017-02-25T09:01:47"/>
  </r>
  <r>
    <n v="617"/>
    <x v="617"/>
    <s v="At beSpider you can create and publish you websites within minutes. 100s of pre-build templates, free domain, free cloud base hosting."/>
    <x v="13"/>
    <n v="60"/>
    <x v="1"/>
    <s v="GB"/>
    <s v="GBP"/>
    <n v="1431072843"/>
    <n v="1427184843"/>
    <b v="0"/>
    <n v="3"/>
    <b v="0"/>
    <s v="technology/web"/>
    <x v="419"/>
    <n v="20"/>
    <s v="technology"/>
    <s v="web"/>
    <x v="617"/>
    <d v="2015-05-08T08:14:03"/>
  </r>
  <r>
    <n v="618"/>
    <x v="618"/>
    <s v="With the cost of education seemingly always on the rise, Y2Y aims to ensure that no student will be left behind through peer tutoring."/>
    <x v="44"/>
    <n v="0"/>
    <x v="1"/>
    <s v="US"/>
    <s v="USD"/>
    <n v="1449689203"/>
    <n v="1447097203"/>
    <b v="0"/>
    <n v="0"/>
    <b v="0"/>
    <s v="technology/web"/>
    <x v="109"/>
    <e v="#DIV/0!"/>
    <s v="technology"/>
    <s v="web"/>
    <x v="618"/>
    <d v="2015-12-09T19:26:43"/>
  </r>
  <r>
    <n v="619"/>
    <x v="619"/>
    <s v="Big Data Sets for researchers interested in improving the quality of life."/>
    <x v="156"/>
    <n v="1"/>
    <x v="1"/>
    <s v="US"/>
    <s v="USD"/>
    <n v="1416933390"/>
    <n v="1411745790"/>
    <b v="0"/>
    <n v="1"/>
    <b v="0"/>
    <s v="technology/web"/>
    <x v="489"/>
    <n v="1"/>
    <s v="technology"/>
    <s v="web"/>
    <x v="619"/>
    <d v="2014-11-25T16:36:30"/>
  </r>
  <r>
    <n v="620"/>
    <x v="620"/>
    <s v="iShopGreen.ca is an online marketplace that connects consumers and suppliers with green products &amp; services"/>
    <x v="11"/>
    <n v="300"/>
    <x v="1"/>
    <s v="CA"/>
    <s v="CAD"/>
    <n v="1408986738"/>
    <n v="1405098738"/>
    <b v="0"/>
    <n v="1"/>
    <b v="0"/>
    <s v="technology/web"/>
    <x v="460"/>
    <n v="300"/>
    <s v="technology"/>
    <s v="web"/>
    <x v="620"/>
    <d v="2014-08-25T17:12:18"/>
  </r>
  <r>
    <n v="621"/>
    <x v="621"/>
    <s v="Creating a web portal to train law enforcement departments on how to handle dogs and a directory and profile system for our dog's."/>
    <x v="31"/>
    <n v="261"/>
    <x v="1"/>
    <s v="US"/>
    <s v="USD"/>
    <n v="1467934937"/>
    <n v="1465342937"/>
    <b v="0"/>
    <n v="3"/>
    <b v="0"/>
    <s v="technology/web"/>
    <x v="490"/>
    <n v="87"/>
    <s v="technology"/>
    <s v="web"/>
    <x v="621"/>
    <d v="2016-07-07T23:42:17"/>
  </r>
  <r>
    <n v="622"/>
    <x v="622"/>
    <s v="The Animal Shelter Network is a free website for collaboration and communication between animal shelters, rescues and humane societies."/>
    <x v="12"/>
    <n v="341"/>
    <x v="1"/>
    <s v="US"/>
    <s v="USD"/>
    <n v="1467398138"/>
    <n v="1465670138"/>
    <b v="0"/>
    <n v="9"/>
    <b v="0"/>
    <s v="technology/web"/>
    <x v="491"/>
    <n v="37.888888888888886"/>
    <s v="technology"/>
    <s v="web"/>
    <x v="622"/>
    <d v="2016-07-01T18:35:38"/>
  </r>
  <r>
    <n v="623"/>
    <x v="623"/>
    <s v="WheelWolf is a subscription based service connecting car lovers to provide a safe and secure platform for swapping and borrowing cars."/>
    <x v="96"/>
    <n v="0"/>
    <x v="1"/>
    <s v="AU"/>
    <s v="AUD"/>
    <n v="1432771997"/>
    <n v="1430179997"/>
    <b v="0"/>
    <n v="0"/>
    <b v="0"/>
    <s v="technology/web"/>
    <x v="109"/>
    <e v="#DIV/0!"/>
    <s v="technology"/>
    <s v="web"/>
    <x v="623"/>
    <d v="2015-05-28T00:13:17"/>
  </r>
  <r>
    <n v="624"/>
    <x v="624"/>
    <s v="I am designing a fun, high tech dating website, with over 25 cool features. It is innovate as well as user friendly."/>
    <x v="10"/>
    <n v="0"/>
    <x v="1"/>
    <s v="US"/>
    <s v="USD"/>
    <n v="1431647041"/>
    <n v="1429055041"/>
    <b v="0"/>
    <n v="0"/>
    <b v="0"/>
    <s v="technology/web"/>
    <x v="109"/>
    <e v="#DIV/0!"/>
    <s v="technology"/>
    <s v="web"/>
    <x v="624"/>
    <d v="2015-05-14T23:44:01"/>
  </r>
  <r>
    <n v="625"/>
    <x v="625"/>
    <s v="SkyRooms.IO is a social network for business people that actually equips them to do work together. Resume, video conferencing and PM."/>
    <x v="31"/>
    <n v="0"/>
    <x v="1"/>
    <s v="CA"/>
    <s v="CAD"/>
    <n v="1490560177"/>
    <n v="1487971777"/>
    <b v="0"/>
    <n v="0"/>
    <b v="0"/>
    <s v="technology/web"/>
    <x v="109"/>
    <e v="#DIV/0!"/>
    <s v="technology"/>
    <s v="web"/>
    <x v="625"/>
    <d v="2017-03-26T20:29:37"/>
  </r>
  <r>
    <n v="626"/>
    <x v="626"/>
    <s v="TSOLife is a revolutionary digital platform that allows users to record a personalized legacy to leave behind for future generations."/>
    <x v="31"/>
    <n v="4345"/>
    <x v="1"/>
    <s v="US"/>
    <s v="USD"/>
    <n v="1439644920"/>
    <n v="1436793939"/>
    <b v="0"/>
    <n v="39"/>
    <b v="0"/>
    <s v="technology/web"/>
    <x v="492"/>
    <n v="111.41025641025641"/>
    <s v="technology"/>
    <s v="web"/>
    <x v="626"/>
    <d v="2015-08-15T13:22:00"/>
  </r>
  <r>
    <n v="627"/>
    <x v="627"/>
    <s v="Social Network - your new digital social life without ads, monitoring and analyses. Freed from the feeling that every step is followed"/>
    <x v="157"/>
    <n v="90"/>
    <x v="1"/>
    <s v="SE"/>
    <s v="SEK"/>
    <n v="1457996400"/>
    <n v="1452842511"/>
    <b v="0"/>
    <n v="1"/>
    <b v="0"/>
    <s v="technology/web"/>
    <x v="459"/>
    <n v="90"/>
    <s v="technology"/>
    <s v="web"/>
    <x v="627"/>
    <d v="2016-03-14T23:00:00"/>
  </r>
  <r>
    <n v="628"/>
    <x v="628"/>
    <s v="Funding of website design &amp; materials for education about firearms, firearm safety &amp; firearm related apparel"/>
    <x v="10"/>
    <n v="0"/>
    <x v="1"/>
    <s v="US"/>
    <s v="USD"/>
    <n v="1405269457"/>
    <n v="1402677457"/>
    <b v="0"/>
    <n v="0"/>
    <b v="0"/>
    <s v="technology/web"/>
    <x v="109"/>
    <e v="#DIV/0!"/>
    <s v="technology"/>
    <s v="web"/>
    <x v="628"/>
    <d v="2014-07-13T16:37:37"/>
  </r>
  <r>
    <n v="629"/>
    <x v="629"/>
    <s v="Global Ids you create for yourself, then the world can connect to you via free online msgs (for Reuniting Lost Property, Dating &amp; more)"/>
    <x v="61"/>
    <n v="350"/>
    <x v="1"/>
    <s v="AU"/>
    <s v="AUD"/>
    <n v="1463239108"/>
    <n v="1460647108"/>
    <b v="0"/>
    <n v="3"/>
    <b v="0"/>
    <s v="technology/web"/>
    <x v="493"/>
    <n v="116.66666666666667"/>
    <s v="technology"/>
    <s v="web"/>
    <x v="629"/>
    <d v="2016-05-14T15:18:28"/>
  </r>
  <r>
    <n v="630"/>
    <x v="630"/>
    <s v="Land development network for an eco-conscious collective. Community portal features ideas on lean design, green building, urban ecology"/>
    <x v="158"/>
    <n v="10"/>
    <x v="1"/>
    <s v="US"/>
    <s v="USD"/>
    <n v="1441516200"/>
    <n v="1438959121"/>
    <b v="0"/>
    <n v="1"/>
    <b v="0"/>
    <s v="technology/web"/>
    <x v="494"/>
    <n v="10"/>
    <s v="technology"/>
    <s v="web"/>
    <x v="630"/>
    <d v="2015-09-06T05:10:00"/>
  </r>
  <r>
    <n v="631"/>
    <x v="631"/>
    <s v="A Powerful Multimedia-Rich Software that aims at making online publishing very simple."/>
    <x v="63"/>
    <n v="690"/>
    <x v="1"/>
    <s v="CA"/>
    <s v="CAD"/>
    <n v="1464460329"/>
    <n v="1461954729"/>
    <b v="0"/>
    <n v="9"/>
    <b v="0"/>
    <s v="technology/web"/>
    <x v="495"/>
    <n v="76.666666666666671"/>
    <s v="technology"/>
    <s v="web"/>
    <x v="631"/>
    <d v="2016-05-28T18:32:09"/>
  </r>
  <r>
    <n v="632"/>
    <x v="632"/>
    <s v="Our goal is to create a system, students can find universities that best match their interests."/>
    <x v="22"/>
    <n v="0"/>
    <x v="1"/>
    <s v="NL"/>
    <s v="EUR"/>
    <n v="1448470165"/>
    <n v="1445874565"/>
    <b v="0"/>
    <n v="0"/>
    <b v="0"/>
    <s v="technology/web"/>
    <x v="109"/>
    <e v="#DIV/0!"/>
    <s v="technology"/>
    <s v="web"/>
    <x v="632"/>
    <d v="2015-11-25T16:49:25"/>
  </r>
  <r>
    <n v="633"/>
    <x v="633"/>
    <s v="Uivo lets police and fire department personnel quickly contact you in the event of an emergency involving your property."/>
    <x v="3"/>
    <n v="1245"/>
    <x v="1"/>
    <s v="US"/>
    <s v="USD"/>
    <n v="1466204400"/>
    <n v="1463469062"/>
    <b v="0"/>
    <n v="25"/>
    <b v="0"/>
    <s v="technology/web"/>
    <x v="496"/>
    <n v="49.8"/>
    <s v="technology"/>
    <s v="web"/>
    <x v="633"/>
    <d v="2016-06-17T23:00:00"/>
  </r>
  <r>
    <n v="634"/>
    <x v="634"/>
    <s v="We help companies to explain what they do in simple, grandma-would-understand terms."/>
    <x v="10"/>
    <n v="1"/>
    <x v="1"/>
    <s v="US"/>
    <s v="USD"/>
    <n v="1424989029"/>
    <n v="1422397029"/>
    <b v="0"/>
    <n v="1"/>
    <b v="0"/>
    <s v="technology/web"/>
    <x v="459"/>
    <n v="1"/>
    <s v="technology"/>
    <s v="web"/>
    <x v="634"/>
    <d v="2015-02-26T22:17:09"/>
  </r>
  <r>
    <n v="635"/>
    <x v="635"/>
    <s v="Network used for building technology development teams."/>
    <x v="31"/>
    <n v="2"/>
    <x v="1"/>
    <s v="US"/>
    <s v="USD"/>
    <n v="1428804762"/>
    <n v="1426212762"/>
    <b v="0"/>
    <n v="1"/>
    <b v="0"/>
    <s v="technology/web"/>
    <x v="168"/>
    <n v="2"/>
    <s v="technology"/>
    <s v="web"/>
    <x v="635"/>
    <d v="2015-04-12T02:12:42"/>
  </r>
  <r>
    <n v="636"/>
    <x v="636"/>
    <s v="With no central location for keto knowledge, keto advice will be a community run knowledge base."/>
    <x v="13"/>
    <n v="4"/>
    <x v="1"/>
    <s v="GB"/>
    <s v="GBP"/>
    <n v="1433587620"/>
    <n v="1430996150"/>
    <b v="0"/>
    <n v="1"/>
    <b v="0"/>
    <s v="technology/web"/>
    <x v="418"/>
    <n v="4"/>
    <s v="technology"/>
    <s v="web"/>
    <x v="636"/>
    <d v="2015-06-06T10:47:00"/>
  </r>
  <r>
    <n v="637"/>
    <x v="637"/>
    <s v="It will enable deprived children to make artistic work for selling online/illustrating their work in our exhibitions around the world."/>
    <x v="57"/>
    <n v="0"/>
    <x v="1"/>
    <s v="GB"/>
    <s v="GBP"/>
    <n v="1488063840"/>
    <n v="1485558318"/>
    <b v="0"/>
    <n v="0"/>
    <b v="0"/>
    <s v="technology/web"/>
    <x v="109"/>
    <e v="#DIV/0!"/>
    <s v="technology"/>
    <s v="web"/>
    <x v="637"/>
    <d v="2017-02-25T23:04:00"/>
  </r>
  <r>
    <n v="638"/>
    <x v="638"/>
    <s v="O0"/>
    <x v="61"/>
    <n v="18"/>
    <x v="1"/>
    <s v="DE"/>
    <s v="EUR"/>
    <n v="1490447662"/>
    <n v="1485267262"/>
    <b v="0"/>
    <n v="6"/>
    <b v="0"/>
    <s v="technology/web"/>
    <x v="497"/>
    <n v="3"/>
    <s v="technology"/>
    <s v="web"/>
    <x v="638"/>
    <d v="2017-03-25T13:14:22"/>
  </r>
  <r>
    <n v="639"/>
    <x v="639"/>
    <s v="Development of a Safe and Educational Social Media site for kids."/>
    <x v="80"/>
    <n v="1"/>
    <x v="1"/>
    <s v="US"/>
    <s v="USD"/>
    <n v="1413208795"/>
    <n v="1408024795"/>
    <b v="0"/>
    <n v="1"/>
    <b v="0"/>
    <s v="technology/web"/>
    <x v="498"/>
    <n v="1"/>
    <s v="technology"/>
    <s v="web"/>
    <x v="639"/>
    <d v="2014-10-13T13:59:55"/>
  </r>
  <r>
    <n v="640"/>
    <x v="640"/>
    <s v="Mountain, fat and race bikes made from high grade aero carbon fibers by tow placement and tow folding technology (no fibres cutting)."/>
    <x v="159"/>
    <n v="101"/>
    <x v="0"/>
    <s v="FR"/>
    <s v="EUR"/>
    <n v="1480028400"/>
    <n v="1478685915"/>
    <b v="0"/>
    <n v="2"/>
    <b v="1"/>
    <s v="technology/wearables"/>
    <x v="499"/>
    <n v="50.5"/>
    <s v="technology"/>
    <s v="wearables"/>
    <x v="640"/>
    <d v="2016-11-24T23:00:00"/>
  </r>
  <r>
    <n v="641"/>
    <x v="641"/>
    <s v="Innovative new compression-based breast pump gives mothers unprecedented freedom, enabling efficient and discreet pumping"/>
    <x v="79"/>
    <n v="47665"/>
    <x v="0"/>
    <s v="US"/>
    <s v="USD"/>
    <n v="1439473248"/>
    <n v="1436881248"/>
    <b v="0"/>
    <n v="315"/>
    <b v="1"/>
    <s v="technology/wearables"/>
    <x v="500"/>
    <n v="151.31746031746033"/>
    <s v="technology"/>
    <s v="wearables"/>
    <x v="641"/>
    <d v="2015-08-13T13:40:48"/>
  </r>
  <r>
    <n v="642"/>
    <x v="642"/>
    <s v="Gauss glasses protect your eyes in front of screens and outside with self-tinting lenses and a new, proprietary coating technology."/>
    <x v="22"/>
    <n v="292097"/>
    <x v="0"/>
    <s v="DE"/>
    <s v="EUR"/>
    <n v="1439998674"/>
    <n v="1436888274"/>
    <b v="0"/>
    <n v="2174"/>
    <b v="1"/>
    <s v="technology/wearables"/>
    <x v="501"/>
    <n v="134.3592456301748"/>
    <s v="technology"/>
    <s v="wearables"/>
    <x v="642"/>
    <d v="2015-08-19T15:37:54"/>
  </r>
  <r>
    <n v="643"/>
    <x v="643"/>
    <s v="Stylish new phone carrier allows instant access to your smart phone while freeing up your hands."/>
    <x v="31"/>
    <n v="26452"/>
    <x v="0"/>
    <s v="US"/>
    <s v="USD"/>
    <n v="1433085875"/>
    <n v="1428333875"/>
    <b v="0"/>
    <n v="152"/>
    <b v="1"/>
    <s v="technology/wearables"/>
    <x v="502"/>
    <n v="174.02631578947367"/>
    <s v="technology"/>
    <s v="wearables"/>
    <x v="643"/>
    <d v="2015-05-31T15:24:35"/>
  </r>
  <r>
    <n v="644"/>
    <x v="644"/>
    <s v="Sofft...it's Soft with an Off! A stain-blocking fabric softener that simplifies your laundry and helps the environment at the same time"/>
    <x v="31"/>
    <n v="75029.48"/>
    <x v="0"/>
    <s v="US"/>
    <s v="USD"/>
    <n v="1414544400"/>
    <n v="1410883139"/>
    <b v="0"/>
    <n v="1021"/>
    <b v="1"/>
    <s v="technology/wearables"/>
    <x v="503"/>
    <n v="73.486268364348675"/>
    <s v="technology"/>
    <s v="wearables"/>
    <x v="644"/>
    <d v="2014-10-29T01:00:00"/>
  </r>
  <r>
    <n v="645"/>
    <x v="645"/>
    <s v="Ever wanted to own something made out of carbon fiber? Now you can!"/>
    <x v="13"/>
    <n v="5574"/>
    <x v="0"/>
    <s v="US"/>
    <s v="USD"/>
    <n v="1470962274"/>
    <n v="1468370274"/>
    <b v="0"/>
    <n v="237"/>
    <b v="1"/>
    <s v="technology/wearables"/>
    <x v="504"/>
    <n v="23.518987341772153"/>
    <s v="technology"/>
    <s v="wearables"/>
    <x v="645"/>
    <d v="2016-08-12T00:37:54"/>
  </r>
  <r>
    <n v="646"/>
    <x v="646"/>
    <s v="Small town police forces don't always have the resources to provide for the unique needs of female officers and their body armor."/>
    <x v="134"/>
    <n v="1055.01"/>
    <x v="0"/>
    <s v="US"/>
    <s v="USD"/>
    <n v="1407788867"/>
    <n v="1405196867"/>
    <b v="0"/>
    <n v="27"/>
    <b v="1"/>
    <s v="technology/wearables"/>
    <x v="505"/>
    <n v="39.074444444444445"/>
    <s v="technology"/>
    <s v="wearables"/>
    <x v="646"/>
    <d v="2014-08-11T20:27:47"/>
  </r>
  <r>
    <n v="647"/>
    <x v="647"/>
    <s v="Wengash Silver underwear: 100% pure silver. Block cell phone, wifi and microwave radiation, protect your reproductive organs and sperm"/>
    <x v="13"/>
    <n v="2141"/>
    <x v="0"/>
    <s v="CA"/>
    <s v="CAD"/>
    <n v="1458235549"/>
    <n v="1455647149"/>
    <b v="0"/>
    <n v="17"/>
    <b v="1"/>
    <s v="technology/wearables"/>
    <x v="506"/>
    <n v="125.94117647058823"/>
    <s v="technology"/>
    <s v="wearables"/>
    <x v="647"/>
    <d v="2016-03-17T17:25:49"/>
  </r>
  <r>
    <n v="648"/>
    <x v="648"/>
    <s v="Get ready for the next product that you canâ€™t live without"/>
    <x v="19"/>
    <n v="44388"/>
    <x v="0"/>
    <s v="US"/>
    <s v="USD"/>
    <n v="1413304708"/>
    <n v="1410280708"/>
    <b v="0"/>
    <n v="27"/>
    <b v="1"/>
    <s v="technology/wearables"/>
    <x v="507"/>
    <n v="1644"/>
    <s v="technology"/>
    <s v="wearables"/>
    <x v="648"/>
    <d v="2014-10-14T16:38:28"/>
  </r>
  <r>
    <n v="649"/>
    <x v="649"/>
    <s v="A backpack with a built in solar panel to charge any USB device. Includes removable battery pack, USB cable, and 7 different adapters!"/>
    <x v="30"/>
    <n v="3499"/>
    <x v="0"/>
    <s v="US"/>
    <s v="USD"/>
    <n v="1410904413"/>
    <n v="1409090013"/>
    <b v="0"/>
    <n v="82"/>
    <b v="1"/>
    <s v="technology/wearables"/>
    <x v="508"/>
    <n v="42.670731707317074"/>
    <s v="technology"/>
    <s v="wearables"/>
    <x v="649"/>
    <d v="2014-09-16T21:53:33"/>
  </r>
  <r>
    <n v="650"/>
    <x v="650"/>
    <s v="This project is designed to obtain flash drive bracelets with a child's information on it for parents to wear in case of emergencies"/>
    <x v="15"/>
    <n v="1686"/>
    <x v="0"/>
    <s v="US"/>
    <s v="USD"/>
    <n v="1418953984"/>
    <n v="1413766384"/>
    <b v="0"/>
    <n v="48"/>
    <b v="1"/>
    <s v="technology/wearables"/>
    <x v="509"/>
    <n v="35.125"/>
    <s v="technology"/>
    <s v="wearables"/>
    <x v="650"/>
    <d v="2014-12-19T01:53:04"/>
  </r>
  <r>
    <n v="651"/>
    <x v="651"/>
    <s v="Pacha's Pajamas is an epic story told through books, music, videos and now augmented PJs that's uplifting kids everywhere!"/>
    <x v="31"/>
    <n v="25132"/>
    <x v="0"/>
    <s v="US"/>
    <s v="USD"/>
    <n v="1418430311"/>
    <n v="1415838311"/>
    <b v="0"/>
    <n v="105"/>
    <b v="1"/>
    <s v="technology/wearables"/>
    <x v="510"/>
    <n v="239.35238095238094"/>
    <s v="technology"/>
    <s v="wearables"/>
    <x v="651"/>
    <d v="2014-12-13T00:25:11"/>
  </r>
  <r>
    <n v="652"/>
    <x v="652"/>
    <s v="Zossom is a smart phone case with a strap. Forget the days of shattered screens and scratches. The Zossom case keeps your phone safe."/>
    <x v="9"/>
    <n v="3014"/>
    <x v="0"/>
    <s v="US"/>
    <s v="USD"/>
    <n v="1480613650"/>
    <n v="1478018050"/>
    <b v="0"/>
    <n v="28"/>
    <b v="1"/>
    <s v="technology/wearables"/>
    <x v="511"/>
    <n v="107.64285714285714"/>
    <s v="technology"/>
    <s v="wearables"/>
    <x v="652"/>
    <d v="2016-12-01T17:34:10"/>
  </r>
  <r>
    <n v="653"/>
    <x v="653"/>
    <s v="Wearsafe: connect with the press of a wearable button, keeping you safer wherever you are and more secure in whatever youâ€™re doing."/>
    <x v="96"/>
    <n v="106084.5"/>
    <x v="0"/>
    <s v="US"/>
    <s v="USD"/>
    <n v="1440082240"/>
    <n v="1436885440"/>
    <b v="0"/>
    <n v="1107"/>
    <b v="1"/>
    <s v="technology/wearables"/>
    <x v="512"/>
    <n v="95.830623306233065"/>
    <s v="technology"/>
    <s v="wearables"/>
    <x v="653"/>
    <d v="2015-08-20T14:50:40"/>
  </r>
  <r>
    <n v="654"/>
    <x v="654"/>
    <s v="The MOVEMENT delivers the same tracking functions as the industry leaders at a fraction of the cost. SUPPORT our Project Today."/>
    <x v="14"/>
    <n v="32075"/>
    <x v="0"/>
    <s v="US"/>
    <s v="USD"/>
    <n v="1436396313"/>
    <n v="1433804313"/>
    <b v="0"/>
    <n v="1013"/>
    <b v="1"/>
    <s v="technology/wearables"/>
    <x v="513"/>
    <n v="31.663376110562684"/>
    <s v="technology"/>
    <s v="wearables"/>
    <x v="654"/>
    <d v="2015-07-08T22:58:33"/>
  </r>
  <r>
    <n v="655"/>
    <x v="655"/>
    <s v="Meet Spark: The friendly companion that helps you stay awake during the day. Re-released with new features!"/>
    <x v="6"/>
    <n v="11751"/>
    <x v="0"/>
    <s v="US"/>
    <s v="USD"/>
    <n v="1426197512"/>
    <n v="1423609112"/>
    <b v="0"/>
    <n v="274"/>
    <b v="1"/>
    <s v="technology/wearables"/>
    <x v="514"/>
    <n v="42.886861313868614"/>
    <s v="technology"/>
    <s v="wearables"/>
    <x v="655"/>
    <d v="2015-03-12T21:58:32"/>
  </r>
  <r>
    <n v="656"/>
    <x v="656"/>
    <s v="Innovative smart glasses allow you recording videos, taking pictures and connecting to your phone with smart defined gestures."/>
    <x v="10"/>
    <n v="10678"/>
    <x v="0"/>
    <s v="US"/>
    <s v="USD"/>
    <n v="1460917119"/>
    <n v="1455736719"/>
    <b v="0"/>
    <n v="87"/>
    <b v="1"/>
    <s v="technology/wearables"/>
    <x v="515"/>
    <n v="122.73563218390805"/>
    <s v="technology"/>
    <s v="wearables"/>
    <x v="656"/>
    <d v="2016-04-17T18:18:39"/>
  </r>
  <r>
    <n v="657"/>
    <x v="657"/>
    <s v="Be more than stylish, be visible. Reflect what youâ€™re hearing/feeling in 24 customizable glowing colors with these laser based earbuds."/>
    <x v="36"/>
    <n v="18855"/>
    <x v="0"/>
    <s v="US"/>
    <s v="USD"/>
    <n v="1450901872"/>
    <n v="1448309872"/>
    <b v="0"/>
    <n v="99"/>
    <b v="1"/>
    <s v="technology/wearables"/>
    <x v="516"/>
    <n v="190.45454545454547"/>
    <s v="technology"/>
    <s v="wearables"/>
    <x v="657"/>
    <d v="2015-12-23T20:17:52"/>
  </r>
  <r>
    <n v="658"/>
    <x v="658"/>
    <s v="Secure your smartphone in your hand without worry of drops, perfect to mount in your car or anywhere else; makes the most useful stand."/>
    <x v="160"/>
    <n v="30177"/>
    <x v="0"/>
    <s v="US"/>
    <s v="USD"/>
    <n v="1437933600"/>
    <n v="1435117889"/>
    <b v="0"/>
    <n v="276"/>
    <b v="1"/>
    <s v="technology/wearables"/>
    <x v="517"/>
    <n v="109.33695652173913"/>
    <s v="technology"/>
    <s v="wearables"/>
    <x v="658"/>
    <d v="2015-07-26T18:00:00"/>
  </r>
  <r>
    <n v="659"/>
    <x v="659"/>
    <s v="Sync up your lifestyle"/>
    <x v="9"/>
    <n v="3017"/>
    <x v="0"/>
    <s v="US"/>
    <s v="USD"/>
    <n v="1440339295"/>
    <n v="1437747295"/>
    <b v="0"/>
    <n v="21"/>
    <b v="1"/>
    <s v="technology/wearables"/>
    <x v="518"/>
    <n v="143.66666666666666"/>
    <s v="technology"/>
    <s v="wearables"/>
    <x v="659"/>
    <d v="2015-08-23T14:14:55"/>
  </r>
  <r>
    <n v="660"/>
    <x v="660"/>
    <s v="A revolutionary way to bring running science to everyday people and help runners of all levels achieve a more natural and enjoyable run"/>
    <x v="63"/>
    <n v="1529"/>
    <x v="2"/>
    <s v="US"/>
    <s v="USD"/>
    <n v="1415558879"/>
    <n v="1412963279"/>
    <b v="0"/>
    <n v="18"/>
    <b v="0"/>
    <s v="technology/wearables"/>
    <x v="519"/>
    <n v="84.944444444444443"/>
    <s v="technology"/>
    <s v="wearables"/>
    <x v="660"/>
    <d v="2014-11-09T18:47:59"/>
  </r>
  <r>
    <n v="661"/>
    <x v="661"/>
    <s v="AirString keeps your AirPods from getting lost by keeping the pair together with a  durable and premium quality string."/>
    <x v="3"/>
    <n v="95"/>
    <x v="2"/>
    <s v="US"/>
    <s v="USD"/>
    <n v="1477236559"/>
    <n v="1474644559"/>
    <b v="0"/>
    <n v="9"/>
    <b v="0"/>
    <s v="technology/wearables"/>
    <x v="520"/>
    <n v="10.555555555555555"/>
    <s v="technology"/>
    <s v="wearables"/>
    <x v="661"/>
    <d v="2016-10-23T15:29:19"/>
  </r>
  <r>
    <n v="662"/>
    <x v="662"/>
    <s v="A stylish, durable safety light band on your wrist or ankle holds a watch or another modular accessory."/>
    <x v="130"/>
    <n v="156"/>
    <x v="2"/>
    <s v="US"/>
    <s v="USD"/>
    <n v="1421404247"/>
    <n v="1418812247"/>
    <b v="0"/>
    <n v="4"/>
    <b v="0"/>
    <s v="technology/wearables"/>
    <x v="177"/>
    <n v="39"/>
    <s v="technology"/>
    <s v="wearables"/>
    <x v="662"/>
    <d v="2015-01-16T10:30:47"/>
  </r>
  <r>
    <n v="663"/>
    <x v="663"/>
    <s v="Imagine a mouse that automatically moves your pointer to where your head is facing. Its an air mouse hidden inside a standard headset."/>
    <x v="61"/>
    <n v="700"/>
    <x v="2"/>
    <s v="DK"/>
    <s v="DKK"/>
    <n v="1437250456"/>
    <n v="1434658456"/>
    <b v="0"/>
    <n v="7"/>
    <b v="0"/>
    <s v="technology/wearables"/>
    <x v="521"/>
    <n v="100"/>
    <s v="technology"/>
    <s v="wearables"/>
    <x v="663"/>
    <d v="2015-07-18T20:14:16"/>
  </r>
  <r>
    <n v="664"/>
    <x v="664"/>
    <s v="Save Oregon Babyâ„¢ Diapers, a handmade business, run by awesome moms in Southern Oregon, from permanently closing!"/>
    <x v="14"/>
    <n v="904"/>
    <x v="2"/>
    <s v="US"/>
    <s v="USD"/>
    <n v="1428940775"/>
    <n v="1426348775"/>
    <b v="0"/>
    <n v="29"/>
    <b v="0"/>
    <s v="technology/wearables"/>
    <x v="522"/>
    <n v="31.172413793103448"/>
    <s v="technology"/>
    <s v="wearables"/>
    <x v="664"/>
    <d v="2015-04-13T15:59:35"/>
  </r>
  <r>
    <n v="665"/>
    <x v="665"/>
    <s v="Culbox is an Open Source Wrist Watch for Arduino with built in Bluetooth and bunch of Hi-Tech sensors and tons of features for Makers"/>
    <x v="3"/>
    <n v="1864"/>
    <x v="2"/>
    <s v="US"/>
    <s v="USD"/>
    <n v="1484327061"/>
    <n v="1479143061"/>
    <b v="0"/>
    <n v="12"/>
    <b v="0"/>
    <s v="technology/wearables"/>
    <x v="523"/>
    <n v="155.33333333333334"/>
    <s v="technology"/>
    <s v="wearables"/>
    <x v="665"/>
    <d v="2017-01-13T17:04:21"/>
  </r>
  <r>
    <n v="666"/>
    <x v="666"/>
    <s v="Have you ever dreamed of having a pet duckling, but concerned about all the pooping, here is a a solution to help solve that issue."/>
    <x v="61"/>
    <n v="8"/>
    <x v="2"/>
    <s v="US"/>
    <s v="USD"/>
    <n v="1408305498"/>
    <n v="1405713498"/>
    <b v="0"/>
    <n v="4"/>
    <b v="0"/>
    <s v="technology/wearables"/>
    <x v="524"/>
    <n v="2"/>
    <s v="technology"/>
    <s v="wearables"/>
    <x v="666"/>
    <d v="2014-08-17T19:58:18"/>
  </r>
  <r>
    <n v="667"/>
    <x v="667"/>
    <s v="The first navigation system, usable by each means of transport, that will take you wherever you want without thinking about the route."/>
    <x v="63"/>
    <n v="5010"/>
    <x v="2"/>
    <s v="IT"/>
    <s v="EUR"/>
    <n v="1477731463"/>
    <n v="1474275463"/>
    <b v="0"/>
    <n v="28"/>
    <b v="0"/>
    <s v="technology/wearables"/>
    <x v="525"/>
    <n v="178.92857142857142"/>
    <s v="technology"/>
    <s v="wearables"/>
    <x v="667"/>
    <d v="2016-10-29T08:57:43"/>
  </r>
  <r>
    <n v="668"/>
    <x v="668"/>
    <s v="A card holding companion to your phone that acts as a placing device for all your devices.  Grips to any material too."/>
    <x v="36"/>
    <n v="684"/>
    <x v="2"/>
    <s v="US"/>
    <s v="USD"/>
    <n v="1431374222"/>
    <n v="1427486222"/>
    <b v="0"/>
    <n v="25"/>
    <b v="0"/>
    <s v="technology/wearables"/>
    <x v="526"/>
    <n v="27.36"/>
    <s v="technology"/>
    <s v="wearables"/>
    <x v="668"/>
    <d v="2015-05-11T19:57:02"/>
  </r>
  <r>
    <n v="669"/>
    <x v="669"/>
    <s v="Beautiful automatic watches, made for every moment._x000a_Sports, business, casual.....it fits every moment of your life."/>
    <x v="61"/>
    <n v="43015"/>
    <x v="2"/>
    <s v="SE"/>
    <s v="SEK"/>
    <n v="1467817258"/>
    <n v="1465225258"/>
    <b v="0"/>
    <n v="28"/>
    <b v="0"/>
    <s v="technology/wearables"/>
    <x v="527"/>
    <n v="1536.25"/>
    <s v="technology"/>
    <s v="wearables"/>
    <x v="669"/>
    <d v="2016-07-06T15:00:58"/>
  </r>
  <r>
    <n v="670"/>
    <x v="670"/>
    <s v="FINCLIP, the revolutionary scuba diving accessory that when attached to your fins makes getting them on the simplest thing in the world"/>
    <x v="161"/>
    <n v="26349"/>
    <x v="2"/>
    <s v="IT"/>
    <s v="EUR"/>
    <n v="1466323800"/>
    <n v="1463418120"/>
    <b v="0"/>
    <n v="310"/>
    <b v="0"/>
    <s v="technology/wearables"/>
    <x v="528"/>
    <n v="84.99677419354839"/>
    <s v="technology"/>
    <s v="wearables"/>
    <x v="670"/>
    <d v="2016-06-19T08:10:00"/>
  </r>
  <r>
    <n v="671"/>
    <x v="671"/>
    <s v="SmoothEye tracks eye movements to accurately measure alertness and focus level, allowing you to easily and reliably test your brain."/>
    <x v="11"/>
    <n v="11828"/>
    <x v="2"/>
    <s v="US"/>
    <s v="USD"/>
    <n v="1421208000"/>
    <n v="1418315852"/>
    <b v="0"/>
    <n v="15"/>
    <b v="0"/>
    <s v="technology/wearables"/>
    <x v="529"/>
    <n v="788.5333333333333"/>
    <s v="technology"/>
    <s v="wearables"/>
    <x v="671"/>
    <d v="2015-01-14T04:00:00"/>
  </r>
  <r>
    <n v="672"/>
    <x v="672"/>
    <s v="Fashion accessories used to instantly link with people you meet and exchange contact info, money, documents, media and so much more."/>
    <x v="63"/>
    <n v="10814"/>
    <x v="2"/>
    <s v="US"/>
    <s v="USD"/>
    <n v="1420088340"/>
    <n v="1417410964"/>
    <b v="0"/>
    <n v="215"/>
    <b v="0"/>
    <s v="technology/wearables"/>
    <x v="530"/>
    <n v="50.29767441860465"/>
    <s v="technology"/>
    <s v="wearables"/>
    <x v="672"/>
    <d v="2015-01-01T04:59:00"/>
  </r>
  <r>
    <n v="673"/>
    <x v="673"/>
    <s v="Will assist the deaf to have better communication and safety through the use of LCD glassware with audio &amp; sensory components."/>
    <x v="57"/>
    <n v="205"/>
    <x v="2"/>
    <s v="US"/>
    <s v="USD"/>
    <n v="1409602217"/>
    <n v="1405714217"/>
    <b v="0"/>
    <n v="3"/>
    <b v="0"/>
    <s v="technology/wearables"/>
    <x v="531"/>
    <n v="68.333333333333329"/>
    <s v="technology"/>
    <s v="wearables"/>
    <x v="673"/>
    <d v="2014-09-01T20:10:17"/>
  </r>
  <r>
    <n v="674"/>
    <x v="674"/>
    <s v="Listen to sounds by feeling an array of vibrational patterns against your body."/>
    <x v="63"/>
    <n v="15"/>
    <x v="2"/>
    <s v="US"/>
    <s v="USD"/>
    <n v="1407811627"/>
    <n v="1402627627"/>
    <b v="0"/>
    <n v="2"/>
    <b v="0"/>
    <s v="technology/wearables"/>
    <x v="479"/>
    <n v="7.5"/>
    <s v="technology"/>
    <s v="wearables"/>
    <x v="674"/>
    <d v="2014-08-12T02:47:07"/>
  </r>
  <r>
    <n v="675"/>
    <x v="675"/>
    <s v="24+ hour online class in WatchKit development from an expert iOS developer and instructor via unconventional, innovative projects."/>
    <x v="12"/>
    <n v="891"/>
    <x v="2"/>
    <s v="US"/>
    <s v="USD"/>
    <n v="1420095540"/>
    <n v="1417558804"/>
    <b v="0"/>
    <n v="26"/>
    <b v="0"/>
    <s v="technology/wearables"/>
    <x v="532"/>
    <n v="34.269230769230766"/>
    <s v="technology"/>
    <s v="wearables"/>
    <x v="675"/>
    <d v="2015-01-01T06:59:00"/>
  </r>
  <r>
    <n v="676"/>
    <x v="676"/>
    <s v="Having a baby or looking for the perfect gift for a baby shower?_x000a_Discover NapTime, a silent baby monitor that improves your sleep."/>
    <x v="57"/>
    <n v="1471"/>
    <x v="2"/>
    <s v="CA"/>
    <s v="CAD"/>
    <n v="1423333581"/>
    <n v="1420741581"/>
    <b v="0"/>
    <n v="24"/>
    <b v="0"/>
    <s v="technology/wearables"/>
    <x v="533"/>
    <n v="61.291666666666664"/>
    <s v="technology"/>
    <s v="wearables"/>
    <x v="676"/>
    <d v="2015-02-07T18:26:21"/>
  </r>
  <r>
    <n v="677"/>
    <x v="677"/>
    <s v="Sinapsi is the first heated jacket designed in Italy._x000a_Now you can manage your jacket by smartphone. Power bank 5/x Charger included."/>
    <x v="63"/>
    <n v="12792"/>
    <x v="2"/>
    <s v="IT"/>
    <s v="EUR"/>
    <n v="1467106895"/>
    <n v="1463218895"/>
    <b v="0"/>
    <n v="96"/>
    <b v="0"/>
    <s v="technology/wearables"/>
    <x v="534"/>
    <n v="133.25"/>
    <s v="technology"/>
    <s v="wearables"/>
    <x v="677"/>
    <d v="2016-06-28T09:41:35"/>
  </r>
  <r>
    <n v="678"/>
    <x v="678"/>
    <s v="For the isolated rice farmer. For the 14-hour taxi driver. This tiny MP3 player has the entire New Testament Bible... in their language"/>
    <x v="88"/>
    <n v="1108"/>
    <x v="2"/>
    <s v="US"/>
    <s v="USD"/>
    <n v="1463821338"/>
    <n v="1461229338"/>
    <b v="0"/>
    <n v="17"/>
    <b v="0"/>
    <s v="technology/wearables"/>
    <x v="535"/>
    <n v="65.17647058823529"/>
    <s v="technology"/>
    <s v="wearables"/>
    <x v="678"/>
    <d v="2016-05-21T09:02:18"/>
  </r>
  <r>
    <n v="679"/>
    <x v="679"/>
    <s v="World's first bio-feedback posture device for your entire back. Trains back, neck, thoracic &amp; ab segments by using only 30 min/day."/>
    <x v="162"/>
    <n v="8827"/>
    <x v="2"/>
    <s v="US"/>
    <s v="USD"/>
    <n v="1472920909"/>
    <n v="1467736909"/>
    <b v="0"/>
    <n v="94"/>
    <b v="0"/>
    <s v="technology/wearables"/>
    <x v="536"/>
    <n v="93.90425531914893"/>
    <s v="technology"/>
    <s v="wearables"/>
    <x v="679"/>
    <d v="2016-09-03T16:41:49"/>
  </r>
  <r>
    <n v="680"/>
    <x v="680"/>
    <s v="A simple, vibrating belt that trains your muscles to maintain the correct posture, providing more confidence and higher energy levels."/>
    <x v="96"/>
    <n v="19434"/>
    <x v="2"/>
    <s v="US"/>
    <s v="USD"/>
    <n v="1410955331"/>
    <n v="1407931331"/>
    <b v="0"/>
    <n v="129"/>
    <b v="0"/>
    <s v="technology/wearables"/>
    <x v="537"/>
    <n v="150.65116279069767"/>
    <s v="technology"/>
    <s v="wearables"/>
    <x v="680"/>
    <d v="2014-09-17T12:02:11"/>
  </r>
  <r>
    <n v="681"/>
    <x v="681"/>
    <s v="The D-Pro is a lightweight, moisture-wicking headband with a padded carbon fiber insert that reduces the risk of head injury in sports."/>
    <x v="30"/>
    <n v="1"/>
    <x v="2"/>
    <s v="US"/>
    <s v="USD"/>
    <n v="1477509604"/>
    <n v="1474917604"/>
    <b v="0"/>
    <n v="1"/>
    <b v="0"/>
    <s v="technology/wearables"/>
    <x v="167"/>
    <n v="1"/>
    <s v="technology"/>
    <s v="wearables"/>
    <x v="681"/>
    <d v="2016-10-26T19:20:04"/>
  </r>
  <r>
    <n v="682"/>
    <x v="682"/>
    <s v="The Deception Belt is an innovative belt with app capability, designed to assist any user gain control over their appetite."/>
    <x v="63"/>
    <n v="53"/>
    <x v="2"/>
    <s v="US"/>
    <s v="USD"/>
    <n v="1489512122"/>
    <n v="1486923722"/>
    <b v="0"/>
    <n v="4"/>
    <b v="0"/>
    <s v="technology/wearables"/>
    <x v="538"/>
    <n v="13.25"/>
    <s v="technology"/>
    <s v="wearables"/>
    <x v="682"/>
    <d v="2017-03-14T17:22:02"/>
  </r>
  <r>
    <n v="683"/>
    <x v="683"/>
    <s v="Mist Buddy is a remote controlled misting system, powered by a rechargeable battery with misting/sipping tip for complete coolness."/>
    <x v="19"/>
    <n v="298"/>
    <x v="2"/>
    <s v="US"/>
    <s v="USD"/>
    <n v="1477949764"/>
    <n v="1474493764"/>
    <b v="0"/>
    <n v="3"/>
    <b v="0"/>
    <s v="technology/wearables"/>
    <x v="539"/>
    <n v="99.333333333333329"/>
    <s v="technology"/>
    <s v="wearables"/>
    <x v="683"/>
    <d v="2016-10-31T21:36:04"/>
  </r>
  <r>
    <n v="684"/>
    <x v="684"/>
    <s v="Arcus gives your fingers super powers."/>
    <x v="163"/>
    <n v="23948"/>
    <x v="2"/>
    <s v="US"/>
    <s v="USD"/>
    <n v="1406257200"/>
    <n v="1403176891"/>
    <b v="0"/>
    <n v="135"/>
    <b v="0"/>
    <s v="technology/wearables"/>
    <x v="540"/>
    <n v="177.39259259259259"/>
    <s v="technology"/>
    <s v="wearables"/>
    <x v="684"/>
    <d v="2014-07-25T03:00:00"/>
  </r>
  <r>
    <n v="685"/>
    <x v="685"/>
    <s v="PowerPack is an efficient and affordable backpack with a lithium-ion charger for all electronic devices offering charges on the go!"/>
    <x v="13"/>
    <n v="553"/>
    <x v="2"/>
    <s v="US"/>
    <s v="USD"/>
    <n v="1421095672"/>
    <n v="1417207672"/>
    <b v="0"/>
    <n v="10"/>
    <b v="0"/>
    <s v="technology/wearables"/>
    <x v="541"/>
    <n v="55.3"/>
    <s v="technology"/>
    <s v="wearables"/>
    <x v="685"/>
    <d v="2015-01-12T20:47:52"/>
  </r>
  <r>
    <n v="686"/>
    <x v="686"/>
    <s v="La tua giornata sportiva monitorata nel tuo polso??!!!_x000a_Rendiamolo possibile... VIVI DI CUORE --- All MADE in ITALY"/>
    <x v="69"/>
    <n v="0"/>
    <x v="2"/>
    <s v="IT"/>
    <s v="EUR"/>
    <n v="1438618170"/>
    <n v="1436026170"/>
    <b v="0"/>
    <n v="0"/>
    <b v="0"/>
    <s v="technology/wearables"/>
    <x v="109"/>
    <e v="#DIV/0!"/>
    <s v="technology"/>
    <s v="wearables"/>
    <x v="686"/>
    <d v="2015-08-03T16:09:30"/>
  </r>
  <r>
    <n v="687"/>
    <x v="687"/>
    <s v="Power Go es una linea de cargadores solares para dispositivos mÃ³viles, amigables con el medio ambiente y de bajo costo."/>
    <x v="57"/>
    <n v="3550"/>
    <x v="2"/>
    <s v="MX"/>
    <s v="MXN"/>
    <n v="1486317653"/>
    <n v="1481133653"/>
    <b v="0"/>
    <n v="6"/>
    <b v="0"/>
    <s v="technology/wearables"/>
    <x v="542"/>
    <n v="591.66666666666663"/>
    <s v="technology"/>
    <s v="wearables"/>
    <x v="687"/>
    <d v="2017-02-05T18:00:53"/>
  </r>
  <r>
    <n v="688"/>
    <x v="688"/>
    <s v="Removable collars and cuffs along with hidden underarm designs that prevent embarrassing and stubborn stains. What does YOUR shirt do?"/>
    <x v="22"/>
    <n v="14598"/>
    <x v="2"/>
    <s v="US"/>
    <s v="USD"/>
    <n v="1444876253"/>
    <n v="1442284253"/>
    <b v="0"/>
    <n v="36"/>
    <b v="0"/>
    <s v="technology/wearables"/>
    <x v="543"/>
    <n v="405.5"/>
    <s v="technology"/>
    <s v="wearables"/>
    <x v="688"/>
    <d v="2015-10-15T02:30:53"/>
  </r>
  <r>
    <n v="689"/>
    <x v="689"/>
    <s v="The Lifeclock One is an officially licensed, supercharged version of Snake Plisskenâ€™s countdown watch from Escape from New York."/>
    <x v="61"/>
    <n v="115297.5"/>
    <x v="2"/>
    <s v="US"/>
    <s v="USD"/>
    <n v="1481173140"/>
    <n v="1478016097"/>
    <b v="0"/>
    <n v="336"/>
    <b v="0"/>
    <s v="technology/wearables"/>
    <x v="544"/>
    <n v="343.14732142857144"/>
    <s v="technology"/>
    <s v="wearables"/>
    <x v="689"/>
    <d v="2016-12-08T04:59:00"/>
  </r>
  <r>
    <n v="690"/>
    <x v="690"/>
    <s v="A radiation shield for your fitness tracker, smartwatch or other wearable smart device"/>
    <x v="22"/>
    <n v="2468"/>
    <x v="2"/>
    <s v="US"/>
    <s v="USD"/>
    <n v="1473400800"/>
    <n v="1469718841"/>
    <b v="0"/>
    <n v="34"/>
    <b v="0"/>
    <s v="technology/wearables"/>
    <x v="545"/>
    <n v="72.588235294117652"/>
    <s v="technology"/>
    <s v="wearables"/>
    <x v="690"/>
    <d v="2016-09-09T06:00:00"/>
  </r>
  <r>
    <n v="691"/>
    <x v="691"/>
    <s v="Personalizing your Apple Watch has never been easier. Ten different colors to match any lifestyle. Time is precious, protect it."/>
    <x v="63"/>
    <n v="260"/>
    <x v="2"/>
    <s v="US"/>
    <s v="USD"/>
    <n v="1435711246"/>
    <n v="1433292046"/>
    <b v="0"/>
    <n v="10"/>
    <b v="0"/>
    <s v="technology/wearables"/>
    <x v="546"/>
    <n v="26"/>
    <s v="technology"/>
    <s v="wearables"/>
    <x v="691"/>
    <d v="2015-07-01T00:40:46"/>
  </r>
  <r>
    <n v="692"/>
    <x v="692"/>
    <s v="A revolutionary, cycling safety device is born! Signum indicators close the communication gap between cyclists and other road users."/>
    <x v="22"/>
    <n v="1306"/>
    <x v="2"/>
    <s v="GB"/>
    <s v="GBP"/>
    <n v="1482397263"/>
    <n v="1479805263"/>
    <b v="0"/>
    <n v="201"/>
    <b v="0"/>
    <s v="technology/wearables"/>
    <x v="547"/>
    <n v="6.4975124378109452"/>
    <s v="technology"/>
    <s v="wearables"/>
    <x v="692"/>
    <d v="2016-12-22T09:01:03"/>
  </r>
  <r>
    <n v="693"/>
    <x v="693"/>
    <s v="Prana is the first wearable combining breath and posture tracking to make your sitting time count."/>
    <x v="57"/>
    <n v="35338"/>
    <x v="2"/>
    <s v="US"/>
    <s v="USD"/>
    <n v="1430421827"/>
    <n v="1427829827"/>
    <b v="0"/>
    <n v="296"/>
    <b v="0"/>
    <s v="technology/wearables"/>
    <x v="548"/>
    <n v="119.38513513513513"/>
    <s v="technology"/>
    <s v="wearables"/>
    <x v="693"/>
    <d v="2015-04-30T19:23:47"/>
  </r>
  <r>
    <n v="694"/>
    <x v="694"/>
    <s v="You can control how much air enters the helmet by opening or closing the vents. This is very useful in bad weather, or for competition."/>
    <x v="60"/>
    <n v="590"/>
    <x v="2"/>
    <s v="US"/>
    <s v="USD"/>
    <n v="1485964559"/>
    <n v="1483372559"/>
    <b v="0"/>
    <n v="7"/>
    <b v="0"/>
    <s v="technology/wearables"/>
    <x v="549"/>
    <n v="84.285714285714292"/>
    <s v="technology"/>
    <s v="wearables"/>
    <x v="694"/>
    <d v="2017-02-01T15:55:59"/>
  </r>
  <r>
    <n v="695"/>
    <x v="695"/>
    <s v="Unique small wearable personal air conditioning device that provides the user a 10-15 degree environmental difference on his person."/>
    <x v="127"/>
    <n v="636"/>
    <x v="2"/>
    <s v="US"/>
    <s v="USD"/>
    <n v="1414758620"/>
    <n v="1412166620"/>
    <b v="0"/>
    <n v="7"/>
    <b v="0"/>
    <s v="technology/wearables"/>
    <x v="550"/>
    <n v="90.857142857142861"/>
    <s v="technology"/>
    <s v="wearables"/>
    <x v="695"/>
    <d v="2014-10-31T12:30:20"/>
  </r>
  <r>
    <n v="696"/>
    <x v="696"/>
    <s v="Show your fidelity by wearing the Trustee rings! Show where you are (at)!"/>
    <x v="164"/>
    <n v="1"/>
    <x v="2"/>
    <s v="NL"/>
    <s v="EUR"/>
    <n v="1406326502"/>
    <n v="1403734502"/>
    <b v="0"/>
    <n v="1"/>
    <b v="0"/>
    <s v="technology/wearables"/>
    <x v="551"/>
    <n v="1"/>
    <s v="technology"/>
    <s v="wearables"/>
    <x v="696"/>
    <d v="2014-07-25T22:15:02"/>
  </r>
  <r>
    <n v="697"/>
    <x v="697"/>
    <s v="Glasses, not for you but your virtual reality headset. Prescription lens adapters, lenses and more to make your VR experiences better."/>
    <x v="10"/>
    <n v="2319"/>
    <x v="2"/>
    <s v="DE"/>
    <s v="EUR"/>
    <n v="1454502789"/>
    <n v="1453206789"/>
    <b v="0"/>
    <n v="114"/>
    <b v="0"/>
    <s v="technology/wearables"/>
    <x v="552"/>
    <n v="20.342105263157894"/>
    <s v="technology"/>
    <s v="wearables"/>
    <x v="697"/>
    <d v="2016-02-03T12:33:09"/>
  </r>
  <r>
    <n v="698"/>
    <x v="698"/>
    <s v="The first 3D Xray Vision Instrument FREE* for researchers, scientists, entrepreneurs, developers, educators, artists, and explorers."/>
    <x v="57"/>
    <n v="15390"/>
    <x v="2"/>
    <s v="US"/>
    <s v="USD"/>
    <n v="1411005600"/>
    <n v="1408141245"/>
    <b v="0"/>
    <n v="29"/>
    <b v="0"/>
    <s v="technology/wearables"/>
    <x v="553"/>
    <n v="530.68965517241384"/>
    <s v="technology"/>
    <s v="wearables"/>
    <x v="698"/>
    <d v="2014-09-18T02:00:00"/>
  </r>
  <r>
    <n v="699"/>
    <x v="699"/>
    <s v="TapTap is a technology to transfer touch between two people. It can also be an activity tracker, a game controller or smart alarm."/>
    <x v="64"/>
    <n v="107148.74"/>
    <x v="2"/>
    <s v="US"/>
    <s v="USD"/>
    <n v="1385136000"/>
    <n v="1381923548"/>
    <b v="0"/>
    <n v="890"/>
    <b v="0"/>
    <s v="technology/wearables"/>
    <x v="554"/>
    <n v="120.39184269662923"/>
    <s v="technology"/>
    <s v="wearables"/>
    <x v="699"/>
    <d v="2013-11-22T16:00:00"/>
  </r>
  <r>
    <n v="700"/>
    <x v="700"/>
    <s v="A-iEasyâ„¢: The first customized unfoldable stand for smartphones that barkly needs room. Wholy integrated (will be relaunched soon!!)."/>
    <x v="36"/>
    <n v="403"/>
    <x v="2"/>
    <s v="ES"/>
    <s v="EUR"/>
    <n v="1484065881"/>
    <n v="1481473881"/>
    <b v="0"/>
    <n v="31"/>
    <b v="0"/>
    <s v="technology/wearables"/>
    <x v="555"/>
    <n v="13"/>
    <s v="technology"/>
    <s v="wearables"/>
    <x v="700"/>
    <d v="2017-01-10T16:31:21"/>
  </r>
  <r>
    <n v="701"/>
    <x v="701"/>
    <s v="In case you missed out on this campaign but are interested in owning a Hotblack London watch, please visit www.hotblacklondon.com."/>
    <x v="165"/>
    <n v="6118"/>
    <x v="2"/>
    <s v="GB"/>
    <s v="GBP"/>
    <n v="1406130880"/>
    <n v="1403538880"/>
    <b v="0"/>
    <n v="21"/>
    <b v="0"/>
    <s v="technology/wearables"/>
    <x v="556"/>
    <n v="291.33333333333331"/>
    <s v="technology"/>
    <s v="wearables"/>
    <x v="701"/>
    <d v="2014-07-23T15:54:40"/>
  </r>
  <r>
    <n v="702"/>
    <x v="702"/>
    <s v="Realtime feedback for swim &amp; triathlon training! Visually monitor pace &amp; intervals to improve fitness. For swimmers &amp; triathletes."/>
    <x v="36"/>
    <n v="4622.01"/>
    <x v="2"/>
    <s v="US"/>
    <s v="USD"/>
    <n v="1480011987"/>
    <n v="1477416387"/>
    <b v="0"/>
    <n v="37"/>
    <b v="0"/>
    <s v="technology/wearables"/>
    <x v="557"/>
    <n v="124.9191891891892"/>
    <s v="technology"/>
    <s v="wearables"/>
    <x v="702"/>
    <d v="2016-11-24T18:26:27"/>
  </r>
  <r>
    <n v="703"/>
    <x v="703"/>
    <s v="SPEEDWRAPS improve the speed, agility &amp; strength of an athlete by utilizing evenly distributed weight on the lower leg."/>
    <x v="36"/>
    <n v="837"/>
    <x v="2"/>
    <s v="US"/>
    <s v="USD"/>
    <n v="1485905520"/>
    <n v="1481150949"/>
    <b v="0"/>
    <n v="7"/>
    <b v="0"/>
    <s v="technology/wearables"/>
    <x v="558"/>
    <n v="119.57142857142857"/>
    <s v="technology"/>
    <s v="wearables"/>
    <x v="703"/>
    <d v="2017-01-31T23:32:00"/>
  </r>
  <r>
    <n v="704"/>
    <x v="704"/>
    <s v="Turn you helmet into the safest helmet and don't worry about a thing,you will always have the right fit!!"/>
    <x v="56"/>
    <n v="481"/>
    <x v="2"/>
    <s v="CA"/>
    <s v="CAD"/>
    <n v="1487565468"/>
    <n v="1482381468"/>
    <b v="0"/>
    <n v="4"/>
    <b v="0"/>
    <s v="technology/wearables"/>
    <x v="559"/>
    <n v="120.25"/>
    <s v="technology"/>
    <s v="wearables"/>
    <x v="704"/>
    <d v="2017-02-20T04:37:48"/>
  </r>
  <r>
    <n v="705"/>
    <x v="705"/>
    <s v="The closest thing ever to the Holy Grail of wearables technology"/>
    <x v="57"/>
    <n v="977"/>
    <x v="2"/>
    <s v="NL"/>
    <s v="EUR"/>
    <n v="1484999278"/>
    <n v="1482407278"/>
    <b v="0"/>
    <n v="5"/>
    <b v="0"/>
    <s v="technology/wearables"/>
    <x v="560"/>
    <n v="195.4"/>
    <s v="technology"/>
    <s v="wearables"/>
    <x v="705"/>
    <d v="2017-01-21T11:47:58"/>
  </r>
  <r>
    <n v="706"/>
    <x v="706"/>
    <s v="Driver Alert System es un sistema de seguridad para el conductor, que le avisa en caso de perder la posicion vertical mientras conduce."/>
    <x v="57"/>
    <n v="0"/>
    <x v="2"/>
    <s v="ES"/>
    <s v="EUR"/>
    <n v="1481740740"/>
    <n v="1478130783"/>
    <b v="0"/>
    <n v="0"/>
    <b v="0"/>
    <s v="technology/wearables"/>
    <x v="109"/>
    <e v="#DIV/0!"/>
    <s v="technology"/>
    <s v="wearables"/>
    <x v="706"/>
    <d v="2016-12-14T18:39:00"/>
  </r>
  <r>
    <n v="707"/>
    <x v="707"/>
    <s v="Forget your headphones. Wear Hy all day for voice-controlled music, calls, biometrics and more, with a huge battery and hidden fit."/>
    <x v="118"/>
    <n v="53670.6"/>
    <x v="2"/>
    <s v="GB"/>
    <s v="GBP"/>
    <n v="1483286127"/>
    <n v="1479830127"/>
    <b v="0"/>
    <n v="456"/>
    <b v="0"/>
    <s v="technology/wearables"/>
    <x v="561"/>
    <n v="117.69868421052631"/>
    <s v="technology"/>
    <s v="wearables"/>
    <x v="707"/>
    <d v="2017-01-01T15:55:27"/>
  </r>
  <r>
    <n v="708"/>
    <x v="708"/>
    <s v="Glowbelt is the world's first rectractable LED safety belt for fans of the great outdoors, fitness enthusiasts, children and more."/>
    <x v="79"/>
    <n v="8837"/>
    <x v="2"/>
    <s v="GB"/>
    <s v="GBP"/>
    <n v="1410616600"/>
    <n v="1405432600"/>
    <b v="0"/>
    <n v="369"/>
    <b v="0"/>
    <s v="technology/wearables"/>
    <x v="562"/>
    <n v="23.948509485094849"/>
    <s v="technology"/>
    <s v="wearables"/>
    <x v="708"/>
    <d v="2014-09-13T13:56:40"/>
  </r>
  <r>
    <n v="709"/>
    <x v="709"/>
    <s v="A &quot;handheld&quot; light, which eases the way you illuminate objects and/or paths."/>
    <x v="36"/>
    <n v="61"/>
    <x v="2"/>
    <s v="US"/>
    <s v="USD"/>
    <n v="1417741159"/>
    <n v="1415149159"/>
    <b v="0"/>
    <n v="2"/>
    <b v="0"/>
    <s v="technology/wearables"/>
    <x v="563"/>
    <n v="30.5"/>
    <s v="technology"/>
    <s v="wearables"/>
    <x v="709"/>
    <d v="2014-12-05T00:59:19"/>
  </r>
  <r>
    <n v="710"/>
    <x v="710"/>
    <s v="Shirts, so technologically advanced, they connect mentally to their audience upon sight."/>
    <x v="38"/>
    <n v="0"/>
    <x v="2"/>
    <s v="CA"/>
    <s v="CAD"/>
    <n v="1408495440"/>
    <n v="1405640302"/>
    <b v="0"/>
    <n v="0"/>
    <b v="0"/>
    <s v="technology/wearables"/>
    <x v="109"/>
    <e v="#DIV/0!"/>
    <s v="technology"/>
    <s v="wearables"/>
    <x v="710"/>
    <d v="2014-08-20T00:44:00"/>
  </r>
  <r>
    <n v="711"/>
    <x v="711"/>
    <s v="Our wearable and app automates the poke you normally get from your bedpartner to make you stop snoring and making you turn to the side."/>
    <x v="57"/>
    <n v="33791"/>
    <x v="2"/>
    <s v="NL"/>
    <s v="EUR"/>
    <n v="1481716868"/>
    <n v="1478257268"/>
    <b v="0"/>
    <n v="338"/>
    <b v="0"/>
    <s v="technology/wearables"/>
    <x v="564"/>
    <n v="99.973372781065095"/>
    <s v="technology"/>
    <s v="wearables"/>
    <x v="711"/>
    <d v="2016-12-14T12:01:08"/>
  </r>
  <r>
    <n v="712"/>
    <x v="712"/>
    <s v="Making important medical data of active people available to first responders of an emergency by wearing a dog tag bearing a QR Code"/>
    <x v="166"/>
    <n v="105"/>
    <x v="2"/>
    <s v="US"/>
    <s v="USD"/>
    <n v="1455466832"/>
    <n v="1452874832"/>
    <b v="0"/>
    <n v="4"/>
    <b v="0"/>
    <s v="technology/wearables"/>
    <x v="565"/>
    <n v="26.25"/>
    <s v="technology"/>
    <s v="wearables"/>
    <x v="712"/>
    <d v="2016-02-14T16:20:32"/>
  </r>
  <r>
    <n v="713"/>
    <x v="713"/>
    <s v="The first GPS tracker created entirely in Italy that allows you to know where your pet is located at any time throughout any device."/>
    <x v="31"/>
    <n v="199"/>
    <x v="2"/>
    <s v="IT"/>
    <s v="EUR"/>
    <n v="1465130532"/>
    <n v="1462538532"/>
    <b v="0"/>
    <n v="1"/>
    <b v="0"/>
    <s v="technology/wearables"/>
    <x v="566"/>
    <n v="199"/>
    <s v="technology"/>
    <s v="wearables"/>
    <x v="713"/>
    <d v="2016-06-05T12:42:12"/>
  </r>
  <r>
    <n v="714"/>
    <x v="714"/>
    <s v="The Prep Packs Survival Belt allows you to carry all of the essentials for outdoor survival inside your belt buckle"/>
    <x v="36"/>
    <n v="2249"/>
    <x v="2"/>
    <s v="US"/>
    <s v="USD"/>
    <n v="1488308082"/>
    <n v="1483124082"/>
    <b v="0"/>
    <n v="28"/>
    <b v="0"/>
    <s v="technology/wearables"/>
    <x v="567"/>
    <n v="80.321428571428569"/>
    <s v="technology"/>
    <s v="wearables"/>
    <x v="714"/>
    <d v="2017-02-28T18:54:42"/>
  </r>
  <r>
    <n v="715"/>
    <x v="715"/>
    <s v="Mouse^3 is the next generation of input devices. With cursor control and customized gesture recognition, its applications are endless!"/>
    <x v="167"/>
    <n v="1389"/>
    <x v="2"/>
    <s v="US"/>
    <s v="USD"/>
    <n v="1446693040"/>
    <n v="1443233440"/>
    <b v="0"/>
    <n v="12"/>
    <b v="0"/>
    <s v="technology/wearables"/>
    <x v="568"/>
    <n v="115.75"/>
    <s v="technology"/>
    <s v="wearables"/>
    <x v="715"/>
    <d v="2015-11-05T03:10:40"/>
  </r>
  <r>
    <n v="716"/>
    <x v="716"/>
    <s v="Translate sight into touch with a wrist-mounted wearable. A revolution for visually impaired people everywhere."/>
    <x v="39"/>
    <n v="715"/>
    <x v="2"/>
    <s v="US"/>
    <s v="USD"/>
    <n v="1417392000"/>
    <n v="1414511307"/>
    <b v="0"/>
    <n v="16"/>
    <b v="0"/>
    <s v="technology/wearables"/>
    <x v="569"/>
    <n v="44.6875"/>
    <s v="technology"/>
    <s v="wearables"/>
    <x v="716"/>
    <d v="2014-12-01T00:00:00"/>
  </r>
  <r>
    <n v="717"/>
    <x v="717"/>
    <s v="Cool air flowing under clothing keeps you cool."/>
    <x v="57"/>
    <n v="305"/>
    <x v="2"/>
    <s v="US"/>
    <s v="USD"/>
    <n v="1409949002"/>
    <n v="1407357002"/>
    <b v="0"/>
    <n v="4"/>
    <b v="0"/>
    <s v="technology/wearables"/>
    <x v="570"/>
    <n v="76.25"/>
    <s v="technology"/>
    <s v="wearables"/>
    <x v="717"/>
    <d v="2014-09-05T20:30:02"/>
  </r>
  <r>
    <n v="718"/>
    <x v="718"/>
    <s v="When every second matters, BioToo temporary tattoos get critical information to emergency personnel to help them help you."/>
    <x v="14"/>
    <n v="90"/>
    <x v="2"/>
    <s v="US"/>
    <s v="USD"/>
    <n v="1487397540"/>
    <n v="1484684247"/>
    <b v="0"/>
    <n v="4"/>
    <b v="0"/>
    <s v="technology/wearables"/>
    <x v="571"/>
    <n v="22.5"/>
    <s v="technology"/>
    <s v="wearables"/>
    <x v="718"/>
    <d v="2017-02-18T05:59:00"/>
  </r>
  <r>
    <n v="719"/>
    <x v="719"/>
    <s v="We've created the perfect sports chalk- antibacterial, lasts longer, better grip, and no mess! Now we need a non-provisional patent!"/>
    <x v="36"/>
    <n v="194"/>
    <x v="2"/>
    <s v="US"/>
    <s v="USD"/>
    <n v="1456189076"/>
    <n v="1454979476"/>
    <b v="0"/>
    <n v="10"/>
    <b v="0"/>
    <s v="technology/wearables"/>
    <x v="572"/>
    <n v="19.399999999999999"/>
    <s v="technology"/>
    <s v="wearables"/>
    <x v="719"/>
    <d v="2016-02-23T00:57:56"/>
  </r>
  <r>
    <n v="720"/>
    <x v="720"/>
    <s v="Without Utterance, a crushingly intimate literary memoir told from the inside of losing language, self, and world."/>
    <x v="168"/>
    <n v="2735"/>
    <x v="0"/>
    <s v="US"/>
    <s v="USD"/>
    <n v="1327851291"/>
    <n v="1325432091"/>
    <b v="0"/>
    <n v="41"/>
    <b v="1"/>
    <s v="publishing/nonfiction"/>
    <x v="573"/>
    <n v="66.707317073170728"/>
    <s v="publishing"/>
    <s v="nonfiction"/>
    <x v="720"/>
    <d v="2012-01-29T15:34:51"/>
  </r>
  <r>
    <n v="721"/>
    <x v="721"/>
    <s v="Everything families need to host a Jewish welcoming ritual when opting out of circumcision. Includes original ceremonies and music."/>
    <x v="169"/>
    <n v="10013"/>
    <x v="0"/>
    <s v="US"/>
    <s v="USD"/>
    <n v="1406900607"/>
    <n v="1403012607"/>
    <b v="0"/>
    <n v="119"/>
    <b v="1"/>
    <s v="publishing/nonfiction"/>
    <x v="574"/>
    <n v="84.142857142857139"/>
    <s v="publishing"/>
    <s v="nonfiction"/>
    <x v="721"/>
    <d v="2014-08-01T13:43:27"/>
  </r>
  <r>
    <n v="722"/>
    <x v="722"/>
    <s v="BANGGAI RESCUE is a beautiful, must-read book and a project setting out to answer some critical questions about the species' future."/>
    <x v="31"/>
    <n v="33006"/>
    <x v="0"/>
    <s v="US"/>
    <s v="USD"/>
    <n v="1333909178"/>
    <n v="1331320778"/>
    <b v="0"/>
    <n v="153"/>
    <b v="1"/>
    <s v="publishing/nonfiction"/>
    <x v="575"/>
    <n v="215.72549019607843"/>
    <s v="publishing"/>
    <s v="nonfiction"/>
    <x v="722"/>
    <d v="2012-04-08T18:19:38"/>
  </r>
  <r>
    <n v="723"/>
    <x v="723"/>
    <s v="The Definitive (and Slightly Ridiculous) Guide to Enjoying the 2015 Pro Football Season"/>
    <x v="10"/>
    <n v="5469"/>
    <x v="0"/>
    <s v="US"/>
    <s v="USD"/>
    <n v="1438228740"/>
    <n v="1435606549"/>
    <b v="0"/>
    <n v="100"/>
    <b v="1"/>
    <s v="publishing/nonfiction"/>
    <x v="576"/>
    <n v="54.69"/>
    <s v="publishing"/>
    <s v="nonfiction"/>
    <x v="723"/>
    <d v="2015-07-30T03:59:00"/>
  </r>
  <r>
    <n v="724"/>
    <x v="724"/>
    <s v="We are creating the Adventure Access Trail, a new walking trail from Boston to San Francisco.  _x000a_http://adventureaccess.org"/>
    <x v="39"/>
    <n v="7383.01"/>
    <x v="0"/>
    <s v="US"/>
    <s v="USD"/>
    <n v="1309447163"/>
    <n v="1306855163"/>
    <b v="0"/>
    <n v="143"/>
    <b v="1"/>
    <s v="publishing/nonfiction"/>
    <x v="577"/>
    <n v="51.62944055944056"/>
    <s v="publishing"/>
    <s v="nonfiction"/>
    <x v="724"/>
    <d v="2011-06-30T15:19:23"/>
  </r>
  <r>
    <n v="725"/>
    <x v="725"/>
    <s v="A true story about inspiration and survival - David Alfred George turns his powerful experience into a compelling vBook."/>
    <x v="22"/>
    <n v="20070"/>
    <x v="0"/>
    <s v="US"/>
    <s v="USD"/>
    <n v="1450018912"/>
    <n v="1447426912"/>
    <b v="0"/>
    <n v="140"/>
    <b v="1"/>
    <s v="publishing/nonfiction"/>
    <x v="28"/>
    <n v="143.35714285714286"/>
    <s v="publishing"/>
    <s v="nonfiction"/>
    <x v="725"/>
    <d v="2015-12-13T15:01:52"/>
  </r>
  <r>
    <n v="726"/>
    <x v="726"/>
    <s v="&quot;60 Days to a Radiating Faith&quot; is a collection of carefully selected Bible verses to encourage those undergoing cancer treatments."/>
    <x v="30"/>
    <n v="2535"/>
    <x v="0"/>
    <s v="US"/>
    <s v="USD"/>
    <n v="1365728487"/>
    <n v="1363136487"/>
    <b v="0"/>
    <n v="35"/>
    <b v="1"/>
    <s v="publishing/nonfiction"/>
    <x v="578"/>
    <n v="72.428571428571431"/>
    <s v="publishing"/>
    <s v="nonfiction"/>
    <x v="726"/>
    <d v="2013-04-12T01:01:27"/>
  </r>
  <r>
    <n v="727"/>
    <x v="727"/>
    <s v="A surgeon's call for today's Christians to practice biblical compassion. Pre-order now and turn the tide towards the model Christ gave!"/>
    <x v="8"/>
    <n v="5443"/>
    <x v="0"/>
    <s v="US"/>
    <s v="USD"/>
    <n v="1358198400"/>
    <n v="1354580949"/>
    <b v="0"/>
    <n v="149"/>
    <b v="1"/>
    <s v="publishing/nonfiction"/>
    <x v="579"/>
    <n v="36.530201342281877"/>
    <s v="publishing"/>
    <s v="nonfiction"/>
    <x v="727"/>
    <d v="2013-01-14T21:20:00"/>
  </r>
  <r>
    <n v="728"/>
    <x v="728"/>
    <s v="A big idea non-fiction book by an impatient three-time author and insomniac willing to bet on himself."/>
    <x v="51"/>
    <n v="7917.45"/>
    <x v="0"/>
    <s v="US"/>
    <s v="USD"/>
    <n v="1313957157"/>
    <n v="1310069157"/>
    <b v="0"/>
    <n v="130"/>
    <b v="1"/>
    <s v="publishing/nonfiction"/>
    <x v="580"/>
    <n v="60.903461538461535"/>
    <s v="publishing"/>
    <s v="nonfiction"/>
    <x v="728"/>
    <d v="2011-08-21T20:05:57"/>
  </r>
  <r>
    <n v="729"/>
    <x v="729"/>
    <s v="A true David vs.Goliath story about a young adult battling the U.S. health care system to survive and become an advocate for change."/>
    <x v="23"/>
    <n v="5226"/>
    <x v="0"/>
    <s v="US"/>
    <s v="USD"/>
    <n v="1348028861"/>
    <n v="1342844861"/>
    <b v="0"/>
    <n v="120"/>
    <b v="1"/>
    <s v="publishing/nonfiction"/>
    <x v="314"/>
    <n v="43.55"/>
    <s v="publishing"/>
    <s v="nonfiction"/>
    <x v="729"/>
    <d v="2012-09-19T04:27:41"/>
  </r>
  <r>
    <n v="730"/>
    <x v="730"/>
    <s v="A Massive but Cheerful Online Digital Archive of Surfing"/>
    <x v="22"/>
    <n v="26438"/>
    <x v="0"/>
    <s v="US"/>
    <s v="USD"/>
    <n v="1323280391"/>
    <n v="1320688391"/>
    <b v="0"/>
    <n v="265"/>
    <b v="1"/>
    <s v="publishing/nonfiction"/>
    <x v="581"/>
    <n v="99.766037735849054"/>
    <s v="publishing"/>
    <s v="nonfiction"/>
    <x v="730"/>
    <d v="2011-12-07T17:53:11"/>
  </r>
  <r>
    <n v="731"/>
    <x v="731"/>
    <s v="Be part of the excitement by supporting our first season offering unique perspectives of Portland from the water."/>
    <x v="10"/>
    <n v="6300"/>
    <x v="0"/>
    <s v="US"/>
    <s v="USD"/>
    <n v="1327212000"/>
    <n v="1322852747"/>
    <b v="0"/>
    <n v="71"/>
    <b v="1"/>
    <s v="publishing/nonfiction"/>
    <x v="582"/>
    <n v="88.732394366197184"/>
    <s v="publishing"/>
    <s v="nonfiction"/>
    <x v="731"/>
    <d v="2012-01-22T06:00:00"/>
  </r>
  <r>
    <n v="732"/>
    <x v="732"/>
    <s v="A great collection of puzzles to take and enjoy anywhere in the world - have fun, challenge yourself, and become a better chess player!"/>
    <x v="170"/>
    <n v="64"/>
    <x v="0"/>
    <s v="GB"/>
    <s v="GBP"/>
    <n v="1380449461"/>
    <n v="1375265461"/>
    <b v="0"/>
    <n v="13"/>
    <b v="1"/>
    <s v="publishing/nonfiction"/>
    <x v="583"/>
    <n v="4.9230769230769234"/>
    <s v="publishing"/>
    <s v="nonfiction"/>
    <x v="732"/>
    <d v="2013-09-29T10:11:01"/>
  </r>
  <r>
    <n v="733"/>
    <x v="733"/>
    <s v="Sinatra Cookbook is an ebook featuring 12 fantastic example applications built on the Sinatra framework and many well known Ruby gems."/>
    <x v="30"/>
    <n v="3012"/>
    <x v="0"/>
    <s v="GB"/>
    <s v="GBP"/>
    <n v="1387533892"/>
    <n v="1384941892"/>
    <b v="0"/>
    <n v="169"/>
    <b v="1"/>
    <s v="publishing/nonfiction"/>
    <x v="584"/>
    <n v="17.822485207100591"/>
    <s v="publishing"/>
    <s v="nonfiction"/>
    <x v="733"/>
    <d v="2013-12-20T10:04:52"/>
  </r>
  <r>
    <n v="734"/>
    <x v="734"/>
    <s v="Sideswiped is my story of growing in and trusting God through the mess and mysteries of life."/>
    <x v="0"/>
    <n v="10670"/>
    <x v="0"/>
    <s v="CA"/>
    <s v="CAD"/>
    <n v="1431147600"/>
    <n v="1428465420"/>
    <b v="0"/>
    <n v="57"/>
    <b v="1"/>
    <s v="publishing/nonfiction"/>
    <x v="585"/>
    <n v="187.19298245614036"/>
    <s v="publishing"/>
    <s v="nonfiction"/>
    <x v="734"/>
    <d v="2015-05-09T05:00:00"/>
  </r>
  <r>
    <n v="735"/>
    <x v="735"/>
    <s v="TOP FUEL FOR LIFE â€¦ a true story of victory, unimaginable loss_x000a_and the epiphany that changed everything."/>
    <x v="171"/>
    <n v="53771"/>
    <x v="0"/>
    <s v="US"/>
    <s v="USD"/>
    <n v="1417653540"/>
    <n v="1414975346"/>
    <b v="0"/>
    <n v="229"/>
    <b v="1"/>
    <s v="publishing/nonfiction"/>
    <x v="586"/>
    <n v="234.80786026200875"/>
    <s v="publishing"/>
    <s v="nonfiction"/>
    <x v="735"/>
    <d v="2014-12-04T00:39:00"/>
  </r>
  <r>
    <n v="736"/>
    <x v="736"/>
    <s v="I'm writing a new book! Topic: Privacy is Dead. What does a world without privacy mean for humanity? Our reputations? Our kids?"/>
    <x v="172"/>
    <n v="11345"/>
    <x v="0"/>
    <s v="US"/>
    <s v="USD"/>
    <n v="1385009940"/>
    <n v="1383327440"/>
    <b v="0"/>
    <n v="108"/>
    <b v="1"/>
    <s v="publishing/nonfiction"/>
    <x v="587"/>
    <n v="105.04629629629629"/>
    <s v="publishing"/>
    <s v="nonfiction"/>
    <x v="736"/>
    <d v="2013-11-21T04:59:00"/>
  </r>
  <r>
    <n v="737"/>
    <x v="737"/>
    <s v="For one year, two women exclusively ate food produced within Mendocino County, CA. Now, they will write a book about their adventures."/>
    <x v="10"/>
    <n v="6120"/>
    <x v="0"/>
    <s v="US"/>
    <s v="USD"/>
    <n v="1392408000"/>
    <n v="1390890987"/>
    <b v="0"/>
    <n v="108"/>
    <b v="1"/>
    <s v="publishing/nonfiction"/>
    <x v="588"/>
    <n v="56.666666666666664"/>
    <s v="publishing"/>
    <s v="nonfiction"/>
    <x v="737"/>
    <d v="2014-02-14T20:00:00"/>
  </r>
  <r>
    <n v="738"/>
    <x v="738"/>
    <s v="The true story of a child's struggle with hunger, poverty, and war in El Salvador."/>
    <x v="15"/>
    <n v="1601"/>
    <x v="0"/>
    <s v="US"/>
    <s v="USD"/>
    <n v="1417409940"/>
    <n v="1414765794"/>
    <b v="0"/>
    <n v="41"/>
    <b v="1"/>
    <s v="publishing/nonfiction"/>
    <x v="589"/>
    <n v="39.048780487804876"/>
    <s v="publishing"/>
    <s v="nonfiction"/>
    <x v="738"/>
    <d v="2014-12-01T04:59:00"/>
  </r>
  <r>
    <n v="739"/>
    <x v="739"/>
    <s v="Strategies forged and lessons learned from accessing highly selective places where Black men have historically been underrepresented."/>
    <x v="12"/>
    <n v="9500"/>
    <x v="0"/>
    <s v="US"/>
    <s v="USD"/>
    <n v="1407758629"/>
    <n v="1404907429"/>
    <b v="0"/>
    <n v="139"/>
    <b v="1"/>
    <s v="publishing/nonfiction"/>
    <x v="590"/>
    <n v="68.345323741007192"/>
    <s v="publishing"/>
    <s v="nonfiction"/>
    <x v="739"/>
    <d v="2014-08-11T12:03:49"/>
  </r>
  <r>
    <n v="740"/>
    <x v="740"/>
    <s v="Book on the search for the San Marcos, shipwrecked off the coast of Ireland in 1588 and the mysteries that have drawn men to find her."/>
    <x v="9"/>
    <n v="3222"/>
    <x v="0"/>
    <s v="US"/>
    <s v="USD"/>
    <n v="1434857482"/>
    <n v="1433647882"/>
    <b v="0"/>
    <n v="19"/>
    <b v="1"/>
    <s v="publishing/nonfiction"/>
    <x v="202"/>
    <n v="169.57894736842104"/>
    <s v="publishing"/>
    <s v="nonfiction"/>
    <x v="740"/>
    <d v="2015-06-21T03:31:22"/>
  </r>
  <r>
    <n v="741"/>
    <x v="741"/>
    <s v="A revolutionary digital mapping project of the Vilna Ghetto"/>
    <x v="93"/>
    <n v="13293.8"/>
    <x v="0"/>
    <s v="US"/>
    <s v="USD"/>
    <n v="1370964806"/>
    <n v="1367940806"/>
    <b v="0"/>
    <n v="94"/>
    <b v="1"/>
    <s v="publishing/nonfiction"/>
    <x v="591"/>
    <n v="141.42340425531913"/>
    <s v="publishing"/>
    <s v="nonfiction"/>
    <x v="741"/>
    <d v="2013-06-11T15:33:26"/>
  </r>
  <r>
    <n v="742"/>
    <x v="742"/>
    <s v="Thats right &quot;My Life As Julia Robertsâ€¦Snapshots Of A Life&quot; is going on the road! The first book tour! With Author Liane Langford!"/>
    <x v="123"/>
    <n v="1550"/>
    <x v="0"/>
    <s v="US"/>
    <s v="USD"/>
    <n v="1395435712"/>
    <n v="1392847312"/>
    <b v="0"/>
    <n v="23"/>
    <b v="1"/>
    <s v="publishing/nonfiction"/>
    <x v="592"/>
    <n v="67.391304347826093"/>
    <s v="publishing"/>
    <s v="nonfiction"/>
    <x v="742"/>
    <d v="2014-03-21T21:01:52"/>
  </r>
  <r>
    <n v="743"/>
    <x v="743"/>
    <s v="Valmont is a town with a fertile history and a vibrant community. We aim to capture the magic in our People's History of Valmont!"/>
    <x v="131"/>
    <n v="814"/>
    <x v="0"/>
    <s v="US"/>
    <s v="USD"/>
    <n v="1334610000"/>
    <n v="1332435685"/>
    <b v="0"/>
    <n v="15"/>
    <b v="1"/>
    <s v="publishing/nonfiction"/>
    <x v="593"/>
    <n v="54.266666666666666"/>
    <s v="publishing"/>
    <s v="nonfiction"/>
    <x v="743"/>
    <d v="2012-04-16T21:00:00"/>
  </r>
  <r>
    <n v="744"/>
    <x v="744"/>
    <s v="Join others to help create a world that is possible -- in your workplace, community and society!"/>
    <x v="10"/>
    <n v="5116"/>
    <x v="0"/>
    <s v="US"/>
    <s v="USD"/>
    <n v="1355439503"/>
    <n v="1352847503"/>
    <b v="0"/>
    <n v="62"/>
    <b v="1"/>
    <s v="publishing/nonfiction"/>
    <x v="594"/>
    <n v="82.516129032258064"/>
    <s v="publishing"/>
    <s v="nonfiction"/>
    <x v="744"/>
    <d v="2012-12-13T22:58:23"/>
  </r>
  <r>
    <n v="745"/>
    <x v="745"/>
    <s v="Help launch a FREE guide that can help activists &amp; community organizers leverage social media tools for change like never before."/>
    <x v="173"/>
    <n v="3976"/>
    <x v="0"/>
    <s v="US"/>
    <s v="USD"/>
    <n v="1367588645"/>
    <n v="1364996645"/>
    <b v="0"/>
    <n v="74"/>
    <b v="1"/>
    <s v="publishing/nonfiction"/>
    <x v="595"/>
    <n v="53.729729729729726"/>
    <s v="publishing"/>
    <s v="nonfiction"/>
    <x v="745"/>
    <d v="2013-05-03T13:44:05"/>
  </r>
  <r>
    <n v="746"/>
    <x v="746"/>
    <s v="This is a book of letters. Letters to our body parts."/>
    <x v="174"/>
    <n v="3318"/>
    <x v="0"/>
    <s v="US"/>
    <s v="USD"/>
    <n v="1348372740"/>
    <n v="1346806909"/>
    <b v="0"/>
    <n v="97"/>
    <b v="1"/>
    <s v="publishing/nonfiction"/>
    <x v="596"/>
    <n v="34.206185567010309"/>
    <s v="publishing"/>
    <s v="nonfiction"/>
    <x v="746"/>
    <d v="2012-09-23T03:59:00"/>
  </r>
  <r>
    <n v="747"/>
    <x v="747"/>
    <s v="My creations are born in different cultural environment around the globe with Â« what is already there Â» and act as a social impulse"/>
    <x v="39"/>
    <n v="7003"/>
    <x v="0"/>
    <s v="NL"/>
    <s v="EUR"/>
    <n v="1421319240"/>
    <n v="1418649019"/>
    <b v="0"/>
    <n v="55"/>
    <b v="1"/>
    <s v="publishing/nonfiction"/>
    <x v="597"/>
    <n v="127.32727272727273"/>
    <s v="publishing"/>
    <s v="nonfiction"/>
    <x v="747"/>
    <d v="2015-01-15T10:54:00"/>
  </r>
  <r>
    <n v="748"/>
    <x v="748"/>
    <s v="Peace on Earth begins with birth. Educating pregnant women to create a more peaceful world is what this book is all about."/>
    <x v="13"/>
    <n v="2005"/>
    <x v="0"/>
    <s v="US"/>
    <s v="USD"/>
    <n v="1407701966"/>
    <n v="1405109966"/>
    <b v="0"/>
    <n v="44"/>
    <b v="1"/>
    <s v="publishing/nonfiction"/>
    <x v="598"/>
    <n v="45.56818181818182"/>
    <s v="publishing"/>
    <s v="nonfiction"/>
    <x v="748"/>
    <d v="2014-08-10T20:19:26"/>
  </r>
  <r>
    <n v="749"/>
    <x v="749"/>
    <s v="A place for rational, fact and data based non-partisan political and societal commentary on things that matter to Americans."/>
    <x v="3"/>
    <n v="10556"/>
    <x v="0"/>
    <s v="US"/>
    <s v="USD"/>
    <n v="1485642930"/>
    <n v="1483050930"/>
    <b v="0"/>
    <n v="110"/>
    <b v="1"/>
    <s v="publishing/nonfiction"/>
    <x v="599"/>
    <n v="95.963636363636368"/>
    <s v="publishing"/>
    <s v="nonfiction"/>
    <x v="749"/>
    <d v="2017-01-28T22:35:30"/>
  </r>
  <r>
    <n v="750"/>
    <x v="750"/>
    <s v="The epic adventure of a 33 year journey surviving 4 open heart surgeries- emotionally powerful. Graphic. Honest. Funny"/>
    <x v="175"/>
    <n v="4559"/>
    <x v="0"/>
    <s v="US"/>
    <s v="USD"/>
    <n v="1361739872"/>
    <n v="1359147872"/>
    <b v="0"/>
    <n v="59"/>
    <b v="1"/>
    <s v="publishing/nonfiction"/>
    <x v="600"/>
    <n v="77.271186440677965"/>
    <s v="publishing"/>
    <s v="nonfiction"/>
    <x v="750"/>
    <d v="2013-02-24T21:04:32"/>
  </r>
  <r>
    <n v="751"/>
    <x v="751"/>
    <s v="A young cancer survivor embarks on a cross country railroad adventure while writing her memoir through letters."/>
    <x v="9"/>
    <n v="3555"/>
    <x v="0"/>
    <s v="US"/>
    <s v="USD"/>
    <n v="1312470475"/>
    <n v="1308496075"/>
    <b v="0"/>
    <n v="62"/>
    <b v="1"/>
    <s v="publishing/nonfiction"/>
    <x v="23"/>
    <n v="57.338709677419352"/>
    <s v="publishing"/>
    <s v="nonfiction"/>
    <x v="751"/>
    <d v="2011-08-04T15:07:55"/>
  </r>
  <r>
    <n v="752"/>
    <x v="752"/>
    <s v="A raw, honest encounter of my colourful journey trying to escape accepting I had Epilepsy &amp; how I found my super powers along the way"/>
    <x v="10"/>
    <n v="5585"/>
    <x v="0"/>
    <s v="AU"/>
    <s v="AUD"/>
    <n v="1476615600"/>
    <n v="1474884417"/>
    <b v="0"/>
    <n v="105"/>
    <b v="1"/>
    <s v="publishing/nonfiction"/>
    <x v="601"/>
    <n v="53.19047619047619"/>
    <s v="publishing"/>
    <s v="nonfiction"/>
    <x v="752"/>
    <d v="2016-10-16T11:00:00"/>
  </r>
  <r>
    <n v="753"/>
    <x v="753"/>
    <s v="Finally, Jewish sacred texts by Israeli women, volume 2 of an  acclaimed, revolutionary series of powerful, witty, diverse Midrashim."/>
    <x v="3"/>
    <n v="12800"/>
    <x v="0"/>
    <s v="US"/>
    <s v="USD"/>
    <n v="1423922991"/>
    <n v="1421330991"/>
    <b v="0"/>
    <n v="26"/>
    <b v="1"/>
    <s v="publishing/nonfiction"/>
    <x v="602"/>
    <n v="492.30769230769232"/>
    <s v="publishing"/>
    <s v="nonfiction"/>
    <x v="753"/>
    <d v="2015-02-14T14:09:51"/>
  </r>
  <r>
    <n v="754"/>
    <x v="754"/>
    <s v="A book about a couples first year of marriage. Read the inspirational story of how God helped them overcome cancer, amputation and more"/>
    <x v="13"/>
    <n v="2075"/>
    <x v="0"/>
    <s v="US"/>
    <s v="USD"/>
    <n v="1357408721"/>
    <n v="1354816721"/>
    <b v="0"/>
    <n v="49"/>
    <b v="1"/>
    <s v="publishing/nonfiction"/>
    <x v="603"/>
    <n v="42.346938775510203"/>
    <s v="publishing"/>
    <s v="nonfiction"/>
    <x v="754"/>
    <d v="2013-01-05T17:58:41"/>
  </r>
  <r>
    <n v="755"/>
    <x v="755"/>
    <s v="The hilarious new book about RAGBRAI, America's greatest event that you've never heard of. Crotch lube is entirely optional."/>
    <x v="30"/>
    <n v="2547.69"/>
    <x v="0"/>
    <s v="US"/>
    <s v="USD"/>
    <n v="1369010460"/>
    <n v="1366381877"/>
    <b v="0"/>
    <n v="68"/>
    <b v="1"/>
    <s v="publishing/nonfiction"/>
    <x v="604"/>
    <n v="37.466029411764708"/>
    <s v="publishing"/>
    <s v="nonfiction"/>
    <x v="755"/>
    <d v="2013-05-20T00:41:00"/>
  </r>
  <r>
    <n v="756"/>
    <x v="756"/>
    <s v="A mixed media (poetry, photo, prose and sound) text focusing on/inspired by rural life in former Communist republics. "/>
    <x v="176"/>
    <n v="824"/>
    <x v="0"/>
    <s v="US"/>
    <s v="USD"/>
    <n v="1303147459"/>
    <n v="1297880659"/>
    <b v="0"/>
    <n v="22"/>
    <b v="1"/>
    <s v="publishing/nonfiction"/>
    <x v="605"/>
    <n v="37.454545454545453"/>
    <s v="publishing"/>
    <s v="nonfiction"/>
    <x v="756"/>
    <d v="2011-04-18T17:24:19"/>
  </r>
  <r>
    <n v="757"/>
    <x v="757"/>
    <s v="This is for the book release event/photo gallery show. Funds will go to buy gallery prints &amp; copies of Orlando's Historic Haunts."/>
    <x v="49"/>
    <n v="595"/>
    <x v="0"/>
    <s v="US"/>
    <s v="USD"/>
    <n v="1354756714"/>
    <n v="1353547114"/>
    <b v="0"/>
    <n v="18"/>
    <b v="1"/>
    <s v="publishing/nonfiction"/>
    <x v="606"/>
    <n v="33.055555555555557"/>
    <s v="publishing"/>
    <s v="nonfiction"/>
    <x v="757"/>
    <d v="2012-12-06T01:18:34"/>
  </r>
  <r>
    <n v="758"/>
    <x v="758"/>
    <s v="I am publishing my book, Waiting on Humanity and need some finishing funds to do so."/>
    <x v="30"/>
    <n v="2550"/>
    <x v="0"/>
    <s v="US"/>
    <s v="USD"/>
    <n v="1286568268"/>
    <n v="1283976268"/>
    <b v="0"/>
    <n v="19"/>
    <b v="1"/>
    <s v="publishing/nonfiction"/>
    <x v="607"/>
    <n v="134.21052631578948"/>
    <s v="publishing"/>
    <s v="nonfiction"/>
    <x v="758"/>
    <d v="2010-10-08T20:04:28"/>
  </r>
  <r>
    <n v="759"/>
    <x v="759"/>
    <s v="Help me search for the lost ruins of the UK. A unique guide to  lesser known and somewhat known ruins of Britain."/>
    <x v="10"/>
    <n v="5096"/>
    <x v="0"/>
    <s v="GB"/>
    <s v="GBP"/>
    <n v="1404892539"/>
    <n v="1401436539"/>
    <b v="0"/>
    <n v="99"/>
    <b v="1"/>
    <s v="publishing/nonfiction"/>
    <x v="608"/>
    <n v="51.474747474747474"/>
    <s v="publishing"/>
    <s v="nonfiction"/>
    <x v="759"/>
    <d v="2014-07-09T07:55:39"/>
  </r>
  <r>
    <n v="760"/>
    <x v="760"/>
    <s v="I am publishing my 5th book, I am looking to publish a book of short stories, all based on random thoughts that flash through my mind."/>
    <x v="41"/>
    <n v="0"/>
    <x v="2"/>
    <s v="US"/>
    <s v="USD"/>
    <n v="1480188013"/>
    <n v="1477592413"/>
    <b v="0"/>
    <n v="0"/>
    <b v="0"/>
    <s v="publishing/fiction"/>
    <x v="109"/>
    <e v="#DIV/0!"/>
    <s v="publishing"/>
    <s v="fiction"/>
    <x v="760"/>
    <d v="2016-11-26T19:20:13"/>
  </r>
  <r>
    <n v="761"/>
    <x v="761"/>
    <s v="The day Chuck died was the day everything changed. Now he has to save the afterlife from extinction or die again trying."/>
    <x v="10"/>
    <n v="235"/>
    <x v="2"/>
    <s v="US"/>
    <s v="USD"/>
    <n v="1391364126"/>
    <n v="1388772126"/>
    <b v="0"/>
    <n v="6"/>
    <b v="0"/>
    <s v="publishing/fiction"/>
    <x v="609"/>
    <n v="39.166666666666664"/>
    <s v="publishing"/>
    <s v="fiction"/>
    <x v="761"/>
    <d v="2014-02-02T18:02:06"/>
  </r>
  <r>
    <n v="762"/>
    <x v="762"/>
    <s v="An original-well-done eBook. Mainly about fiction, action, adventure, and mystery. A story that you've never read!"/>
    <x v="8"/>
    <n v="0"/>
    <x v="2"/>
    <s v="MX"/>
    <s v="MXN"/>
    <n v="1480831200"/>
    <n v="1479328570"/>
    <b v="0"/>
    <n v="0"/>
    <b v="0"/>
    <s v="publishing/fiction"/>
    <x v="109"/>
    <e v="#DIV/0!"/>
    <s v="publishing"/>
    <s v="fiction"/>
    <x v="762"/>
    <d v="2016-12-04T06:00:00"/>
  </r>
  <r>
    <n v="763"/>
    <x v="763"/>
    <s v="Highland Sabre explores a possible yet terrifying explanation for the mystery big cats said to prowl the British countryside."/>
    <x v="177"/>
    <n v="5"/>
    <x v="2"/>
    <s v="GB"/>
    <s v="GBP"/>
    <n v="1376563408"/>
    <n v="1373971408"/>
    <b v="0"/>
    <n v="1"/>
    <b v="0"/>
    <s v="publishing/fiction"/>
    <x v="610"/>
    <n v="5"/>
    <s v="publishing"/>
    <s v="fiction"/>
    <x v="763"/>
    <d v="2013-08-15T10:43:28"/>
  </r>
  <r>
    <n v="764"/>
    <x v="764"/>
    <s v="[JOE]KES is a book full of over 200 original, sometimes funny, pun-ish Joekes. If you hate the book, use it as a coster!"/>
    <x v="10"/>
    <n v="0"/>
    <x v="2"/>
    <s v="US"/>
    <s v="USD"/>
    <n v="1441858161"/>
    <n v="1439266161"/>
    <b v="0"/>
    <n v="0"/>
    <b v="0"/>
    <s v="publishing/fiction"/>
    <x v="109"/>
    <e v="#DIV/0!"/>
    <s v="publishing"/>
    <s v="fiction"/>
    <x v="764"/>
    <d v="2015-09-10T04:09:21"/>
  </r>
  <r>
    <n v="765"/>
    <x v="765"/>
    <s v="To survive, an American socialite must fight with a Mafia boss in the French Resistance, but will his underworld ruin her in the end?"/>
    <x v="39"/>
    <n v="2521"/>
    <x v="2"/>
    <s v="US"/>
    <s v="USD"/>
    <n v="1413723684"/>
    <n v="1411131684"/>
    <b v="0"/>
    <n v="44"/>
    <b v="0"/>
    <s v="publishing/fiction"/>
    <x v="611"/>
    <n v="57.295454545454547"/>
    <s v="publishing"/>
    <s v="fiction"/>
    <x v="765"/>
    <d v="2014-10-19T13:01:24"/>
  </r>
  <r>
    <n v="766"/>
    <x v="766"/>
    <s v="I am writing about my nonna's life in Southern Italy and what it was like to grow up in a Fascist regime before immigrating to Canada."/>
    <x v="23"/>
    <n v="0"/>
    <x v="2"/>
    <s v="CA"/>
    <s v="CAD"/>
    <n v="1424112483"/>
    <n v="1421520483"/>
    <b v="0"/>
    <n v="0"/>
    <b v="0"/>
    <s v="publishing/fiction"/>
    <x v="109"/>
    <e v="#DIV/0!"/>
    <s v="publishing"/>
    <s v="fiction"/>
    <x v="766"/>
    <d v="2015-02-16T18:48:03"/>
  </r>
  <r>
    <n v="767"/>
    <x v="767"/>
    <s v="Jury of Peers is a complete novel, and it's good._x000a_All it needs now?  _x000a_More readers.  About ten million more._x000a_Let's get 'em."/>
    <x v="10"/>
    <n v="177"/>
    <x v="2"/>
    <s v="US"/>
    <s v="USD"/>
    <n v="1432178810"/>
    <n v="1429586810"/>
    <b v="0"/>
    <n v="3"/>
    <b v="0"/>
    <s v="publishing/fiction"/>
    <x v="612"/>
    <n v="59"/>
    <s v="publishing"/>
    <s v="fiction"/>
    <x v="767"/>
    <d v="2015-05-21T03:26:50"/>
  </r>
  <r>
    <n v="768"/>
    <x v="768"/>
    <s v="Haunted by a wrong decision and hunted by a Tall Dark Stranger, a misguided teen struggles to find her way home ..or will she make it?"/>
    <x v="30"/>
    <n v="0"/>
    <x v="2"/>
    <s v="US"/>
    <s v="USD"/>
    <n v="1387169890"/>
    <n v="1384577890"/>
    <b v="0"/>
    <n v="0"/>
    <b v="0"/>
    <s v="publishing/fiction"/>
    <x v="109"/>
    <e v="#DIV/0!"/>
    <s v="publishing"/>
    <s v="fiction"/>
    <x v="768"/>
    <d v="2013-12-16T04:58:10"/>
  </r>
  <r>
    <n v="769"/>
    <x v="769"/>
    <s v="Over a year of dedication has produced amazing photos and stirring words. The last step is to help those words appear in a printed book"/>
    <x v="23"/>
    <n v="1656"/>
    <x v="2"/>
    <s v="US"/>
    <s v="USD"/>
    <n v="1388102094"/>
    <n v="1385510094"/>
    <b v="0"/>
    <n v="52"/>
    <b v="0"/>
    <s v="publishing/fiction"/>
    <x v="613"/>
    <n v="31.846153846153847"/>
    <s v="publishing"/>
    <s v="fiction"/>
    <x v="769"/>
    <d v="2013-12-26T23:54:54"/>
  </r>
  <r>
    <n v="770"/>
    <x v="770"/>
    <s v="Daniel was an ordinary boy, until unordinary events began to occur. Danny had never been exposed to supernatural activity until now..."/>
    <x v="178"/>
    <n v="0"/>
    <x v="2"/>
    <s v="US"/>
    <s v="USD"/>
    <n v="1361750369"/>
    <n v="1358294369"/>
    <b v="0"/>
    <n v="0"/>
    <b v="0"/>
    <s v="publishing/fiction"/>
    <x v="109"/>
    <e v="#DIV/0!"/>
    <s v="publishing"/>
    <s v="fiction"/>
    <x v="770"/>
    <d v="2013-02-24T23:59:29"/>
  </r>
  <r>
    <n v="771"/>
    <x v="771"/>
    <s v="A satire gift, the stress cube has original artwork, comes on a custom mahogany stand and has a funny exercise booklet."/>
    <x v="114"/>
    <n v="10"/>
    <x v="2"/>
    <s v="US"/>
    <s v="USD"/>
    <n v="1454183202"/>
    <n v="1449863202"/>
    <b v="0"/>
    <n v="1"/>
    <b v="0"/>
    <s v="publishing/fiction"/>
    <x v="614"/>
    <n v="10"/>
    <s v="publishing"/>
    <s v="fiction"/>
    <x v="771"/>
    <d v="2016-01-30T19:46:42"/>
  </r>
  <r>
    <n v="772"/>
    <x v="772"/>
    <s v="What if the stories in the Bible, especially those about strong women, were retuld by their own characters? I've completed 5 and am ready to publish."/>
    <x v="15"/>
    <n v="50"/>
    <x v="2"/>
    <s v="US"/>
    <s v="USD"/>
    <n v="1257047940"/>
    <n v="1252718519"/>
    <b v="0"/>
    <n v="1"/>
    <b v="0"/>
    <s v="publishing/fiction"/>
    <x v="422"/>
    <n v="50"/>
    <s v="publishing"/>
    <s v="fiction"/>
    <x v="772"/>
    <d v="2009-11-01T03:59:00"/>
  </r>
  <r>
    <n v="773"/>
    <x v="773"/>
    <s v="The Mortis Chronicles is a hard hitting, thought provoking and action packed indie published series. You know you want to read!"/>
    <x v="179"/>
    <n v="32"/>
    <x v="2"/>
    <s v="GB"/>
    <s v="GBP"/>
    <n v="1431298860"/>
    <n v="1428341985"/>
    <b v="0"/>
    <n v="2"/>
    <b v="0"/>
    <s v="publishing/fiction"/>
    <x v="615"/>
    <n v="16"/>
    <s v="publishing"/>
    <s v="fiction"/>
    <x v="773"/>
    <d v="2015-05-10T23:01:00"/>
  </r>
  <r>
    <n v="774"/>
    <x v="774"/>
    <s v="Arabella seeks studio time to professionally read her novel, making it available to listeners as an audio book on audible.com"/>
    <x v="2"/>
    <n v="351"/>
    <x v="2"/>
    <s v="US"/>
    <s v="USD"/>
    <n v="1393181018"/>
    <n v="1390589018"/>
    <b v="0"/>
    <n v="9"/>
    <b v="0"/>
    <s v="publishing/fiction"/>
    <x v="616"/>
    <n v="39"/>
    <s v="publishing"/>
    <s v="fiction"/>
    <x v="774"/>
    <d v="2014-02-23T18:43:38"/>
  </r>
  <r>
    <n v="775"/>
    <x v="775"/>
    <s v="Scorned is the first in a series that I have been working on for two years and it's time to get it published."/>
    <x v="3"/>
    <n v="170"/>
    <x v="2"/>
    <s v="US"/>
    <s v="USD"/>
    <n v="1323998795"/>
    <n v="1321406795"/>
    <b v="0"/>
    <n v="5"/>
    <b v="0"/>
    <s v="publishing/fiction"/>
    <x v="617"/>
    <n v="34"/>
    <s v="publishing"/>
    <s v="fiction"/>
    <x v="775"/>
    <d v="2011-12-16T01:26:35"/>
  </r>
  <r>
    <n v="776"/>
    <x v="776"/>
    <s v="Would anything change if women were in charge? Book Clubs, readers, and critics herald the latest by award-winning author, Aguila."/>
    <x v="39"/>
    <n v="3598"/>
    <x v="2"/>
    <s v="US"/>
    <s v="USD"/>
    <n v="1444539600"/>
    <n v="1441297645"/>
    <b v="0"/>
    <n v="57"/>
    <b v="0"/>
    <s v="publishing/fiction"/>
    <x v="618"/>
    <n v="63.122807017543863"/>
    <s v="publishing"/>
    <s v="fiction"/>
    <x v="776"/>
    <d v="2015-10-11T05:00:00"/>
  </r>
  <r>
    <n v="777"/>
    <x v="777"/>
    <s v="One Minute Gone is a murder mystery drawn from real people and events. Read Chapter One at http://davidhansardblog.wordpress.com."/>
    <x v="9"/>
    <n v="21"/>
    <x v="2"/>
    <s v="US"/>
    <s v="USD"/>
    <n v="1375313577"/>
    <n v="1372721577"/>
    <b v="0"/>
    <n v="3"/>
    <b v="0"/>
    <s v="publishing/fiction"/>
    <x v="449"/>
    <n v="7"/>
    <s v="publishing"/>
    <s v="fiction"/>
    <x v="777"/>
    <d v="2013-07-31T23:32:57"/>
  </r>
  <r>
    <n v="778"/>
    <x v="778"/>
    <s v="Laughter, tears and good times in the warm glow of Summer s Love. The perfect recipe for the winter blahs."/>
    <x v="2"/>
    <n v="2"/>
    <x v="2"/>
    <s v="US"/>
    <s v="USD"/>
    <n v="1398876680"/>
    <n v="1396284680"/>
    <b v="0"/>
    <n v="1"/>
    <b v="0"/>
    <s v="publishing/fiction"/>
    <x v="177"/>
    <n v="2"/>
    <s v="publishing"/>
    <s v="fiction"/>
    <x v="778"/>
    <d v="2014-04-30T16:51:20"/>
  </r>
  <r>
    <n v="779"/>
    <x v="779"/>
    <s v="A novel. Beautiful. Sparse. The truth behind the American Dream seen from the eyes of a young wanderer in the midst of the economic collapse. "/>
    <x v="36"/>
    <n v="400"/>
    <x v="2"/>
    <s v="US"/>
    <s v="USD"/>
    <n v="1287115200"/>
    <n v="1284567905"/>
    <b v="0"/>
    <n v="6"/>
    <b v="0"/>
    <s v="publishing/fiction"/>
    <x v="129"/>
    <n v="66.666666666666671"/>
    <s v="publishing"/>
    <s v="fiction"/>
    <x v="779"/>
    <d v="2010-10-15T04:00:00"/>
  </r>
  <r>
    <n v="780"/>
    <x v="780"/>
    <s v="We are finishing up recording our new record and we would like help with its physical CD release."/>
    <x v="28"/>
    <n v="1040"/>
    <x v="0"/>
    <s v="US"/>
    <s v="USD"/>
    <n v="1304439025"/>
    <n v="1301847025"/>
    <b v="0"/>
    <n v="27"/>
    <b v="1"/>
    <s v="music/rock"/>
    <x v="87"/>
    <n v="38.518518518518519"/>
    <s v="music"/>
    <s v="rock"/>
    <x v="780"/>
    <d v="2011-05-03T16:10:25"/>
  </r>
  <r>
    <n v="781"/>
    <x v="781"/>
    <s v="&quot;WE ARE ON A MISSION TO TOUR THE UNITED STATES NON-STOP. TO DO SO WE NEED TO PURCHASE A NEW VAN.&quot;"/>
    <x v="134"/>
    <n v="1065.23"/>
    <x v="0"/>
    <s v="US"/>
    <s v="USD"/>
    <n v="1370649674"/>
    <n v="1368057674"/>
    <b v="0"/>
    <n v="25"/>
    <b v="1"/>
    <s v="music/rock"/>
    <x v="619"/>
    <n v="42.609200000000001"/>
    <s v="music"/>
    <s v="rock"/>
    <x v="781"/>
    <d v="2013-06-08T00:01:14"/>
  </r>
  <r>
    <n v="782"/>
    <x v="782"/>
    <s v="After almost three years of being out of music, I've decided to finally make the solo record I've wanted to do for years."/>
    <x v="176"/>
    <n v="700"/>
    <x v="0"/>
    <s v="US"/>
    <s v="USD"/>
    <n v="1345918302"/>
    <n v="1343326302"/>
    <b v="0"/>
    <n v="14"/>
    <b v="1"/>
    <s v="music/rock"/>
    <x v="31"/>
    <n v="50"/>
    <s v="music"/>
    <s v="rock"/>
    <x v="782"/>
    <d v="2012-08-25T18:11:42"/>
  </r>
  <r>
    <n v="783"/>
    <x v="783"/>
    <s v="The Red Masque will be heading into the studio in late April to begin recording their new album, tentatively titled &quot;Mythalogue&quot;."/>
    <x v="15"/>
    <n v="2222"/>
    <x v="0"/>
    <s v="US"/>
    <s v="USD"/>
    <n v="1335564000"/>
    <n v="1332182049"/>
    <b v="0"/>
    <n v="35"/>
    <b v="1"/>
    <s v="music/rock"/>
    <x v="620"/>
    <n v="63.485714285714288"/>
    <s v="music"/>
    <s v="rock"/>
    <x v="783"/>
    <d v="2012-04-27T22:00:00"/>
  </r>
  <r>
    <n v="784"/>
    <x v="784"/>
    <s v="The book I am working on now is the third is a series of rock encyclopedias. However, I am in need of funding to cover the photo costs."/>
    <x v="28"/>
    <n v="1025"/>
    <x v="0"/>
    <s v="US"/>
    <s v="USD"/>
    <n v="1395023719"/>
    <n v="1391571319"/>
    <b v="0"/>
    <n v="10"/>
    <b v="1"/>
    <s v="music/rock"/>
    <x v="78"/>
    <n v="102.5"/>
    <s v="music"/>
    <s v="rock"/>
    <x v="784"/>
    <d v="2014-03-17T02:35:19"/>
  </r>
  <r>
    <n v="785"/>
    <x v="785"/>
    <s v="Treedom wants to record a second album! We have a lot of new material, and we wanted to capture our new sound in a record for our fans."/>
    <x v="2"/>
    <n v="903.14"/>
    <x v="0"/>
    <s v="US"/>
    <s v="USD"/>
    <n v="1362060915"/>
    <n v="1359468915"/>
    <b v="0"/>
    <n v="29"/>
    <b v="1"/>
    <s v="music/rock"/>
    <x v="621"/>
    <n v="31.142758620689655"/>
    <s v="music"/>
    <s v="rock"/>
    <x v="785"/>
    <d v="2013-02-28T14:15:15"/>
  </r>
  <r>
    <n v="786"/>
    <x v="786"/>
    <s v="In June, Columbus rock veterans, Watershed, will release and tour behind a new album, BRICK AND MORTAR."/>
    <x v="10"/>
    <n v="7140"/>
    <x v="0"/>
    <s v="US"/>
    <s v="USD"/>
    <n v="1336751220"/>
    <n v="1331774434"/>
    <b v="0"/>
    <n v="44"/>
    <b v="1"/>
    <s v="music/rock"/>
    <x v="622"/>
    <n v="162.27272727272728"/>
    <s v="music"/>
    <s v="rock"/>
    <x v="786"/>
    <d v="2012-05-11T15:47:00"/>
  </r>
  <r>
    <n v="787"/>
    <x v="787"/>
    <s v="We've made our goal with your help. Thanks so much! This is a great time to pre-purchase the album and get some extra perks."/>
    <x v="38"/>
    <n v="1370"/>
    <x v="0"/>
    <s v="US"/>
    <s v="USD"/>
    <n v="1383318226"/>
    <n v="1380726226"/>
    <b v="0"/>
    <n v="17"/>
    <b v="1"/>
    <s v="music/rock"/>
    <x v="623"/>
    <n v="80.588235294117652"/>
    <s v="music"/>
    <s v="rock"/>
    <x v="787"/>
    <d v="2013-11-01T15:03:46"/>
  </r>
  <r>
    <n v="788"/>
    <x v="788"/>
    <s v="With all of our money going towards our new full-length album and merch, we need your help so we don't end up stranded on tour."/>
    <x v="28"/>
    <n v="2035.05"/>
    <x v="0"/>
    <s v="US"/>
    <s v="USD"/>
    <n v="1341633540"/>
    <n v="1338336588"/>
    <b v="0"/>
    <n v="34"/>
    <b v="1"/>
    <s v="music/rock"/>
    <x v="624"/>
    <n v="59.85441176470588"/>
    <s v="music"/>
    <s v="rock"/>
    <x v="788"/>
    <d v="2012-07-07T03:59:00"/>
  </r>
  <r>
    <n v="789"/>
    <x v="789"/>
    <s v="Reluctant Hero is getting ready to record their next EP titled All As One! Studio dates are set for January 18th-22nd! Let's work!"/>
    <x v="180"/>
    <n v="1860"/>
    <x v="0"/>
    <s v="US"/>
    <s v="USD"/>
    <n v="1358755140"/>
    <n v="1357187280"/>
    <b v="0"/>
    <n v="14"/>
    <b v="1"/>
    <s v="music/rock"/>
    <x v="625"/>
    <n v="132.85714285714286"/>
    <s v="music"/>
    <s v="rock"/>
    <x v="789"/>
    <d v="2013-01-21T07:59:00"/>
  </r>
  <r>
    <n v="790"/>
    <x v="790"/>
    <s v="A regional band reaching to their fans. Reaching to become a national band with no label support. This is the chance of a lifetime."/>
    <x v="3"/>
    <n v="14437.46"/>
    <x v="0"/>
    <s v="US"/>
    <s v="USD"/>
    <n v="1359680939"/>
    <n v="1357088939"/>
    <b v="0"/>
    <n v="156"/>
    <b v="1"/>
    <s v="music/rock"/>
    <x v="626"/>
    <n v="92.547820512820508"/>
    <s v="music"/>
    <s v="rock"/>
    <x v="790"/>
    <d v="2013-02-01T01:08:59"/>
  </r>
  <r>
    <n v="791"/>
    <x v="791"/>
    <s v="Second album from award-winning Brad Hoshaw &amp; the Seven Deadlies, featuring crowd favorites &quot;New Tattoo&quot; and &quot;Delta King.&quot;"/>
    <x v="51"/>
    <n v="7790"/>
    <x v="0"/>
    <s v="US"/>
    <s v="USD"/>
    <n v="1384322340"/>
    <n v="1381430646"/>
    <b v="0"/>
    <n v="128"/>
    <b v="1"/>
    <s v="music/rock"/>
    <x v="627"/>
    <n v="60.859375"/>
    <s v="music"/>
    <s v="rock"/>
    <x v="791"/>
    <d v="2013-11-13T05:59:00"/>
  </r>
  <r>
    <n v="792"/>
    <x v="792"/>
    <s v="Rock n' Roll about the intersection of lies and belief: the Believable Lie."/>
    <x v="30"/>
    <n v="2511.11"/>
    <x v="0"/>
    <s v="US"/>
    <s v="USD"/>
    <n v="1383861483"/>
    <n v="1381265883"/>
    <b v="0"/>
    <n v="60"/>
    <b v="1"/>
    <s v="music/rock"/>
    <x v="628"/>
    <n v="41.851833333333339"/>
    <s v="music"/>
    <s v="rock"/>
    <x v="792"/>
    <d v="2013-11-07T21:58:03"/>
  </r>
  <r>
    <n v="793"/>
    <x v="793"/>
    <s v="Dead Tree Duo has been fortunate enough to record a full length album at Threshold Studios in NYC!  Now it's time to manufacture them!"/>
    <x v="181"/>
    <n v="2826.43"/>
    <x v="0"/>
    <s v="US"/>
    <s v="USD"/>
    <n v="1372827540"/>
    <n v="1371491244"/>
    <b v="0"/>
    <n v="32"/>
    <b v="1"/>
    <s v="music/rock"/>
    <x v="629"/>
    <n v="88.325937499999995"/>
    <s v="music"/>
    <s v="rock"/>
    <x v="793"/>
    <d v="2013-07-03T04:59:00"/>
  </r>
  <r>
    <n v="794"/>
    <x v="794"/>
    <s v="The Brian Davis Band is a group of friends that want to share their lives and experiences through music that connects with people."/>
    <x v="6"/>
    <n v="8425"/>
    <x v="0"/>
    <s v="US"/>
    <s v="USD"/>
    <n v="1315242360"/>
    <n v="1310438737"/>
    <b v="0"/>
    <n v="53"/>
    <b v="1"/>
    <s v="music/rock"/>
    <x v="630"/>
    <n v="158.96226415094338"/>
    <s v="music"/>
    <s v="rock"/>
    <x v="794"/>
    <d v="2011-09-05T17:06:00"/>
  </r>
  <r>
    <n v="795"/>
    <x v="795"/>
    <s v="After the success of the critically-acclaimed &quot;Confederate Buddha,&quot; Jimbo &amp; Tri-State need your help to raise the WHITE BUFFALO."/>
    <x v="32"/>
    <n v="15650"/>
    <x v="0"/>
    <s v="US"/>
    <s v="USD"/>
    <n v="1333774740"/>
    <n v="1330094566"/>
    <b v="0"/>
    <n v="184"/>
    <b v="1"/>
    <s v="music/rock"/>
    <x v="631"/>
    <n v="85.054347826086953"/>
    <s v="music"/>
    <s v="rock"/>
    <x v="795"/>
    <d v="2012-04-07T04:59:00"/>
  </r>
  <r>
    <n v="796"/>
    <x v="796"/>
    <s v="Madrone is an independent band creating melodic, emotional, _x000a_alternative-rock needing your help to finish their new album."/>
    <x v="3"/>
    <n v="10135"/>
    <x v="0"/>
    <s v="US"/>
    <s v="USD"/>
    <n v="1379279400"/>
    <n v="1376687485"/>
    <b v="0"/>
    <n v="90"/>
    <b v="1"/>
    <s v="music/rock"/>
    <x v="40"/>
    <n v="112.61111111111111"/>
    <s v="music"/>
    <s v="rock"/>
    <x v="796"/>
    <d v="2013-09-15T21:10:00"/>
  </r>
  <r>
    <n v="797"/>
    <x v="797"/>
    <s v="Help Lust Control Kickstart their first cd in 20 years!!  To be mixed by Rocky Gray (Living Sacrifice, Soul Embraced, Evanescence)!!"/>
    <x v="9"/>
    <n v="3226"/>
    <x v="0"/>
    <s v="US"/>
    <s v="USD"/>
    <n v="1335672000"/>
    <n v="1332978688"/>
    <b v="0"/>
    <n v="71"/>
    <b v="1"/>
    <s v="music/rock"/>
    <x v="632"/>
    <n v="45.436619718309856"/>
    <s v="music"/>
    <s v="rock"/>
    <x v="797"/>
    <d v="2012-04-29T04:00:00"/>
  </r>
  <r>
    <n v="798"/>
    <x v="798"/>
    <s v="We have some great new songs and want to record a special edition 4 song EP as our next Eric Stuart Band release"/>
    <x v="8"/>
    <n v="4021"/>
    <x v="0"/>
    <s v="US"/>
    <s v="USD"/>
    <n v="1412086187"/>
    <n v="1409494187"/>
    <b v="0"/>
    <n v="87"/>
    <b v="1"/>
    <s v="music/rock"/>
    <x v="633"/>
    <n v="46.218390804597703"/>
    <s v="music"/>
    <s v="rock"/>
    <x v="798"/>
    <d v="2014-09-30T14:09:47"/>
  </r>
  <r>
    <n v="799"/>
    <x v="799"/>
    <s v="Los Angeles-based recording artist Ryan Caskey joined forces with producer Eddie Hedges to record alternative rock masterworks."/>
    <x v="10"/>
    <n v="5001"/>
    <x v="0"/>
    <s v="US"/>
    <s v="USD"/>
    <n v="1335542446"/>
    <n v="1332950446"/>
    <b v="0"/>
    <n v="28"/>
    <b v="1"/>
    <s v="music/rock"/>
    <x v="634"/>
    <n v="178.60714285714286"/>
    <s v="music"/>
    <s v="rock"/>
    <x v="799"/>
    <d v="2012-04-27T16:00:46"/>
  </r>
  <r>
    <n v="800"/>
    <x v="800"/>
    <s v="Scotland's premier classic rock and metal festival, 3 days, 3-4 stages, family friendly,  for people of all ages"/>
    <x v="15"/>
    <n v="2282"/>
    <x v="0"/>
    <s v="GB"/>
    <s v="GBP"/>
    <n v="1410431054"/>
    <n v="1407839054"/>
    <b v="0"/>
    <n v="56"/>
    <b v="1"/>
    <s v="music/rock"/>
    <x v="635"/>
    <n v="40.75"/>
    <s v="music"/>
    <s v="rock"/>
    <x v="800"/>
    <d v="2014-09-11T10:24:14"/>
  </r>
  <r>
    <n v="801"/>
    <x v="801"/>
    <s v="ALL WE WANT TO DO IS DRIVE AROUND AMERICA AND PLAY A BUNCH OF SHOWS, BUT WE DON'T HAVE ANY MONEY..."/>
    <x v="13"/>
    <n v="2230.4299999999998"/>
    <x v="0"/>
    <s v="US"/>
    <s v="USD"/>
    <n v="1309547120"/>
    <n v="1306955120"/>
    <b v="0"/>
    <n v="51"/>
    <b v="1"/>
    <s v="music/rock"/>
    <x v="636"/>
    <n v="43.733921568627444"/>
    <s v="music"/>
    <s v="rock"/>
    <x v="801"/>
    <d v="2011-07-01T19:05:20"/>
  </r>
  <r>
    <n v="802"/>
    <x v="802"/>
    <s v="Vaz invades 2 new continents in the Eastern Hemisphere and brings home a Split Single, a Video Documentary and a Live Record from Asia."/>
    <x v="12"/>
    <n v="6080"/>
    <x v="0"/>
    <s v="US"/>
    <s v="USD"/>
    <n v="1347854700"/>
    <n v="1343867524"/>
    <b v="0"/>
    <n v="75"/>
    <b v="1"/>
    <s v="music/rock"/>
    <x v="303"/>
    <n v="81.066666666666663"/>
    <s v="music"/>
    <s v="rock"/>
    <x v="802"/>
    <d v="2012-09-17T04:05:00"/>
  </r>
  <r>
    <n v="803"/>
    <x v="803"/>
    <s v="We're recording our first single in Nashville this summer and sending it to radio with Shamrock Media Group.  We need your help!!"/>
    <x v="98"/>
    <n v="2835"/>
    <x v="0"/>
    <s v="US"/>
    <s v="USD"/>
    <n v="1306630800"/>
    <n v="1304376478"/>
    <b v="0"/>
    <n v="38"/>
    <b v="1"/>
    <s v="music/rock"/>
    <x v="637"/>
    <n v="74.60526315789474"/>
    <s v="music"/>
    <s v="rock"/>
    <x v="803"/>
    <d v="2011-05-29T01:00:00"/>
  </r>
  <r>
    <n v="804"/>
    <x v="804"/>
    <s v="Hope and Inspiration.  That is what this project is all about. In the midst of a dark and broken world our stories can speak life."/>
    <x v="62"/>
    <n v="5500"/>
    <x v="0"/>
    <s v="US"/>
    <s v="USD"/>
    <n v="1311393540"/>
    <n v="1309919526"/>
    <b v="0"/>
    <n v="18"/>
    <b v="1"/>
    <s v="music/rock"/>
    <x v="31"/>
    <n v="305.55555555555554"/>
    <s v="music"/>
    <s v="rock"/>
    <x v="804"/>
    <d v="2011-07-23T03:59:00"/>
  </r>
  <r>
    <n v="805"/>
    <x v="805"/>
    <s v="Be a part of Virtual CH's debut Video and Record release.  Help fund their debut music video and record mixing expenses."/>
    <x v="9"/>
    <n v="3150"/>
    <x v="0"/>
    <s v="US"/>
    <s v="USD"/>
    <n v="1310857200"/>
    <n v="1306525512"/>
    <b v="0"/>
    <n v="54"/>
    <b v="1"/>
    <s v="music/rock"/>
    <x v="2"/>
    <n v="58.333333333333336"/>
    <s v="music"/>
    <s v="rock"/>
    <x v="805"/>
    <d v="2011-07-16T23:00:00"/>
  </r>
  <r>
    <n v="806"/>
    <x v="806"/>
    <s v="Help Golden Animals finish their NEW Album!"/>
    <x v="6"/>
    <n v="8355"/>
    <x v="0"/>
    <s v="US"/>
    <s v="USD"/>
    <n v="1315413339"/>
    <n v="1312821339"/>
    <b v="0"/>
    <n v="71"/>
    <b v="1"/>
    <s v="music/rock"/>
    <x v="638"/>
    <n v="117.67605633802818"/>
    <s v="music"/>
    <s v="rock"/>
    <x v="806"/>
    <d v="2011-09-07T16:35:39"/>
  </r>
  <r>
    <n v="807"/>
    <x v="807"/>
    <s v="Join the Sic Vita family and lend a hand as we create a new album!"/>
    <x v="23"/>
    <n v="4205"/>
    <x v="0"/>
    <s v="US"/>
    <s v="USD"/>
    <n v="1488333600"/>
    <n v="1485270311"/>
    <b v="0"/>
    <n v="57"/>
    <b v="1"/>
    <s v="music/rock"/>
    <x v="639"/>
    <n v="73.771929824561397"/>
    <s v="music"/>
    <s v="rock"/>
    <x v="807"/>
    <d v="2017-03-01T02:00:00"/>
  </r>
  <r>
    <n v="808"/>
    <x v="808"/>
    <s v="The Micronite Filters have a blood curdling sonic adventure ready for psychedelic swirled vinyl for the best possible auditory journey."/>
    <x v="37"/>
    <n v="4500"/>
    <x v="0"/>
    <s v="CA"/>
    <s v="CAD"/>
    <n v="1419224340"/>
    <n v="1416363886"/>
    <b v="0"/>
    <n v="43"/>
    <b v="1"/>
    <s v="music/rock"/>
    <x v="31"/>
    <n v="104.65116279069767"/>
    <s v="music"/>
    <s v="rock"/>
    <x v="808"/>
    <d v="2014-12-22T04:59:00"/>
  </r>
  <r>
    <n v="809"/>
    <x v="809"/>
    <s v="Acknowledged songwriter looking to record album of new songs to secure a Publishing Contract"/>
    <x v="23"/>
    <n v="4151"/>
    <x v="0"/>
    <s v="US"/>
    <s v="USD"/>
    <n v="1390161630"/>
    <n v="1387569630"/>
    <b v="0"/>
    <n v="52"/>
    <b v="1"/>
    <s v="music/rock"/>
    <x v="640"/>
    <n v="79.82692307692308"/>
    <s v="music"/>
    <s v="rock"/>
    <x v="809"/>
    <d v="2014-01-19T20:00:30"/>
  </r>
  <r>
    <n v="810"/>
    <x v="810"/>
    <s v="Please help us reach both a short term and lifetime goal! We can't do this without your help. thank you a ton from all of us at P.T.R.."/>
    <x v="15"/>
    <n v="1575"/>
    <x v="0"/>
    <s v="US"/>
    <s v="USD"/>
    <n v="1346462462"/>
    <n v="1343870462"/>
    <b v="0"/>
    <n v="27"/>
    <b v="1"/>
    <s v="music/rock"/>
    <x v="2"/>
    <n v="58.333333333333336"/>
    <s v="music"/>
    <s v="rock"/>
    <x v="810"/>
    <d v="2012-09-01T01:21:02"/>
  </r>
  <r>
    <n v="811"/>
    <x v="811"/>
    <s v="We need your financial support to cover the tour costs!  (Sound, lights, travel, stage design)"/>
    <x v="28"/>
    <n v="1040"/>
    <x v="0"/>
    <s v="US"/>
    <s v="USD"/>
    <n v="1373475120"/>
    <n v="1371569202"/>
    <b v="0"/>
    <n v="12"/>
    <b v="1"/>
    <s v="music/rock"/>
    <x v="87"/>
    <n v="86.666666666666671"/>
    <s v="music"/>
    <s v="rock"/>
    <x v="811"/>
    <d v="2013-07-10T16:52:00"/>
  </r>
  <r>
    <n v="812"/>
    <x v="812"/>
    <s v="Gainesville's pop punk 3 piece Assassinate The Scientist started a new band and they want to release a 7&quot;, but they need your help!!"/>
    <x v="20"/>
    <n v="911"/>
    <x v="0"/>
    <s v="US"/>
    <s v="USD"/>
    <n v="1362146280"/>
    <n v="1357604752"/>
    <b v="0"/>
    <n v="33"/>
    <b v="1"/>
    <s v="music/rock"/>
    <x v="641"/>
    <n v="27.606060606060606"/>
    <s v="music"/>
    <s v="rock"/>
    <x v="812"/>
    <d v="2013-03-01T13:58:00"/>
  </r>
  <r>
    <n v="813"/>
    <x v="813"/>
    <s v="A pre order campaign to fund the pressing of our second full length vinyl LP"/>
    <x v="15"/>
    <n v="2399.94"/>
    <x v="0"/>
    <s v="US"/>
    <s v="USD"/>
    <n v="1342825365"/>
    <n v="1340233365"/>
    <b v="0"/>
    <n v="96"/>
    <b v="1"/>
    <s v="music/rock"/>
    <x v="642"/>
    <n v="24.999375000000001"/>
    <s v="music"/>
    <s v="rock"/>
    <x v="813"/>
    <d v="2012-07-20T23:02:45"/>
  </r>
  <r>
    <n v="814"/>
    <x v="814"/>
    <s v="We have been a band since 2007, but we've never hit the road. That's messed up... So this summer, we're trying to and need your help!"/>
    <x v="28"/>
    <n v="1273"/>
    <x v="0"/>
    <s v="US"/>
    <s v="USD"/>
    <n v="1306865040"/>
    <n v="1305568201"/>
    <b v="0"/>
    <n v="28"/>
    <b v="1"/>
    <s v="music/rock"/>
    <x v="643"/>
    <n v="45.464285714285715"/>
    <s v="music"/>
    <s v="rock"/>
    <x v="814"/>
    <d v="2011-05-31T18:04:00"/>
  </r>
  <r>
    <n v="815"/>
    <x v="815"/>
    <s v="Be a part of helping The Early Reset finish their new 7 song EP."/>
    <x v="23"/>
    <n v="4280"/>
    <x v="0"/>
    <s v="US"/>
    <s v="USD"/>
    <n v="1414879303"/>
    <n v="1412287303"/>
    <b v="0"/>
    <n v="43"/>
    <b v="1"/>
    <s v="music/rock"/>
    <x v="644"/>
    <n v="99.534883720930239"/>
    <s v="music"/>
    <s v="rock"/>
    <x v="815"/>
    <d v="2014-11-01T22:01:43"/>
  </r>
  <r>
    <n v="816"/>
    <x v="816"/>
    <s v="Friends and Family have an album for you. They need your help to release it to the world."/>
    <x v="39"/>
    <n v="8058.55"/>
    <x v="0"/>
    <s v="US"/>
    <s v="USD"/>
    <n v="1365489000"/>
    <n v="1362776043"/>
    <b v="0"/>
    <n v="205"/>
    <b v="1"/>
    <s v="music/rock"/>
    <x v="645"/>
    <n v="39.31"/>
    <s v="music"/>
    <s v="rock"/>
    <x v="816"/>
    <d v="2013-04-09T06:30:00"/>
  </r>
  <r>
    <n v="817"/>
    <x v="817"/>
    <s v="Dead Fish Handshake is a rock band based out of New Jersey. We are in the process of raising funds for our second record."/>
    <x v="15"/>
    <n v="2056.66"/>
    <x v="0"/>
    <s v="US"/>
    <s v="USD"/>
    <n v="1331441940"/>
    <n v="1326810211"/>
    <b v="0"/>
    <n v="23"/>
    <b v="1"/>
    <s v="music/rock"/>
    <x v="646"/>
    <n v="89.419999999999987"/>
    <s v="music"/>
    <s v="rock"/>
    <x v="817"/>
    <d v="2012-03-11T04:59:00"/>
  </r>
  <r>
    <n v="818"/>
    <x v="818"/>
    <s v="Orwell is hitting the road this August for a West Coast tour and we need substantial van repairs in order to get there.  Dates booked."/>
    <x v="18"/>
    <n v="545"/>
    <x v="0"/>
    <s v="US"/>
    <s v="USD"/>
    <n v="1344358860"/>
    <n v="1343682681"/>
    <b v="0"/>
    <n v="19"/>
    <b v="1"/>
    <s v="music/rock"/>
    <x v="647"/>
    <n v="28.684210526315791"/>
    <s v="music"/>
    <s v="rock"/>
    <x v="818"/>
    <d v="2012-08-07T17:01:00"/>
  </r>
  <r>
    <n v="819"/>
    <x v="819"/>
    <s v="We are touring the Southeast in support of our new EP"/>
    <x v="44"/>
    <n v="435"/>
    <x v="0"/>
    <s v="US"/>
    <s v="USD"/>
    <n v="1387601040"/>
    <n v="1386806254"/>
    <b v="0"/>
    <n v="14"/>
    <b v="1"/>
    <s v="music/rock"/>
    <x v="648"/>
    <n v="31.071428571428573"/>
    <s v="music"/>
    <s v="rock"/>
    <x v="819"/>
    <d v="2013-12-21T04:44:00"/>
  </r>
  <r>
    <n v="820"/>
    <x v="820"/>
    <s v="Wyatt Lowe &amp; the Ottomatics will be hitting the road this June on a North and Southwest Summer 2014 tour!"/>
    <x v="13"/>
    <n v="2681"/>
    <x v="0"/>
    <s v="US"/>
    <s v="USD"/>
    <n v="1402290000"/>
    <n v="1399666342"/>
    <b v="0"/>
    <n v="38"/>
    <b v="1"/>
    <s v="music/rock"/>
    <x v="649"/>
    <n v="70.55263157894737"/>
    <s v="music"/>
    <s v="rock"/>
    <x v="820"/>
    <d v="2014-06-09T05:00:00"/>
  </r>
  <r>
    <n v="821"/>
    <x v="821"/>
    <s v="Bizness Suit - NEW ALBUM - We're going to LA to record the best rock album ever - bluesy funky Rock n Roll with soul"/>
    <x v="182"/>
    <n v="17482"/>
    <x v="0"/>
    <s v="US"/>
    <s v="USD"/>
    <n v="1430712060"/>
    <n v="1427753265"/>
    <b v="0"/>
    <n v="78"/>
    <b v="1"/>
    <s v="music/rock"/>
    <x v="31"/>
    <n v="224.12820512820514"/>
    <s v="music"/>
    <s v="rock"/>
    <x v="821"/>
    <d v="2015-05-04T04:01:00"/>
  </r>
  <r>
    <n v="822"/>
    <x v="822"/>
    <s v="Soul Easy recording our first full length CD.  Inspired by lots of friends and lots of good times."/>
    <x v="9"/>
    <n v="3575"/>
    <x v="0"/>
    <s v="US"/>
    <s v="USD"/>
    <n v="1349477050"/>
    <n v="1346885050"/>
    <b v="0"/>
    <n v="69"/>
    <b v="1"/>
    <s v="music/rock"/>
    <x v="650"/>
    <n v="51.811594202898547"/>
    <s v="music"/>
    <s v="rock"/>
    <x v="822"/>
    <d v="2012-10-05T22:44:10"/>
  </r>
  <r>
    <n v="823"/>
    <x v="823"/>
    <s v="Eyes For Fire is finally ready to release their Debut Album but we need YOU to help us put the final touches on it."/>
    <x v="134"/>
    <n v="1436"/>
    <x v="0"/>
    <s v="US"/>
    <s v="USD"/>
    <n v="1427062852"/>
    <n v="1424474452"/>
    <b v="0"/>
    <n v="33"/>
    <b v="1"/>
    <s v="music/rock"/>
    <x v="651"/>
    <n v="43.515151515151516"/>
    <s v="music"/>
    <s v="rock"/>
    <x v="823"/>
    <d v="2015-03-22T22:20:52"/>
  </r>
  <r>
    <n v="824"/>
    <x v="824"/>
    <s v="Hi Ho Silver Oh is going on a West Coast tour! We'll be starting in Santa Barbara, and spreading our tunes all the way to Seattle and back."/>
    <x v="183"/>
    <n v="2150.1"/>
    <x v="0"/>
    <s v="US"/>
    <s v="USD"/>
    <n v="1271573940"/>
    <n v="1268459318"/>
    <b v="0"/>
    <n v="54"/>
    <b v="1"/>
    <s v="music/rock"/>
    <x v="652"/>
    <n v="39.816666666666663"/>
    <s v="music"/>
    <s v="rock"/>
    <x v="824"/>
    <d v="2010-04-18T06:59:00"/>
  </r>
  <r>
    <n v="825"/>
    <x v="825"/>
    <s v="Kickstarting Kill Freeman independently. Help fund the New Record, Video and Live Shows."/>
    <x v="78"/>
    <n v="12554"/>
    <x v="0"/>
    <s v="US"/>
    <s v="USD"/>
    <n v="1351495284"/>
    <n v="1349335284"/>
    <b v="0"/>
    <n v="99"/>
    <b v="1"/>
    <s v="music/rock"/>
    <x v="653"/>
    <n v="126.8080808080808"/>
    <s v="music"/>
    <s v="rock"/>
    <x v="825"/>
    <d v="2012-10-29T07:21:24"/>
  </r>
  <r>
    <n v="826"/>
    <x v="826"/>
    <s v="Protect The Dream is preparing to record their debut album 8 years in the making. Lets make it happen Kickstarter!"/>
    <x v="62"/>
    <n v="5580"/>
    <x v="0"/>
    <s v="US"/>
    <s v="USD"/>
    <n v="1332719730"/>
    <n v="1330908930"/>
    <b v="0"/>
    <n v="49"/>
    <b v="1"/>
    <s v="music/rock"/>
    <x v="654"/>
    <n v="113.87755102040816"/>
    <s v="music"/>
    <s v="rock"/>
    <x v="826"/>
    <d v="2012-03-25T23:55:30"/>
  </r>
  <r>
    <n v="827"/>
    <x v="827"/>
    <s v="We want to release our Losing Wings EP on a week-long tour of California's music scene!  We've got the EP made, we just need gas money!"/>
    <x v="43"/>
    <n v="310"/>
    <x v="0"/>
    <s v="US"/>
    <s v="USD"/>
    <n v="1329248940"/>
    <n v="1326972107"/>
    <b v="0"/>
    <n v="11"/>
    <b v="1"/>
    <s v="music/rock"/>
    <x v="101"/>
    <n v="28.181818181818183"/>
    <s v="music"/>
    <s v="rock"/>
    <x v="827"/>
    <d v="2012-02-14T19:49:00"/>
  </r>
  <r>
    <n v="828"/>
    <x v="828"/>
    <s v="Our new CD comes out July 3. We have self-financed the project with money from our shows but now need additional funding for video."/>
    <x v="46"/>
    <n v="1391"/>
    <x v="0"/>
    <s v="US"/>
    <s v="USD"/>
    <n v="1340641440"/>
    <n v="1339549982"/>
    <b v="0"/>
    <n v="38"/>
    <b v="1"/>
    <s v="music/rock"/>
    <x v="644"/>
    <n v="36.60526315789474"/>
    <s v="music"/>
    <s v="rock"/>
    <x v="828"/>
    <d v="2012-06-25T16:24:00"/>
  </r>
  <r>
    <n v="829"/>
    <x v="829"/>
    <s v="We are a band from South East London- each member is19 years OA. We have been together for two years. Taking pride in making good music"/>
    <x v="2"/>
    <n v="520"/>
    <x v="0"/>
    <s v="GB"/>
    <s v="GBP"/>
    <n v="1468437240"/>
    <n v="1463253240"/>
    <b v="0"/>
    <n v="16"/>
    <b v="1"/>
    <s v="music/rock"/>
    <x v="87"/>
    <n v="32.5"/>
    <s v="music"/>
    <s v="rock"/>
    <x v="829"/>
    <d v="2016-07-13T19:14:00"/>
  </r>
  <r>
    <n v="830"/>
    <x v="830"/>
    <s v="We're making a high energy, fist pumpin', pelvis-thrusting new Rock n Roll album and we'd love for you to be a part of it."/>
    <x v="40"/>
    <n v="1941"/>
    <x v="0"/>
    <s v="US"/>
    <s v="USD"/>
    <n v="1363952225"/>
    <n v="1361363825"/>
    <b v="0"/>
    <n v="32"/>
    <b v="1"/>
    <s v="music/rock"/>
    <x v="655"/>
    <n v="60.65625"/>
    <s v="music"/>
    <s v="rock"/>
    <x v="830"/>
    <d v="2013-03-22T11:37:05"/>
  </r>
  <r>
    <n v="831"/>
    <x v="831"/>
    <s v="7Horse is a new band with a self-funded album and a show they want to rock in your town!"/>
    <x v="15"/>
    <n v="3500"/>
    <x v="0"/>
    <s v="US"/>
    <s v="USD"/>
    <n v="1335540694"/>
    <n v="1332948694"/>
    <b v="0"/>
    <n v="20"/>
    <b v="1"/>
    <s v="music/rock"/>
    <x v="656"/>
    <n v="175"/>
    <s v="music"/>
    <s v="rock"/>
    <x v="831"/>
    <d v="2012-04-27T15:31:34"/>
  </r>
  <r>
    <n v="832"/>
    <x v="832"/>
    <s v="Being in a band can make you feel like clowns, but we've got the best fans so we're not too worried. You are the new record labels!!"/>
    <x v="36"/>
    <n v="15091.06"/>
    <x v="0"/>
    <s v="US"/>
    <s v="USD"/>
    <n v="1327133580"/>
    <n v="1321978335"/>
    <b v="0"/>
    <n v="154"/>
    <b v="1"/>
    <s v="music/rock"/>
    <x v="657"/>
    <n v="97.993896103896105"/>
    <s v="music"/>
    <s v="rock"/>
    <x v="832"/>
    <d v="2012-01-21T08:13:00"/>
  </r>
  <r>
    <n v="833"/>
    <x v="833"/>
    <s v="This is an American rock album."/>
    <x v="12"/>
    <n v="6100"/>
    <x v="0"/>
    <s v="US"/>
    <s v="USD"/>
    <n v="1397941475"/>
    <n v="1395349475"/>
    <b v="0"/>
    <n v="41"/>
    <b v="1"/>
    <s v="music/rock"/>
    <x v="658"/>
    <n v="148.78048780487805"/>
    <s v="music"/>
    <s v="rock"/>
    <x v="833"/>
    <d v="2014-04-19T21:04:35"/>
  </r>
  <r>
    <n v="834"/>
    <x v="834"/>
    <s v="We were selected out of 4,000 bands to play on VANS Warped Tour! Amazing opportunity, but touring costs $$$!  We REALLY need your help!"/>
    <x v="62"/>
    <n v="7206"/>
    <x v="0"/>
    <s v="US"/>
    <s v="USD"/>
    <n v="1372651140"/>
    <n v="1369770292"/>
    <b v="0"/>
    <n v="75"/>
    <b v="1"/>
    <s v="music/rock"/>
    <x v="659"/>
    <n v="96.08"/>
    <s v="music"/>
    <s v="rock"/>
    <x v="834"/>
    <d v="2013-07-01T03:59:00"/>
  </r>
  <r>
    <n v="835"/>
    <x v="835"/>
    <s v="Help composer and musician Samuel B. Lupowitz release his first solo piano rock effort featuring the hard-grooving Ego Band."/>
    <x v="13"/>
    <n v="2345"/>
    <x v="0"/>
    <s v="US"/>
    <s v="USD"/>
    <n v="1337396400"/>
    <n v="1333709958"/>
    <b v="0"/>
    <n v="40"/>
    <b v="1"/>
    <s v="music/rock"/>
    <x v="660"/>
    <n v="58.625"/>
    <s v="music"/>
    <s v="rock"/>
    <x v="835"/>
    <d v="2012-05-19T03:00:00"/>
  </r>
  <r>
    <n v="836"/>
    <x v="836"/>
    <s v="An album you can bring home to mom."/>
    <x v="10"/>
    <n v="5046.5200000000004"/>
    <x v="0"/>
    <s v="US"/>
    <s v="USD"/>
    <n v="1381108918"/>
    <n v="1378516918"/>
    <b v="0"/>
    <n v="46"/>
    <b v="1"/>
    <s v="music/rock"/>
    <x v="661"/>
    <n v="109.70695652173914"/>
    <s v="music"/>
    <s v="rock"/>
    <x v="836"/>
    <d v="2013-10-07T01:21:58"/>
  </r>
  <r>
    <n v="837"/>
    <x v="837"/>
    <s v="Take 147 is currently in the process of recording the debut album called, &quot;Nothin' to Lose&quot;."/>
    <x v="30"/>
    <n v="3045"/>
    <x v="0"/>
    <s v="US"/>
    <s v="USD"/>
    <n v="1398988662"/>
    <n v="1396396662"/>
    <b v="0"/>
    <n v="62"/>
    <b v="1"/>
    <s v="music/rock"/>
    <x v="662"/>
    <n v="49.112903225806448"/>
    <s v="music"/>
    <s v="rock"/>
    <x v="837"/>
    <d v="2014-05-01T23:57:42"/>
  </r>
  <r>
    <n v="838"/>
    <x v="838"/>
    <s v="The Paper Melody wants YOU to be a part of the next chapter! Be a part of the process of our brand new EP and Music Videos!"/>
    <x v="13"/>
    <n v="2908"/>
    <x v="0"/>
    <s v="US"/>
    <s v="USD"/>
    <n v="1326835985"/>
    <n v="1324243985"/>
    <b v="0"/>
    <n v="61"/>
    <b v="1"/>
    <s v="music/rock"/>
    <x v="663"/>
    <n v="47.672131147540981"/>
    <s v="music"/>
    <s v="rock"/>
    <x v="838"/>
    <d v="2012-01-17T21:33:05"/>
  </r>
  <r>
    <n v="839"/>
    <x v="839"/>
    <s v="The Waffle Stompers need your support to keep doing what we love--go on tour, make music and music videos."/>
    <x v="10"/>
    <n v="5830.83"/>
    <x v="0"/>
    <s v="US"/>
    <s v="USD"/>
    <n v="1348337956"/>
    <n v="1345745956"/>
    <b v="0"/>
    <n v="96"/>
    <b v="1"/>
    <s v="music/rock"/>
    <x v="664"/>
    <n v="60.737812499999997"/>
    <s v="music"/>
    <s v="rock"/>
    <x v="839"/>
    <d v="2012-09-22T18:19:16"/>
  </r>
  <r>
    <n v="840"/>
    <x v="840"/>
    <s v="Carl King / Sir Millard Mulch / Dr. Zoltan Ã˜belisk is making a new 45-minute instrumental sci-fi album!"/>
    <x v="3"/>
    <n v="12041.66"/>
    <x v="0"/>
    <s v="US"/>
    <s v="USD"/>
    <n v="1474694787"/>
    <n v="1472102787"/>
    <b v="0"/>
    <n v="190"/>
    <b v="1"/>
    <s v="music/metal"/>
    <x v="665"/>
    <n v="63.37715789473684"/>
    <s v="music"/>
    <s v="metal"/>
    <x v="840"/>
    <d v="2016-09-24T05:26:27"/>
  </r>
  <r>
    <n v="841"/>
    <x v="841"/>
    <s v="Dan Mumm's 2nd studio album. An ambitious project - Dan will attempt his best musical work yet, drawing influence from across the ages."/>
    <x v="10"/>
    <n v="5066"/>
    <x v="0"/>
    <s v="US"/>
    <s v="USD"/>
    <n v="1415653663"/>
    <n v="1413058063"/>
    <b v="1"/>
    <n v="94"/>
    <b v="1"/>
    <s v="music/metal"/>
    <x v="666"/>
    <n v="53.893617021276597"/>
    <s v="music"/>
    <s v="metal"/>
    <x v="841"/>
    <d v="2014-11-10T21:07:43"/>
  </r>
  <r>
    <n v="842"/>
    <x v="842"/>
    <s v="Help fund our new concept album, inspired heavily by Sci-Fi and cosmology. Together, we can make &quot;Frontiers&quot; a great release!"/>
    <x v="30"/>
    <n v="2608"/>
    <x v="0"/>
    <s v="CA"/>
    <s v="CAD"/>
    <n v="1381723140"/>
    <n v="1378735983"/>
    <b v="1"/>
    <n v="39"/>
    <b v="1"/>
    <s v="music/metal"/>
    <x v="667"/>
    <n v="66.871794871794876"/>
    <s v="music"/>
    <s v="metal"/>
    <x v="842"/>
    <d v="2013-10-14T03:59:00"/>
  </r>
  <r>
    <n v="843"/>
    <x v="843"/>
    <s v="Five metal heads dedicated to our passion for music. We believe music is Freedom, Unity &amp; Escape. Join us on our mission to Dig Deeper."/>
    <x v="9"/>
    <n v="8014"/>
    <x v="0"/>
    <s v="US"/>
    <s v="USD"/>
    <n v="1481184000"/>
    <n v="1479708680"/>
    <b v="0"/>
    <n v="127"/>
    <b v="1"/>
    <s v="music/metal"/>
    <x v="668"/>
    <n v="63.102362204724407"/>
    <s v="music"/>
    <s v="metal"/>
    <x v="843"/>
    <d v="2016-12-08T08:00:00"/>
  </r>
  <r>
    <n v="844"/>
    <x v="844"/>
    <s v="The NEW ALBUM from the MOST METAL BAND ON EARTH is here! (WARNING: May cause melted faces and headbanging-related spinal trauma!)"/>
    <x v="9"/>
    <n v="5824"/>
    <x v="0"/>
    <s v="US"/>
    <s v="USD"/>
    <n v="1414817940"/>
    <n v="1411489552"/>
    <b v="1"/>
    <n v="159"/>
    <b v="1"/>
    <s v="music/metal"/>
    <x v="669"/>
    <n v="36.628930817610062"/>
    <s v="music"/>
    <s v="metal"/>
    <x v="844"/>
    <d v="2014-11-01T04:59:00"/>
  </r>
  <r>
    <n v="845"/>
    <x v="845"/>
    <s v="Help Legend of Zelda tribute band Master Sword complete their latest heavy metal album: Shadow and Steel!"/>
    <x v="10"/>
    <n v="6019.01"/>
    <x v="0"/>
    <s v="US"/>
    <s v="USD"/>
    <n v="1473047940"/>
    <n v="1469595396"/>
    <b v="0"/>
    <n v="177"/>
    <b v="1"/>
    <s v="music/metal"/>
    <x v="670"/>
    <n v="34.005706214689269"/>
    <s v="music"/>
    <s v="metal"/>
    <x v="845"/>
    <d v="2016-09-05T03:59:00"/>
  </r>
  <r>
    <n v="846"/>
    <x v="846"/>
    <s v="Pre-order and help me fund new merchandise so we can make the album release something amazing."/>
    <x v="184"/>
    <n v="1342.01"/>
    <x v="0"/>
    <s v="GB"/>
    <s v="GBP"/>
    <n v="1394460000"/>
    <n v="1393233855"/>
    <b v="0"/>
    <n v="47"/>
    <b v="1"/>
    <s v="music/metal"/>
    <x v="671"/>
    <n v="28.553404255319148"/>
    <s v="music"/>
    <s v="metal"/>
    <x v="846"/>
    <d v="2014-03-10T14:00:00"/>
  </r>
  <r>
    <n v="847"/>
    <x v="847"/>
    <s v="MUSIC WITH MEANING!  MUSIC THAT MATTERS!!!"/>
    <x v="185"/>
    <n v="10"/>
    <x v="0"/>
    <s v="US"/>
    <s v="USD"/>
    <n v="1436555376"/>
    <n v="1433963376"/>
    <b v="0"/>
    <n v="1"/>
    <b v="1"/>
    <s v="music/metal"/>
    <x v="31"/>
    <n v="10"/>
    <s v="music"/>
    <s v="metal"/>
    <x v="847"/>
    <d v="2015-07-10T19:09:36"/>
  </r>
  <r>
    <n v="848"/>
    <x v="848"/>
    <s v="God Am, a Grunge/Doom metal band, who have been trying to fund the production of our EP to bring you a unique aural assault."/>
    <x v="43"/>
    <n v="300"/>
    <x v="0"/>
    <s v="US"/>
    <s v="USD"/>
    <n v="1429038033"/>
    <n v="1426446033"/>
    <b v="0"/>
    <n v="16"/>
    <b v="1"/>
    <s v="music/metal"/>
    <x v="31"/>
    <n v="18.75"/>
    <s v="music"/>
    <s v="metal"/>
    <x v="848"/>
    <d v="2015-04-14T19:00:33"/>
  </r>
  <r>
    <n v="849"/>
    <x v="849"/>
    <s v="&quot;Guard your passion as if your life depended on it, for well it might!&quot;_x000a_Join Nightingale in her journey through the Poison Garden."/>
    <x v="23"/>
    <n v="4796"/>
    <x v="0"/>
    <s v="US"/>
    <s v="USD"/>
    <n v="1426473264"/>
    <n v="1424057664"/>
    <b v="0"/>
    <n v="115"/>
    <b v="1"/>
    <s v="music/metal"/>
    <x v="672"/>
    <n v="41.704347826086959"/>
    <s v="music"/>
    <s v="metal"/>
    <x v="849"/>
    <d v="2015-03-16T02:34:24"/>
  </r>
  <r>
    <n v="850"/>
    <x v="850"/>
    <s v="Help Chicago-based instrumental group Sioum complete the production of their 2nd full-length album."/>
    <x v="23"/>
    <n v="6207"/>
    <x v="0"/>
    <s v="US"/>
    <s v="USD"/>
    <n v="1461560340"/>
    <n v="1458762717"/>
    <b v="0"/>
    <n v="133"/>
    <b v="1"/>
    <s v="music/metal"/>
    <x v="673"/>
    <n v="46.669172932330824"/>
    <s v="music"/>
    <s v="metal"/>
    <x v="850"/>
    <d v="2016-04-25T04:59:00"/>
  </r>
  <r>
    <n v="851"/>
    <x v="851"/>
    <s v="Salut, nous c'est M.F.Crew, on a besoin de vous pour produire notre premier album &quot;First Ride&quot; ! :)"/>
    <x v="13"/>
    <n v="2609"/>
    <x v="0"/>
    <s v="FR"/>
    <s v="EUR"/>
    <n v="1469994300"/>
    <n v="1464815253"/>
    <b v="0"/>
    <n v="70"/>
    <b v="1"/>
    <s v="music/metal"/>
    <x v="674"/>
    <n v="37.271428571428572"/>
    <s v="music"/>
    <s v="metal"/>
    <x v="851"/>
    <d v="2016-07-31T19:45:00"/>
  </r>
  <r>
    <n v="852"/>
    <x v="852"/>
    <s v="Limited edition 2x12&quot; vinyl pressing of our latest album &quot;Who Do You Think We Are?&quot;"/>
    <x v="8"/>
    <n v="3674"/>
    <x v="0"/>
    <s v="US"/>
    <s v="USD"/>
    <n v="1477342800"/>
    <n v="1476386395"/>
    <b v="0"/>
    <n v="62"/>
    <b v="1"/>
    <s v="music/metal"/>
    <x v="675"/>
    <n v="59.258064516129032"/>
    <s v="music"/>
    <s v="metal"/>
    <x v="852"/>
    <d v="2016-10-24T21:00:00"/>
  </r>
  <r>
    <n v="853"/>
    <x v="853"/>
    <s v="Help release a CD of sloggoth's first album &quot;sloggoth&quot;.  All contributors of $5 or more get a CD when the goal is met!"/>
    <x v="43"/>
    <n v="300"/>
    <x v="0"/>
    <s v="US"/>
    <s v="USD"/>
    <n v="1424116709"/>
    <n v="1421524709"/>
    <b v="0"/>
    <n v="10"/>
    <b v="1"/>
    <s v="music/metal"/>
    <x v="31"/>
    <n v="30"/>
    <s v="music"/>
    <s v="metal"/>
    <x v="853"/>
    <d v="2015-02-16T19:58:29"/>
  </r>
  <r>
    <n v="854"/>
    <x v="854"/>
    <s v="Writing and Recording Sophomore record, and funding Tour to support Spring 2017 album release."/>
    <x v="186"/>
    <n v="32865.300000000003"/>
    <x v="0"/>
    <s v="US"/>
    <s v="USD"/>
    <n v="1482901546"/>
    <n v="1480309546"/>
    <b v="0"/>
    <n v="499"/>
    <b v="1"/>
    <s v="music/metal"/>
    <x v="676"/>
    <n v="65.8623246492986"/>
    <s v="music"/>
    <s v="metal"/>
    <x v="854"/>
    <d v="2016-12-28T05:05:46"/>
  </r>
  <r>
    <n v="855"/>
    <x v="855"/>
    <s v="AtteroTerra's &quot;Pray for Apocalypse&quot; is fully completed, and only being held up by funding."/>
    <x v="187"/>
    <n v="1500"/>
    <x v="0"/>
    <s v="US"/>
    <s v="USD"/>
    <n v="1469329217"/>
    <n v="1466737217"/>
    <b v="0"/>
    <n v="47"/>
    <b v="1"/>
    <s v="music/metal"/>
    <x v="677"/>
    <n v="31.914893617021278"/>
    <s v="music"/>
    <s v="metal"/>
    <x v="855"/>
    <d v="2016-07-24T03:00:17"/>
  </r>
  <r>
    <n v="856"/>
    <x v="856"/>
    <s v="Wir, die Heavy/Thrash Band &quot;Powerhead&quot; wollen ins Studio und eine Promo CD aufnehmen. Songs haben wir, Geld nicht ;-) ... und los!! :-)"/>
    <x v="49"/>
    <n v="545"/>
    <x v="0"/>
    <s v="DE"/>
    <s v="EUR"/>
    <n v="1477422000"/>
    <n v="1472282956"/>
    <b v="0"/>
    <n v="28"/>
    <b v="1"/>
    <s v="music/metal"/>
    <x v="678"/>
    <n v="19.464285714285715"/>
    <s v="music"/>
    <s v="metal"/>
    <x v="856"/>
    <d v="2016-10-25T19:00:00"/>
  </r>
  <r>
    <n v="857"/>
    <x v="857"/>
    <s v="Modern Post-Hardcore/Electro music (Hardstyle, EDM, Trap, Dubstep, Dembow, House)."/>
    <x v="38"/>
    <n v="1200"/>
    <x v="0"/>
    <s v="ES"/>
    <s v="EUR"/>
    <n v="1448463431"/>
    <n v="1444831031"/>
    <b v="0"/>
    <n v="24"/>
    <b v="1"/>
    <s v="music/metal"/>
    <x v="31"/>
    <n v="50"/>
    <s v="music"/>
    <s v="metal"/>
    <x v="857"/>
    <d v="2015-11-25T14:57:11"/>
  </r>
  <r>
    <n v="858"/>
    <x v="858"/>
    <s v="The album is written &amp; sounding epic, dark &amp; heavy! We now need your help to fund the release &amp; some spiffing limited edition merch!"/>
    <x v="38"/>
    <n v="1728.07"/>
    <x v="0"/>
    <s v="GB"/>
    <s v="GBP"/>
    <n v="1429138740"/>
    <n v="1426528418"/>
    <b v="0"/>
    <n v="76"/>
    <b v="1"/>
    <s v="music/metal"/>
    <x v="679"/>
    <n v="22.737763157894737"/>
    <s v="music"/>
    <s v="metal"/>
    <x v="858"/>
    <d v="2015-04-15T22:59:00"/>
  </r>
  <r>
    <n v="859"/>
    <x v="859"/>
    <s v="We are heading to the studio to create our second album and we want you to be right there with us!"/>
    <x v="23"/>
    <n v="4187"/>
    <x v="0"/>
    <s v="US"/>
    <s v="USD"/>
    <n v="1433376000"/>
    <n v="1430768468"/>
    <b v="0"/>
    <n v="98"/>
    <b v="1"/>
    <s v="music/metal"/>
    <x v="680"/>
    <n v="42.724489795918366"/>
    <s v="music"/>
    <s v="metal"/>
    <x v="859"/>
    <d v="2015-06-04T00:00:00"/>
  </r>
  <r>
    <n v="860"/>
    <x v="860"/>
    <s v="â€œThe Odd Couple Quintetâ€ is aptly named, since the Horn and Bassoon are truly an â€˜odd coupleâ€™ to front a jazz group."/>
    <x v="32"/>
    <n v="2540"/>
    <x v="2"/>
    <s v="US"/>
    <s v="USD"/>
    <n v="1385123713"/>
    <n v="1382528113"/>
    <b v="0"/>
    <n v="48"/>
    <b v="0"/>
    <s v="music/jazz"/>
    <x v="681"/>
    <n v="52.916666666666664"/>
    <s v="music"/>
    <s v="jazz"/>
    <x v="860"/>
    <d v="2013-11-22T12:35:13"/>
  </r>
  <r>
    <n v="861"/>
    <x v="861"/>
    <s v="&quot;In My Own Eye&quot; a cabaret not to be missed  Building a Business Preserving the Art of Cabaret Theatre 4 the Next Generation"/>
    <x v="37"/>
    <n v="101"/>
    <x v="2"/>
    <s v="US"/>
    <s v="USD"/>
    <n v="1474067404"/>
    <n v="1471475404"/>
    <b v="0"/>
    <n v="2"/>
    <b v="0"/>
    <s v="music/jazz"/>
    <x v="682"/>
    <n v="50.5"/>
    <s v="music"/>
    <s v="jazz"/>
    <x v="861"/>
    <d v="2016-09-16T23:10:04"/>
  </r>
  <r>
    <n v="862"/>
    <x v="862"/>
    <s v="I want to work with the great John Goodsall and Percy Jones from Brand X to create the ultimate new jazz album."/>
    <x v="63"/>
    <n v="170"/>
    <x v="2"/>
    <s v="GB"/>
    <s v="GBP"/>
    <n v="1384179548"/>
    <n v="1381583948"/>
    <b v="0"/>
    <n v="4"/>
    <b v="0"/>
    <s v="music/jazz"/>
    <x v="683"/>
    <n v="42.5"/>
    <s v="music"/>
    <s v="jazz"/>
    <x v="862"/>
    <d v="2013-11-11T14:19:08"/>
  </r>
  <r>
    <n v="863"/>
    <x v="863"/>
    <s v="I'm making the move from a side man in local groups to the leader with this debut jazz CD project."/>
    <x v="13"/>
    <n v="90"/>
    <x v="2"/>
    <s v="US"/>
    <s v="USD"/>
    <n v="1329014966"/>
    <n v="1326422966"/>
    <b v="0"/>
    <n v="5"/>
    <b v="0"/>
    <s v="music/jazz"/>
    <x v="684"/>
    <n v="18"/>
    <s v="music"/>
    <s v="jazz"/>
    <x v="863"/>
    <d v="2012-02-12T02:49:26"/>
  </r>
  <r>
    <n v="864"/>
    <x v="864"/>
    <s v="Help to make an album that will stand out in the pantheon of LDS music, an album of the highest musical and artistic standards."/>
    <x v="115"/>
    <n v="2700"/>
    <x v="2"/>
    <s v="US"/>
    <s v="USD"/>
    <n v="1381917540"/>
    <n v="1379990038"/>
    <b v="0"/>
    <n v="79"/>
    <b v="0"/>
    <s v="music/jazz"/>
    <x v="685"/>
    <n v="34.177215189873415"/>
    <s v="music"/>
    <s v="jazz"/>
    <x v="864"/>
    <d v="2013-10-16T09:59:00"/>
  </r>
  <r>
    <n v="865"/>
    <x v="865"/>
    <s v="My name is Lindsay Main, and My artist name is &quot;Memphis Lady&quot;. Im looking to make my first cd, will all my own original songs on it."/>
    <x v="41"/>
    <n v="45"/>
    <x v="2"/>
    <s v="US"/>
    <s v="USD"/>
    <n v="1358361197"/>
    <n v="1353177197"/>
    <b v="0"/>
    <n v="2"/>
    <b v="0"/>
    <s v="music/jazz"/>
    <x v="686"/>
    <n v="22.5"/>
    <s v="music"/>
    <s v="jazz"/>
    <x v="865"/>
    <d v="2013-01-16T18:33:17"/>
  </r>
  <r>
    <n v="866"/>
    <x v="866"/>
    <s v="Drivetime heads to Cali for summer tour supported by @Smoothjazz.com &amp; @JJZPhilly  #Spaghettini #The Roxy"/>
    <x v="8"/>
    <n v="640"/>
    <x v="2"/>
    <s v="US"/>
    <s v="USD"/>
    <n v="1425136200"/>
    <n v="1421853518"/>
    <b v="0"/>
    <n v="11"/>
    <b v="0"/>
    <s v="music/jazz"/>
    <x v="687"/>
    <n v="58.18181818181818"/>
    <s v="music"/>
    <s v="jazz"/>
    <x v="866"/>
    <d v="2015-02-28T15:10:00"/>
  </r>
  <r>
    <n v="867"/>
    <x v="867"/>
    <s v="MichÃ© Fambro records the long-awaited Jazz Crooner album.  Favorite standards, and soon-to-be classic originals in one memorable album."/>
    <x v="10"/>
    <n v="1201"/>
    <x v="2"/>
    <s v="US"/>
    <s v="USD"/>
    <n v="1259643540"/>
    <n v="1254450706"/>
    <b v="0"/>
    <n v="11"/>
    <b v="0"/>
    <s v="music/jazz"/>
    <x v="688"/>
    <n v="109.18181818181819"/>
    <s v="music"/>
    <s v="jazz"/>
    <x v="867"/>
    <d v="2009-12-01T04:59:00"/>
  </r>
  <r>
    <n v="868"/>
    <x v="868"/>
    <s v="I AM A SINGER/SONGWRITER RECORDING MY DEBUT ALBUM OF ORIGINAL MATERIAL TITLED &quot;MY LIFE UNFOLDING&quot;.....MUSIC IS SO MUCH A PART OF ME!"/>
    <x v="101"/>
    <n v="50"/>
    <x v="2"/>
    <s v="US"/>
    <s v="USD"/>
    <n v="1389055198"/>
    <n v="1386463198"/>
    <b v="0"/>
    <n v="1"/>
    <b v="0"/>
    <s v="music/jazz"/>
    <x v="689"/>
    <n v="50"/>
    <s v="music"/>
    <s v="jazz"/>
    <x v="868"/>
    <d v="2014-01-07T00:39:58"/>
  </r>
  <r>
    <n v="869"/>
    <x v="869"/>
    <s v="The band Twice As Good wants to create and distribute a DVD of their live concert performance. This amazing band needs to be seen!"/>
    <x v="188"/>
    <n v="1040"/>
    <x v="2"/>
    <s v="US"/>
    <s v="USD"/>
    <n v="1365448657"/>
    <n v="1362860257"/>
    <b v="0"/>
    <n v="3"/>
    <b v="0"/>
    <s v="music/jazz"/>
    <x v="690"/>
    <n v="346.66666666666669"/>
    <s v="music"/>
    <s v="jazz"/>
    <x v="869"/>
    <d v="2013-04-08T19:17:37"/>
  </r>
  <r>
    <n v="870"/>
    <x v="870"/>
    <s v="The Orchestra and it's boy/girl singers perform a plethora of hit songs arranged by Nelson Riddle, for the world's greatest singers."/>
    <x v="22"/>
    <n v="62"/>
    <x v="2"/>
    <s v="GB"/>
    <s v="GBP"/>
    <n v="1377995523"/>
    <n v="1375403523"/>
    <b v="0"/>
    <n v="5"/>
    <b v="0"/>
    <s v="music/jazz"/>
    <x v="691"/>
    <n v="12.4"/>
    <s v="music"/>
    <s v="jazz"/>
    <x v="870"/>
    <d v="2013-09-01T00:32:03"/>
  </r>
  <r>
    <n v="871"/>
    <x v="871"/>
    <s v="fo/mo/deep heads back into the studio in January 2014 to record their 3rd CD. Seeking to continue experimenting with all things groove:"/>
    <x v="12"/>
    <n v="325"/>
    <x v="2"/>
    <s v="US"/>
    <s v="USD"/>
    <n v="1385735295"/>
    <n v="1383139695"/>
    <b v="0"/>
    <n v="12"/>
    <b v="0"/>
    <s v="music/jazz"/>
    <x v="692"/>
    <n v="27.083333333333332"/>
    <s v="music"/>
    <s v="jazz"/>
    <x v="871"/>
    <d v="2013-11-29T14:28:15"/>
  </r>
  <r>
    <n v="872"/>
    <x v="872"/>
    <s v="The Songs of Africa Ensemble embarks on their first Goodwill Africa Tour, to taste African music &amp; culture firsthand."/>
    <x v="6"/>
    <n v="65"/>
    <x v="2"/>
    <s v="US"/>
    <s v="USD"/>
    <n v="1299786527"/>
    <n v="1295898527"/>
    <b v="0"/>
    <n v="2"/>
    <b v="0"/>
    <s v="music/jazz"/>
    <x v="693"/>
    <n v="32.5"/>
    <s v="music"/>
    <s v="jazz"/>
    <x v="872"/>
    <d v="2011-03-10T19:48:47"/>
  </r>
  <r>
    <n v="873"/>
    <x v="873"/>
    <s v="Fall in love with &quot;The Dreamer&quot;, new original music from trumpeter Freddie Dunn!"/>
    <x v="8"/>
    <n v="45"/>
    <x v="2"/>
    <s v="US"/>
    <s v="USD"/>
    <n v="1352610040"/>
    <n v="1349150440"/>
    <b v="0"/>
    <n v="5"/>
    <b v="0"/>
    <s v="music/jazz"/>
    <x v="694"/>
    <n v="9"/>
    <s v="music"/>
    <s v="jazz"/>
    <x v="873"/>
    <d v="2012-11-11T05:00:40"/>
  </r>
  <r>
    <n v="874"/>
    <x v="874"/>
    <s v="Tachoir music has been described as &quot;Highly original compositions with dazzling improvisations by virtuoso musicians&quot; - The Times"/>
    <x v="9"/>
    <n v="730"/>
    <x v="2"/>
    <s v="US"/>
    <s v="USD"/>
    <n v="1367676034"/>
    <n v="1365084034"/>
    <b v="0"/>
    <n v="21"/>
    <b v="0"/>
    <s v="music/jazz"/>
    <x v="695"/>
    <n v="34.761904761904759"/>
    <s v="music"/>
    <s v="jazz"/>
    <x v="874"/>
    <d v="2013-05-04T14:00:34"/>
  </r>
  <r>
    <n v="875"/>
    <x v="875"/>
    <s v="IJD coincides with the Columbus Day. The musicians are Italian-American and they'll showcase music from the Italian American songbook."/>
    <x v="10"/>
    <n v="0"/>
    <x v="2"/>
    <s v="US"/>
    <s v="USD"/>
    <n v="1442856131"/>
    <n v="1441128131"/>
    <b v="0"/>
    <n v="0"/>
    <b v="0"/>
    <s v="music/jazz"/>
    <x v="109"/>
    <e v="#DIV/0!"/>
    <s v="music"/>
    <s v="jazz"/>
    <x v="875"/>
    <d v="2015-09-21T17:22:11"/>
  </r>
  <r>
    <n v="876"/>
    <x v="876"/>
    <s v="What was the greatest record shop ever?  DOBELLS!"/>
    <x v="189"/>
    <n v="1286"/>
    <x v="2"/>
    <s v="GB"/>
    <s v="GBP"/>
    <n v="1359978927"/>
    <n v="1357127727"/>
    <b v="0"/>
    <n v="45"/>
    <b v="0"/>
    <s v="music/jazz"/>
    <x v="696"/>
    <n v="28.577777777777779"/>
    <s v="music"/>
    <s v="jazz"/>
    <x v="876"/>
    <d v="2013-02-04T11:55:27"/>
  </r>
  <r>
    <n v="877"/>
    <x v="877"/>
    <s v="The Saxidentals are a Laie, HI based saxophone quartet. We have been playing gigs all around Laie and would love to make a music video!"/>
    <x v="13"/>
    <n v="1351"/>
    <x v="2"/>
    <s v="US"/>
    <s v="USD"/>
    <n v="1387479360"/>
    <n v="1384887360"/>
    <b v="0"/>
    <n v="29"/>
    <b v="0"/>
    <s v="music/jazz"/>
    <x v="697"/>
    <n v="46.586206896551722"/>
    <s v="music"/>
    <s v="jazz"/>
    <x v="877"/>
    <d v="2013-12-19T18:56:00"/>
  </r>
  <r>
    <n v="878"/>
    <x v="878"/>
    <s v="Join in and help me make my first jazz album. I would really like to make a Christmas album and a smooth jazz CD. Want a FREE CD?"/>
    <x v="10"/>
    <n v="65"/>
    <x v="2"/>
    <s v="US"/>
    <s v="USD"/>
    <n v="1293082524"/>
    <n v="1290490524"/>
    <b v="0"/>
    <n v="2"/>
    <b v="0"/>
    <s v="music/jazz"/>
    <x v="698"/>
    <n v="32.5"/>
    <s v="music"/>
    <s v="jazz"/>
    <x v="878"/>
    <d v="2010-12-23T05:35:24"/>
  </r>
  <r>
    <n v="879"/>
    <x v="879"/>
    <s v="It'll be THE event of the year for the musically adventurous types. Don't miss this chance to bring Peter BrÃ¶tzmann to our fair city!"/>
    <x v="190"/>
    <n v="644"/>
    <x v="2"/>
    <s v="US"/>
    <s v="USD"/>
    <n v="1338321305"/>
    <n v="1336506905"/>
    <b v="0"/>
    <n v="30"/>
    <b v="0"/>
    <s v="music/jazz"/>
    <x v="699"/>
    <n v="21.466666666666665"/>
    <s v="music"/>
    <s v="jazz"/>
    <x v="879"/>
    <d v="2012-05-29T19:55:05"/>
  </r>
  <r>
    <n v="880"/>
    <x v="880"/>
    <s v="A record representing an era in East Bay local music that sustained art &amp; community that deserves to be preserved on 180 gram vinyl."/>
    <x v="191"/>
    <n v="113"/>
    <x v="2"/>
    <s v="US"/>
    <s v="USD"/>
    <n v="1351582938"/>
    <n v="1348731738"/>
    <b v="0"/>
    <n v="8"/>
    <b v="0"/>
    <s v="music/indie rock"/>
    <x v="700"/>
    <n v="14.125"/>
    <s v="music"/>
    <s v="indie rock"/>
    <x v="880"/>
    <d v="2012-10-30T07:42:18"/>
  </r>
  <r>
    <n v="881"/>
    <x v="881"/>
    <s v="To raise funds to finish the latest album by Chris Reed and the Anime Raiders, called &quot;Deep City Diving&quot;"/>
    <x v="192"/>
    <n v="30"/>
    <x v="2"/>
    <s v="US"/>
    <s v="USD"/>
    <n v="1326520886"/>
    <n v="1322632886"/>
    <b v="0"/>
    <n v="1"/>
    <b v="0"/>
    <s v="music/indie rock"/>
    <x v="417"/>
    <n v="30"/>
    <s v="music"/>
    <s v="indie rock"/>
    <x v="881"/>
    <d v="2012-01-14T06:01:26"/>
  </r>
  <r>
    <n v="882"/>
    <x v="882"/>
    <s v="This Full length Album Needs the real living record life. It took us 4 hard years, countless deaths and several studios but we won."/>
    <x v="15"/>
    <n v="302"/>
    <x v="2"/>
    <s v="US"/>
    <s v="USD"/>
    <n v="1315341550"/>
    <n v="1312490350"/>
    <b v="0"/>
    <n v="14"/>
    <b v="0"/>
    <s v="music/indie rock"/>
    <x v="701"/>
    <n v="21.571428571428573"/>
    <s v="music"/>
    <s v="indie rock"/>
    <x v="882"/>
    <d v="2011-09-06T20:39:10"/>
  </r>
  <r>
    <n v="883"/>
    <x v="883"/>
    <s v="Seeking supporters to help me break the 15 year streak since my last record.  Dana Lawrence Music is ready to go back into the studio!"/>
    <x v="10"/>
    <n v="2001"/>
    <x v="2"/>
    <s v="US"/>
    <s v="USD"/>
    <n v="1456957635"/>
    <n v="1451773635"/>
    <b v="0"/>
    <n v="24"/>
    <b v="0"/>
    <s v="music/indie rock"/>
    <x v="702"/>
    <n v="83.375"/>
    <s v="music"/>
    <s v="indie rock"/>
    <x v="883"/>
    <d v="2016-03-02T22:27:15"/>
  </r>
  <r>
    <n v="884"/>
    <x v="884"/>
    <s v="We need to hire an animal trainer to have a chimpanzee actor perform in our music video with us!"/>
    <x v="13"/>
    <n v="20"/>
    <x v="2"/>
    <s v="US"/>
    <s v="USD"/>
    <n v="1336789860"/>
    <n v="1331666146"/>
    <b v="0"/>
    <n v="2"/>
    <b v="0"/>
    <s v="music/indie rock"/>
    <x v="460"/>
    <n v="10"/>
    <s v="music"/>
    <s v="indie rock"/>
    <x v="884"/>
    <d v="2012-05-12T02:31:00"/>
  </r>
  <r>
    <n v="885"/>
    <x v="885"/>
    <s v="Cobrette Bardole's widely anticipated sophomore release is ready for tracking and he needs your help to make it a reality!"/>
    <x v="28"/>
    <n v="750"/>
    <x v="2"/>
    <s v="US"/>
    <s v="USD"/>
    <n v="1483137311"/>
    <n v="1481322911"/>
    <b v="0"/>
    <n v="21"/>
    <b v="0"/>
    <s v="music/indie rock"/>
    <x v="703"/>
    <n v="35.714285714285715"/>
    <s v="music"/>
    <s v="indie rock"/>
    <x v="885"/>
    <d v="2016-12-30T22:35:11"/>
  </r>
  <r>
    <n v="886"/>
    <x v="886"/>
    <s v="The time has finally come... Sap Laughter is in the process of updating our merchandise setup, and we need your help making it happen!"/>
    <x v="2"/>
    <n v="205"/>
    <x v="2"/>
    <s v="US"/>
    <s v="USD"/>
    <n v="1473972813"/>
    <n v="1471812813"/>
    <b v="0"/>
    <n v="7"/>
    <b v="0"/>
    <s v="music/indie rock"/>
    <x v="704"/>
    <n v="29.285714285714285"/>
    <s v="music"/>
    <s v="indie rock"/>
    <x v="886"/>
    <d v="2016-09-15T20:53:33"/>
  </r>
  <r>
    <n v="887"/>
    <x v="887"/>
    <s v="Mortimer Nova is attempting to raise enough money to record their new album, Terrible the Fish has Drowned, to release it to the public"/>
    <x v="28"/>
    <n v="0"/>
    <x v="2"/>
    <s v="US"/>
    <s v="USD"/>
    <n v="1338159655"/>
    <n v="1335567655"/>
    <b v="0"/>
    <n v="0"/>
    <b v="0"/>
    <s v="music/indie rock"/>
    <x v="109"/>
    <e v="#DIV/0!"/>
    <s v="music"/>
    <s v="indie rock"/>
    <x v="887"/>
    <d v="2012-05-27T23:00:55"/>
  </r>
  <r>
    <n v="888"/>
    <x v="888"/>
    <s v="Support Ginger Binge sounds. We're an independent 'cosmic Americana' band. We love to play music for you. We are grateful for your help"/>
    <x v="28"/>
    <n v="72"/>
    <x v="2"/>
    <s v="US"/>
    <s v="USD"/>
    <n v="1314856800"/>
    <n v="1311789885"/>
    <b v="0"/>
    <n v="4"/>
    <b v="0"/>
    <s v="music/indie rock"/>
    <x v="705"/>
    <n v="18"/>
    <s v="music"/>
    <s v="indie rock"/>
    <x v="888"/>
    <d v="2011-09-01T06:00:00"/>
  </r>
  <r>
    <n v="889"/>
    <x v="889"/>
    <s v="I have finally decided to follow my dream. I want to be a professional musician. This is the project that with get me there."/>
    <x v="31"/>
    <n v="2360.3200000000002"/>
    <x v="2"/>
    <s v="US"/>
    <s v="USD"/>
    <n v="1412534943"/>
    <n v="1409942943"/>
    <b v="0"/>
    <n v="32"/>
    <b v="0"/>
    <s v="music/indie rock"/>
    <x v="706"/>
    <n v="73.760000000000005"/>
    <s v="music"/>
    <s v="indie rock"/>
    <x v="889"/>
    <d v="2014-10-05T18:49:03"/>
  </r>
  <r>
    <n v="890"/>
    <x v="890"/>
    <s v="I'm producing an original gospel-folk, &quot;AmeriqueÃ±o&quot; collection of hymns and songs, so organic you could grow tomatoes with them."/>
    <x v="9"/>
    <n v="125"/>
    <x v="2"/>
    <s v="US"/>
    <s v="USD"/>
    <n v="1385055979"/>
    <n v="1382460379"/>
    <b v="0"/>
    <n v="4"/>
    <b v="0"/>
    <s v="music/indie rock"/>
    <x v="707"/>
    <n v="31.25"/>
    <s v="music"/>
    <s v="indie rock"/>
    <x v="890"/>
    <d v="2013-11-21T17:46:19"/>
  </r>
  <r>
    <n v="891"/>
    <x v="891"/>
    <s v="Along with a new EP production and release, it's time to bring Den-Mate, LIVE, to a location near you - East Coast and Beyond!"/>
    <x v="6"/>
    <n v="260"/>
    <x v="2"/>
    <s v="US"/>
    <s v="USD"/>
    <n v="1408581930"/>
    <n v="1405989930"/>
    <b v="0"/>
    <n v="9"/>
    <b v="0"/>
    <s v="music/indie rock"/>
    <x v="140"/>
    <n v="28.888888888888889"/>
    <s v="music"/>
    <s v="indie rock"/>
    <x v="891"/>
    <d v="2014-08-21T00:45:30"/>
  </r>
  <r>
    <n v="892"/>
    <x v="892"/>
    <s v="ADCA would like to complete the production of its debut CD, in order to bring the joys of chamber music to its fans, new and old."/>
    <x v="12"/>
    <n v="2445"/>
    <x v="2"/>
    <s v="US"/>
    <s v="USD"/>
    <n v="1280635200"/>
    <n v="1273121283"/>
    <b v="0"/>
    <n v="17"/>
    <b v="0"/>
    <s v="music/indie rock"/>
    <x v="708"/>
    <n v="143.8235294117647"/>
    <s v="music"/>
    <s v="indie rock"/>
    <x v="892"/>
    <d v="2010-08-01T04:00:00"/>
  </r>
  <r>
    <n v="893"/>
    <x v="893"/>
    <s v="The Philly music scene is full of amazing talent. This annual music festival is to celebrate those gems within that scene!"/>
    <x v="13"/>
    <n v="200"/>
    <x v="2"/>
    <s v="US"/>
    <s v="USD"/>
    <n v="1427920363"/>
    <n v="1425331963"/>
    <b v="0"/>
    <n v="5"/>
    <b v="0"/>
    <s v="music/indie rock"/>
    <x v="709"/>
    <n v="40"/>
    <s v="music"/>
    <s v="indie rock"/>
    <x v="893"/>
    <d v="2015-04-01T20:32:43"/>
  </r>
  <r>
    <n v="894"/>
    <x v="894"/>
    <s v="Help Saint Sebastian finish their debut album, Melancholy Breakdown, accompanied by a short documentary film about fibromyalgia."/>
    <x v="22"/>
    <n v="7834"/>
    <x v="2"/>
    <s v="US"/>
    <s v="USD"/>
    <n v="1465169610"/>
    <n v="1462577610"/>
    <b v="0"/>
    <n v="53"/>
    <b v="0"/>
    <s v="music/indie rock"/>
    <x v="710"/>
    <n v="147.81132075471697"/>
    <s v="music"/>
    <s v="indie rock"/>
    <x v="894"/>
    <d v="2016-06-05T23:33:30"/>
  </r>
  <r>
    <n v="895"/>
    <x v="895"/>
    <s v="ruKus radio is an independent internet radio station focused solely on the independent artist and has been Mainstream-free since 2007! "/>
    <x v="6"/>
    <n v="195"/>
    <x v="2"/>
    <s v="US"/>
    <s v="USD"/>
    <n v="1287975829"/>
    <n v="1284087829"/>
    <b v="0"/>
    <n v="7"/>
    <b v="0"/>
    <s v="music/indie rock"/>
    <x v="711"/>
    <n v="27.857142857142858"/>
    <s v="music"/>
    <s v="indie rock"/>
    <x v="895"/>
    <d v="2010-10-25T03:03:49"/>
  </r>
  <r>
    <n v="896"/>
    <x v="896"/>
    <s v="The people have spoken...the stars have aligned...Hardsoul Poets are making a new record and we want our fans on the front lines."/>
    <x v="6"/>
    <n v="3200"/>
    <x v="2"/>
    <s v="US"/>
    <s v="USD"/>
    <n v="1440734400"/>
    <n v="1438549026"/>
    <b v="0"/>
    <n v="72"/>
    <b v="0"/>
    <s v="music/indie rock"/>
    <x v="142"/>
    <n v="44.444444444444443"/>
    <s v="music"/>
    <s v="indie rock"/>
    <x v="896"/>
    <d v="2015-08-28T04:00:00"/>
  </r>
  <r>
    <n v="897"/>
    <x v="897"/>
    <s v="Park XXVII is putting together an album of up and coming Georgia bands. We need money to fund the recording/production costs of this cd"/>
    <x v="9"/>
    <n v="0"/>
    <x v="2"/>
    <s v="US"/>
    <s v="USD"/>
    <n v="1354123908"/>
    <n v="1351528308"/>
    <b v="0"/>
    <n v="0"/>
    <b v="0"/>
    <s v="music/indie rock"/>
    <x v="109"/>
    <e v="#DIV/0!"/>
    <s v="music"/>
    <s v="indie rock"/>
    <x v="897"/>
    <d v="2012-11-28T17:31:48"/>
  </r>
  <r>
    <n v="898"/>
    <x v="898"/>
    <s v="For each month in 2012, Sonnet will be releasing a Jesus-celebrating, grave-shattering, ear-tickling, mind-provoking song!"/>
    <x v="30"/>
    <n v="70"/>
    <x v="2"/>
    <s v="US"/>
    <s v="USD"/>
    <n v="1326651110"/>
    <n v="1322763110"/>
    <b v="0"/>
    <n v="2"/>
    <b v="0"/>
    <s v="music/indie rock"/>
    <x v="712"/>
    <n v="35"/>
    <s v="music"/>
    <s v="indie rock"/>
    <x v="898"/>
    <d v="2012-01-15T18:11:50"/>
  </r>
  <r>
    <n v="899"/>
    <x v="899"/>
    <s v="Lets get 48/14 pressed and in your cd players,ipods,blogs, and facebook status'. Lets get it everywhere!"/>
    <x v="47"/>
    <n v="280"/>
    <x v="2"/>
    <s v="US"/>
    <s v="USD"/>
    <n v="1306549362"/>
    <n v="1302661362"/>
    <b v="0"/>
    <n v="8"/>
    <b v="0"/>
    <s v="music/indie rock"/>
    <x v="713"/>
    <n v="35"/>
    <s v="music"/>
    <s v="indie rock"/>
    <x v="899"/>
    <d v="2011-05-28T02:22:42"/>
  </r>
  <r>
    <n v="900"/>
    <x v="900"/>
    <s v="With Project Revive, I aim to protect and nurture the creative impulse through music."/>
    <x v="10"/>
    <n v="21"/>
    <x v="2"/>
    <s v="US"/>
    <s v="USD"/>
    <n v="1459365802"/>
    <n v="1456777402"/>
    <b v="0"/>
    <n v="2"/>
    <b v="0"/>
    <s v="music/jazz"/>
    <x v="714"/>
    <n v="10.5"/>
    <s v="music"/>
    <s v="jazz"/>
    <x v="900"/>
    <d v="2016-03-30T19:23:22"/>
  </r>
  <r>
    <n v="901"/>
    <x v="901"/>
    <s v="Getting together a bunch of &quot;friends and family&quot; great  players to record my sophomore album.  Original &quot;smooth jazz&quot; and &quot;modern jazz&quot; performances ."/>
    <x v="115"/>
    <n v="0"/>
    <x v="2"/>
    <s v="US"/>
    <s v="USD"/>
    <n v="1276024260"/>
    <n v="1272050914"/>
    <b v="0"/>
    <n v="0"/>
    <b v="0"/>
    <s v="music/jazz"/>
    <x v="109"/>
    <e v="#DIV/0!"/>
    <s v="music"/>
    <s v="jazz"/>
    <x v="901"/>
    <d v="2010-06-08T19:11:00"/>
  </r>
  <r>
    <n v="902"/>
    <x v="902"/>
    <s v="I'VE STARTED A BRAND NEW ALBUM THAT WILL FEATURE ACID JAZZ, FUNK, ROCK, AND DANCE WITH THE PROMISE OF TOURING NEXT YEAR IN THE USA"/>
    <x v="11"/>
    <n v="90"/>
    <x v="2"/>
    <s v="US"/>
    <s v="USD"/>
    <n v="1409412600"/>
    <n v="1404947422"/>
    <b v="0"/>
    <n v="3"/>
    <b v="0"/>
    <s v="music/jazz"/>
    <x v="715"/>
    <n v="30"/>
    <s v="music"/>
    <s v="jazz"/>
    <x v="902"/>
    <d v="2014-08-30T15:30:00"/>
  </r>
  <r>
    <n v="903"/>
    <x v="903"/>
    <s v="The U City Jazz Festival is offered for free to the community and features the best jazz talent from the midwest."/>
    <x v="10"/>
    <n v="160"/>
    <x v="2"/>
    <s v="US"/>
    <s v="USD"/>
    <n v="1348367100"/>
    <n v="1346180780"/>
    <b v="0"/>
    <n v="4"/>
    <b v="0"/>
    <s v="music/jazz"/>
    <x v="416"/>
    <n v="40"/>
    <s v="music"/>
    <s v="jazz"/>
    <x v="903"/>
    <d v="2012-09-23T02:25:00"/>
  </r>
  <r>
    <n v="904"/>
    <x v="904"/>
    <s v="Support the preservation of Jazz and help us become a national Jazz Festival with the best music, food, and fun for all ages!"/>
    <x v="63"/>
    <n v="151"/>
    <x v="2"/>
    <s v="US"/>
    <s v="USD"/>
    <n v="1451786137"/>
    <n v="1449194137"/>
    <b v="0"/>
    <n v="3"/>
    <b v="0"/>
    <s v="music/jazz"/>
    <x v="716"/>
    <n v="50.333333333333336"/>
    <s v="music"/>
    <s v="jazz"/>
    <x v="904"/>
    <d v="2016-01-03T01:55:37"/>
  </r>
  <r>
    <n v="905"/>
    <x v="905"/>
    <s v="Working hard to get into the studio to record, produce, and edit my break out CD. I hope to realize my vision!"/>
    <x v="115"/>
    <n v="196"/>
    <x v="2"/>
    <s v="US"/>
    <s v="USD"/>
    <n v="1295847926"/>
    <n v="1290663926"/>
    <b v="0"/>
    <n v="6"/>
    <b v="0"/>
    <s v="music/jazz"/>
    <x v="717"/>
    <n v="32.666666666666664"/>
    <s v="music"/>
    <s v="jazz"/>
    <x v="905"/>
    <d v="2011-01-24T05:45:26"/>
  </r>
  <r>
    <n v="906"/>
    <x v="906"/>
    <s v="The DMV's most respected saxophonist pay tribute to Motown."/>
    <x v="36"/>
    <n v="0"/>
    <x v="2"/>
    <s v="US"/>
    <s v="USD"/>
    <n v="1394681590"/>
    <n v="1392093190"/>
    <b v="0"/>
    <n v="0"/>
    <b v="0"/>
    <s v="music/jazz"/>
    <x v="109"/>
    <e v="#DIV/0!"/>
    <s v="music"/>
    <s v="jazz"/>
    <x v="906"/>
    <d v="2014-03-13T03:33:10"/>
  </r>
  <r>
    <n v="907"/>
    <x v="907"/>
    <s v="Greg Chambers' self-titled CD needs support for post production, replication, and promotion."/>
    <x v="193"/>
    <n v="0"/>
    <x v="2"/>
    <s v="US"/>
    <s v="USD"/>
    <n v="1315715823"/>
    <n v="1313123823"/>
    <b v="0"/>
    <n v="0"/>
    <b v="0"/>
    <s v="music/jazz"/>
    <x v="109"/>
    <e v="#DIV/0!"/>
    <s v="music"/>
    <s v="jazz"/>
    <x v="907"/>
    <d v="2011-09-11T04:37:03"/>
  </r>
  <r>
    <n v="908"/>
    <x v="908"/>
    <s v="This project is designed to help protect the environment by using Eco-friendly product packaging."/>
    <x v="30"/>
    <n v="0"/>
    <x v="2"/>
    <s v="US"/>
    <s v="USD"/>
    <n v="1280206740"/>
    <n v="1276283655"/>
    <b v="0"/>
    <n v="0"/>
    <b v="0"/>
    <s v="music/jazz"/>
    <x v="109"/>
    <e v="#DIV/0!"/>
    <s v="music"/>
    <s v="jazz"/>
    <x v="908"/>
    <d v="2010-07-27T04:59:00"/>
  </r>
  <r>
    <n v="909"/>
    <x v="909"/>
    <s v="Woody Woodland and Carol Stone, are back on the scene presenting Philly Jazz Fest â€œRemembering Groverâ€ September 22, 2012."/>
    <x v="194"/>
    <n v="520"/>
    <x v="2"/>
    <s v="US"/>
    <s v="USD"/>
    <n v="1343016000"/>
    <n v="1340296440"/>
    <b v="0"/>
    <n v="8"/>
    <b v="0"/>
    <s v="music/jazz"/>
    <x v="140"/>
    <n v="65"/>
    <s v="music"/>
    <s v="jazz"/>
    <x v="909"/>
    <d v="2012-07-23T04:00:00"/>
  </r>
  <r>
    <n v="910"/>
    <x v="910"/>
    <s v="After the success of my first album &quot;A Very Hattie Christmas&quot; I'm coming back with my second album &quot;The Way We Used To Bee&quot;."/>
    <x v="131"/>
    <n v="123"/>
    <x v="2"/>
    <s v="GB"/>
    <s v="GBP"/>
    <n v="1488546319"/>
    <n v="1483362319"/>
    <b v="0"/>
    <n v="5"/>
    <b v="0"/>
    <s v="music/jazz"/>
    <x v="718"/>
    <n v="24.6"/>
    <s v="music"/>
    <s v="jazz"/>
    <x v="910"/>
    <d v="2017-03-03T13:05:19"/>
  </r>
  <r>
    <n v="911"/>
    <x v="911"/>
    <s v="Promoting an &quot;over the top&quot; all inclusive jazz experience featuring top notch performers in a luxurious Latin setting in Lima, Peru."/>
    <x v="57"/>
    <n v="0"/>
    <x v="2"/>
    <s v="US"/>
    <s v="USD"/>
    <n v="1390522045"/>
    <n v="1388707645"/>
    <b v="0"/>
    <n v="0"/>
    <b v="0"/>
    <s v="music/jazz"/>
    <x v="109"/>
    <e v="#DIV/0!"/>
    <s v="music"/>
    <s v="jazz"/>
    <x v="911"/>
    <d v="2014-01-24T00:07:25"/>
  </r>
  <r>
    <n v="912"/>
    <x v="912"/>
    <s v="My new album will be called Triad, an album of original music performed by me &amp; guest musical artists."/>
    <x v="8"/>
    <n v="30"/>
    <x v="2"/>
    <s v="US"/>
    <s v="USD"/>
    <n v="1355197047"/>
    <n v="1350009447"/>
    <b v="0"/>
    <n v="2"/>
    <b v="0"/>
    <s v="music/jazz"/>
    <x v="719"/>
    <n v="15"/>
    <s v="music"/>
    <s v="jazz"/>
    <x v="912"/>
    <d v="2012-12-11T03:37:27"/>
  </r>
  <r>
    <n v="913"/>
    <x v="913"/>
    <s v="Faith Monah is an unique Gospel-Jazz singer who scats and swings the Word of God. She is ready to record her FIRST jazzy Gospel album."/>
    <x v="11"/>
    <n v="1982"/>
    <x v="2"/>
    <s v="US"/>
    <s v="USD"/>
    <n v="1336188019"/>
    <n v="1333596019"/>
    <b v="0"/>
    <n v="24"/>
    <b v="0"/>
    <s v="music/jazz"/>
    <x v="720"/>
    <n v="82.583333333333329"/>
    <s v="music"/>
    <s v="jazz"/>
    <x v="913"/>
    <d v="2012-05-05T03:20:19"/>
  </r>
  <r>
    <n v="914"/>
    <x v="914"/>
    <s v="This project is for the making of a music video. All funds will go towards production costs for this event only."/>
    <x v="15"/>
    <n v="0"/>
    <x v="2"/>
    <s v="US"/>
    <s v="USD"/>
    <n v="1345918747"/>
    <n v="1343326747"/>
    <b v="0"/>
    <n v="0"/>
    <b v="0"/>
    <s v="music/jazz"/>
    <x v="109"/>
    <e v="#DIV/0!"/>
    <s v="music"/>
    <s v="jazz"/>
    <x v="914"/>
    <d v="2012-08-25T18:19:07"/>
  </r>
  <r>
    <n v="915"/>
    <x v="915"/>
    <s v="â€œThe Deep Brooklyn Suiteâ€ is a series of musical impressions about living and surviving in Brooklyn."/>
    <x v="115"/>
    <n v="375"/>
    <x v="2"/>
    <s v="US"/>
    <s v="USD"/>
    <n v="1330577940"/>
    <n v="1327853914"/>
    <b v="0"/>
    <n v="9"/>
    <b v="0"/>
    <s v="music/jazz"/>
    <x v="721"/>
    <n v="41.666666666666664"/>
    <s v="music"/>
    <s v="jazz"/>
    <x v="915"/>
    <d v="2012-03-01T04:59:00"/>
  </r>
  <r>
    <n v="916"/>
    <x v="916"/>
    <s v="Our next audio recording projects are scheduled for November 1 to 3, 2010 here in Kansas City, Missouri! "/>
    <x v="126"/>
    <n v="0"/>
    <x v="2"/>
    <s v="US"/>
    <s v="USD"/>
    <n v="1287723600"/>
    <n v="1284409734"/>
    <b v="0"/>
    <n v="0"/>
    <b v="0"/>
    <s v="music/jazz"/>
    <x v="109"/>
    <e v="#DIV/0!"/>
    <s v="music"/>
    <s v="jazz"/>
    <x v="916"/>
    <d v="2010-10-22T05:00:00"/>
  </r>
  <r>
    <n v="917"/>
    <x v="917"/>
    <s v="2014 World Cup / Copa do Mundo is creating much controversy. The song and video support and promote music &amp; sports education for all."/>
    <x v="10"/>
    <n v="30"/>
    <x v="2"/>
    <s v="US"/>
    <s v="USD"/>
    <n v="1405305000"/>
    <n v="1402612730"/>
    <b v="0"/>
    <n v="1"/>
    <b v="0"/>
    <s v="music/jazz"/>
    <x v="722"/>
    <n v="30"/>
    <s v="music"/>
    <s v="jazz"/>
    <x v="917"/>
    <d v="2014-07-14T02:30:00"/>
  </r>
  <r>
    <n v="918"/>
    <x v="918"/>
    <s v="Come watch my new mind twisting yet soothing music video â€œNothing Basicâ€. If you like it you can become part of what's coming up next!"/>
    <x v="195"/>
    <n v="196"/>
    <x v="2"/>
    <s v="GB"/>
    <s v="GBP"/>
    <n v="1417474761"/>
    <n v="1414879161"/>
    <b v="0"/>
    <n v="10"/>
    <b v="0"/>
    <s v="music/jazz"/>
    <x v="723"/>
    <n v="19.600000000000001"/>
    <s v="music"/>
    <s v="jazz"/>
    <x v="918"/>
    <d v="2014-12-01T22:59:21"/>
  </r>
  <r>
    <n v="919"/>
    <x v="919"/>
    <s v="Cool jazz with a New Orleans flavor."/>
    <x v="22"/>
    <n v="100"/>
    <x v="2"/>
    <s v="US"/>
    <s v="USD"/>
    <n v="1355930645"/>
    <n v="1352906645"/>
    <b v="0"/>
    <n v="1"/>
    <b v="0"/>
    <s v="music/jazz"/>
    <x v="724"/>
    <n v="100"/>
    <s v="music"/>
    <s v="jazz"/>
    <x v="919"/>
    <d v="2012-12-19T15:24:05"/>
  </r>
  <r>
    <n v="920"/>
    <x v="920"/>
    <s v="Miami club band records powerhouse fusion album. You don't have to be a musician to understand the sound of jazz."/>
    <x v="62"/>
    <n v="0"/>
    <x v="2"/>
    <s v="US"/>
    <s v="USD"/>
    <n v="1384448822"/>
    <n v="1381853222"/>
    <b v="0"/>
    <n v="0"/>
    <b v="0"/>
    <s v="music/jazz"/>
    <x v="109"/>
    <e v="#DIV/0!"/>
    <s v="music"/>
    <s v="jazz"/>
    <x v="920"/>
    <d v="2013-11-14T17:07:02"/>
  </r>
  <r>
    <n v="921"/>
    <x v="921"/>
    <s v="I'm recording the music of my uncle, Legendary trumpeter Clifford Brown. Had uncle Cliff lived, how might he revisit his music today?"/>
    <x v="36"/>
    <n v="4635"/>
    <x v="2"/>
    <s v="US"/>
    <s v="USD"/>
    <n v="1323666376"/>
    <n v="1320033976"/>
    <b v="0"/>
    <n v="20"/>
    <b v="0"/>
    <s v="music/jazz"/>
    <x v="725"/>
    <n v="231.75"/>
    <s v="music"/>
    <s v="jazz"/>
    <x v="921"/>
    <d v="2011-12-12T05:06:16"/>
  </r>
  <r>
    <n v="922"/>
    <x v="922"/>
    <s v="Our goal is to help educate the world about jazz and its components; how it relates to love, romance, and success."/>
    <x v="100"/>
    <n v="5680"/>
    <x v="2"/>
    <s v="US"/>
    <s v="USD"/>
    <n v="1412167393"/>
    <n v="1409143393"/>
    <b v="0"/>
    <n v="30"/>
    <b v="0"/>
    <s v="music/jazz"/>
    <x v="726"/>
    <n v="189.33333333333334"/>
    <s v="music"/>
    <s v="jazz"/>
    <x v="922"/>
    <d v="2014-10-01T12:43:13"/>
  </r>
  <r>
    <n v="923"/>
    <x v="923"/>
    <s v="My first solo Album, &quot;Siempre Filiberto&quot;.  Inspired by and dedicated to a great man in my life who I recently lost to a tragic accident"/>
    <x v="36"/>
    <n v="330"/>
    <x v="2"/>
    <s v="US"/>
    <s v="USD"/>
    <n v="1416614523"/>
    <n v="1414018923"/>
    <b v="0"/>
    <n v="6"/>
    <b v="0"/>
    <s v="music/jazz"/>
    <x v="727"/>
    <n v="55"/>
    <s v="music"/>
    <s v="jazz"/>
    <x v="923"/>
    <d v="2014-11-22T00:02:03"/>
  </r>
  <r>
    <n v="924"/>
    <x v="924"/>
    <s v="Cultural and jazz instructional classes for youth at Preservation Hall. Preserving traditional New Orleans jazz and it's African roots."/>
    <x v="9"/>
    <n v="327"/>
    <x v="2"/>
    <s v="US"/>
    <s v="USD"/>
    <n v="1360795069"/>
    <n v="1358203069"/>
    <b v="0"/>
    <n v="15"/>
    <b v="0"/>
    <s v="music/jazz"/>
    <x v="728"/>
    <n v="21.8"/>
    <s v="music"/>
    <s v="jazz"/>
    <x v="924"/>
    <d v="2013-02-13T22:37:49"/>
  </r>
  <r>
    <n v="925"/>
    <x v="925"/>
    <s v="This project is a mix of original &amp; standard song selections.  This phase covers recording and package design expenses."/>
    <x v="12"/>
    <n v="160"/>
    <x v="2"/>
    <s v="US"/>
    <s v="USD"/>
    <n v="1385590111"/>
    <n v="1382994511"/>
    <b v="0"/>
    <n v="5"/>
    <b v="0"/>
    <s v="music/jazz"/>
    <x v="129"/>
    <n v="32"/>
    <s v="music"/>
    <s v="jazz"/>
    <x v="925"/>
    <d v="2013-11-27T22:08:31"/>
  </r>
  <r>
    <n v="926"/>
    <x v="926"/>
    <s v="we are an ambitious collective of brooklynites striving to fuse a concept album/fim into a multimedia musical theate.Inspired by the 2012shif"/>
    <x v="39"/>
    <n v="0"/>
    <x v="2"/>
    <s v="US"/>
    <s v="USD"/>
    <n v="1278628800"/>
    <n v="1276043330"/>
    <b v="0"/>
    <n v="0"/>
    <b v="0"/>
    <s v="music/jazz"/>
    <x v="109"/>
    <e v="#DIV/0!"/>
    <s v="music"/>
    <s v="jazz"/>
    <x v="926"/>
    <d v="2010-07-08T22:40:00"/>
  </r>
  <r>
    <n v="927"/>
    <x v="927"/>
    <s v="Studio CD/DVD Solo project of Pianist &amp; Keyboardist Jetro da Silva"/>
    <x v="22"/>
    <n v="0"/>
    <x v="2"/>
    <s v="US"/>
    <s v="USD"/>
    <n v="1337024695"/>
    <n v="1334432695"/>
    <b v="0"/>
    <n v="0"/>
    <b v="0"/>
    <s v="music/jazz"/>
    <x v="109"/>
    <e v="#DIV/0!"/>
    <s v="music"/>
    <s v="jazz"/>
    <x v="927"/>
    <d v="2012-05-14T19:44:55"/>
  </r>
  <r>
    <n v="928"/>
    <x v="928"/>
    <s v="A real Motown Backup singer on 22 gold and platinum albums headlines her own Jazz CD of Motown songs."/>
    <x v="107"/>
    <n v="1575"/>
    <x v="2"/>
    <s v="US"/>
    <s v="USD"/>
    <n v="1353196800"/>
    <n v="1348864913"/>
    <b v="0"/>
    <n v="28"/>
    <b v="0"/>
    <s v="music/jazz"/>
    <x v="729"/>
    <n v="56.25"/>
    <s v="music"/>
    <s v="jazz"/>
    <x v="928"/>
    <d v="2012-11-18T00:00:00"/>
  </r>
  <r>
    <n v="929"/>
    <x v="929"/>
    <s v="I am searching for monetary funding to go into a good recording studio and record experimental intuitive improv jazz."/>
    <x v="2"/>
    <n v="0"/>
    <x v="2"/>
    <s v="US"/>
    <s v="USD"/>
    <n v="1333946569"/>
    <n v="1331358169"/>
    <b v="0"/>
    <n v="0"/>
    <b v="0"/>
    <s v="music/jazz"/>
    <x v="109"/>
    <e v="#DIV/0!"/>
    <s v="music"/>
    <s v="jazz"/>
    <x v="929"/>
    <d v="2012-04-09T04:42:49"/>
  </r>
  <r>
    <n v="930"/>
    <x v="930"/>
    <s v="We recorded a full-length album to be released this summer for FREE!  All we need is the last $900 to master it. Donate today for some rad gifts!"/>
    <x v="42"/>
    <n v="345"/>
    <x v="2"/>
    <s v="US"/>
    <s v="USD"/>
    <n v="1277501520"/>
    <n v="1273874306"/>
    <b v="0"/>
    <n v="5"/>
    <b v="0"/>
    <s v="music/jazz"/>
    <x v="730"/>
    <n v="69"/>
    <s v="music"/>
    <s v="jazz"/>
    <x v="930"/>
    <d v="2010-06-25T21:32:00"/>
  </r>
  <r>
    <n v="931"/>
    <x v="931"/>
    <s v="A contemporary jazz project crossing music lines, from jazz to rock walking through some free elements and full of melody!"/>
    <x v="13"/>
    <n v="131"/>
    <x v="2"/>
    <s v="GB"/>
    <s v="GBP"/>
    <n v="1395007200"/>
    <n v="1392021502"/>
    <b v="0"/>
    <n v="7"/>
    <b v="0"/>
    <s v="music/jazz"/>
    <x v="731"/>
    <n v="18.714285714285715"/>
    <s v="music"/>
    <s v="jazz"/>
    <x v="931"/>
    <d v="2014-03-16T22:00:00"/>
  </r>
  <r>
    <n v="932"/>
    <x v="932"/>
    <s v="Help me to create my 3rd album, a Christmas CD with 16 Holiday/Original favorites!"/>
    <x v="196"/>
    <n v="1381"/>
    <x v="2"/>
    <s v="US"/>
    <s v="USD"/>
    <n v="1363990545"/>
    <n v="1360106145"/>
    <b v="0"/>
    <n v="30"/>
    <b v="0"/>
    <s v="music/jazz"/>
    <x v="732"/>
    <n v="46.033333333333331"/>
    <s v="music"/>
    <s v="jazz"/>
    <x v="932"/>
    <d v="2013-03-22T22:15:45"/>
  </r>
  <r>
    <n v="933"/>
    <x v="933"/>
    <s v="I've only been able to release 7/10 songs for this album. I'd like to get into a professional studio and record them all properly."/>
    <x v="13"/>
    <n v="120"/>
    <x v="2"/>
    <s v="US"/>
    <s v="USD"/>
    <n v="1399867409"/>
    <n v="1394683409"/>
    <b v="0"/>
    <n v="2"/>
    <b v="0"/>
    <s v="music/jazz"/>
    <x v="733"/>
    <n v="60"/>
    <s v="music"/>
    <s v="jazz"/>
    <x v="933"/>
    <d v="2014-05-12T04:03:29"/>
  </r>
  <r>
    <n v="934"/>
    <x v="934"/>
    <s v="Ground Effect is my first solo EP project intended to help promote Fusion and creative music music in Saskatchewan and Canada."/>
    <x v="10"/>
    <n v="1520"/>
    <x v="2"/>
    <s v="CA"/>
    <s v="CAD"/>
    <n v="1399183200"/>
    <n v="1396633284"/>
    <b v="0"/>
    <n v="30"/>
    <b v="0"/>
    <s v="music/jazz"/>
    <x v="734"/>
    <n v="50.666666666666664"/>
    <s v="music"/>
    <s v="jazz"/>
    <x v="934"/>
    <d v="2014-05-04T06:00:00"/>
  </r>
  <r>
    <n v="935"/>
    <x v="935"/>
    <s v="This vocal music and spoken word project uses the  gift of life,love,hope &amp; peace to enable people to see themselves as a masterpiece!"/>
    <x v="8"/>
    <n v="50"/>
    <x v="2"/>
    <s v="US"/>
    <s v="USD"/>
    <n v="1454054429"/>
    <n v="1451462429"/>
    <b v="0"/>
    <n v="2"/>
    <b v="0"/>
    <s v="music/jazz"/>
    <x v="735"/>
    <n v="25"/>
    <s v="music"/>
    <s v="jazz"/>
    <x v="935"/>
    <d v="2016-01-29T08:00:29"/>
  </r>
  <r>
    <n v="936"/>
    <x v="936"/>
    <s v="A CD of a live Jazz concert featuring Marti Mendenhall, George Mitchell, Scott Steed and Todd Strait."/>
    <x v="123"/>
    <n v="0"/>
    <x v="2"/>
    <s v="US"/>
    <s v="USD"/>
    <n v="1326916800"/>
    <n v="1323131689"/>
    <b v="0"/>
    <n v="0"/>
    <b v="0"/>
    <s v="music/jazz"/>
    <x v="109"/>
    <e v="#DIV/0!"/>
    <s v="music"/>
    <s v="jazz"/>
    <x v="936"/>
    <d v="2012-01-18T20:00:00"/>
  </r>
  <r>
    <n v="937"/>
    <x v="937"/>
    <s v="We've been invited to perform at Jazz Festival 2013. We must request funding to successfully manage this special invitation"/>
    <x v="8"/>
    <n v="40"/>
    <x v="2"/>
    <s v="US"/>
    <s v="USD"/>
    <n v="1383509357"/>
    <n v="1380913757"/>
    <b v="0"/>
    <n v="2"/>
    <b v="0"/>
    <s v="music/jazz"/>
    <x v="736"/>
    <n v="20"/>
    <s v="music"/>
    <s v="jazz"/>
    <x v="937"/>
    <d v="2013-11-03T20:09:17"/>
  </r>
  <r>
    <n v="938"/>
    <x v="938"/>
    <s v="Creating new avenues of exposure for young Jazz &amp; Soul artists_x000a_to express their Art of Music."/>
    <x v="39"/>
    <n v="25"/>
    <x v="2"/>
    <s v="US"/>
    <s v="USD"/>
    <n v="1346585448"/>
    <n v="1343993448"/>
    <b v="0"/>
    <n v="1"/>
    <b v="0"/>
    <s v="music/jazz"/>
    <x v="737"/>
    <n v="25"/>
    <s v="music"/>
    <s v="jazz"/>
    <x v="938"/>
    <d v="2012-09-02T11:30:48"/>
  </r>
  <r>
    <n v="939"/>
    <x v="939"/>
    <s v="Jazz to jazz, New York to France, a piano trio of cutting-edge French jazzmen and a NY-based Japanese jazz pianist. Superbly different!"/>
    <x v="181"/>
    <n v="40"/>
    <x v="2"/>
    <s v="US"/>
    <s v="USD"/>
    <n v="1372622280"/>
    <n v="1369246738"/>
    <b v="0"/>
    <n v="2"/>
    <b v="0"/>
    <s v="music/jazz"/>
    <x v="738"/>
    <n v="20"/>
    <s v="music"/>
    <s v="jazz"/>
    <x v="939"/>
    <d v="2013-06-30T19:58:00"/>
  </r>
  <r>
    <n v="940"/>
    <x v="940"/>
    <s v="The 1st club in your bag should be between your ears!  Light up Your Brain Power. Play Smarter. Swing the LUMIC Band.."/>
    <x v="7"/>
    <n v="1544"/>
    <x v="2"/>
    <s v="US"/>
    <s v="USD"/>
    <n v="1439251926"/>
    <n v="1435363926"/>
    <b v="0"/>
    <n v="14"/>
    <b v="0"/>
    <s v="technology/wearables"/>
    <x v="739"/>
    <n v="110.28571428571429"/>
    <s v="technology"/>
    <s v="wearables"/>
    <x v="940"/>
    <d v="2015-08-11T00:12:06"/>
  </r>
  <r>
    <n v="941"/>
    <x v="941"/>
    <s v="Snoring shouldn't ruin your or your partner's sleep and you don't need expensive, uncomfortable or ugly devices to help the problem"/>
    <x v="63"/>
    <n v="1161"/>
    <x v="2"/>
    <s v="US"/>
    <s v="USD"/>
    <n v="1486693145"/>
    <n v="1484101145"/>
    <b v="0"/>
    <n v="31"/>
    <b v="0"/>
    <s v="technology/wearables"/>
    <x v="740"/>
    <n v="37.451612903225808"/>
    <s v="technology"/>
    <s v="wearables"/>
    <x v="941"/>
    <d v="2017-02-10T02:19:05"/>
  </r>
  <r>
    <n v="942"/>
    <x v="942"/>
    <s v="A Hands Free head mounted display adapter that supports the I AM Cardboard dscvr VR viewer for comfortable extended 3-D/VR viewing."/>
    <x v="51"/>
    <n v="668"/>
    <x v="2"/>
    <s v="US"/>
    <s v="USD"/>
    <n v="1455826460"/>
    <n v="1452716060"/>
    <b v="0"/>
    <n v="16"/>
    <b v="0"/>
    <s v="technology/wearables"/>
    <x v="741"/>
    <n v="41.75"/>
    <s v="technology"/>
    <s v="wearables"/>
    <x v="942"/>
    <d v="2016-02-18T20:14:20"/>
  </r>
  <r>
    <n v="943"/>
    <x v="943"/>
    <s v="A mask for home or travel that will give you the best, undisturbed sleep of your life."/>
    <x v="9"/>
    <n v="289"/>
    <x v="2"/>
    <s v="US"/>
    <s v="USD"/>
    <n v="1480438905"/>
    <n v="1477843305"/>
    <b v="0"/>
    <n v="12"/>
    <b v="0"/>
    <s v="technology/wearables"/>
    <x v="742"/>
    <n v="24.083333333333332"/>
    <s v="technology"/>
    <s v="wearables"/>
    <x v="943"/>
    <d v="2016-11-29T17:01:45"/>
  </r>
  <r>
    <n v="944"/>
    <x v="944"/>
    <s v="Find your pet when it's missing, digitally store pet-related information, and locate pet friend establishments and services."/>
    <x v="63"/>
    <n v="6663"/>
    <x v="2"/>
    <s v="US"/>
    <s v="USD"/>
    <n v="1460988000"/>
    <n v="1458050450"/>
    <b v="0"/>
    <n v="96"/>
    <b v="0"/>
    <s v="technology/wearables"/>
    <x v="743"/>
    <n v="69.40625"/>
    <s v="technology"/>
    <s v="wearables"/>
    <x v="944"/>
    <d v="2016-04-18T14:00:00"/>
  </r>
  <r>
    <n v="945"/>
    <x v="945"/>
    <s v="Make your watch Smart ! CT Band is an ultra-thin, high-tech smart watch-strap awarded twice at CES 2017 las vegas"/>
    <x v="57"/>
    <n v="2484"/>
    <x v="2"/>
    <s v="FR"/>
    <s v="EUR"/>
    <n v="1487462340"/>
    <n v="1482958626"/>
    <b v="0"/>
    <n v="16"/>
    <b v="0"/>
    <s v="technology/wearables"/>
    <x v="744"/>
    <n v="155.25"/>
    <s v="technology"/>
    <s v="wearables"/>
    <x v="945"/>
    <d v="2017-02-18T23:59:00"/>
  </r>
  <r>
    <n v="946"/>
    <x v="946"/>
    <s v="Soft edged-Hard working. The perfect wearable organization for the home and professional shop."/>
    <x v="36"/>
    <n v="286"/>
    <x v="2"/>
    <s v="US"/>
    <s v="USD"/>
    <n v="1473444048"/>
    <n v="1470852048"/>
    <b v="0"/>
    <n v="5"/>
    <b v="0"/>
    <s v="technology/wearables"/>
    <x v="745"/>
    <n v="57.2"/>
    <s v="technology"/>
    <s v="wearables"/>
    <x v="946"/>
    <d v="2016-09-09T18:00:48"/>
  </r>
  <r>
    <n v="947"/>
    <x v="947"/>
    <s v="The CCP Pack is a bag that charges your smartphones and tablets on the go! Also holds small important items. &quot;Never Without Power&quot;."/>
    <x v="16"/>
    <n v="0"/>
    <x v="2"/>
    <s v="US"/>
    <s v="USD"/>
    <n v="1467312306"/>
    <n v="1462128306"/>
    <b v="0"/>
    <n v="0"/>
    <b v="0"/>
    <s v="technology/wearables"/>
    <x v="109"/>
    <e v="#DIV/0!"/>
    <s v="technology"/>
    <s v="wearables"/>
    <x v="947"/>
    <d v="2016-06-30T18:45:06"/>
  </r>
  <r>
    <n v="948"/>
    <x v="948"/>
    <s v="T-Shirt with Led panel controlled by Android app over WiFi. _x000a_Multiple shirts, games, text, video effects support,"/>
    <x v="23"/>
    <n v="480"/>
    <x v="2"/>
    <s v="NL"/>
    <s v="EUR"/>
    <n v="1457812364"/>
    <n v="1455220364"/>
    <b v="0"/>
    <n v="8"/>
    <b v="0"/>
    <s v="technology/wearables"/>
    <x v="746"/>
    <n v="60"/>
    <s v="technology"/>
    <s v="wearables"/>
    <x v="948"/>
    <d v="2016-03-12T19:52:44"/>
  </r>
  <r>
    <n v="949"/>
    <x v="949"/>
    <s v="Der INBED ist ein innovatives Multisensor-Wearable fÃ¼r die SturzprÃ¤vention motorisch eingeschrÃ¤nkter Personen."/>
    <x v="22"/>
    <n v="273"/>
    <x v="2"/>
    <s v="DE"/>
    <s v="EUR"/>
    <n v="1456016576"/>
    <n v="1450832576"/>
    <b v="0"/>
    <n v="7"/>
    <b v="0"/>
    <s v="technology/wearables"/>
    <x v="747"/>
    <n v="39"/>
    <s v="technology"/>
    <s v="wearables"/>
    <x v="949"/>
    <d v="2016-02-21T01:02:56"/>
  </r>
  <r>
    <n v="950"/>
    <x v="950"/>
    <s v="Rider worn tail light brake light. Adheres to virtually any coat, jacket or vest. Stays on even when you get off."/>
    <x v="10"/>
    <n v="1402"/>
    <x v="2"/>
    <s v="CA"/>
    <s v="CAD"/>
    <n v="1453053661"/>
    <n v="1450461661"/>
    <b v="0"/>
    <n v="24"/>
    <b v="0"/>
    <s v="technology/wearables"/>
    <x v="748"/>
    <n v="58.416666666666664"/>
    <s v="technology"/>
    <s v="wearables"/>
    <x v="950"/>
    <d v="2016-01-17T18:01:01"/>
  </r>
  <r>
    <n v="951"/>
    <x v="951"/>
    <s v="Revolutionizing the way we walk our dogs!"/>
    <x v="63"/>
    <n v="19195"/>
    <x v="2"/>
    <s v="US"/>
    <s v="USD"/>
    <n v="1465054872"/>
    <n v="1461166872"/>
    <b v="0"/>
    <n v="121"/>
    <b v="0"/>
    <s v="technology/wearables"/>
    <x v="749"/>
    <n v="158.63636363636363"/>
    <s v="technology"/>
    <s v="wearables"/>
    <x v="951"/>
    <d v="2016-06-04T15:41:12"/>
  </r>
  <r>
    <n v="952"/>
    <x v="952"/>
    <s v="Audionoggin: Wireless personal surround sound for the athlete in everyone."/>
    <x v="197"/>
    <n v="19572"/>
    <x v="2"/>
    <s v="US"/>
    <s v="USD"/>
    <n v="1479483812"/>
    <n v="1476888212"/>
    <b v="0"/>
    <n v="196"/>
    <b v="0"/>
    <s v="technology/wearables"/>
    <x v="750"/>
    <n v="99.857142857142861"/>
    <s v="technology"/>
    <s v="wearables"/>
    <x v="952"/>
    <d v="2016-11-18T15:43:32"/>
  </r>
  <r>
    <n v="953"/>
    <x v="953"/>
    <s v="IRring is the worlds first universal remote control that fits on your finger and controls your TV, your lighting, and your life."/>
    <x v="36"/>
    <n v="126"/>
    <x v="2"/>
    <s v="US"/>
    <s v="USD"/>
    <n v="1422158199"/>
    <n v="1419566199"/>
    <b v="0"/>
    <n v="5"/>
    <b v="0"/>
    <s v="technology/wearables"/>
    <x v="751"/>
    <n v="25.2"/>
    <s v="technology"/>
    <s v="wearables"/>
    <x v="953"/>
    <d v="2015-01-25T03:56:39"/>
  </r>
  <r>
    <n v="954"/>
    <x v="954"/>
    <s v="Turn your iPhone into wearable tech &amp; GoPro. Features: Selfie Stick, Tripod, &amp; Protective Top. Great for everyday carry."/>
    <x v="36"/>
    <n v="6511"/>
    <x v="2"/>
    <s v="US"/>
    <s v="USD"/>
    <n v="1440100839"/>
    <n v="1436472039"/>
    <b v="0"/>
    <n v="73"/>
    <b v="0"/>
    <s v="technology/wearables"/>
    <x v="752"/>
    <n v="89.191780821917803"/>
    <s v="technology"/>
    <s v="wearables"/>
    <x v="954"/>
    <d v="2015-08-20T20:00:39"/>
  </r>
  <r>
    <n v="955"/>
    <x v="955"/>
    <s v="PAXIEâ„¢ is a GPS enabled safety wearable for kids that promotes discovery and play while offering parents peace of mind."/>
    <x v="82"/>
    <n v="16984"/>
    <x v="2"/>
    <s v="US"/>
    <s v="USD"/>
    <n v="1473750300"/>
    <n v="1470294300"/>
    <b v="0"/>
    <n v="93"/>
    <b v="0"/>
    <s v="technology/wearables"/>
    <x v="753"/>
    <n v="182.6236559139785"/>
    <s v="technology"/>
    <s v="wearables"/>
    <x v="955"/>
    <d v="2016-09-13T07:05:00"/>
  </r>
  <r>
    <n v="956"/>
    <x v="956"/>
    <s v="You can rent out your Car with Uber. _x000a_You can rent out your Home with Airbnb. _x000a_Now you can rent out your CLOSET with SemiYOURS!"/>
    <x v="63"/>
    <n v="861"/>
    <x v="2"/>
    <s v="US"/>
    <s v="USD"/>
    <n v="1430081759"/>
    <n v="1424901359"/>
    <b v="0"/>
    <n v="17"/>
    <b v="0"/>
    <s v="technology/wearables"/>
    <x v="754"/>
    <n v="50.647058823529413"/>
    <s v="technology"/>
    <s v="wearables"/>
    <x v="956"/>
    <d v="2015-04-26T20:55:59"/>
  </r>
  <r>
    <n v="957"/>
    <x v="957"/>
    <s v="A Leather Smart watch Band, that NEVER needs to be charged for only $37!"/>
    <x v="14"/>
    <n v="233"/>
    <x v="2"/>
    <s v="US"/>
    <s v="USD"/>
    <n v="1479392133"/>
    <n v="1476710133"/>
    <b v="0"/>
    <n v="7"/>
    <b v="0"/>
    <s v="technology/wearables"/>
    <x v="755"/>
    <n v="33.285714285714285"/>
    <s v="technology"/>
    <s v="wearables"/>
    <x v="957"/>
    <d v="2016-11-17T14:15:33"/>
  </r>
  <r>
    <n v="958"/>
    <x v="958"/>
    <s v="Brown Leather and Black Nylon extra-long Apple Watch bands for large wrists connects to 42mm. Go measure! Design fits 190-250mm wrists."/>
    <x v="198"/>
    <n v="881"/>
    <x v="2"/>
    <s v="US"/>
    <s v="USD"/>
    <n v="1428641940"/>
    <n v="1426792563"/>
    <b v="0"/>
    <n v="17"/>
    <b v="0"/>
    <s v="technology/wearables"/>
    <x v="756"/>
    <n v="51.823529411764703"/>
    <s v="technology"/>
    <s v="wearables"/>
    <x v="958"/>
    <d v="2015-04-10T04:59:00"/>
  </r>
  <r>
    <n v="959"/>
    <x v="959"/>
    <s v="The Pi (Arduino-Compatible) is a new kind of wearable. It's a diy smartwatch with a round display, touch ring, and a powerful CPU!"/>
    <x v="63"/>
    <n v="19430"/>
    <x v="2"/>
    <s v="US"/>
    <s v="USD"/>
    <n v="1421640665"/>
    <n v="1419048665"/>
    <b v="0"/>
    <n v="171"/>
    <b v="0"/>
    <s v="technology/wearables"/>
    <x v="757"/>
    <n v="113.62573099415205"/>
    <s v="technology"/>
    <s v="wearables"/>
    <x v="959"/>
    <d v="2015-01-19T04:11:05"/>
  </r>
  <r>
    <n v="960"/>
    <x v="960"/>
    <s v="Kai sits right behind your ear and lets you access a smart voice interface 24/7. Call, text, search, and even call an Uber."/>
    <x v="199"/>
    <n v="25655"/>
    <x v="2"/>
    <s v="US"/>
    <s v="USD"/>
    <n v="1489500155"/>
    <n v="1485874955"/>
    <b v="0"/>
    <n v="188"/>
    <b v="0"/>
    <s v="technology/wearables"/>
    <x v="758"/>
    <n v="136.46276595744681"/>
    <s v="technology"/>
    <s v="wearables"/>
    <x v="960"/>
    <d v="2017-03-14T14:02:35"/>
  </r>
  <r>
    <n v="961"/>
    <x v="961"/>
    <s v="Active, happy &amp; healthy together! _x000a_Thatâ€™s our mission for all dogs and their parents."/>
    <x v="75"/>
    <n v="40079"/>
    <x v="2"/>
    <s v="US"/>
    <s v="USD"/>
    <n v="1487617200"/>
    <n v="1483634335"/>
    <b v="0"/>
    <n v="110"/>
    <b v="0"/>
    <s v="technology/wearables"/>
    <x v="759"/>
    <n v="364.35454545454547"/>
    <s v="technology"/>
    <s v="wearables"/>
    <x v="961"/>
    <d v="2017-02-20T19:00:00"/>
  </r>
  <r>
    <n v="962"/>
    <x v="962"/>
    <s v="Introducing the iDavit, a revolutionary crane-like system thatâ€™ll allow you to work anywhere. Hands free to be totally hands on."/>
    <x v="30"/>
    <n v="712"/>
    <x v="2"/>
    <s v="US"/>
    <s v="USD"/>
    <n v="1455210353"/>
    <n v="1451927153"/>
    <b v="0"/>
    <n v="37"/>
    <b v="0"/>
    <s v="technology/wearables"/>
    <x v="760"/>
    <n v="19.243243243243242"/>
    <s v="technology"/>
    <s v="wearables"/>
    <x v="962"/>
    <d v="2016-02-11T17:05:53"/>
  </r>
  <r>
    <n v="963"/>
    <x v="963"/>
    <s v="WE are molding an educated, motivated, non violent GENERATION!"/>
    <x v="19"/>
    <n v="377"/>
    <x v="2"/>
    <s v="US"/>
    <s v="USD"/>
    <n v="1476717319"/>
    <n v="1473693319"/>
    <b v="0"/>
    <n v="9"/>
    <b v="0"/>
    <s v="technology/wearables"/>
    <x v="761"/>
    <n v="41.888888888888886"/>
    <s v="technology"/>
    <s v="wearables"/>
    <x v="963"/>
    <d v="2016-10-17T15:15:19"/>
  </r>
  <r>
    <n v="964"/>
    <x v="964"/>
    <s v="Tired of fumbling around for the audio controls on your phone?  Easily control your music with the GoMote and a click of your thumb."/>
    <x v="74"/>
    <n v="879"/>
    <x v="2"/>
    <s v="CA"/>
    <s v="CAD"/>
    <n v="1441119919"/>
    <n v="1437663919"/>
    <b v="0"/>
    <n v="29"/>
    <b v="0"/>
    <s v="technology/wearables"/>
    <x v="762"/>
    <n v="30.310344827586206"/>
    <s v="technology"/>
    <s v="wearables"/>
    <x v="964"/>
    <d v="2015-09-01T15:05:19"/>
  </r>
  <r>
    <n v="965"/>
    <x v="965"/>
    <s v="Palms Free RetractableCell Phone Harness fits all Cell phones Iphone 4 5 6 7 Galaxy S Go Pro Ipad Mini and Tablets Keep your hands free"/>
    <x v="31"/>
    <n v="298"/>
    <x v="2"/>
    <s v="US"/>
    <s v="USD"/>
    <n v="1477454340"/>
    <n v="1474676646"/>
    <b v="0"/>
    <n v="6"/>
    <b v="0"/>
    <s v="technology/wearables"/>
    <x v="763"/>
    <n v="49.666666666666664"/>
    <s v="technology"/>
    <s v="wearables"/>
    <x v="965"/>
    <d v="2016-10-26T03:59:00"/>
  </r>
  <r>
    <n v="966"/>
    <x v="966"/>
    <s v="ICE SHIRT; running, multi-sport, cycling, &amp; athletic wear shirts that hold melting ice to cool you on hot days."/>
    <x v="14"/>
    <n v="1776"/>
    <x v="2"/>
    <s v="US"/>
    <s v="USD"/>
    <n v="1475766932"/>
    <n v="1473174932"/>
    <b v="0"/>
    <n v="30"/>
    <b v="0"/>
    <s v="technology/wearables"/>
    <x v="764"/>
    <n v="59.2"/>
    <s v="technology"/>
    <s v="wearables"/>
    <x v="966"/>
    <d v="2016-10-06T15:15:32"/>
  </r>
  <r>
    <n v="967"/>
    <x v="967"/>
    <s v="Better Beanie is the new therapeutic wearable designed to assist you while keeping your hands free."/>
    <x v="22"/>
    <n v="3562"/>
    <x v="2"/>
    <s v="US"/>
    <s v="USD"/>
    <n v="1461301574"/>
    <n v="1456121174"/>
    <b v="0"/>
    <n v="81"/>
    <b v="0"/>
    <s v="technology/wearables"/>
    <x v="765"/>
    <n v="43.97530864197531"/>
    <s v="technology"/>
    <s v="wearables"/>
    <x v="967"/>
    <d v="2016-04-22T05:06:14"/>
  </r>
  <r>
    <n v="968"/>
    <x v="968"/>
    <s v="Anyone who want to support of this will be credited. This will be my ultimate build. Full animatronics, from arms, legs, H.U.D, etc"/>
    <x v="6"/>
    <n v="106"/>
    <x v="2"/>
    <s v="US"/>
    <s v="USD"/>
    <n v="1408134034"/>
    <n v="1405542034"/>
    <b v="0"/>
    <n v="4"/>
    <b v="0"/>
    <s v="technology/wearables"/>
    <x v="766"/>
    <n v="26.5"/>
    <s v="technology"/>
    <s v="wearables"/>
    <x v="968"/>
    <d v="2014-08-15T20:20:34"/>
  </r>
  <r>
    <n v="969"/>
    <x v="969"/>
    <s v="Geek &amp; Chic Smart Jewelry Collection, Wearables Meet Style!"/>
    <x v="11"/>
    <n v="14000"/>
    <x v="2"/>
    <s v="MX"/>
    <s v="MXN"/>
    <n v="1486624607"/>
    <n v="1483773407"/>
    <b v="0"/>
    <n v="11"/>
    <b v="0"/>
    <s v="technology/wearables"/>
    <x v="767"/>
    <n v="1272.7272727272727"/>
    <s v="technology"/>
    <s v="wearables"/>
    <x v="969"/>
    <d v="2017-02-09T07:16:47"/>
  </r>
  <r>
    <n v="970"/>
    <x v="970"/>
    <s v="Stainless Steel Modular Ring with screw on bezels for WiFi + Bluetooth + NFC Wireless modules with open source IOS and Android Apps"/>
    <x v="10"/>
    <n v="2296"/>
    <x v="2"/>
    <s v="CA"/>
    <s v="CAD"/>
    <n v="1485147540"/>
    <n v="1481951853"/>
    <b v="0"/>
    <n v="14"/>
    <b v="0"/>
    <s v="technology/wearables"/>
    <x v="768"/>
    <n v="164"/>
    <s v="technology"/>
    <s v="wearables"/>
    <x v="970"/>
    <d v="2017-01-23T04:59:00"/>
  </r>
  <r>
    <n v="971"/>
    <x v="971"/>
    <s v="Our amazing product is simple and sleek. Our laser system is USB rechargeable for hours of fun. Android / Apple App Controlled."/>
    <x v="57"/>
    <n v="226"/>
    <x v="2"/>
    <s v="US"/>
    <s v="USD"/>
    <n v="1433178060"/>
    <n v="1429290060"/>
    <b v="0"/>
    <n v="5"/>
    <b v="0"/>
    <s v="technology/wearables"/>
    <x v="769"/>
    <n v="45.2"/>
    <s v="technology"/>
    <s v="wearables"/>
    <x v="971"/>
    <d v="2015-06-01T17:01:00"/>
  </r>
  <r>
    <n v="972"/>
    <x v="972"/>
    <s v="Slackers Patent-Pending Magnetic Clip and Cable System, Amazing Sound, Durability and Value Can't Be Beat...AT ANY PRICE!!"/>
    <x v="22"/>
    <n v="6925"/>
    <x v="2"/>
    <s v="US"/>
    <s v="USD"/>
    <n v="1409813940"/>
    <n v="1407271598"/>
    <b v="0"/>
    <n v="45"/>
    <b v="0"/>
    <s v="technology/wearables"/>
    <x v="770"/>
    <n v="153.88888888888889"/>
    <s v="technology"/>
    <s v="wearables"/>
    <x v="972"/>
    <d v="2014-09-04T06:59:00"/>
  </r>
  <r>
    <n v="973"/>
    <x v="973"/>
    <s v="The RS-1 is one of the most innovative workout tools to hit the market ever.  A must have for anyone that enjoys new ways to get fit."/>
    <x v="22"/>
    <n v="411"/>
    <x v="2"/>
    <s v="US"/>
    <s v="USD"/>
    <n v="1447032093"/>
    <n v="1441844493"/>
    <b v="0"/>
    <n v="8"/>
    <b v="0"/>
    <s v="technology/wearables"/>
    <x v="771"/>
    <n v="51.375"/>
    <s v="technology"/>
    <s v="wearables"/>
    <x v="973"/>
    <d v="2015-11-09T01:21:33"/>
  </r>
  <r>
    <n v="974"/>
    <x v="974"/>
    <s v="The device that allows those with artificial knees or arthritic knees to kneel down without putting pressure on their knees."/>
    <x v="63"/>
    <n v="280"/>
    <x v="2"/>
    <s v="US"/>
    <s v="USD"/>
    <n v="1458925156"/>
    <n v="1456336756"/>
    <b v="0"/>
    <n v="3"/>
    <b v="0"/>
    <s v="technology/wearables"/>
    <x v="470"/>
    <n v="93.333333333333329"/>
    <s v="technology"/>
    <s v="wearables"/>
    <x v="974"/>
    <d v="2016-03-25T16:59:16"/>
  </r>
  <r>
    <n v="975"/>
    <x v="975"/>
    <s v="Horologic5 creates a case for the Apple Watch that reflects true luxury &amp; style. Check out the Garstin Luxury Case in 38mm/42mm"/>
    <x v="57"/>
    <n v="2607"/>
    <x v="2"/>
    <s v="US"/>
    <s v="USD"/>
    <n v="1467132185"/>
    <n v="1461948185"/>
    <b v="0"/>
    <n v="24"/>
    <b v="0"/>
    <s v="technology/wearables"/>
    <x v="772"/>
    <n v="108.625"/>
    <s v="technology"/>
    <s v="wearables"/>
    <x v="975"/>
    <d v="2016-06-28T16:43:05"/>
  </r>
  <r>
    <n v="976"/>
    <x v="976"/>
    <s v="The Cinnamon II is an AppleÂ® ][ compatible wrist watch. Featuring 32k of memory and a 1 Mhz cpu. It's the ultimate in geek fashion."/>
    <x v="60"/>
    <n v="2889"/>
    <x v="2"/>
    <s v="AU"/>
    <s v="AUD"/>
    <n v="1439515497"/>
    <n v="1435627497"/>
    <b v="0"/>
    <n v="18"/>
    <b v="0"/>
    <s v="technology/wearables"/>
    <x v="773"/>
    <n v="160.5"/>
    <s v="technology"/>
    <s v="wearables"/>
    <x v="976"/>
    <d v="2015-08-14T01:24:57"/>
  </r>
  <r>
    <n v="977"/>
    <x v="977"/>
    <s v="The unique adapter to apply standard watch straps at your Samsung Gear S2 Sport and Sport 3G! Small, functional and handsome."/>
    <x v="200"/>
    <n v="909"/>
    <x v="2"/>
    <s v="AT"/>
    <s v="EUR"/>
    <n v="1456094197"/>
    <n v="1453502197"/>
    <b v="0"/>
    <n v="12"/>
    <b v="0"/>
    <s v="technology/wearables"/>
    <x v="774"/>
    <n v="75.75"/>
    <s v="technology"/>
    <s v="wearables"/>
    <x v="977"/>
    <d v="2016-02-21T22:36:37"/>
  </r>
  <r>
    <n v="978"/>
    <x v="978"/>
    <s v="hidn tempo is an intelligent watch band that allows you to monitor your stress and manage it anywhere, anytime."/>
    <x v="201"/>
    <n v="97273"/>
    <x v="2"/>
    <s v="SE"/>
    <s v="SEK"/>
    <n v="1456385101"/>
    <n v="1453793101"/>
    <b v="0"/>
    <n v="123"/>
    <b v="0"/>
    <s v="technology/wearables"/>
    <x v="775"/>
    <n v="790.83739837398377"/>
    <s v="technology"/>
    <s v="wearables"/>
    <x v="978"/>
    <d v="2016-02-25T07:25:01"/>
  </r>
  <r>
    <n v="979"/>
    <x v="979"/>
    <s v="Trequant is specifically designed for people with tremors. It helps them to track and analyse their tremors for better understanding."/>
    <x v="19"/>
    <n v="28986.16"/>
    <x v="2"/>
    <s v="US"/>
    <s v="USD"/>
    <n v="1466449140"/>
    <n v="1463392828"/>
    <b v="0"/>
    <n v="96"/>
    <b v="0"/>
    <s v="technology/wearables"/>
    <x v="776"/>
    <n v="301.93916666666667"/>
    <s v="technology"/>
    <s v="wearables"/>
    <x v="979"/>
    <d v="2016-06-20T18:59:00"/>
  </r>
  <r>
    <n v="980"/>
    <x v="980"/>
    <s v="Jayster devices and Jayster app both use Bluetooth Smart technology to provide the most user-friendly system for finding lost valuables"/>
    <x v="3"/>
    <n v="1486"/>
    <x v="2"/>
    <s v="US"/>
    <s v="USD"/>
    <n v="1417387322"/>
    <n v="1413495722"/>
    <b v="0"/>
    <n v="31"/>
    <b v="0"/>
    <s v="technology/wearables"/>
    <x v="777"/>
    <n v="47.935483870967744"/>
    <s v="technology"/>
    <s v="wearables"/>
    <x v="980"/>
    <d v="2014-11-30T22:42:02"/>
  </r>
  <r>
    <n v="981"/>
    <x v="981"/>
    <s v="Tabla Alpha-Num AEIOU Universal Remote &amp; Keyboard + Control. Multi platform wireless use anywhere wearable invisibles development kit."/>
    <x v="150"/>
    <n v="11"/>
    <x v="2"/>
    <s v="US"/>
    <s v="USD"/>
    <n v="1407624222"/>
    <n v="1405032222"/>
    <b v="0"/>
    <n v="4"/>
    <b v="0"/>
    <s v="technology/wearables"/>
    <x v="778"/>
    <n v="2.75"/>
    <s v="technology"/>
    <s v="wearables"/>
    <x v="981"/>
    <d v="2014-08-09T22:43:42"/>
  </r>
  <r>
    <n v="982"/>
    <x v="982"/>
    <s v="revolutonary ultra-slim 2-in-1 Smart  2-in-1 I-PHONE handle/WALLETtm with 360 rotatiion"/>
    <x v="178"/>
    <n v="3"/>
    <x v="2"/>
    <s v="US"/>
    <s v="USD"/>
    <n v="1475431486"/>
    <n v="1472839486"/>
    <b v="0"/>
    <n v="3"/>
    <b v="0"/>
    <s v="technology/wearables"/>
    <x v="779"/>
    <n v="1"/>
    <s v="technology"/>
    <s v="wearables"/>
    <x v="982"/>
    <d v="2016-10-02T18:04:46"/>
  </r>
  <r>
    <n v="983"/>
    <x v="983"/>
    <s v="Our t-shirt maintains steady temperatures through hot and cold focal points capable of reaching a 36ÂºF/20ÂºC range in under 2 minutes!"/>
    <x v="202"/>
    <n v="30751"/>
    <x v="2"/>
    <s v="ES"/>
    <s v="EUR"/>
    <n v="1471985640"/>
    <n v="1469289685"/>
    <b v="0"/>
    <n v="179"/>
    <b v="0"/>
    <s v="technology/wearables"/>
    <x v="780"/>
    <n v="171.79329608938548"/>
    <s v="technology"/>
    <s v="wearables"/>
    <x v="983"/>
    <d v="2016-08-23T20:54:00"/>
  </r>
  <r>
    <n v="984"/>
    <x v="984"/>
    <s v="Hello world,_x000a__x000a_My name is Earl Eddings, I'm just your average hard working family man from Virginia. I'm here because I need you to help"/>
    <x v="3"/>
    <n v="106"/>
    <x v="2"/>
    <s v="US"/>
    <s v="USD"/>
    <n v="1427507208"/>
    <n v="1424918808"/>
    <b v="0"/>
    <n v="3"/>
    <b v="0"/>
    <s v="technology/wearables"/>
    <x v="550"/>
    <n v="35.333333333333336"/>
    <s v="technology"/>
    <s v="wearables"/>
    <x v="984"/>
    <d v="2015-03-28T01:46:48"/>
  </r>
  <r>
    <n v="985"/>
    <x v="985"/>
    <s v="Make your heart shine and watch it work! Cardiglow tracks improvements, times intervals and translates heart rate into color."/>
    <x v="11"/>
    <n v="1888"/>
    <x v="2"/>
    <s v="DE"/>
    <s v="EUR"/>
    <n v="1451602800"/>
    <n v="1449011610"/>
    <b v="0"/>
    <n v="23"/>
    <b v="0"/>
    <s v="technology/wearables"/>
    <x v="781"/>
    <n v="82.086956521739125"/>
    <s v="technology"/>
    <s v="wearables"/>
    <x v="985"/>
    <d v="2015-12-31T23:00:00"/>
  </r>
  <r>
    <n v="986"/>
    <x v="986"/>
    <s v="Amazing heated snow sport gloves; synonymous with quality, fusing innovative heat technology, style, functionality &amp; unique design."/>
    <x v="22"/>
    <n v="2550"/>
    <x v="2"/>
    <s v="GB"/>
    <s v="GBP"/>
    <n v="1452384000"/>
    <n v="1447698300"/>
    <b v="0"/>
    <n v="23"/>
    <b v="0"/>
    <s v="technology/wearables"/>
    <x v="782"/>
    <n v="110.8695652173913"/>
    <s v="technology"/>
    <s v="wearables"/>
    <x v="986"/>
    <d v="2016-01-10T00:00:00"/>
  </r>
  <r>
    <n v="987"/>
    <x v="987"/>
    <s v="Always know where your precious children are. Let them explore the world freely and in a secure way by using the Kidswatcher."/>
    <x v="63"/>
    <n v="6610"/>
    <x v="2"/>
    <s v="NL"/>
    <s v="EUR"/>
    <n v="1403507050"/>
    <n v="1400051050"/>
    <b v="0"/>
    <n v="41"/>
    <b v="0"/>
    <s v="technology/wearables"/>
    <x v="783"/>
    <n v="161.21951219512195"/>
    <s v="technology"/>
    <s v="wearables"/>
    <x v="987"/>
    <d v="2014-06-23T07:04:10"/>
  </r>
  <r>
    <n v="988"/>
    <x v="988"/>
    <s v="Itâ€™s original, fashion and unique, Ohyear is the first cover for your earphones that wears your style._x000a_Designed and made in Italy"/>
    <x v="10"/>
    <n v="0"/>
    <x v="2"/>
    <s v="IT"/>
    <s v="EUR"/>
    <n v="1475310825"/>
    <n v="1472718825"/>
    <b v="0"/>
    <n v="0"/>
    <b v="0"/>
    <s v="technology/wearables"/>
    <x v="109"/>
    <e v="#DIV/0!"/>
    <s v="technology"/>
    <s v="wearables"/>
    <x v="988"/>
    <d v="2016-10-01T08:33:45"/>
  </r>
  <r>
    <n v="989"/>
    <x v="989"/>
    <s v="The most useful phone charger you will ever buy"/>
    <x v="3"/>
    <n v="1677"/>
    <x v="2"/>
    <s v="US"/>
    <s v="USD"/>
    <n v="1475101495"/>
    <n v="1472509495"/>
    <b v="0"/>
    <n v="32"/>
    <b v="0"/>
    <s v="technology/wearables"/>
    <x v="784"/>
    <n v="52.40625"/>
    <s v="technology"/>
    <s v="wearables"/>
    <x v="989"/>
    <d v="2016-09-28T22:24:55"/>
  </r>
  <r>
    <n v="990"/>
    <x v="990"/>
    <s v="The revolutionized carseat, where no child will be left alone in a hot vehicle ever again. This alarm will save multiple babie's lives."/>
    <x v="31"/>
    <n v="26"/>
    <x v="2"/>
    <s v="US"/>
    <s v="USD"/>
    <n v="1409770164"/>
    <n v="1407178164"/>
    <b v="0"/>
    <n v="2"/>
    <b v="0"/>
    <s v="technology/wearables"/>
    <x v="477"/>
    <n v="13"/>
    <s v="technology"/>
    <s v="wearables"/>
    <x v="990"/>
    <d v="2014-09-03T18:49:24"/>
  </r>
  <r>
    <n v="991"/>
    <x v="991"/>
    <s v="Russell &amp; Sons Watches_x000a__x000a_RS Watches is a business that provides quality watches at an affordable price. RS Watches was created with th"/>
    <x v="10"/>
    <n v="212"/>
    <x v="2"/>
    <s v="GB"/>
    <s v="GBP"/>
    <n v="1468349460"/>
    <n v="1466186988"/>
    <b v="0"/>
    <n v="7"/>
    <b v="0"/>
    <s v="technology/wearables"/>
    <x v="785"/>
    <n v="30.285714285714285"/>
    <s v="technology"/>
    <s v="wearables"/>
    <x v="991"/>
    <d v="2016-07-12T18:51:00"/>
  </r>
  <r>
    <n v="992"/>
    <x v="992"/>
    <s v="The HOTTEST and COOLEST thing yet! WairConditioning... an entirely new level of comfortability!"/>
    <x v="57"/>
    <n v="467"/>
    <x v="2"/>
    <s v="US"/>
    <s v="USD"/>
    <n v="1462655519"/>
    <n v="1457475119"/>
    <b v="0"/>
    <n v="4"/>
    <b v="0"/>
    <s v="technology/wearables"/>
    <x v="786"/>
    <n v="116.75"/>
    <s v="technology"/>
    <s v="wearables"/>
    <x v="992"/>
    <d v="2016-05-07T21:11:59"/>
  </r>
  <r>
    <n v="993"/>
    <x v="993"/>
    <s v="Shield TL is a tail light for a bicycle w/ radar technology. It makes you more visible to cars and drivers at a greater distance."/>
    <x v="54"/>
    <n v="17561"/>
    <x v="2"/>
    <s v="US"/>
    <s v="USD"/>
    <n v="1478926800"/>
    <n v="1476054568"/>
    <b v="0"/>
    <n v="196"/>
    <b v="0"/>
    <s v="technology/wearables"/>
    <x v="787"/>
    <n v="89.59693877551021"/>
    <s v="technology"/>
    <s v="wearables"/>
    <x v="993"/>
    <d v="2016-11-12T05:00:00"/>
  </r>
  <r>
    <n v="994"/>
    <x v="994"/>
    <s v="Worldâ€˜s First Heated Leather Jacket _x000a_with Integrated Bluetooth System,_x000a_Handsfree Set (Microphone and Speakers)_x000a_and Cellphone Charger."/>
    <x v="61"/>
    <n v="4669"/>
    <x v="2"/>
    <s v="US"/>
    <s v="USD"/>
    <n v="1417388340"/>
    <n v="1412835530"/>
    <b v="0"/>
    <n v="11"/>
    <b v="0"/>
    <s v="technology/wearables"/>
    <x v="788"/>
    <n v="424.45454545454544"/>
    <s v="technology"/>
    <s v="wearables"/>
    <x v="994"/>
    <d v="2014-11-30T22:59:00"/>
  </r>
  <r>
    <n v="995"/>
    <x v="995"/>
    <s v="DAZLN nails light up near NFC devices like your mobile phone. If you're tired of receiving or gifting the same old thing look here!"/>
    <x v="3"/>
    <n v="726"/>
    <x v="2"/>
    <s v="US"/>
    <s v="USD"/>
    <n v="1417276800"/>
    <n v="1415140480"/>
    <b v="0"/>
    <n v="9"/>
    <b v="0"/>
    <s v="technology/wearables"/>
    <x v="789"/>
    <n v="80.666666666666671"/>
    <s v="technology"/>
    <s v="wearables"/>
    <x v="995"/>
    <d v="2014-11-29T16:00:00"/>
  </r>
  <r>
    <n v="996"/>
    <x v="996"/>
    <s v="Study the behaviour of technical communities by tracking their movement  through wearables"/>
    <x v="23"/>
    <n v="65"/>
    <x v="2"/>
    <s v="US"/>
    <s v="USD"/>
    <n v="1406474820"/>
    <n v="1403902060"/>
    <b v="0"/>
    <n v="5"/>
    <b v="0"/>
    <s v="technology/wearables"/>
    <x v="790"/>
    <n v="13"/>
    <s v="technology"/>
    <s v="wearables"/>
    <x v="996"/>
    <d v="2014-07-27T15:27:00"/>
  </r>
  <r>
    <n v="997"/>
    <x v="997"/>
    <s v="The iPhanny keeps your iPhone 6 safe from bending in those dangerous pants pockets."/>
    <x v="10"/>
    <n v="65"/>
    <x v="2"/>
    <s v="US"/>
    <s v="USD"/>
    <n v="1417145297"/>
    <n v="1414549697"/>
    <b v="0"/>
    <n v="8"/>
    <b v="0"/>
    <s v="technology/wearables"/>
    <x v="698"/>
    <n v="8.125"/>
    <s v="technology"/>
    <s v="wearables"/>
    <x v="997"/>
    <d v="2014-11-28T03:28:17"/>
  </r>
  <r>
    <n v="998"/>
    <x v="998"/>
    <s v="Ollinfit is the first wearable fitness trainer with 3 sensors for superior accuracy, feedback and results."/>
    <x v="127"/>
    <n v="35135"/>
    <x v="2"/>
    <s v="CA"/>
    <s v="CAD"/>
    <n v="1447909401"/>
    <n v="1444017801"/>
    <b v="0"/>
    <n v="229"/>
    <b v="0"/>
    <s v="technology/wearables"/>
    <x v="791"/>
    <n v="153.42794759825327"/>
    <s v="technology"/>
    <s v="wearables"/>
    <x v="998"/>
    <d v="2015-11-19T05:03:21"/>
  </r>
  <r>
    <n v="999"/>
    <x v="999"/>
    <s v="Built in running, cycling, pedometer, and golf features for the edge you need to perform at your very best!"/>
    <x v="60"/>
    <n v="11683"/>
    <x v="2"/>
    <s v="CA"/>
    <s v="CAD"/>
    <n v="1415865720"/>
    <n v="1413270690"/>
    <b v="0"/>
    <n v="40"/>
    <b v="0"/>
    <s v="technology/wearables"/>
    <x v="792"/>
    <n v="292.07499999999999"/>
    <s v="technology"/>
    <s v="wearables"/>
    <x v="999"/>
    <d v="2014-11-13T08:02:00"/>
  </r>
  <r>
    <n v="1000"/>
    <x v="1000"/>
    <s v="Ristola watches made in La Chaux de-Fonds, Switzerland. A new brand of COSC and ISO Certified Professional watches."/>
    <x v="203"/>
    <n v="19824"/>
    <x v="1"/>
    <s v="US"/>
    <s v="USD"/>
    <n v="1489537560"/>
    <n v="1484357160"/>
    <b v="0"/>
    <n v="6"/>
    <b v="0"/>
    <s v="technology/wearables"/>
    <x v="793"/>
    <n v="3304"/>
    <s v="technology"/>
    <s v="wearables"/>
    <x v="1000"/>
    <d v="2017-03-15T00:26:00"/>
  </r>
  <r>
    <n v="1001"/>
    <x v="1001"/>
    <s v="We make stylish sports clothing from LED jackets to backpacks and LED arm bands.With our LED technology you're sure to be seen in style"/>
    <x v="10"/>
    <n v="5200"/>
    <x v="1"/>
    <s v="GB"/>
    <s v="GBP"/>
    <n v="1485796613"/>
    <n v="1481908613"/>
    <b v="0"/>
    <n v="4"/>
    <b v="0"/>
    <s v="technology/wearables"/>
    <x v="87"/>
    <n v="1300"/>
    <s v="technology"/>
    <s v="wearables"/>
    <x v="1001"/>
    <d v="2017-01-30T17:16:53"/>
  </r>
  <r>
    <n v="1002"/>
    <x v="1002"/>
    <s v="A modern day locket that uses NFC technology to link your precious photos, videos, apps, and more. Choose our design or submit yours."/>
    <x v="204"/>
    <n v="2960"/>
    <x v="1"/>
    <s v="US"/>
    <s v="USD"/>
    <n v="1450331940"/>
    <n v="1447777514"/>
    <b v="0"/>
    <n v="22"/>
    <b v="0"/>
    <s v="technology/wearables"/>
    <x v="794"/>
    <n v="134.54545454545453"/>
    <s v="technology"/>
    <s v="wearables"/>
    <x v="1002"/>
    <d v="2015-12-17T05:59:00"/>
  </r>
  <r>
    <n v="1003"/>
    <x v="1003"/>
    <s v="Connected, heating, premium quality and comfortable leather sneakers - hand-crafted in France."/>
    <x v="22"/>
    <n v="3211"/>
    <x v="1"/>
    <s v="FR"/>
    <s v="EUR"/>
    <n v="1489680061"/>
    <n v="1487091661"/>
    <b v="0"/>
    <n v="15"/>
    <b v="0"/>
    <s v="technology/wearables"/>
    <x v="795"/>
    <n v="214.06666666666666"/>
    <s v="technology"/>
    <s v="wearables"/>
    <x v="1003"/>
    <d v="2017-03-16T16:01:01"/>
  </r>
  <r>
    <n v="1004"/>
    <x v="1004"/>
    <s v="Harnessing wearable technology as a powerful defense for food-allergy children."/>
    <x v="31"/>
    <n v="20552"/>
    <x v="1"/>
    <s v="US"/>
    <s v="USD"/>
    <n v="1455814827"/>
    <n v="1453222827"/>
    <b v="0"/>
    <n v="95"/>
    <b v="0"/>
    <s v="technology/wearables"/>
    <x v="796"/>
    <n v="216.33684210526314"/>
    <s v="technology"/>
    <s v="wearables"/>
    <x v="1004"/>
    <d v="2016-02-18T17:00:27"/>
  </r>
  <r>
    <n v="1005"/>
    <x v="1005"/>
    <s v="The Forcite Alpine helmet records 4K footage and keeps you connected all in one sleek design."/>
    <x v="61"/>
    <n v="150102"/>
    <x v="1"/>
    <s v="US"/>
    <s v="USD"/>
    <n v="1446217183"/>
    <n v="1443538783"/>
    <b v="0"/>
    <n v="161"/>
    <b v="0"/>
    <s v="technology/wearables"/>
    <x v="797"/>
    <n v="932.31055900621118"/>
    <s v="technology"/>
    <s v="wearables"/>
    <x v="1005"/>
    <d v="2015-10-30T14:59:43"/>
  </r>
  <r>
    <n v="1006"/>
    <x v="1006"/>
    <s v="Sweat resistant, colorful, durable, CUSTOMIZABLE, watch bands &amp; protector bands that fit the Moto360 smartwatch."/>
    <x v="23"/>
    <n v="234"/>
    <x v="1"/>
    <s v="US"/>
    <s v="USD"/>
    <n v="1418368260"/>
    <n v="1417654672"/>
    <b v="0"/>
    <n v="8"/>
    <b v="0"/>
    <s v="technology/wearables"/>
    <x v="798"/>
    <n v="29.25"/>
    <s v="technology"/>
    <s v="wearables"/>
    <x v="1006"/>
    <d v="2014-12-12T07:11:00"/>
  </r>
  <r>
    <n v="1007"/>
    <x v="1007"/>
    <s v="Our knee sleeve monitors your muscles and recommends rest time (on a mobile app) when it detects overexertion!"/>
    <x v="11"/>
    <n v="13296"/>
    <x v="1"/>
    <s v="US"/>
    <s v="USD"/>
    <n v="1481727623"/>
    <n v="1478095223"/>
    <b v="0"/>
    <n v="76"/>
    <b v="0"/>
    <s v="technology/wearables"/>
    <x v="799"/>
    <n v="174.94736842105263"/>
    <s v="technology"/>
    <s v="wearables"/>
    <x v="1007"/>
    <d v="2016-12-14T15:00:23"/>
  </r>
  <r>
    <n v="1008"/>
    <x v="1008"/>
    <s v="MICLOP es una cabina portable impresa en 3D protegida en el interior con espuma acÃºstica, reduce el ruido ambiental o rebote de sonido."/>
    <x v="205"/>
    <n v="250"/>
    <x v="1"/>
    <s v="MX"/>
    <s v="MXN"/>
    <n v="1482953115"/>
    <n v="1480361115"/>
    <b v="0"/>
    <n v="1"/>
    <b v="0"/>
    <s v="technology/wearables"/>
    <x v="800"/>
    <n v="250"/>
    <s v="technology"/>
    <s v="wearables"/>
    <x v="1008"/>
    <d v="2016-12-28T19:25:15"/>
  </r>
  <r>
    <n v="1009"/>
    <x v="1009"/>
    <s v="R-CON is a wearable that measures running form. Instantly know when your form is breaking down and when you are running your strongest."/>
    <x v="63"/>
    <n v="6565"/>
    <x v="1"/>
    <s v="US"/>
    <s v="USD"/>
    <n v="1466346646"/>
    <n v="1463754646"/>
    <b v="0"/>
    <n v="101"/>
    <b v="0"/>
    <s v="technology/wearables"/>
    <x v="801"/>
    <n v="65"/>
    <s v="technology"/>
    <s v="wearables"/>
    <x v="1009"/>
    <d v="2016-06-19T14:30:46"/>
  </r>
  <r>
    <n v="1010"/>
    <x v="1010"/>
    <s v="A beautiful biometric smartphone wrist dock, features a revolutionary reusable adhesive; 3 position phone stand and multi-purpose tool."/>
    <x v="206"/>
    <n v="220"/>
    <x v="1"/>
    <s v="US"/>
    <s v="USD"/>
    <n v="1473044340"/>
    <n v="1468180462"/>
    <b v="0"/>
    <n v="4"/>
    <b v="0"/>
    <s v="technology/wearables"/>
    <x v="802"/>
    <n v="55"/>
    <s v="technology"/>
    <s v="wearables"/>
    <x v="1010"/>
    <d v="2016-09-05T02:59:00"/>
  </r>
  <r>
    <n v="1011"/>
    <x v="1011"/>
    <s v="The first action sports training sleeve/leg protector of its kind to offer an unduplicated level of targeted protection!"/>
    <x v="22"/>
    <n v="75"/>
    <x v="1"/>
    <s v="US"/>
    <s v="USD"/>
    <n v="1418938395"/>
    <n v="1415050395"/>
    <b v="0"/>
    <n v="1"/>
    <b v="0"/>
    <s v="technology/wearables"/>
    <x v="803"/>
    <n v="75"/>
    <s v="technology"/>
    <s v="wearables"/>
    <x v="1011"/>
    <d v="2014-12-18T21:33:15"/>
  </r>
  <r>
    <n v="1012"/>
    <x v="1012"/>
    <s v="The world's most advanced jacket for SMARTPHONE USER ,for WORKOUT, for TRAVEL, for OUTDOOR /Bluetooth Charging Wearable Apparel"/>
    <x v="10"/>
    <n v="1076751.05"/>
    <x v="1"/>
    <s v="US"/>
    <s v="USD"/>
    <n v="1485254052"/>
    <n v="1481366052"/>
    <b v="0"/>
    <n v="775"/>
    <b v="0"/>
    <s v="technology/wearables"/>
    <x v="804"/>
    <n v="1389.3561935483872"/>
    <s v="technology"/>
    <s v="wearables"/>
    <x v="1012"/>
    <d v="2017-01-24T10:34:12"/>
  </r>
  <r>
    <n v="1013"/>
    <x v="1013"/>
    <s v="Versa Prima: The first portable and wearable LED strip that's controlled via Bluetooth. Designed to be versatile for your creativity."/>
    <x v="31"/>
    <n v="8632"/>
    <x v="1"/>
    <s v="US"/>
    <s v="USD"/>
    <n v="1451419200"/>
    <n v="1449000056"/>
    <b v="0"/>
    <n v="90"/>
    <b v="0"/>
    <s v="technology/wearables"/>
    <x v="805"/>
    <n v="95.911111111111111"/>
    <s v="technology"/>
    <s v="wearables"/>
    <x v="1013"/>
    <d v="2015-12-29T20:00:00"/>
  </r>
  <r>
    <n v="1014"/>
    <x v="1014"/>
    <s v="CHEMION is an eyewear device that lets you show your creativity to the world."/>
    <x v="3"/>
    <n v="3060"/>
    <x v="1"/>
    <s v="US"/>
    <s v="USD"/>
    <n v="1420070615"/>
    <n v="1415750615"/>
    <b v="0"/>
    <n v="16"/>
    <b v="0"/>
    <s v="technology/wearables"/>
    <x v="806"/>
    <n v="191.25"/>
    <s v="technology"/>
    <s v="wearables"/>
    <x v="1014"/>
    <d v="2015-01-01T00:03:35"/>
  </r>
  <r>
    <n v="1015"/>
    <x v="1015"/>
    <s v="SKIN - The wearable music remote control which makes your fitness lifestyle a bit easier"/>
    <x v="7"/>
    <n v="240"/>
    <x v="1"/>
    <s v="CH"/>
    <s v="CHF"/>
    <n v="1448489095"/>
    <n v="1445893495"/>
    <b v="0"/>
    <n v="6"/>
    <b v="0"/>
    <s v="technology/wearables"/>
    <x v="129"/>
    <n v="40"/>
    <s v="technology"/>
    <s v="wearables"/>
    <x v="1015"/>
    <d v="2015-11-25T22:04:55"/>
  </r>
  <r>
    <n v="1016"/>
    <x v="1016"/>
    <s v="Send an alert for help and find missing people, pets, and valuables with the touch of a button. Get yours today!"/>
    <x v="57"/>
    <n v="2842"/>
    <x v="1"/>
    <s v="US"/>
    <s v="USD"/>
    <n v="1459992856"/>
    <n v="1456108456"/>
    <b v="0"/>
    <n v="38"/>
    <b v="0"/>
    <s v="technology/wearables"/>
    <x v="807"/>
    <n v="74.78947368421052"/>
    <s v="technology"/>
    <s v="wearables"/>
    <x v="1016"/>
    <d v="2016-04-07T01:34:16"/>
  </r>
  <r>
    <n v="1017"/>
    <x v="1017"/>
    <s v="Enjoy high-quality sound and the possibility to control your smartphone and apps using custom voice commands and head movements."/>
    <x v="65"/>
    <n v="57197"/>
    <x v="1"/>
    <s v="US"/>
    <s v="USD"/>
    <n v="1448125935"/>
    <n v="1444666335"/>
    <b v="0"/>
    <n v="355"/>
    <b v="0"/>
    <s v="technology/wearables"/>
    <x v="808"/>
    <n v="161.11830985915492"/>
    <s v="technology"/>
    <s v="wearables"/>
    <x v="1017"/>
    <d v="2015-11-21T17:12:15"/>
  </r>
  <r>
    <n v="1018"/>
    <x v="1018"/>
    <s v="Owl is a fitness tracker along with an accompanying iOS app, that is both fun and interactive for children."/>
    <x v="22"/>
    <n v="621"/>
    <x v="1"/>
    <s v="US"/>
    <s v="USD"/>
    <n v="1468496933"/>
    <n v="1465904933"/>
    <b v="0"/>
    <n v="7"/>
    <b v="0"/>
    <s v="technology/wearables"/>
    <x v="809"/>
    <n v="88.714285714285708"/>
    <s v="technology"/>
    <s v="wearables"/>
    <x v="1018"/>
    <d v="2016-07-14T11:48:53"/>
  </r>
  <r>
    <n v="1019"/>
    <x v="1019"/>
    <s v="Tempi Is a Wearable Bluetooth Device That Gives Accurate Temperature and Humidity Readings."/>
    <x v="101"/>
    <n v="21300"/>
    <x v="1"/>
    <s v="US"/>
    <s v="USD"/>
    <n v="1423092149"/>
    <n v="1420500149"/>
    <b v="0"/>
    <n v="400"/>
    <b v="0"/>
    <s v="technology/wearables"/>
    <x v="810"/>
    <n v="53.25"/>
    <s v="technology"/>
    <s v="wearables"/>
    <x v="1019"/>
    <d v="2015-02-04T23:22:29"/>
  </r>
  <r>
    <n v="1020"/>
    <x v="1020"/>
    <s v="I've got an awesome new batch of tracks that I think you're going to Love. CDs? So 1990! I present to you... SLEEPWRECK JUMP DRIVES!"/>
    <x v="207"/>
    <n v="3186"/>
    <x v="0"/>
    <s v="CA"/>
    <s v="CAD"/>
    <n v="1433206020"/>
    <n v="1430617209"/>
    <b v="0"/>
    <n v="30"/>
    <b v="1"/>
    <s v="music/electronic music"/>
    <x v="811"/>
    <n v="106.2"/>
    <s v="music"/>
    <s v="electronic music"/>
    <x v="1020"/>
    <d v="2015-06-02T00:47:00"/>
  </r>
  <r>
    <n v="1021"/>
    <x v="1021"/>
    <s v="Rick and Morty concept album written by Allie Goertz + music video directed by Paul B. Cummings!"/>
    <x v="9"/>
    <n v="10554.11"/>
    <x v="0"/>
    <s v="US"/>
    <s v="USD"/>
    <n v="1445054400"/>
    <n v="1443074571"/>
    <b v="1"/>
    <n v="478"/>
    <b v="1"/>
    <s v="music/electronic music"/>
    <x v="812"/>
    <n v="22.079728033472804"/>
    <s v="music"/>
    <s v="electronic music"/>
    <x v="1021"/>
    <d v="2015-10-17T04:00:00"/>
  </r>
  <r>
    <n v="1022"/>
    <x v="1022"/>
    <s v="Help get four new bootlegs onto vinyl in the second installment of my series!"/>
    <x v="13"/>
    <n v="2298"/>
    <x v="0"/>
    <s v="US"/>
    <s v="USD"/>
    <n v="1431876677"/>
    <n v="1429284677"/>
    <b v="1"/>
    <n v="74"/>
    <b v="1"/>
    <s v="music/electronic music"/>
    <x v="813"/>
    <n v="31.054054054054053"/>
    <s v="music"/>
    <s v="electronic music"/>
    <x v="1022"/>
    <d v="2015-05-17T15:31:17"/>
  </r>
  <r>
    <n v="1023"/>
    <x v="1023"/>
    <s v="A collaborative, electronic journey helmed by producer Christopher Bingham and guitarist Carlos Montero."/>
    <x v="13"/>
    <n v="4743"/>
    <x v="0"/>
    <s v="GB"/>
    <s v="GBP"/>
    <n v="1434837861"/>
    <n v="1432245861"/>
    <b v="0"/>
    <n v="131"/>
    <b v="1"/>
    <s v="music/electronic music"/>
    <x v="814"/>
    <n v="36.206106870229007"/>
    <s v="music"/>
    <s v="electronic music"/>
    <x v="1023"/>
    <d v="2015-06-20T22:04:21"/>
  </r>
  <r>
    <n v="1024"/>
    <x v="1024"/>
    <s v="Art Fact is a legendary Swedish synth pop act from the 80's. This album will contain updated remakes of their greatest songs."/>
    <x v="22"/>
    <n v="23727.55"/>
    <x v="0"/>
    <s v="SE"/>
    <s v="SEK"/>
    <n v="1454248563"/>
    <n v="1451656563"/>
    <b v="1"/>
    <n v="61"/>
    <b v="1"/>
    <s v="music/electronic music"/>
    <x v="815"/>
    <n v="388.9762295081967"/>
    <s v="music"/>
    <s v="electronic music"/>
    <x v="1024"/>
    <d v="2016-01-31T13:56:03"/>
  </r>
  <r>
    <n v="1025"/>
    <x v="1025"/>
    <s v="Jake Kaufman and Jessie Seely present THE WORLD'S FIRST VIRTUAL REALITY ROCK OPERA."/>
    <x v="54"/>
    <n v="76949.820000000007"/>
    <x v="0"/>
    <s v="US"/>
    <s v="USD"/>
    <n v="1426532437"/>
    <n v="1423944037"/>
    <b v="1"/>
    <n v="1071"/>
    <b v="1"/>
    <s v="music/electronic music"/>
    <x v="816"/>
    <n v="71.848571428571432"/>
    <s v="music"/>
    <s v="electronic music"/>
    <x v="1025"/>
    <d v="2015-03-16T19:00:37"/>
  </r>
  <r>
    <n v="1026"/>
    <x v="1026"/>
    <s v="Changing Stations is an 11-track classical-contemporary album by Daniel Liam Glyn, based on the 11 main lines of the London Underground"/>
    <x v="39"/>
    <n v="7000.58"/>
    <x v="0"/>
    <s v="GB"/>
    <s v="GBP"/>
    <n v="1459414016"/>
    <n v="1456480016"/>
    <b v="1"/>
    <n v="122"/>
    <b v="1"/>
    <s v="music/electronic music"/>
    <x v="817"/>
    <n v="57.381803278688523"/>
    <s v="music"/>
    <s v="electronic music"/>
    <x v="1026"/>
    <d v="2016-03-31T08:46:56"/>
  </r>
  <r>
    <n v="1027"/>
    <x v="1027"/>
    <s v="We just toured the PNW to Vancouver, BC and back, we're ready for next level growth - a van, quality studio recordings &amp; stage visuals!"/>
    <x v="208"/>
    <n v="7733"/>
    <x v="0"/>
    <s v="US"/>
    <s v="USD"/>
    <n v="1414025347"/>
    <n v="1411433347"/>
    <b v="1"/>
    <n v="111"/>
    <b v="1"/>
    <s v="music/electronic music"/>
    <x v="818"/>
    <n v="69.666666666666671"/>
    <s v="music"/>
    <s v="electronic music"/>
    <x v="1027"/>
    <d v="2014-10-23T00:49:07"/>
  </r>
  <r>
    <n v="1028"/>
    <x v="1028"/>
    <s v="This will be the first album I have made in 9 years. It will be going back to my roots from 2002, and I aim to blow your socks off!"/>
    <x v="3"/>
    <n v="11727"/>
    <x v="0"/>
    <s v="GB"/>
    <s v="GBP"/>
    <n v="1488830400"/>
    <n v="1484924605"/>
    <b v="1"/>
    <n v="255"/>
    <b v="1"/>
    <s v="music/electronic music"/>
    <x v="819"/>
    <n v="45.988235294117644"/>
    <s v="music"/>
    <s v="electronic music"/>
    <x v="1028"/>
    <d v="2017-03-06T20:00:00"/>
  </r>
  <r>
    <n v="1029"/>
    <x v="1029"/>
    <s v="We want to recreate last years massive Valborgparty in Lund but this time even bigger!"/>
    <x v="3"/>
    <n v="11176"/>
    <x v="0"/>
    <s v="SE"/>
    <s v="SEK"/>
    <n v="1428184740"/>
    <n v="1423501507"/>
    <b v="0"/>
    <n v="141"/>
    <b v="1"/>
    <s v="music/electronic music"/>
    <x v="820"/>
    <n v="79.262411347517727"/>
    <s v="music"/>
    <s v="electronic music"/>
    <x v="1029"/>
    <d v="2015-04-04T21:59:00"/>
  </r>
  <r>
    <n v="1030"/>
    <x v="1030"/>
    <s v="Help fund the latest Gothsicles mega-album, I FEEL SICLE!"/>
    <x v="13"/>
    <n v="6842"/>
    <x v="0"/>
    <s v="US"/>
    <s v="USD"/>
    <n v="1473680149"/>
    <n v="1472470549"/>
    <b v="0"/>
    <n v="159"/>
    <b v="1"/>
    <s v="music/electronic music"/>
    <x v="821"/>
    <n v="43.031446540880502"/>
    <s v="music"/>
    <s v="electronic music"/>
    <x v="1030"/>
    <d v="2016-09-12T11:35:49"/>
  </r>
  <r>
    <n v="1031"/>
    <x v="1031"/>
    <s v="Liquid Diet needs your support to release our new full-length album! Help us create electrifying music videos to showcase our singles!"/>
    <x v="3"/>
    <n v="10740"/>
    <x v="0"/>
    <s v="US"/>
    <s v="USD"/>
    <n v="1450290010"/>
    <n v="1447698010"/>
    <b v="0"/>
    <n v="99"/>
    <b v="1"/>
    <s v="music/electronic music"/>
    <x v="202"/>
    <n v="108.48484848484848"/>
    <s v="music"/>
    <s v="electronic music"/>
    <x v="1031"/>
    <d v="2015-12-16T18:20:10"/>
  </r>
  <r>
    <n v="1032"/>
    <x v="1032"/>
    <s v="Ideal for living rooms and open spaces."/>
    <x v="105"/>
    <n v="5858.84"/>
    <x v="0"/>
    <s v="US"/>
    <s v="USD"/>
    <n v="1466697625"/>
    <n v="1464105625"/>
    <b v="0"/>
    <n v="96"/>
    <b v="1"/>
    <s v="music/electronic music"/>
    <x v="822"/>
    <n v="61.029583333333335"/>
    <s v="music"/>
    <s v="electronic music"/>
    <x v="1032"/>
    <d v="2016-06-23T16:00:25"/>
  </r>
  <r>
    <n v="1033"/>
    <x v="1033"/>
    <s v="Daughter Vision - an electro synthwave band from USA - present 8 remixes of their stunning songs. Some synthpop - some darker. Join us!"/>
    <x v="209"/>
    <n v="1366"/>
    <x v="0"/>
    <s v="GB"/>
    <s v="GBP"/>
    <n v="1481564080"/>
    <n v="1479144880"/>
    <b v="0"/>
    <n v="27"/>
    <b v="1"/>
    <s v="music/electronic music"/>
    <x v="823"/>
    <n v="50.592592592592595"/>
    <s v="music"/>
    <s v="electronic music"/>
    <x v="1033"/>
    <d v="2016-12-12T17:34:40"/>
  </r>
  <r>
    <n v="1034"/>
    <x v="1034"/>
    <s v="Mazedude presents an arranged album of game music, honoring American composers and featuring several guest performers"/>
    <x v="10"/>
    <n v="6500.09"/>
    <x v="0"/>
    <s v="US"/>
    <s v="USD"/>
    <n v="1470369540"/>
    <n v="1467604804"/>
    <b v="0"/>
    <n v="166"/>
    <b v="1"/>
    <s v="music/electronic music"/>
    <x v="824"/>
    <n v="39.157168674698795"/>
    <s v="music"/>
    <s v="electronic music"/>
    <x v="1034"/>
    <d v="2016-08-05T03:59:00"/>
  </r>
  <r>
    <n v="1035"/>
    <x v="1035"/>
    <s v="Project Nintendo. A big honkin' game cartridge sleeve and two awesome 12&quot; breakbeat vinyl records and a POSTER inside!"/>
    <x v="210"/>
    <n v="4952"/>
    <x v="0"/>
    <s v="US"/>
    <s v="USD"/>
    <n v="1423668220"/>
    <n v="1421076220"/>
    <b v="0"/>
    <n v="76"/>
    <b v="1"/>
    <s v="music/electronic music"/>
    <x v="825"/>
    <n v="65.15789473684211"/>
    <s v="music"/>
    <s v="electronic music"/>
    <x v="1035"/>
    <d v="2015-02-11T15:23:40"/>
  </r>
  <r>
    <n v="1036"/>
    <x v="1036"/>
    <s v="Help this Soulful &amp; Cinematic Glitch-Pop Songwriter Bring her Music to the World!  (And your Ears:)"/>
    <x v="37"/>
    <n v="5056.22"/>
    <x v="0"/>
    <s v="US"/>
    <s v="USD"/>
    <n v="1357545600"/>
    <n v="1354790790"/>
    <b v="0"/>
    <n v="211"/>
    <b v="1"/>
    <s v="music/electronic music"/>
    <x v="826"/>
    <n v="23.963127962085309"/>
    <s v="music"/>
    <s v="electronic music"/>
    <x v="1036"/>
    <d v="2013-01-07T08:00:00"/>
  </r>
  <r>
    <n v="1037"/>
    <x v="1037"/>
    <s v="A Special 10th Anniversary Re-Release of Ender Bowen's third album, LEMONYMOUS, with a companion CD of alternate takes and remixes."/>
    <x v="28"/>
    <n v="1021"/>
    <x v="0"/>
    <s v="US"/>
    <s v="USD"/>
    <n v="1431925200"/>
    <n v="1429991062"/>
    <b v="0"/>
    <n v="21"/>
    <b v="1"/>
    <s v="music/electronic music"/>
    <x v="426"/>
    <n v="48.61904761904762"/>
    <s v="music"/>
    <s v="electronic music"/>
    <x v="1037"/>
    <d v="2015-05-18T05:00:00"/>
  </r>
  <r>
    <n v="1038"/>
    <x v="1038"/>
    <s v="My first solo record in 10 years. Six new electronic/synthpop songs PLUS an acoustic version of the album you can only get here."/>
    <x v="15"/>
    <n v="2180"/>
    <x v="0"/>
    <s v="US"/>
    <s v="USD"/>
    <n v="1458362023"/>
    <n v="1455773623"/>
    <b v="0"/>
    <n v="61"/>
    <b v="1"/>
    <s v="music/electronic music"/>
    <x v="827"/>
    <n v="35.73770491803279"/>
    <s v="music"/>
    <s v="electronic music"/>
    <x v="1038"/>
    <d v="2016-03-19T04:33:43"/>
  </r>
  <r>
    <n v="1039"/>
    <x v="1039"/>
    <s v="Becoming Rainbow is a music and visual art project inspired by and dedicated to the Native Indigenous communities and water protectors!"/>
    <x v="2"/>
    <n v="641"/>
    <x v="0"/>
    <s v="US"/>
    <s v="USD"/>
    <n v="1481615940"/>
    <n v="1479436646"/>
    <b v="0"/>
    <n v="30"/>
    <b v="1"/>
    <s v="music/electronic music"/>
    <x v="828"/>
    <n v="21.366666666666667"/>
    <s v="music"/>
    <s v="electronic music"/>
    <x v="1039"/>
    <d v="2016-12-13T07:59:00"/>
  </r>
  <r>
    <n v="1040"/>
    <x v="1040"/>
    <s v="We produce radio broadcasts and live streams that promote the value of human freedom, reason, individual rights &amp; free markets."/>
    <x v="94"/>
    <n v="250"/>
    <x v="1"/>
    <s v="US"/>
    <s v="USD"/>
    <n v="1472317209"/>
    <n v="1469725209"/>
    <b v="0"/>
    <n v="1"/>
    <b v="0"/>
    <s v="journalism/audio"/>
    <x v="385"/>
    <n v="250"/>
    <s v="journalism"/>
    <s v="audio"/>
    <x v="1040"/>
    <d v="2016-08-27T17:00:09"/>
  </r>
  <r>
    <n v="1041"/>
    <x v="1041"/>
    <s v="I am trying to document what it is like to plunge head first into the music/audio industry as an intern."/>
    <x v="45"/>
    <n v="0"/>
    <x v="1"/>
    <s v="US"/>
    <s v="USD"/>
    <n v="1406769992"/>
    <n v="1405041992"/>
    <b v="0"/>
    <n v="0"/>
    <b v="0"/>
    <s v="journalism/audio"/>
    <x v="109"/>
    <e v="#DIV/0!"/>
    <s v="journalism"/>
    <s v="audio"/>
    <x v="1041"/>
    <d v="2014-07-31T01:26:32"/>
  </r>
  <r>
    <n v="1042"/>
    <x v="1042"/>
    <s v="Hello! I'm Ben and I have been wanting to start a podcast for a while. I am looking to kickstart the process and get into the game!"/>
    <x v="81"/>
    <n v="10"/>
    <x v="1"/>
    <s v="US"/>
    <s v="USD"/>
    <n v="1410516000"/>
    <n v="1406824948"/>
    <b v="0"/>
    <n v="1"/>
    <b v="0"/>
    <s v="journalism/audio"/>
    <x v="829"/>
    <n v="10"/>
    <s v="journalism"/>
    <s v="audio"/>
    <x v="1042"/>
    <d v="2014-09-12T10:00:00"/>
  </r>
  <r>
    <n v="1043"/>
    <x v="1043"/>
    <s v="We're seeking funding for a special 10th Anniversary PRINT EDITION! Receive your own copy for only $8"/>
    <x v="57"/>
    <n v="8537"/>
    <x v="1"/>
    <s v="US"/>
    <s v="USD"/>
    <n v="1432101855"/>
    <n v="1429509855"/>
    <b v="0"/>
    <n v="292"/>
    <b v="0"/>
    <s v="journalism/audio"/>
    <x v="830"/>
    <n v="29.236301369863014"/>
    <s v="journalism"/>
    <s v="audio"/>
    <x v="1043"/>
    <d v="2015-05-20T06:04:15"/>
  </r>
  <r>
    <n v="1044"/>
    <x v="1044"/>
    <s v="Hi. I'm looking to raise some funds to get some microphones, some interfaces to hook XLR to my iPad/iPhone/iMac. Plus some other stuff."/>
    <x v="39"/>
    <n v="6"/>
    <x v="1"/>
    <s v="US"/>
    <s v="USD"/>
    <n v="1425587220"/>
    <n v="1420668801"/>
    <b v="0"/>
    <n v="2"/>
    <b v="0"/>
    <s v="journalism/audio"/>
    <x v="831"/>
    <n v="3"/>
    <s v="journalism"/>
    <s v="audio"/>
    <x v="1044"/>
    <d v="2015-03-05T20:27:00"/>
  </r>
  <r>
    <n v="1045"/>
    <x v="1045"/>
    <s v="In Case Of Emergency is a radio talk show for preppers, beginning preppers, and with preparedness in mind."/>
    <x v="3"/>
    <n v="266"/>
    <x v="1"/>
    <s v="US"/>
    <s v="USD"/>
    <n v="1408827550"/>
    <n v="1406235550"/>
    <b v="0"/>
    <n v="8"/>
    <b v="0"/>
    <s v="journalism/audio"/>
    <x v="832"/>
    <n v="33.25"/>
    <s v="journalism"/>
    <s v="audio"/>
    <x v="1045"/>
    <d v="2014-08-23T20:59:10"/>
  </r>
  <r>
    <n v="1046"/>
    <x v="1046"/>
    <s v="All Things Horses is slowly becoming the greatest podcast on the internet and we are looking to upgrade the studio and software."/>
    <x v="9"/>
    <n v="0"/>
    <x v="1"/>
    <s v="DE"/>
    <s v="EUR"/>
    <n v="1451161560"/>
    <n v="1447273560"/>
    <b v="0"/>
    <n v="0"/>
    <b v="0"/>
    <s v="journalism/audio"/>
    <x v="109"/>
    <e v="#DIV/0!"/>
    <s v="journalism"/>
    <s v="audio"/>
    <x v="1046"/>
    <d v="2015-12-26T20:26:00"/>
  </r>
  <r>
    <n v="1047"/>
    <x v="1047"/>
    <s v="I wish to start a new podcast called Voices of Texas, and I want to interview interesting people of Texas each week."/>
    <x v="13"/>
    <n v="1"/>
    <x v="1"/>
    <s v="US"/>
    <s v="USD"/>
    <n v="1415219915"/>
    <n v="1412624315"/>
    <b v="0"/>
    <n v="1"/>
    <b v="0"/>
    <s v="journalism/audio"/>
    <x v="833"/>
    <n v="1"/>
    <s v="journalism"/>
    <s v="audio"/>
    <x v="1047"/>
    <d v="2014-11-05T20:38:35"/>
  </r>
  <r>
    <n v="1048"/>
    <x v="1048"/>
    <s v="#MyLifeMatters features compelling stories of students &amp; young adults who overcame challenges to take ownership of their lives."/>
    <x v="36"/>
    <n v="212"/>
    <x v="1"/>
    <s v="US"/>
    <s v="USD"/>
    <n v="1474766189"/>
    <n v="1471310189"/>
    <b v="0"/>
    <n v="4"/>
    <b v="0"/>
    <s v="journalism/audio"/>
    <x v="834"/>
    <n v="53"/>
    <s v="journalism"/>
    <s v="audio"/>
    <x v="1048"/>
    <d v="2016-09-25T01:16:29"/>
  </r>
  <r>
    <n v="1049"/>
    <x v="1049"/>
    <s v="------"/>
    <x v="14"/>
    <n v="0"/>
    <x v="1"/>
    <s v="US"/>
    <s v="USD"/>
    <n v="1455272445"/>
    <n v="1452680445"/>
    <b v="0"/>
    <n v="0"/>
    <b v="0"/>
    <s v="journalism/audio"/>
    <x v="109"/>
    <e v="#DIV/0!"/>
    <s v="journalism"/>
    <s v="audio"/>
    <x v="1049"/>
    <d v="2016-02-12T10:20:45"/>
  </r>
  <r>
    <n v="1050"/>
    <x v="1050"/>
    <s v="Secularism is on the rise and I hear you.Talk to me."/>
    <x v="30"/>
    <n v="0"/>
    <x v="1"/>
    <s v="US"/>
    <s v="USD"/>
    <n v="1442257677"/>
    <n v="1439665677"/>
    <b v="0"/>
    <n v="0"/>
    <b v="0"/>
    <s v="journalism/audio"/>
    <x v="109"/>
    <e v="#DIV/0!"/>
    <s v="journalism"/>
    <s v="audio"/>
    <x v="1050"/>
    <d v="2015-09-14T19:07:57"/>
  </r>
  <r>
    <n v="1051"/>
    <x v="1051"/>
    <s v="Inspired by some great podcasters as well as my desire to learn from many people about many topics, plus just to inform people."/>
    <x v="2"/>
    <n v="0"/>
    <x v="1"/>
    <s v="US"/>
    <s v="USD"/>
    <n v="1409098825"/>
    <n v="1406679625"/>
    <b v="0"/>
    <n v="0"/>
    <b v="0"/>
    <s v="journalism/audio"/>
    <x v="109"/>
    <e v="#DIV/0!"/>
    <s v="journalism"/>
    <s v="audio"/>
    <x v="1051"/>
    <d v="2014-08-27T00:20:25"/>
  </r>
  <r>
    <n v="1052"/>
    <x v="1052"/>
    <s v="Production costs for middle aged comics sharing cross USA country road trip experience via www.bigdaddyroadshow.com Podcasts.ComedySHOW"/>
    <x v="211"/>
    <n v="0"/>
    <x v="1"/>
    <s v="US"/>
    <s v="USD"/>
    <n v="1465243740"/>
    <n v="1461438495"/>
    <b v="0"/>
    <n v="0"/>
    <b v="0"/>
    <s v="journalism/audio"/>
    <x v="109"/>
    <e v="#DIV/0!"/>
    <s v="journalism"/>
    <s v="audio"/>
    <x v="1052"/>
    <d v="2016-06-06T20:09:00"/>
  </r>
  <r>
    <n v="1053"/>
    <x v="1053"/>
    <s v="How well do you know the stranger walking past you or the neighbor up the street? Extraordinary stories told by everyday people."/>
    <x v="15"/>
    <n v="15"/>
    <x v="1"/>
    <s v="US"/>
    <s v="USD"/>
    <n v="1488773332"/>
    <n v="1486613332"/>
    <b v="0"/>
    <n v="1"/>
    <b v="0"/>
    <s v="journalism/audio"/>
    <x v="460"/>
    <n v="15"/>
    <s v="journalism"/>
    <s v="audio"/>
    <x v="1053"/>
    <d v="2017-03-06T04:08:52"/>
  </r>
  <r>
    <n v="1054"/>
    <x v="1054"/>
    <s v="Drawing on the momentum created by his &quot;Radio Deadly&quot; program, Michale Graves has created a new pop-culture talk radio show on WVNJ"/>
    <x v="30"/>
    <n v="0"/>
    <x v="1"/>
    <s v="US"/>
    <s v="USD"/>
    <n v="1407708000"/>
    <n v="1405110399"/>
    <b v="0"/>
    <n v="0"/>
    <b v="0"/>
    <s v="journalism/audio"/>
    <x v="109"/>
    <e v="#DIV/0!"/>
    <s v="journalism"/>
    <s v="audio"/>
    <x v="1054"/>
    <d v="2014-08-10T22:00:00"/>
  </r>
  <r>
    <n v="1055"/>
    <x v="1055"/>
    <s v="This project is to fund Season 3 of the SHPC.  Our plan is to produce 24 more spectacular episodes to share with the world."/>
    <x v="8"/>
    <n v="0"/>
    <x v="1"/>
    <s v="US"/>
    <s v="USD"/>
    <n v="1457394545"/>
    <n v="1454802545"/>
    <b v="0"/>
    <n v="0"/>
    <b v="0"/>
    <s v="journalism/audio"/>
    <x v="109"/>
    <e v="#DIV/0!"/>
    <s v="journalism"/>
    <s v="audio"/>
    <x v="1055"/>
    <d v="2016-03-07T23:49:05"/>
  </r>
  <r>
    <n v="1056"/>
    <x v="1056"/>
    <s v="a podcast about everyday life, friends talking about music, movies, tv, relationships. conversations we have all had and can relate to"/>
    <x v="3"/>
    <n v="0"/>
    <x v="1"/>
    <s v="US"/>
    <s v="USD"/>
    <n v="1429892177"/>
    <n v="1424711777"/>
    <b v="0"/>
    <n v="0"/>
    <b v="0"/>
    <s v="journalism/audio"/>
    <x v="109"/>
    <e v="#DIV/0!"/>
    <s v="journalism"/>
    <s v="audio"/>
    <x v="1056"/>
    <d v="2015-04-24T16:16:17"/>
  </r>
  <r>
    <n v="1057"/>
    <x v="1057"/>
    <s v="Sayin it Plain is a Independent Radio Show created to inform the public and empower the community."/>
    <x v="3"/>
    <n v="0"/>
    <x v="1"/>
    <s v="US"/>
    <s v="USD"/>
    <n v="1480888483"/>
    <n v="1478292883"/>
    <b v="0"/>
    <n v="0"/>
    <b v="0"/>
    <s v="journalism/audio"/>
    <x v="109"/>
    <e v="#DIV/0!"/>
    <s v="journalism"/>
    <s v="audio"/>
    <x v="1057"/>
    <d v="2016-12-04T21:54:43"/>
  </r>
  <r>
    <n v="1058"/>
    <x v="1058"/>
    <s v="An investigative series on 790 KABC Radio on the ravages of addiction and what options millions of people have for hopeful recovery."/>
    <x v="79"/>
    <n v="0"/>
    <x v="1"/>
    <s v="US"/>
    <s v="USD"/>
    <n v="1427328000"/>
    <n v="1423777043"/>
    <b v="0"/>
    <n v="0"/>
    <b v="0"/>
    <s v="journalism/audio"/>
    <x v="109"/>
    <e v="#DIV/0!"/>
    <s v="journalism"/>
    <s v="audio"/>
    <x v="1058"/>
    <d v="2015-03-26T00:00:00"/>
  </r>
  <r>
    <n v="1059"/>
    <x v="1059"/>
    <s v="Turning myself into a vocal artist."/>
    <x v="184"/>
    <n v="0"/>
    <x v="1"/>
    <s v="US"/>
    <s v="USD"/>
    <n v="1426269456"/>
    <n v="1423681056"/>
    <b v="0"/>
    <n v="0"/>
    <b v="0"/>
    <s v="journalism/audio"/>
    <x v="109"/>
    <e v="#DIV/0!"/>
    <s v="journalism"/>
    <s v="audio"/>
    <x v="1059"/>
    <d v="2015-03-13T17:57:36"/>
  </r>
  <r>
    <n v="1060"/>
    <x v="1060"/>
    <s v="Reality Check is a weekly Internet Radio Show. Along with my co-host and engineer we discuss the issues of the day relevant to you!."/>
    <x v="10"/>
    <n v="50"/>
    <x v="1"/>
    <s v="US"/>
    <s v="USD"/>
    <n v="1429134893"/>
    <n v="1426542893"/>
    <b v="0"/>
    <n v="1"/>
    <b v="0"/>
    <s v="journalism/audio"/>
    <x v="460"/>
    <n v="50"/>
    <s v="journalism"/>
    <s v="audio"/>
    <x v="1060"/>
    <d v="2015-04-15T21:54:53"/>
  </r>
  <r>
    <n v="1061"/>
    <x v="1061"/>
    <s v="T.O., Adi &amp; Mercedes discuss their point of views, women's issues &amp; Hollywood Hotties."/>
    <x v="23"/>
    <n v="0"/>
    <x v="1"/>
    <s v="US"/>
    <s v="USD"/>
    <n v="1462150800"/>
    <n v="1456987108"/>
    <b v="0"/>
    <n v="0"/>
    <b v="0"/>
    <s v="journalism/audio"/>
    <x v="109"/>
    <e v="#DIV/0!"/>
    <s v="journalism"/>
    <s v="audio"/>
    <x v="1061"/>
    <d v="2016-05-02T01:00:00"/>
  </r>
  <r>
    <n v="1062"/>
    <x v="1062"/>
    <s v="SEE US ON PATREON www.badgirlartwork.com"/>
    <x v="212"/>
    <n v="190"/>
    <x v="1"/>
    <s v="US"/>
    <s v="USD"/>
    <n v="1468351341"/>
    <n v="1467746541"/>
    <b v="0"/>
    <n v="4"/>
    <b v="0"/>
    <s v="journalism/audio"/>
    <x v="835"/>
    <n v="47.5"/>
    <s v="journalism"/>
    <s v="audio"/>
    <x v="1062"/>
    <d v="2016-07-12T19:22:21"/>
  </r>
  <r>
    <n v="1063"/>
    <x v="1063"/>
    <s v="Now on audiobook! The truth about Benghazi is revealed with this historical epic courtroom drama performed by professional voice actors"/>
    <x v="28"/>
    <n v="0"/>
    <x v="1"/>
    <s v="US"/>
    <s v="USD"/>
    <n v="1472604262"/>
    <n v="1470012262"/>
    <b v="0"/>
    <n v="0"/>
    <b v="0"/>
    <s v="journalism/audio"/>
    <x v="109"/>
    <e v="#DIV/0!"/>
    <s v="journalism"/>
    <s v="audio"/>
    <x v="1063"/>
    <d v="2016-08-31T00:44:22"/>
  </r>
  <r>
    <n v="1064"/>
    <x v="1064"/>
    <s v="Make wine from seed to bottle; build, socialize, sell, and relax in Vineyard Valley - a social, sandbox, free to play business sim!"/>
    <x v="161"/>
    <n v="8077"/>
    <x v="2"/>
    <s v="US"/>
    <s v="USD"/>
    <n v="1373174903"/>
    <n v="1369286903"/>
    <b v="0"/>
    <n v="123"/>
    <b v="0"/>
    <s v="games/video games"/>
    <x v="836"/>
    <n v="65.666666666666671"/>
    <s v="games"/>
    <s v="video games"/>
    <x v="1064"/>
    <d v="2013-07-07T05:28:23"/>
  </r>
  <r>
    <n v="1065"/>
    <x v="1065"/>
    <s v="Need funds for an Australian fps mp shooter pc game called Diggers Fall were china invades Aus, cost for advertising and settings menu."/>
    <x v="9"/>
    <n v="81"/>
    <x v="2"/>
    <s v="AU"/>
    <s v="AUD"/>
    <n v="1392800922"/>
    <n v="1390381722"/>
    <b v="0"/>
    <n v="5"/>
    <b v="0"/>
    <s v="games/video games"/>
    <x v="837"/>
    <n v="16.2"/>
    <s v="games"/>
    <s v="video games"/>
    <x v="1065"/>
    <d v="2014-02-19T09:08:42"/>
  </r>
  <r>
    <n v="1066"/>
    <x v="1066"/>
    <s v="A parody of old school RPGs where you are a new Dark Lord on a quest to amass monsters and allies on your side."/>
    <x v="60"/>
    <n v="5051"/>
    <x v="2"/>
    <s v="US"/>
    <s v="USD"/>
    <n v="1375657582"/>
    <n v="1371769582"/>
    <b v="0"/>
    <n v="148"/>
    <b v="0"/>
    <s v="games/video games"/>
    <x v="838"/>
    <n v="34.128378378378379"/>
    <s v="games"/>
    <s v="video games"/>
    <x v="1066"/>
    <d v="2013-08-04T23:06:22"/>
  </r>
  <r>
    <n v="1067"/>
    <x v="1067"/>
    <s v="Canâ€™t make up your mind about something? Simply type in your two options and let the fighters of fate decide for you!"/>
    <x v="2"/>
    <n v="130"/>
    <x v="2"/>
    <s v="US"/>
    <s v="USD"/>
    <n v="1387657931"/>
    <n v="1385065931"/>
    <b v="0"/>
    <n v="10"/>
    <b v="0"/>
    <s v="games/video games"/>
    <x v="839"/>
    <n v="13"/>
    <s v="games"/>
    <s v="video games"/>
    <x v="1067"/>
    <d v="2013-12-21T20:32:11"/>
  </r>
  <r>
    <n v="1068"/>
    <x v="1068"/>
    <s v="THE QUEST TO SAVE HIP HOP is an old school beat em up st game that has a focus on old school hip hop and new age hip hop coming to pc."/>
    <x v="11"/>
    <n v="45"/>
    <x v="2"/>
    <s v="US"/>
    <s v="USD"/>
    <n v="1460274864"/>
    <n v="1457686464"/>
    <b v="0"/>
    <n v="4"/>
    <b v="0"/>
    <s v="games/video games"/>
    <x v="840"/>
    <n v="11.25"/>
    <s v="games"/>
    <s v="video games"/>
    <x v="1068"/>
    <d v="2016-04-10T07:54:24"/>
  </r>
  <r>
    <n v="1069"/>
    <x v="1069"/>
    <s v="A run-n-gun zombie survival game where you scavenge for items to make the night a little less scary."/>
    <x v="41"/>
    <n v="850"/>
    <x v="2"/>
    <s v="US"/>
    <s v="USD"/>
    <n v="1385447459"/>
    <n v="1382679059"/>
    <b v="0"/>
    <n v="21"/>
    <b v="0"/>
    <s v="games/video games"/>
    <x v="841"/>
    <n v="40.476190476190474"/>
    <s v="games"/>
    <s v="video games"/>
    <x v="1069"/>
    <d v="2013-11-26T06:30:59"/>
  </r>
  <r>
    <n v="1070"/>
    <x v="1070"/>
    <s v="A deck building game where you build your campaign plans, raise cash and gain power in a drive to win the White House."/>
    <x v="3"/>
    <n v="70"/>
    <x v="2"/>
    <s v="US"/>
    <s v="USD"/>
    <n v="1349050622"/>
    <n v="1347322622"/>
    <b v="0"/>
    <n v="2"/>
    <b v="0"/>
    <s v="games/video games"/>
    <x v="449"/>
    <n v="35"/>
    <s v="games"/>
    <s v="video games"/>
    <x v="1070"/>
    <d v="2012-10-01T00:17:02"/>
  </r>
  <r>
    <n v="1071"/>
    <x v="1071"/>
    <s v="I'm making a game where you choose how you want to kill the DJ, so you yourself can decide what music will be played at the party."/>
    <x v="213"/>
    <n v="0"/>
    <x v="2"/>
    <s v="NO"/>
    <s v="NOK"/>
    <n v="1447787093"/>
    <n v="1445191493"/>
    <b v="0"/>
    <n v="0"/>
    <b v="0"/>
    <s v="games/video games"/>
    <x v="109"/>
    <e v="#DIV/0!"/>
    <s v="games"/>
    <s v="video games"/>
    <x v="1071"/>
    <d v="2015-11-17T19:04:53"/>
  </r>
  <r>
    <n v="1072"/>
    <x v="1072"/>
    <s v="A tower defense game that is played anywhere on the earth's surface!  This project is to expand it to be multiplayer and mod support."/>
    <x v="96"/>
    <n v="51"/>
    <x v="2"/>
    <s v="US"/>
    <s v="USD"/>
    <n v="1391630297"/>
    <n v="1389038297"/>
    <b v="0"/>
    <n v="4"/>
    <b v="0"/>
    <s v="games/video games"/>
    <x v="842"/>
    <n v="12.75"/>
    <s v="games"/>
    <s v="video games"/>
    <x v="1072"/>
    <d v="2014-02-05T19:58:17"/>
  </r>
  <r>
    <n v="1073"/>
    <x v="1073"/>
    <s v="We want to bring our Game Rainbow Ball to the iphone and to do that we need a little help"/>
    <x v="47"/>
    <n v="10"/>
    <x v="2"/>
    <s v="US"/>
    <s v="USD"/>
    <n v="1318806541"/>
    <n v="1316214541"/>
    <b v="0"/>
    <n v="1"/>
    <b v="0"/>
    <s v="games/video games"/>
    <x v="843"/>
    <n v="10"/>
    <s v="games"/>
    <s v="video games"/>
    <x v="1073"/>
    <d v="2011-10-16T23:09:01"/>
  </r>
  <r>
    <n v="1074"/>
    <x v="1074"/>
    <s v="An ambitious multiplayer game set in fantastical medieval world where you must defend your castle while attacking others to gain ranks!"/>
    <x v="214"/>
    <n v="3407"/>
    <x v="2"/>
    <s v="US"/>
    <s v="USD"/>
    <n v="1388808545"/>
    <n v="1386216545"/>
    <b v="0"/>
    <n v="30"/>
    <b v="0"/>
    <s v="games/video games"/>
    <x v="844"/>
    <n v="113.56666666666666"/>
    <s v="games"/>
    <s v="video games"/>
    <x v="1074"/>
    <d v="2014-01-04T04:09:05"/>
  </r>
  <r>
    <n v="1075"/>
    <x v="1075"/>
    <s v="Fully 3D, post Apocalyptic themed tower defense video game. New take on the genre."/>
    <x v="28"/>
    <n v="45"/>
    <x v="2"/>
    <s v="US"/>
    <s v="USD"/>
    <n v="1336340516"/>
    <n v="1333748516"/>
    <b v="0"/>
    <n v="3"/>
    <b v="0"/>
    <s v="games/video games"/>
    <x v="684"/>
    <n v="15"/>
    <s v="games"/>
    <s v="video games"/>
    <x v="1075"/>
    <d v="2012-05-06T21:41:56"/>
  </r>
  <r>
    <n v="1076"/>
    <x v="1076"/>
    <s v="A comical point and click adventure by veteran team of Broken Sword and Monkey Island fame - Steve Ince and Bill Tiller"/>
    <x v="96"/>
    <n v="47074"/>
    <x v="2"/>
    <s v="US"/>
    <s v="USD"/>
    <n v="1410426250"/>
    <n v="1405674250"/>
    <b v="0"/>
    <n v="975"/>
    <b v="0"/>
    <s v="games/video games"/>
    <x v="845"/>
    <n v="48.281025641025643"/>
    <s v="games"/>
    <s v="video games"/>
    <x v="1076"/>
    <d v="2014-09-11T09:04:10"/>
  </r>
  <r>
    <n v="1077"/>
    <x v="1077"/>
    <s v="An epic strategy game of world conquest with simultaneous turn-based multiplayer gameplay and no hotseat waiting"/>
    <x v="31"/>
    <n v="7344"/>
    <x v="2"/>
    <s v="US"/>
    <s v="USD"/>
    <n v="1452744011"/>
    <n v="1450152011"/>
    <b v="0"/>
    <n v="167"/>
    <b v="0"/>
    <s v="games/video games"/>
    <x v="846"/>
    <n v="43.976047904191617"/>
    <s v="games"/>
    <s v="video games"/>
    <x v="1077"/>
    <d v="2016-01-14T04:00:11"/>
  </r>
  <r>
    <n v="1078"/>
    <x v="1078"/>
    <s v="I am looking to create more games for the iPad/iPhone and want to add leaderboards, which requires new game development software"/>
    <x v="20"/>
    <n v="45"/>
    <x v="2"/>
    <s v="US"/>
    <s v="USD"/>
    <n v="1311309721"/>
    <n v="1307421721"/>
    <b v="0"/>
    <n v="5"/>
    <b v="0"/>
    <s v="games/video games"/>
    <x v="847"/>
    <n v="9"/>
    <s v="games"/>
    <s v="video games"/>
    <x v="1078"/>
    <d v="2011-07-22T04:42:01"/>
  </r>
  <r>
    <n v="1079"/>
    <x v="1079"/>
    <s v="Sirius Online is currently the work of two brothers striving to bring the Era of Freelancer back, adding dynamic markets and more."/>
    <x v="91"/>
    <n v="678"/>
    <x v="2"/>
    <s v="DE"/>
    <s v="EUR"/>
    <n v="1463232936"/>
    <n v="1461072936"/>
    <b v="0"/>
    <n v="18"/>
    <b v="0"/>
    <s v="games/video games"/>
    <x v="848"/>
    <n v="37.666666666666664"/>
    <s v="games"/>
    <s v="video games"/>
    <x v="1079"/>
    <d v="2016-05-14T13:35:36"/>
  </r>
  <r>
    <n v="1080"/>
    <x v="1080"/>
    <s v="A fantasy action RPG which follows an elven ex-slave on a journey of magic, revenge, intrigue, and deceit."/>
    <x v="22"/>
    <n v="1821"/>
    <x v="2"/>
    <s v="US"/>
    <s v="USD"/>
    <n v="1399778333"/>
    <n v="1397186333"/>
    <b v="0"/>
    <n v="98"/>
    <b v="0"/>
    <s v="games/video games"/>
    <x v="849"/>
    <n v="18.581632653061224"/>
    <s v="games"/>
    <s v="video games"/>
    <x v="1080"/>
    <d v="2014-05-11T03:18:53"/>
  </r>
  <r>
    <n v="1081"/>
    <x v="1081"/>
    <s v="Finishing your last job before you retire until a disaster strikes the cargo ship can you survive The Creature?"/>
    <x v="118"/>
    <n v="12"/>
    <x v="2"/>
    <s v="US"/>
    <s v="USD"/>
    <n v="1422483292"/>
    <n v="1419891292"/>
    <b v="0"/>
    <n v="4"/>
    <b v="0"/>
    <s v="games/video games"/>
    <x v="850"/>
    <n v="3"/>
    <s v="games"/>
    <s v="video games"/>
    <x v="1081"/>
    <d v="2015-01-28T22:14:52"/>
  </r>
  <r>
    <n v="1082"/>
    <x v="1082"/>
    <s v="Challenge your trivia skills in this action oriented game against several opponents across time."/>
    <x v="3"/>
    <n v="56"/>
    <x v="2"/>
    <s v="US"/>
    <s v="USD"/>
    <n v="1344635088"/>
    <n v="1342043088"/>
    <b v="0"/>
    <n v="3"/>
    <b v="0"/>
    <s v="games/video games"/>
    <x v="470"/>
    <n v="18.666666666666668"/>
    <s v="games"/>
    <s v="video games"/>
    <x v="1082"/>
    <d v="2012-08-10T21:44:48"/>
  </r>
  <r>
    <n v="1083"/>
    <x v="1083"/>
    <s v="We want to take everything video game related people have seen since 1978 to now and turn it into the top gamer lounge in canada !"/>
    <x v="63"/>
    <n v="410"/>
    <x v="2"/>
    <s v="CA"/>
    <s v="CAD"/>
    <n v="1406994583"/>
    <n v="1401810583"/>
    <b v="0"/>
    <n v="1"/>
    <b v="0"/>
    <s v="games/video games"/>
    <x v="380"/>
    <n v="410"/>
    <s v="games"/>
    <s v="video games"/>
    <x v="1083"/>
    <d v="2014-08-02T15:49:43"/>
  </r>
  <r>
    <n v="1084"/>
    <x v="1084"/>
    <s v="I want to start my own channel for gaming"/>
    <x v="131"/>
    <n v="0"/>
    <x v="2"/>
    <s v="US"/>
    <s v="USD"/>
    <n v="1407534804"/>
    <n v="1404942804"/>
    <b v="0"/>
    <n v="0"/>
    <b v="0"/>
    <s v="games/video games"/>
    <x v="109"/>
    <e v="#DIV/0!"/>
    <s v="games"/>
    <s v="video games"/>
    <x v="1084"/>
    <d v="2014-08-08T21:53:24"/>
  </r>
  <r>
    <n v="1085"/>
    <x v="1085"/>
    <s v="The new kid on the block. Re-imagining old games and creating new ones. Ship, Lazer, Rock is first."/>
    <x v="11"/>
    <n v="1026"/>
    <x v="2"/>
    <s v="CA"/>
    <s v="CAD"/>
    <n v="1457967975"/>
    <n v="1455379575"/>
    <b v="0"/>
    <n v="9"/>
    <b v="0"/>
    <s v="games/video games"/>
    <x v="851"/>
    <n v="114"/>
    <s v="games"/>
    <s v="video games"/>
    <x v="1085"/>
    <d v="2016-03-14T15:06:15"/>
  </r>
  <r>
    <n v="1086"/>
    <x v="1086"/>
    <s v="Humanity's future in the Galaxy"/>
    <x v="102"/>
    <n v="15"/>
    <x v="2"/>
    <s v="US"/>
    <s v="USD"/>
    <n v="1408913291"/>
    <n v="1406321291"/>
    <b v="0"/>
    <n v="2"/>
    <b v="0"/>
    <s v="games/video games"/>
    <x v="852"/>
    <n v="7.5"/>
    <s v="games"/>
    <s v="video games"/>
    <x v="1086"/>
    <d v="2014-08-24T20:48:11"/>
  </r>
  <r>
    <n v="1087"/>
    <x v="1087"/>
    <s v="Idle gamers are the group of gamers worth watching play video games. We have a back log of video ideas and want to entertain you."/>
    <x v="184"/>
    <n v="0"/>
    <x v="2"/>
    <s v="US"/>
    <s v="USD"/>
    <n v="1402852087"/>
    <n v="1400260087"/>
    <b v="0"/>
    <n v="0"/>
    <b v="0"/>
    <s v="games/video games"/>
    <x v="109"/>
    <e v="#DIV/0!"/>
    <s v="games"/>
    <s v="video games"/>
    <x v="1087"/>
    <d v="2014-06-15T17:08:07"/>
  </r>
  <r>
    <n v="1088"/>
    <x v="1088"/>
    <s v="A fresh twist on survival games. Intense, high-stakes 30 minute rounds for up to 10 players."/>
    <x v="101"/>
    <n v="6382.34"/>
    <x v="2"/>
    <s v="US"/>
    <s v="USD"/>
    <n v="1398366667"/>
    <n v="1395774667"/>
    <b v="0"/>
    <n v="147"/>
    <b v="0"/>
    <s v="games/video games"/>
    <x v="853"/>
    <n v="43.41727891156463"/>
    <s v="games"/>
    <s v="video games"/>
    <x v="1088"/>
    <d v="2014-04-24T19:11:07"/>
  </r>
  <r>
    <n v="1089"/>
    <x v="1089"/>
    <s v="Farabel is a single player turn-based fantasy strategy game for Mac/PC/Linux"/>
    <x v="36"/>
    <n v="1174"/>
    <x v="2"/>
    <s v="FR"/>
    <s v="EUR"/>
    <n v="1435293175"/>
    <n v="1432701175"/>
    <b v="0"/>
    <n v="49"/>
    <b v="0"/>
    <s v="games/video games"/>
    <x v="854"/>
    <n v="23.959183673469386"/>
    <s v="games"/>
    <s v="video games"/>
    <x v="1089"/>
    <d v="2015-06-26T04:32:55"/>
  </r>
  <r>
    <n v="1090"/>
    <x v="1090"/>
    <s v="A sci-fi platformer game inspired by a certain blue hedgehog and Italian plumber. Jump, fight, dodge and sprint your way to victory."/>
    <x v="215"/>
    <n v="5"/>
    <x v="2"/>
    <s v="AU"/>
    <s v="AUD"/>
    <n v="1432873653"/>
    <n v="1430281653"/>
    <b v="0"/>
    <n v="1"/>
    <b v="0"/>
    <s v="games/video games"/>
    <x v="855"/>
    <n v="5"/>
    <s v="games"/>
    <s v="video games"/>
    <x v="1090"/>
    <d v="2015-05-29T04:27:33"/>
  </r>
  <r>
    <n v="1091"/>
    <x v="1091"/>
    <s v="London Revolution is a Minecraft server in development. This is an open world RPG FPS server with questing and ruthless gangs."/>
    <x v="48"/>
    <n v="25"/>
    <x v="2"/>
    <s v="GB"/>
    <s v="GBP"/>
    <n v="1460313672"/>
    <n v="1457725272"/>
    <b v="0"/>
    <n v="2"/>
    <b v="0"/>
    <s v="games/video games"/>
    <x v="856"/>
    <n v="12.5"/>
    <s v="games"/>
    <s v="video games"/>
    <x v="1091"/>
    <d v="2016-04-10T18:41:12"/>
  </r>
  <r>
    <n v="1092"/>
    <x v="1092"/>
    <s v="toggleme. is the next breakout mobile game.Addictive gameplay, phenomenal design, real life rewards for achievements, and a great story"/>
    <x v="13"/>
    <n v="21"/>
    <x v="2"/>
    <s v="US"/>
    <s v="USD"/>
    <n v="1357432638"/>
    <n v="1354840638"/>
    <b v="0"/>
    <n v="7"/>
    <b v="0"/>
    <s v="games/video games"/>
    <x v="857"/>
    <n v="3"/>
    <s v="games"/>
    <s v="video games"/>
    <x v="1092"/>
    <d v="2013-01-06T00:37:18"/>
  </r>
  <r>
    <n v="1093"/>
    <x v="1093"/>
    <s v="A little girl living isolated in the Canadian Rockies, you find your self  being lured into the hills in the middle of the night."/>
    <x v="43"/>
    <n v="42.25"/>
    <x v="2"/>
    <s v="CA"/>
    <s v="CAD"/>
    <n v="1455232937"/>
    <n v="1453936937"/>
    <b v="0"/>
    <n v="4"/>
    <b v="0"/>
    <s v="games/video games"/>
    <x v="858"/>
    <n v="10.5625"/>
    <s v="games"/>
    <s v="video games"/>
    <x v="1093"/>
    <d v="2016-02-11T23:22:17"/>
  </r>
  <r>
    <n v="1094"/>
    <x v="1094"/>
    <s v="An action racing game for iOS. Set in a steampunk world, players battle their way to the finish line on customizable rocket engines!"/>
    <x v="102"/>
    <n v="3294.01"/>
    <x v="2"/>
    <s v="US"/>
    <s v="USD"/>
    <n v="1318180033"/>
    <n v="1315588033"/>
    <b v="0"/>
    <n v="27"/>
    <b v="0"/>
    <s v="games/video games"/>
    <x v="859"/>
    <n v="122.00037037037038"/>
    <s v="games"/>
    <s v="video games"/>
    <x v="1094"/>
    <d v="2011-10-09T17:07:13"/>
  </r>
  <r>
    <n v="1095"/>
    <x v="1095"/>
    <s v="MMORPG with Real-Time Pet Battles, Expansive 3D World and Ranked Individual &amp; Guild PvP arenas all on your mobile device!"/>
    <x v="69"/>
    <n v="25174"/>
    <x v="2"/>
    <s v="US"/>
    <s v="USD"/>
    <n v="1377867220"/>
    <n v="1375275220"/>
    <b v="0"/>
    <n v="94"/>
    <b v="0"/>
    <s v="games/video games"/>
    <x v="860"/>
    <n v="267.80851063829789"/>
    <s v="games"/>
    <s v="video games"/>
    <x v="1095"/>
    <d v="2013-08-30T12:53:40"/>
  </r>
  <r>
    <n v="1096"/>
    <x v="1096"/>
    <s v="In BUGSPEED COLLIDER, you're a bug with a black belt.  Fight to the top in 4-Beetle Local Multi, and a Full-Scale 1-Beetle Adventure!"/>
    <x v="14"/>
    <n v="2152"/>
    <x v="2"/>
    <s v="US"/>
    <s v="USD"/>
    <n v="1412393400"/>
    <n v="1409747154"/>
    <b v="0"/>
    <n v="29"/>
    <b v="0"/>
    <s v="games/video games"/>
    <x v="861"/>
    <n v="74.206896551724142"/>
    <s v="games"/>
    <s v="video games"/>
    <x v="1096"/>
    <d v="2014-10-04T03:30:00"/>
  </r>
  <r>
    <n v="1097"/>
    <x v="1097"/>
    <s v="Rabbly is action-adventure game. Is about a scientist going on an adventure, to find rare materials in another galaxy."/>
    <x v="57"/>
    <n v="47"/>
    <x v="2"/>
    <s v="US"/>
    <s v="USD"/>
    <n v="1393786877"/>
    <n v="1390330877"/>
    <b v="0"/>
    <n v="7"/>
    <b v="0"/>
    <s v="games/video games"/>
    <x v="862"/>
    <n v="6.7142857142857144"/>
    <s v="games"/>
    <s v="video games"/>
    <x v="1097"/>
    <d v="2014-03-02T19:01:17"/>
  </r>
  <r>
    <n v="1098"/>
    <x v="1098"/>
    <s v="Kick, Punch... Fireball is an FPS type arena game set inside the fantasy world."/>
    <x v="31"/>
    <n v="1803"/>
    <x v="2"/>
    <s v="US"/>
    <s v="USD"/>
    <n v="1397413095"/>
    <n v="1394821095"/>
    <b v="0"/>
    <n v="22"/>
    <b v="0"/>
    <s v="games/video games"/>
    <x v="863"/>
    <n v="81.954545454545453"/>
    <s v="games"/>
    <s v="video games"/>
    <x v="1098"/>
    <d v="2014-04-13T18:18:15"/>
  </r>
  <r>
    <n v="1099"/>
    <x v="1099"/>
    <s v="Xeno is an FPS which combines all the best elements of old school and modern games to create a fresh and unique gameplay experience."/>
    <x v="10"/>
    <n v="25"/>
    <x v="2"/>
    <s v="GB"/>
    <s v="GBP"/>
    <n v="1431547468"/>
    <n v="1428955468"/>
    <b v="0"/>
    <n v="1"/>
    <b v="0"/>
    <s v="games/video games"/>
    <x v="724"/>
    <n v="25"/>
    <s v="games"/>
    <s v="video games"/>
    <x v="1099"/>
    <d v="2015-05-13T20:04:28"/>
  </r>
  <r>
    <n v="1100"/>
    <x v="1100"/>
    <s v="A retro style puzzle rpg with a dark story. Your decisions will influence the world and decide the outcome of the story."/>
    <x v="23"/>
    <n v="100"/>
    <x v="2"/>
    <s v="DE"/>
    <s v="EUR"/>
    <n v="1455417571"/>
    <n v="1452825571"/>
    <b v="0"/>
    <n v="10"/>
    <b v="0"/>
    <s v="games/video games"/>
    <x v="453"/>
    <n v="10"/>
    <s v="games"/>
    <s v="video games"/>
    <x v="1100"/>
    <d v="2016-02-14T02:39:31"/>
  </r>
  <r>
    <n v="1101"/>
    <x v="1101"/>
    <s v="Different strains of marijuana leafs battling to the death to see which one is the top strain."/>
    <x v="57"/>
    <n v="41"/>
    <x v="2"/>
    <s v="US"/>
    <s v="USD"/>
    <n v="1468519920"/>
    <n v="1466188338"/>
    <b v="0"/>
    <n v="6"/>
    <b v="0"/>
    <s v="games/video games"/>
    <x v="864"/>
    <n v="6.833333333333333"/>
    <s v="games"/>
    <s v="video games"/>
    <x v="1101"/>
    <d v="2016-07-14T18:12:00"/>
  </r>
  <r>
    <n v="1102"/>
    <x v="1102"/>
    <s v="Runers is a top-down rogue-like shooter where as you advance you create more powerful spells and fight fierce monsters and bosses."/>
    <x v="6"/>
    <n v="425"/>
    <x v="2"/>
    <s v="US"/>
    <s v="USD"/>
    <n v="1386568740"/>
    <n v="1383095125"/>
    <b v="0"/>
    <n v="24"/>
    <b v="0"/>
    <s v="games/video games"/>
    <x v="865"/>
    <n v="17.708333333333332"/>
    <s v="games"/>
    <s v="video games"/>
    <x v="1102"/>
    <d v="2013-12-09T05:59:00"/>
  </r>
  <r>
    <n v="1103"/>
    <x v="1103"/>
    <s v="&quot;I go to work... I classify the bodies and store them accordingly... Sometimes I here noises... Other times is see her..."/>
    <x v="36"/>
    <n v="243"/>
    <x v="2"/>
    <s v="US"/>
    <s v="USD"/>
    <n v="1466227190"/>
    <n v="1461043190"/>
    <b v="0"/>
    <n v="15"/>
    <b v="0"/>
    <s v="games/video games"/>
    <x v="866"/>
    <n v="16.2"/>
    <s v="games"/>
    <s v="video games"/>
    <x v="1103"/>
    <d v="2016-06-18T05:19:50"/>
  </r>
  <r>
    <n v="1104"/>
    <x v="1104"/>
    <s v="Street Heroes is a retro 2D side-scrolling multiplayer beat 'em up for Facebook that brings classic arcade fun to a social platform"/>
    <x v="127"/>
    <n v="2971"/>
    <x v="2"/>
    <s v="GB"/>
    <s v="GBP"/>
    <n v="1402480221"/>
    <n v="1399888221"/>
    <b v="0"/>
    <n v="37"/>
    <b v="0"/>
    <s v="games/video games"/>
    <x v="867"/>
    <n v="80.297297297297291"/>
    <s v="games"/>
    <s v="video games"/>
    <x v="1104"/>
    <d v="2014-06-11T09:50:21"/>
  </r>
  <r>
    <n v="1105"/>
    <x v="1105"/>
    <s v="Nightmare Zombies is the first Oculus Rift Only immersive zombie simulator in the Post-Apocalypse urban environment of New York City."/>
    <x v="216"/>
    <n v="1431"/>
    <x v="2"/>
    <s v="US"/>
    <s v="USD"/>
    <n v="1395627327"/>
    <n v="1393038927"/>
    <b v="0"/>
    <n v="20"/>
    <b v="0"/>
    <s v="games/video games"/>
    <x v="868"/>
    <n v="71.55"/>
    <s v="games"/>
    <s v="video games"/>
    <x v="1105"/>
    <d v="2014-03-24T02:15:27"/>
  </r>
  <r>
    <n v="1106"/>
    <x v="1106"/>
    <s v="Collect coins and save civilians while you blast your way through tons of zombies! Unlock new characters and levels!"/>
    <x v="44"/>
    <n v="165"/>
    <x v="2"/>
    <s v="US"/>
    <s v="USD"/>
    <n v="1333557975"/>
    <n v="1330969575"/>
    <b v="0"/>
    <n v="7"/>
    <b v="0"/>
    <s v="games/video games"/>
    <x v="869"/>
    <n v="23.571428571428573"/>
    <s v="games"/>
    <s v="video games"/>
    <x v="1106"/>
    <d v="2012-04-04T16:46:15"/>
  </r>
  <r>
    <n v="1107"/>
    <x v="1107"/>
    <s v="Enjoy video games, online surfing, and communications in privacy with Kid Cade, from Crestview, Florida. Our company has created a comp"/>
    <x v="3"/>
    <n v="0"/>
    <x v="2"/>
    <s v="US"/>
    <s v="USD"/>
    <n v="1406148024"/>
    <n v="1403556024"/>
    <b v="0"/>
    <n v="0"/>
    <b v="0"/>
    <s v="games/video games"/>
    <x v="109"/>
    <e v="#DIV/0!"/>
    <s v="games"/>
    <s v="video games"/>
    <x v="1107"/>
    <d v="2014-07-23T20:40:24"/>
  </r>
  <r>
    <n v="1108"/>
    <x v="1108"/>
    <s v="Environmental awareness using social games where players are challenged to pursue sustainable development in the city of the future."/>
    <x v="31"/>
    <n v="732.5"/>
    <x v="2"/>
    <s v="US"/>
    <s v="USD"/>
    <n v="1334326635"/>
    <n v="1329146235"/>
    <b v="0"/>
    <n v="21"/>
    <b v="0"/>
    <s v="games/video games"/>
    <x v="870"/>
    <n v="34.88095238095238"/>
    <s v="games"/>
    <s v="video games"/>
    <x v="1108"/>
    <d v="2012-04-13T14:17:15"/>
  </r>
  <r>
    <n v="1109"/>
    <x v="1109"/>
    <s v="Our goal is to open a video game museum, art gallery, free play arcade, game lounge, cosplay and event center here in Flint Michigan!"/>
    <x v="3"/>
    <n v="45"/>
    <x v="2"/>
    <s v="US"/>
    <s v="USD"/>
    <n v="1479495790"/>
    <n v="1476900190"/>
    <b v="0"/>
    <n v="3"/>
    <b v="0"/>
    <s v="games/video games"/>
    <x v="871"/>
    <n v="15"/>
    <s v="games"/>
    <s v="video games"/>
    <x v="1109"/>
    <d v="2016-11-18T19:03:10"/>
  </r>
  <r>
    <n v="1110"/>
    <x v="1110"/>
    <s v="PSI is a game about a group of people dealing with the effects of Nightmares becoming reality, life will never be the same."/>
    <x v="63"/>
    <n v="255"/>
    <x v="2"/>
    <s v="US"/>
    <s v="USD"/>
    <n v="1354919022"/>
    <n v="1352327022"/>
    <b v="0"/>
    <n v="11"/>
    <b v="0"/>
    <s v="games/video games"/>
    <x v="872"/>
    <n v="23.181818181818183"/>
    <s v="games"/>
    <s v="video games"/>
    <x v="1110"/>
    <d v="2012-12-07T22:23:42"/>
  </r>
  <r>
    <n v="1111"/>
    <x v="1111"/>
    <s v="We are bringing a new gaming experience to the field. One that will connect a community of people and servers from around the world."/>
    <x v="30"/>
    <n v="1"/>
    <x v="2"/>
    <s v="US"/>
    <s v="USD"/>
    <n v="1452228790"/>
    <n v="1449636790"/>
    <b v="0"/>
    <n v="1"/>
    <b v="0"/>
    <s v="games/video games"/>
    <x v="167"/>
    <n v="1"/>
    <s v="games"/>
    <s v="video games"/>
    <x v="1111"/>
    <d v="2016-01-08T04:53:10"/>
  </r>
  <r>
    <n v="1112"/>
    <x v="1112"/>
    <s v="Tarantino-esque Adventure Game on Steroids Inspired by LucasArts, Gritty Action Movies and 1940's Animation"/>
    <x v="217"/>
    <n v="31272.92"/>
    <x v="2"/>
    <s v="US"/>
    <s v="USD"/>
    <n v="1421656200"/>
    <n v="1416507211"/>
    <b v="0"/>
    <n v="312"/>
    <b v="0"/>
    <s v="games/video games"/>
    <x v="873"/>
    <n v="100.23371794871794"/>
    <s v="games"/>
    <s v="video games"/>
    <x v="1112"/>
    <d v="2015-01-19T08:30:00"/>
  </r>
  <r>
    <n v="1113"/>
    <x v="1113"/>
    <s v="A start up YouTube PC Gaming channel named ''Jeansie''. Comprised of witty banter and slightly above average  gaming skills :)"/>
    <x v="28"/>
    <n v="5"/>
    <x v="2"/>
    <s v="GB"/>
    <s v="GBP"/>
    <n v="1408058820"/>
    <n v="1405466820"/>
    <b v="0"/>
    <n v="1"/>
    <b v="0"/>
    <s v="games/video games"/>
    <x v="724"/>
    <n v="5"/>
    <s v="games"/>
    <s v="video games"/>
    <x v="1113"/>
    <d v="2014-08-14T23:27:00"/>
  </r>
  <r>
    <n v="1114"/>
    <x v="1114"/>
    <s v="SciFi racing game for Android &amp; iOS platforms. Player gets a unique weapon which introduces an additional dimension to the competition."/>
    <x v="12"/>
    <n v="10"/>
    <x v="2"/>
    <s v="GB"/>
    <s v="GBP"/>
    <n v="1381306687"/>
    <n v="1378714687"/>
    <b v="0"/>
    <n v="3"/>
    <b v="0"/>
    <s v="games/video games"/>
    <x v="874"/>
    <n v="3.3333333333333335"/>
    <s v="games"/>
    <s v="video games"/>
    <x v="1114"/>
    <d v="2013-10-09T08:18:07"/>
  </r>
  <r>
    <n v="1115"/>
    <x v="1115"/>
    <s v="Explore the protagonist's mind. Remember. Understand. Plan ahead. Stay ahead of threats. Nurture relations. Earn the fate you choose."/>
    <x v="79"/>
    <n v="53"/>
    <x v="2"/>
    <s v="US"/>
    <s v="USD"/>
    <n v="1459352495"/>
    <n v="1456764095"/>
    <b v="0"/>
    <n v="4"/>
    <b v="0"/>
    <s v="games/video games"/>
    <x v="875"/>
    <n v="13.25"/>
    <s v="games"/>
    <s v="video games"/>
    <x v="1115"/>
    <d v="2016-03-30T15:41:35"/>
  </r>
  <r>
    <n v="1116"/>
    <x v="1116"/>
    <s v="A medieval, post apocolyptic, Online, MMORPG. Class morphing, character customization game."/>
    <x v="69"/>
    <n v="178.52"/>
    <x v="2"/>
    <s v="US"/>
    <s v="USD"/>
    <n v="1339273208"/>
    <n v="1334089208"/>
    <b v="0"/>
    <n v="10"/>
    <b v="0"/>
    <s v="games/video games"/>
    <x v="876"/>
    <n v="17.852"/>
    <s v="games"/>
    <s v="video games"/>
    <x v="1116"/>
    <d v="2012-06-09T20:20:08"/>
  </r>
  <r>
    <n v="1117"/>
    <x v="1117"/>
    <s v="Experience the Medieval in your own village. Increase your village into a city and walk through the streets."/>
    <x v="28"/>
    <n v="83"/>
    <x v="2"/>
    <s v="DE"/>
    <s v="EUR"/>
    <n v="1451053313"/>
    <n v="1448461313"/>
    <b v="0"/>
    <n v="8"/>
    <b v="0"/>
    <s v="games/video games"/>
    <x v="877"/>
    <n v="10.375"/>
    <s v="games"/>
    <s v="video games"/>
    <x v="1117"/>
    <d v="2015-12-25T14:21:53"/>
  </r>
  <r>
    <n v="1118"/>
    <x v="1118"/>
    <s v="Ideal for social players as well as a tool for esports teams, Battle Buddy will help organise and coordinate, pugs, scrims, wars &amp; you!"/>
    <x v="37"/>
    <n v="109"/>
    <x v="2"/>
    <s v="AU"/>
    <s v="AUD"/>
    <n v="1396666779"/>
    <n v="1394078379"/>
    <b v="0"/>
    <n v="3"/>
    <b v="0"/>
    <s v="games/video games"/>
    <x v="878"/>
    <n v="36.333333333333336"/>
    <s v="games"/>
    <s v="video games"/>
    <x v="1118"/>
    <d v="2014-04-05T02:59:39"/>
  </r>
  <r>
    <n v="1119"/>
    <x v="1119"/>
    <s v="Dog people and cat people unit!! Help save Paw Island from the monsters in this milti-player (50-100 Person at a time) online RPG game"/>
    <x v="190"/>
    <n v="5"/>
    <x v="2"/>
    <s v="US"/>
    <s v="USD"/>
    <n v="1396810864"/>
    <n v="1395687664"/>
    <b v="0"/>
    <n v="1"/>
    <b v="0"/>
    <s v="games/video games"/>
    <x v="879"/>
    <n v="5"/>
    <s v="games"/>
    <s v="video games"/>
    <x v="1119"/>
    <d v="2014-04-06T19:01:04"/>
  </r>
  <r>
    <n v="1120"/>
    <x v="1120"/>
    <s v="Planet Ninjahwah is a highly anticipated futuristic action adventure game that will blow your mind!!"/>
    <x v="31"/>
    <n v="0"/>
    <x v="2"/>
    <s v="US"/>
    <s v="USD"/>
    <n v="1319835400"/>
    <n v="1315947400"/>
    <b v="0"/>
    <n v="0"/>
    <b v="0"/>
    <s v="games/video games"/>
    <x v="109"/>
    <e v="#DIV/0!"/>
    <s v="games"/>
    <s v="video games"/>
    <x v="1120"/>
    <d v="2011-10-28T20:56:40"/>
  </r>
  <r>
    <n v="1121"/>
    <x v="1121"/>
    <s v="An action packed, side scrolling, platform jumping, laser shooting ADVENTURE that will be fun for everyone."/>
    <x v="65"/>
    <n v="29"/>
    <x v="2"/>
    <s v="US"/>
    <s v="USD"/>
    <n v="1457904316"/>
    <n v="1455315916"/>
    <b v="0"/>
    <n v="5"/>
    <b v="0"/>
    <s v="games/video games"/>
    <x v="880"/>
    <n v="5.8"/>
    <s v="games"/>
    <s v="video games"/>
    <x v="1121"/>
    <d v="2016-03-13T21:25:16"/>
  </r>
  <r>
    <n v="1122"/>
    <x v="1122"/>
    <s v="Mobile game featuring lots of funny little monsters on the run from their mad creator. Lots of gameplay elements will keep user bussy."/>
    <x v="50"/>
    <n v="0"/>
    <x v="2"/>
    <s v="GB"/>
    <s v="GBP"/>
    <n v="1369932825"/>
    <n v="1368723225"/>
    <b v="0"/>
    <n v="0"/>
    <b v="0"/>
    <s v="games/video games"/>
    <x v="109"/>
    <e v="#DIV/0!"/>
    <s v="games"/>
    <s v="video games"/>
    <x v="1122"/>
    <d v="2013-05-30T16:53:45"/>
  </r>
  <r>
    <n v="1123"/>
    <x v="1123"/>
    <s v="Fast paced mobile game where you control a rain drop by tilting your screen. Absorb other rain drops to go faster, but avoid clouds."/>
    <x v="10"/>
    <n v="11"/>
    <x v="2"/>
    <s v="US"/>
    <s v="USD"/>
    <n v="1397910848"/>
    <n v="1395318848"/>
    <b v="0"/>
    <n v="3"/>
    <b v="0"/>
    <s v="games/video games"/>
    <x v="881"/>
    <n v="3.6666666666666665"/>
    <s v="games"/>
    <s v="video games"/>
    <x v="1123"/>
    <d v="2014-04-19T12:34:08"/>
  </r>
  <r>
    <n v="1124"/>
    <x v="1124"/>
    <s v="Disaster Defender is a Mobile RPG that puts you right into the action of a Disaster, saving lives and property like a real life hero!"/>
    <x v="161"/>
    <n v="425"/>
    <x v="2"/>
    <s v="US"/>
    <s v="USD"/>
    <n v="1430409651"/>
    <n v="1427817651"/>
    <b v="0"/>
    <n v="7"/>
    <b v="0"/>
    <s v="games/mobile games"/>
    <x v="882"/>
    <n v="60.714285714285715"/>
    <s v="games"/>
    <s v="mobile games"/>
    <x v="1124"/>
    <d v="2015-04-30T16:00:51"/>
  </r>
  <r>
    <n v="1125"/>
    <x v="1125"/>
    <s v="Ultimate Supremacy will be the ultimate in mobile gaming, if you love fighting and strategy games, you will love Ultimate Supremacy."/>
    <x v="9"/>
    <n v="0"/>
    <x v="2"/>
    <s v="GB"/>
    <s v="GBP"/>
    <n v="1443193130"/>
    <n v="1438009130"/>
    <b v="0"/>
    <n v="0"/>
    <b v="0"/>
    <s v="games/mobile games"/>
    <x v="109"/>
    <e v="#DIV/0!"/>
    <s v="games"/>
    <s v="mobile games"/>
    <x v="1125"/>
    <d v="2015-09-25T14:58:50"/>
  </r>
  <r>
    <n v="1126"/>
    <x v="1126"/>
    <s v="Imagine a science class where the teacher walks in a says &quot;Take out your cell phone and play a game.&quot;"/>
    <x v="13"/>
    <n v="10"/>
    <x v="2"/>
    <s v="US"/>
    <s v="USD"/>
    <n v="1468482694"/>
    <n v="1465890694"/>
    <b v="0"/>
    <n v="2"/>
    <b v="0"/>
    <s v="games/mobile games"/>
    <x v="724"/>
    <n v="5"/>
    <s v="games"/>
    <s v="mobile games"/>
    <x v="1126"/>
    <d v="2016-07-14T07:51:34"/>
  </r>
  <r>
    <n v="1127"/>
    <x v="1127"/>
    <s v="A fast-paced, creepy/cute mobile puzzle game where you draw series of magic symbols to summon &amp; collect demons, monsters, gods, &amp; myths"/>
    <x v="19"/>
    <n v="585"/>
    <x v="2"/>
    <s v="US"/>
    <s v="USD"/>
    <n v="1416000600"/>
    <n v="1413318600"/>
    <b v="0"/>
    <n v="23"/>
    <b v="0"/>
    <s v="games/mobile games"/>
    <x v="883"/>
    <n v="25.434782608695652"/>
    <s v="games"/>
    <s v="mobile games"/>
    <x v="1127"/>
    <d v="2014-11-14T21:30:00"/>
  </r>
  <r>
    <n v="1128"/>
    <x v="1128"/>
    <s v="#havingfunFTW"/>
    <x v="28"/>
    <n v="1"/>
    <x v="2"/>
    <s v="GB"/>
    <s v="GBP"/>
    <n v="1407425717"/>
    <n v="1404833717"/>
    <b v="0"/>
    <n v="1"/>
    <b v="0"/>
    <s v="games/mobile games"/>
    <x v="370"/>
    <n v="1"/>
    <s v="games"/>
    <s v="mobile games"/>
    <x v="1128"/>
    <d v="2014-08-07T15:35:17"/>
  </r>
  <r>
    <n v="1129"/>
    <x v="1129"/>
    <s v="This app will provide you with the ability to use your most favorite profanities while playing a game with your friends."/>
    <x v="22"/>
    <n v="21"/>
    <x v="2"/>
    <s v="US"/>
    <s v="USD"/>
    <n v="1465107693"/>
    <n v="1462515693"/>
    <b v="0"/>
    <n v="2"/>
    <b v="0"/>
    <s v="games/mobile games"/>
    <x v="884"/>
    <n v="10.5"/>
    <s v="games"/>
    <s v="mobile games"/>
    <x v="1129"/>
    <d v="2016-06-05T06:21:33"/>
  </r>
  <r>
    <n v="1130"/>
    <x v="1130"/>
    <s v="A modernized version of the classic aerial combat arcade game 1942.  Use real fighter jets to take down terrorists on a global scale."/>
    <x v="10"/>
    <n v="11"/>
    <x v="2"/>
    <s v="US"/>
    <s v="USD"/>
    <n v="1416963300"/>
    <n v="1411775700"/>
    <b v="0"/>
    <n v="3"/>
    <b v="0"/>
    <s v="games/mobile games"/>
    <x v="881"/>
    <n v="3.6666666666666665"/>
    <s v="games"/>
    <s v="mobile games"/>
    <x v="1130"/>
    <d v="2014-11-26T00:55:00"/>
  </r>
  <r>
    <n v="1131"/>
    <x v="1131"/>
    <s v="Don't drop it like it's hot..Hot Potato is a battle between friends. Compete to keep Mr Potato off the ground. Who will drop him first?"/>
    <x v="79"/>
    <n v="0"/>
    <x v="2"/>
    <s v="AU"/>
    <s v="AUD"/>
    <n v="1450993668"/>
    <n v="1448401668"/>
    <b v="0"/>
    <n v="0"/>
    <b v="0"/>
    <s v="games/mobile games"/>
    <x v="109"/>
    <e v="#DIV/0!"/>
    <s v="games"/>
    <s v="mobile games"/>
    <x v="1131"/>
    <d v="2015-12-24T21:47:48"/>
  </r>
  <r>
    <n v="1132"/>
    <x v="1132"/>
    <s v="One is a simple mobile game about exploring the connections between all living things. Featuring hand-painted art."/>
    <x v="3"/>
    <n v="1438"/>
    <x v="2"/>
    <s v="CA"/>
    <s v="CAD"/>
    <n v="1483238771"/>
    <n v="1480646771"/>
    <b v="0"/>
    <n v="13"/>
    <b v="0"/>
    <s v="games/mobile games"/>
    <x v="885"/>
    <n v="110.61538461538461"/>
    <s v="games"/>
    <s v="mobile games"/>
    <x v="1132"/>
    <d v="2017-01-01T02:46:11"/>
  </r>
  <r>
    <n v="1133"/>
    <x v="1133"/>
    <s v="Ping is a simple game currently in the design process, where the player lives off of the power of their connection to the internet."/>
    <x v="9"/>
    <n v="20"/>
    <x v="2"/>
    <s v="GB"/>
    <s v="GBP"/>
    <n v="1406799981"/>
    <n v="1404207981"/>
    <b v="0"/>
    <n v="1"/>
    <b v="0"/>
    <s v="games/mobile games"/>
    <x v="886"/>
    <n v="20"/>
    <s v="games"/>
    <s v="mobile games"/>
    <x v="1133"/>
    <d v="2014-07-31T09:46:21"/>
  </r>
  <r>
    <n v="1134"/>
    <x v="1134"/>
    <s v="We are creating a new Mario Bro's style game called KFK:Original. It's challenging, fun and totally awesome!!!"/>
    <x v="31"/>
    <n v="1"/>
    <x v="2"/>
    <s v="AU"/>
    <s v="AUD"/>
    <n v="1417235580"/>
    <n v="1416034228"/>
    <b v="0"/>
    <n v="1"/>
    <b v="0"/>
    <s v="games/mobile games"/>
    <x v="524"/>
    <n v="1"/>
    <s v="games"/>
    <s v="mobile games"/>
    <x v="1134"/>
    <d v="2014-11-29T04:33:00"/>
  </r>
  <r>
    <n v="1135"/>
    <x v="1135"/>
    <s v="&quot;Trumperama&quot; ist ein Jump 'n' Run Spiel im 8-Bit Stil fÃ¼r Android._x000a_Donald Trump gewinnt die Wahlen und muss gestoppt werden!"/>
    <x v="28"/>
    <n v="50"/>
    <x v="2"/>
    <s v="DE"/>
    <s v="EUR"/>
    <n v="1470527094"/>
    <n v="1467935094"/>
    <b v="0"/>
    <n v="1"/>
    <b v="0"/>
    <s v="games/mobile games"/>
    <x v="152"/>
    <n v="50"/>
    <s v="games"/>
    <s v="mobile games"/>
    <x v="1135"/>
    <d v="2016-08-06T23:44:54"/>
  </r>
  <r>
    <n v="1136"/>
    <x v="1136"/>
    <s v="Arpenter pas moins de 50 stages ne sera pas facile avec une seule vie... peut Ãªtre que les potions vous aiderons Ã  survivre ?"/>
    <x v="218"/>
    <n v="270"/>
    <x v="2"/>
    <s v="FR"/>
    <s v="EUR"/>
    <n v="1450541229"/>
    <n v="1447949229"/>
    <b v="0"/>
    <n v="6"/>
    <b v="0"/>
    <s v="games/mobile games"/>
    <x v="887"/>
    <n v="45"/>
    <s v="games"/>
    <s v="mobile games"/>
    <x v="1136"/>
    <d v="2015-12-19T16:07:09"/>
  </r>
  <r>
    <n v="1137"/>
    <x v="1137"/>
    <s v="This classic online RPG is being overhauled to run on more devices with an interface better suited for both mobile and widescreen."/>
    <x v="31"/>
    <n v="9875"/>
    <x v="2"/>
    <s v="US"/>
    <s v="USD"/>
    <n v="1461440421"/>
    <n v="1458848421"/>
    <b v="0"/>
    <n v="39"/>
    <b v="0"/>
    <s v="games/mobile games"/>
    <x v="888"/>
    <n v="253.2051282051282"/>
    <s v="games"/>
    <s v="mobile games"/>
    <x v="1137"/>
    <d v="2016-04-23T19:40:21"/>
  </r>
  <r>
    <n v="1138"/>
    <x v="1138"/>
    <s v="Have you ever wanted to build your own, ultimate zombie fort in real life? Enjoy a Zombie Apocalypse without the Apocalypse."/>
    <x v="19"/>
    <n v="125"/>
    <x v="2"/>
    <s v="US"/>
    <s v="USD"/>
    <n v="1485035131"/>
    <n v="1483307131"/>
    <b v="0"/>
    <n v="4"/>
    <b v="0"/>
    <s v="games/mobile games"/>
    <x v="737"/>
    <n v="31.25"/>
    <s v="games"/>
    <s v="mobile games"/>
    <x v="1138"/>
    <d v="2017-01-21T21:45:31"/>
  </r>
  <r>
    <n v="1139"/>
    <x v="1139"/>
    <s v="Take control of the Void and bend it to your will as you perfect your strategy and amass your deck. The light gathers, your power grows"/>
    <x v="6"/>
    <n v="5"/>
    <x v="2"/>
    <s v="US"/>
    <s v="USD"/>
    <n v="1420100426"/>
    <n v="1417508426"/>
    <b v="0"/>
    <n v="1"/>
    <b v="0"/>
    <s v="games/mobile games"/>
    <x v="889"/>
    <n v="5"/>
    <s v="games"/>
    <s v="mobile games"/>
    <x v="1139"/>
    <d v="2015-01-01T08:20:26"/>
  </r>
  <r>
    <n v="1140"/>
    <x v="1140"/>
    <s v="We are creating the next epic Massive Multiplayer Online-Real Time Strategy game and we want you to be a part of it!"/>
    <x v="10"/>
    <n v="0"/>
    <x v="2"/>
    <s v="GB"/>
    <s v="GBP"/>
    <n v="1438859121"/>
    <n v="1436267121"/>
    <b v="0"/>
    <n v="0"/>
    <b v="0"/>
    <s v="games/mobile games"/>
    <x v="109"/>
    <e v="#DIV/0!"/>
    <s v="games"/>
    <s v="mobile games"/>
    <x v="1140"/>
    <d v="2015-08-06T11:05:21"/>
  </r>
  <r>
    <n v="1141"/>
    <x v="1141"/>
    <s v="I think this will be a great game!"/>
    <x v="2"/>
    <n v="0"/>
    <x v="2"/>
    <s v="DE"/>
    <s v="EUR"/>
    <n v="1436460450"/>
    <n v="1433868450"/>
    <b v="0"/>
    <n v="0"/>
    <b v="0"/>
    <s v="games/mobile games"/>
    <x v="109"/>
    <e v="#DIV/0!"/>
    <s v="games"/>
    <s v="mobile games"/>
    <x v="1141"/>
    <d v="2015-07-09T16:47:30"/>
  </r>
  <r>
    <n v="1142"/>
    <x v="1142"/>
    <s v="If only you could help choose and/or create the Top Chart apps with your ideas..._x000a_Want that to come true? Well here we are."/>
    <x v="23"/>
    <n v="0"/>
    <x v="2"/>
    <s v="US"/>
    <s v="USD"/>
    <n v="1424131727"/>
    <n v="1421539727"/>
    <b v="0"/>
    <n v="0"/>
    <b v="0"/>
    <s v="games/mobile games"/>
    <x v="109"/>
    <e v="#DIV/0!"/>
    <s v="games"/>
    <s v="mobile games"/>
    <x v="1142"/>
    <d v="2015-02-17T00:08:47"/>
  </r>
  <r>
    <n v="1143"/>
    <x v="1143"/>
    <s v="Convergence: RiftWars is a easy to approach competitive turn-based strategy game, featuring quick game play and military tactics."/>
    <x v="101"/>
    <n v="186"/>
    <x v="2"/>
    <s v="US"/>
    <s v="USD"/>
    <n v="1450327126"/>
    <n v="1447735126"/>
    <b v="0"/>
    <n v="8"/>
    <b v="0"/>
    <s v="games/mobile games"/>
    <x v="890"/>
    <n v="23.25"/>
    <s v="games"/>
    <s v="mobile games"/>
    <x v="1143"/>
    <d v="2015-12-17T04:38:46"/>
  </r>
  <r>
    <n v="1144"/>
    <x v="1144"/>
    <s v="We need your help to finish our food truck. We are building a BBQ Food Truck to serve competition style BBQ."/>
    <x v="219"/>
    <n v="0"/>
    <x v="2"/>
    <s v="US"/>
    <s v="USD"/>
    <n v="1430281320"/>
    <n v="1427689320"/>
    <b v="0"/>
    <n v="0"/>
    <b v="0"/>
    <s v="food/food trucks"/>
    <x v="109"/>
    <e v="#DIV/0!"/>
    <s v="food"/>
    <s v="food trucks"/>
    <x v="1144"/>
    <d v="2015-04-29T04:22:00"/>
  </r>
  <r>
    <n v="1145"/>
    <x v="1145"/>
    <s v="Emphasizing locally and responsibly raised ingredients, serving delicious food! I need your help."/>
    <x v="58"/>
    <n v="100"/>
    <x v="2"/>
    <s v="US"/>
    <s v="USD"/>
    <n v="1412272592"/>
    <n v="1407088592"/>
    <b v="0"/>
    <n v="1"/>
    <b v="0"/>
    <s v="food/food trucks"/>
    <x v="415"/>
    <n v="100"/>
    <s v="food"/>
    <s v="food trucks"/>
    <x v="1145"/>
    <d v="2014-10-02T17:56:32"/>
  </r>
  <r>
    <n v="1146"/>
    <x v="1146"/>
    <s v="Bringing the flavor of competition BBQ to small town Auburn with the ease of a big city food truck."/>
    <x v="12"/>
    <n v="530"/>
    <x v="2"/>
    <s v="US"/>
    <s v="USD"/>
    <n v="1399071173"/>
    <n v="1395787973"/>
    <b v="0"/>
    <n v="12"/>
    <b v="0"/>
    <s v="food/food trucks"/>
    <x v="891"/>
    <n v="44.166666666666664"/>
    <s v="food"/>
    <s v="food trucks"/>
    <x v="1146"/>
    <d v="2014-05-02T22:52:53"/>
  </r>
  <r>
    <n v="1147"/>
    <x v="1147"/>
    <s v="amazing gourmet baked potato truck with variable options for everyone, its always been my dream, help me make it come true :)."/>
    <x v="31"/>
    <n v="0"/>
    <x v="2"/>
    <s v="CA"/>
    <s v="CAD"/>
    <n v="1413760783"/>
    <n v="1408576783"/>
    <b v="0"/>
    <n v="0"/>
    <b v="0"/>
    <s v="food/food trucks"/>
    <x v="109"/>
    <e v="#DIV/0!"/>
    <s v="food"/>
    <s v="food trucks"/>
    <x v="1147"/>
    <d v="2014-10-19T23:19:43"/>
  </r>
  <r>
    <n v="1148"/>
    <x v="1148"/>
    <s v="New local (Louisville, KY.) food truck with a refreshing spin on rolling kitchens."/>
    <x v="36"/>
    <n v="73"/>
    <x v="2"/>
    <s v="US"/>
    <s v="USD"/>
    <n v="1480568781"/>
    <n v="1477973181"/>
    <b v="0"/>
    <n v="3"/>
    <b v="0"/>
    <s v="food/food trucks"/>
    <x v="892"/>
    <n v="24.333333333333332"/>
    <s v="food"/>
    <s v="food trucks"/>
    <x v="1148"/>
    <d v="2016-12-01T05:06:21"/>
  </r>
  <r>
    <n v="1149"/>
    <x v="1149"/>
    <s v="Bringing culturally diverse Floridian cuisine to the people!"/>
    <x v="63"/>
    <n v="75"/>
    <x v="2"/>
    <s v="US"/>
    <s v="USD"/>
    <n v="1466096566"/>
    <n v="1463504566"/>
    <b v="0"/>
    <n v="2"/>
    <b v="0"/>
    <s v="food/food trucks"/>
    <x v="840"/>
    <n v="37.5"/>
    <s v="food"/>
    <s v="food trucks"/>
    <x v="1149"/>
    <d v="2016-06-16T17:02:46"/>
  </r>
  <r>
    <n v="1150"/>
    <x v="1150"/>
    <s v="Bringing delicious authentic and fusion Taiwanese Food to the West Coast."/>
    <x v="30"/>
    <n v="252"/>
    <x v="2"/>
    <s v="US"/>
    <s v="USD"/>
    <n v="1452293675"/>
    <n v="1447109675"/>
    <b v="0"/>
    <n v="6"/>
    <b v="0"/>
    <s v="food/food trucks"/>
    <x v="893"/>
    <n v="42"/>
    <s v="food"/>
    <s v="food trucks"/>
    <x v="1150"/>
    <d v="2016-01-08T22:54:35"/>
  </r>
  <r>
    <n v="1151"/>
    <x v="1151"/>
    <s v="Basically home style foods as huge sandwiches, burgers, and apps. Limitited to NOTHING. Irish,Mexican, cajÃ£n, southern bqq even veggies"/>
    <x v="31"/>
    <n v="0"/>
    <x v="2"/>
    <s v="US"/>
    <s v="USD"/>
    <n v="1441592863"/>
    <n v="1439000863"/>
    <b v="0"/>
    <n v="0"/>
    <b v="0"/>
    <s v="food/food trucks"/>
    <x v="109"/>
    <e v="#DIV/0!"/>
    <s v="food"/>
    <s v="food trucks"/>
    <x v="1151"/>
    <d v="2015-09-07T02:27:43"/>
  </r>
  <r>
    <n v="1152"/>
    <x v="1152"/>
    <s v="Peruvian food truck with an LA twist."/>
    <x v="194"/>
    <n v="911"/>
    <x v="2"/>
    <s v="US"/>
    <s v="USD"/>
    <n v="1431709312"/>
    <n v="1429117312"/>
    <b v="0"/>
    <n v="15"/>
    <b v="0"/>
    <s v="food/food trucks"/>
    <x v="894"/>
    <n v="60.733333333333334"/>
    <s v="food"/>
    <s v="food trucks"/>
    <x v="1152"/>
    <d v="2015-05-15T17:01:52"/>
  </r>
  <r>
    <n v="1153"/>
    <x v="1153"/>
    <s v="A mobile concession trailer for snow cones, ice cream, smoothies and more"/>
    <x v="6"/>
    <n v="50"/>
    <x v="2"/>
    <s v="US"/>
    <s v="USD"/>
    <n v="1434647305"/>
    <n v="1432055305"/>
    <b v="0"/>
    <n v="1"/>
    <b v="0"/>
    <s v="food/food trucks"/>
    <x v="895"/>
    <n v="50"/>
    <s v="food"/>
    <s v="food trucks"/>
    <x v="1153"/>
    <d v="2015-06-18T17:08:25"/>
  </r>
  <r>
    <n v="1154"/>
    <x v="1154"/>
    <s v="We're about to launch our first ever food truck to share our amazing food and we need your help! Be a part of our truck!"/>
    <x v="10"/>
    <n v="325"/>
    <x v="2"/>
    <s v="US"/>
    <s v="USD"/>
    <n v="1441507006"/>
    <n v="1438915006"/>
    <b v="0"/>
    <n v="3"/>
    <b v="0"/>
    <s v="food/food trucks"/>
    <x v="896"/>
    <n v="108.33333333333333"/>
    <s v="food"/>
    <s v="food trucks"/>
    <x v="1154"/>
    <d v="2015-09-06T02:36:46"/>
  </r>
  <r>
    <n v="1155"/>
    <x v="1155"/>
    <s v="I am on a mission to offer as many people as I can a great healthy coffee, tea, and snacks by using healthy products and ingredients."/>
    <x v="31"/>
    <n v="188"/>
    <x v="2"/>
    <s v="US"/>
    <s v="USD"/>
    <n v="1408040408"/>
    <n v="1405448408"/>
    <b v="0"/>
    <n v="8"/>
    <b v="0"/>
    <s v="food/food trucks"/>
    <x v="897"/>
    <n v="23.5"/>
    <s v="food"/>
    <s v="food trucks"/>
    <x v="1155"/>
    <d v="2014-08-14T18:20:08"/>
  </r>
  <r>
    <n v="1156"/>
    <x v="1156"/>
    <s v="A Food Truck featuring Deep Fried Natural Casing Beef/Pork mix Hot Dogs, New York Style Rippers. Also serving Fresh Cut Fries."/>
    <x v="115"/>
    <n v="0"/>
    <x v="2"/>
    <s v="US"/>
    <s v="USD"/>
    <n v="1424742162"/>
    <n v="1422150162"/>
    <b v="0"/>
    <n v="0"/>
    <b v="0"/>
    <s v="food/food trucks"/>
    <x v="109"/>
    <e v="#DIV/0!"/>
    <s v="food"/>
    <s v="food trucks"/>
    <x v="1156"/>
    <d v="2015-02-24T01:42:42"/>
  </r>
  <r>
    <n v="1157"/>
    <x v="1157"/>
    <s v="When the smoke clears, folks in Albany are going to experience the best barbeque they'll ever have! Got the flavor, need some funding."/>
    <x v="3"/>
    <n v="151"/>
    <x v="2"/>
    <s v="US"/>
    <s v="USD"/>
    <n v="1417795480"/>
    <n v="1412607880"/>
    <b v="0"/>
    <n v="3"/>
    <b v="0"/>
    <s v="food/food trucks"/>
    <x v="898"/>
    <n v="50.333333333333336"/>
    <s v="food"/>
    <s v="food trucks"/>
    <x v="1157"/>
    <d v="2014-12-05T16:04:40"/>
  </r>
  <r>
    <n v="1158"/>
    <x v="1158"/>
    <s v="It's been my dream to start my own cupcake bakery and it's now or never. Help me take the first steps toward building my dream."/>
    <x v="51"/>
    <n v="35"/>
    <x v="2"/>
    <s v="US"/>
    <s v="USD"/>
    <n v="1418091128"/>
    <n v="1415499128"/>
    <b v="0"/>
    <n v="3"/>
    <b v="0"/>
    <s v="food/food trucks"/>
    <x v="899"/>
    <n v="11.666666666666666"/>
    <s v="food"/>
    <s v="food trucks"/>
    <x v="1158"/>
    <d v="2014-12-09T02:12:08"/>
  </r>
  <r>
    <n v="1159"/>
    <x v="1159"/>
    <s v="Skewed Up food truck is my dream and need help getting it started, presenting some to the bank for my loan, spice up logo, etc."/>
    <x v="220"/>
    <n v="0"/>
    <x v="2"/>
    <s v="US"/>
    <s v="USD"/>
    <n v="1435679100"/>
    <n v="1433006765"/>
    <b v="0"/>
    <n v="0"/>
    <b v="0"/>
    <s v="food/food trucks"/>
    <x v="109"/>
    <e v="#DIV/0!"/>
    <s v="food"/>
    <s v="food trucks"/>
    <x v="1159"/>
    <d v="2015-06-30T15:45:00"/>
  </r>
  <r>
    <n v="1160"/>
    <x v="1160"/>
    <s v="Food is a lifestyle...the art, the challenge, and the happiness is the wealth I seek....join me on my journey to success."/>
    <x v="11"/>
    <n v="1155"/>
    <x v="2"/>
    <s v="US"/>
    <s v="USD"/>
    <n v="1427510586"/>
    <n v="1424922186"/>
    <b v="0"/>
    <n v="19"/>
    <b v="0"/>
    <s v="food/food trucks"/>
    <x v="900"/>
    <n v="60.789473684210527"/>
    <s v="food"/>
    <s v="food trucks"/>
    <x v="1160"/>
    <d v="2015-03-28T02:43:06"/>
  </r>
  <r>
    <n v="1161"/>
    <x v="1161"/>
    <s v="Amazing delicious pizza a real hit a true niche that has not been explored ground floor opportunity in food trucks done by a real chef"/>
    <x v="102"/>
    <n v="0"/>
    <x v="2"/>
    <s v="US"/>
    <s v="USD"/>
    <n v="1432047989"/>
    <n v="1430233589"/>
    <b v="0"/>
    <n v="0"/>
    <b v="0"/>
    <s v="food/food trucks"/>
    <x v="109"/>
    <e v="#DIV/0!"/>
    <s v="food"/>
    <s v="food trucks"/>
    <x v="1161"/>
    <d v="2015-05-19T15:06:29"/>
  </r>
  <r>
    <n v="1162"/>
    <x v="1162"/>
    <s v="Solar Powered, Recycled Fryer Oil for Truck Fuel, Locally Grown Organic &amp; Hormone Free Foods, Pop-up Bands, Private Party and Functions"/>
    <x v="127"/>
    <n v="35"/>
    <x v="2"/>
    <s v="US"/>
    <s v="USD"/>
    <n v="1411662264"/>
    <n v="1408983864"/>
    <b v="0"/>
    <n v="2"/>
    <b v="0"/>
    <s v="food/food trucks"/>
    <x v="901"/>
    <n v="17.5"/>
    <s v="food"/>
    <s v="food trucks"/>
    <x v="1162"/>
    <d v="2014-09-25T16:24:24"/>
  </r>
  <r>
    <n v="1163"/>
    <x v="1163"/>
    <s v="Cooking is my passion.Lets take my passion to another level,by sending me to a culinary school, I WILL be one of the best chefs ever!"/>
    <x v="221"/>
    <n v="0"/>
    <x v="2"/>
    <s v="US"/>
    <s v="USD"/>
    <n v="1407604920"/>
    <n v="1405012920"/>
    <b v="0"/>
    <n v="0"/>
    <b v="0"/>
    <s v="food/food trucks"/>
    <x v="109"/>
    <e v="#DIV/0!"/>
    <s v="food"/>
    <s v="food trucks"/>
    <x v="1163"/>
    <d v="2014-08-09T17:22:00"/>
  </r>
  <r>
    <n v="1164"/>
    <x v="1164"/>
    <s v="Bayou Classic BBQ will be  Mansura,LA _x000a_newest and best mobile food truck_x000a_serving delicious BBQ Georgia style slow_x000a_smoke BBQ!"/>
    <x v="3"/>
    <n v="0"/>
    <x v="2"/>
    <s v="US"/>
    <s v="USD"/>
    <n v="1466270582"/>
    <n v="1463678582"/>
    <b v="0"/>
    <n v="0"/>
    <b v="0"/>
    <s v="food/food trucks"/>
    <x v="109"/>
    <e v="#DIV/0!"/>
    <s v="food"/>
    <s v="food trucks"/>
    <x v="1164"/>
    <d v="2016-06-18T17:23:02"/>
  </r>
  <r>
    <n v="1165"/>
    <x v="1165"/>
    <s v="Join us in transforming Dreamy Creations truck into a food truck so we can bring you the most delicious cupcakes to your neighborhood!"/>
    <x v="3"/>
    <n v="2070.5"/>
    <x v="2"/>
    <s v="US"/>
    <s v="USD"/>
    <n v="1404623330"/>
    <n v="1401685730"/>
    <b v="0"/>
    <n v="25"/>
    <b v="0"/>
    <s v="food/food trucks"/>
    <x v="902"/>
    <n v="82.82"/>
    <s v="food"/>
    <s v="food trucks"/>
    <x v="1165"/>
    <d v="2014-07-06T05:08:50"/>
  </r>
  <r>
    <n v="1166"/>
    <x v="1166"/>
    <s v="Making delicious healthy food affordable &amp; accessible to ALL Cincinnati neighborhoods. Locally sourced, seasonally-inspired menu"/>
    <x v="36"/>
    <n v="2871"/>
    <x v="2"/>
    <s v="US"/>
    <s v="USD"/>
    <n v="1435291200"/>
    <n v="1432640342"/>
    <b v="0"/>
    <n v="8"/>
    <b v="0"/>
    <s v="food/food trucks"/>
    <x v="903"/>
    <n v="358.875"/>
    <s v="food"/>
    <s v="food trucks"/>
    <x v="1166"/>
    <d v="2015-06-26T04:00:00"/>
  </r>
  <r>
    <n v="1167"/>
    <x v="1167"/>
    <s v="A mobile food truck serving up a Latino-inspired fusion cuisine using fresh, local, &amp; organic ingredients!"/>
    <x v="127"/>
    <n v="979"/>
    <x v="2"/>
    <s v="US"/>
    <s v="USD"/>
    <n v="1410543495"/>
    <n v="1407865095"/>
    <b v="0"/>
    <n v="16"/>
    <b v="0"/>
    <s v="food/food trucks"/>
    <x v="904"/>
    <n v="61.1875"/>
    <s v="food"/>
    <s v="food trucks"/>
    <x v="1167"/>
    <d v="2014-09-12T17:38:15"/>
  </r>
  <r>
    <n v="1168"/>
    <x v="1168"/>
    <s v="Simply fresh farm to table on wheels working close with local farms to ensure the highest of quality of product ."/>
    <x v="102"/>
    <n v="1020"/>
    <x v="2"/>
    <s v="US"/>
    <s v="USD"/>
    <n v="1474507065"/>
    <n v="1471915065"/>
    <b v="0"/>
    <n v="3"/>
    <b v="0"/>
    <s v="food/food trucks"/>
    <x v="905"/>
    <n v="340"/>
    <s v="food"/>
    <s v="food trucks"/>
    <x v="1168"/>
    <d v="2016-09-22T01:17:45"/>
  </r>
  <r>
    <n v="1169"/>
    <x v="1169"/>
    <s v="Our service provides door-to-door shuttle transportation in Downtown Los Angeles. FREE to passengers - driver tip appreciated."/>
    <x v="3"/>
    <n v="17"/>
    <x v="2"/>
    <s v="US"/>
    <s v="USD"/>
    <n v="1424593763"/>
    <n v="1422001763"/>
    <b v="0"/>
    <n v="3"/>
    <b v="0"/>
    <s v="food/food trucks"/>
    <x v="906"/>
    <n v="5.666666666666667"/>
    <s v="food"/>
    <s v="food trucks"/>
    <x v="1169"/>
    <d v="2015-02-22T08:29:23"/>
  </r>
  <r>
    <n v="1170"/>
    <x v="1170"/>
    <s v="They are sweet, sticky and incredibly addictive. People are left with a huge smile and a full stomach but still ask for more!!!"/>
    <x v="31"/>
    <n v="100"/>
    <x v="2"/>
    <s v="GB"/>
    <s v="GBP"/>
    <n v="1433021171"/>
    <n v="1430429171"/>
    <b v="0"/>
    <n v="2"/>
    <b v="0"/>
    <s v="food/food trucks"/>
    <x v="177"/>
    <n v="50"/>
    <s v="food"/>
    <s v="food trucks"/>
    <x v="1170"/>
    <d v="2015-05-30T21:26:11"/>
  </r>
  <r>
    <n v="1171"/>
    <x v="1171"/>
    <s v="Tulsa's first true biodiesel, alternative energy powered food truck! Oh yeah, and delicious food!"/>
    <x v="31"/>
    <n v="25"/>
    <x v="2"/>
    <s v="US"/>
    <s v="USD"/>
    <n v="1415909927"/>
    <n v="1414351127"/>
    <b v="0"/>
    <n v="1"/>
    <b v="0"/>
    <s v="food/food trucks"/>
    <x v="370"/>
    <n v="25"/>
    <s v="food"/>
    <s v="food trucks"/>
    <x v="1171"/>
    <d v="2014-11-13T20:18:47"/>
  </r>
  <r>
    <n v="1172"/>
    <x v="1172"/>
    <s v="Bringing YOUR favorite dog recipes to the streets."/>
    <x v="7"/>
    <n v="0"/>
    <x v="2"/>
    <s v="US"/>
    <s v="USD"/>
    <n v="1408551752"/>
    <n v="1405959752"/>
    <b v="0"/>
    <n v="0"/>
    <b v="0"/>
    <s v="food/food trucks"/>
    <x v="109"/>
    <e v="#DIV/0!"/>
    <s v="food"/>
    <s v="food trucks"/>
    <x v="1172"/>
    <d v="2014-08-20T16:22:32"/>
  </r>
  <r>
    <n v="1173"/>
    <x v="1173"/>
    <s v="Chef David J Alvarez worked for Guy Fieri &amp; Anthony Bourdain. Chef David wants to bring his food to the Streets &amp; assault your senses!"/>
    <x v="152"/>
    <n v="30"/>
    <x v="2"/>
    <s v="US"/>
    <s v="USD"/>
    <n v="1438576057"/>
    <n v="1435552057"/>
    <b v="0"/>
    <n v="1"/>
    <b v="0"/>
    <s v="food/food trucks"/>
    <x v="907"/>
    <n v="30"/>
    <s v="food"/>
    <s v="food trucks"/>
    <x v="1173"/>
    <d v="2015-08-03T04:27:37"/>
  </r>
  <r>
    <n v="1174"/>
    <x v="1174"/>
    <s v="Help me purchase a parking space to be the Burro's permanant home, I need your help to raise $15,000!"/>
    <x v="36"/>
    <n v="886"/>
    <x v="2"/>
    <s v="US"/>
    <s v="USD"/>
    <n v="1462738327"/>
    <n v="1460146327"/>
    <b v="0"/>
    <n v="19"/>
    <b v="0"/>
    <s v="food/food trucks"/>
    <x v="908"/>
    <n v="46.631578947368418"/>
    <s v="food"/>
    <s v="food trucks"/>
    <x v="1174"/>
    <d v="2016-05-08T20:12:07"/>
  </r>
  <r>
    <n v="1175"/>
    <x v="1175"/>
    <s v="&quot;Create-Your-Cone&quot;. Freshly made waffle cones stuffed with your choice of yummy ingredients, or frozen yogurt!"/>
    <x v="22"/>
    <n v="585"/>
    <x v="2"/>
    <s v="US"/>
    <s v="USD"/>
    <n v="1436981339"/>
    <n v="1434389339"/>
    <b v="0"/>
    <n v="9"/>
    <b v="0"/>
    <s v="food/food trucks"/>
    <x v="909"/>
    <n v="65"/>
    <s v="food"/>
    <s v="food trucks"/>
    <x v="1175"/>
    <d v="2015-07-15T17:28:59"/>
  </r>
  <r>
    <n v="1176"/>
    <x v="1176"/>
    <s v="Mirlins Sushi!_x000a_Find us on Facebook!_x000a_(Gives backers a voice, and a direct link to us! No kickstarter disappearing act here!)"/>
    <x v="164"/>
    <n v="10"/>
    <x v="2"/>
    <s v="AU"/>
    <s v="AUD"/>
    <n v="1488805200"/>
    <n v="1484094498"/>
    <b v="0"/>
    <n v="1"/>
    <b v="0"/>
    <s v="food/food trucks"/>
    <x v="910"/>
    <n v="10"/>
    <s v="food"/>
    <s v="food trucks"/>
    <x v="1176"/>
    <d v="2017-03-06T13:00:00"/>
  </r>
  <r>
    <n v="1177"/>
    <x v="1177"/>
    <s v="Its CRAZY the UK is still in the dark about funnel cakes! We want to convert a trailer and show the country what they've been missing!"/>
    <x v="12"/>
    <n v="0"/>
    <x v="2"/>
    <s v="GB"/>
    <s v="GBP"/>
    <n v="1413388296"/>
    <n v="1410796296"/>
    <b v="0"/>
    <n v="0"/>
    <b v="0"/>
    <s v="food/food trucks"/>
    <x v="109"/>
    <e v="#DIV/0!"/>
    <s v="food"/>
    <s v="food trucks"/>
    <x v="1177"/>
    <d v="2014-10-15T15:51:36"/>
  </r>
  <r>
    <n v="1178"/>
    <x v="1178"/>
    <s v="Hi, Thella's is an idea of a local inexpensive burrito truck, where we want take the delicious burritos and tacos to whole new level"/>
    <x v="96"/>
    <n v="5"/>
    <x v="2"/>
    <s v="US"/>
    <s v="USD"/>
    <n v="1408225452"/>
    <n v="1405633452"/>
    <b v="0"/>
    <n v="1"/>
    <b v="0"/>
    <s v="food/food trucks"/>
    <x v="440"/>
    <n v="5"/>
    <s v="food"/>
    <s v="food trucks"/>
    <x v="1178"/>
    <d v="2014-08-16T21:44:12"/>
  </r>
  <r>
    <n v="1179"/>
    <x v="1179"/>
    <s v="Mexican Style Food Truck, run by a Red Seal Chef, in a town with NO MEXICAN FOOD! That is a culinary emergency situation!"/>
    <x v="127"/>
    <n v="3200"/>
    <x v="2"/>
    <s v="CA"/>
    <s v="CAD"/>
    <n v="1446052627"/>
    <n v="1443460627"/>
    <b v="0"/>
    <n v="5"/>
    <b v="0"/>
    <s v="food/food trucks"/>
    <x v="911"/>
    <n v="640"/>
    <s v="food"/>
    <s v="food trucks"/>
    <x v="1179"/>
    <d v="2015-10-28T17:17:07"/>
  </r>
  <r>
    <n v="1180"/>
    <x v="1180"/>
    <s v="We would like to start a military-themed food truck to serve the Battle Creek/Kalamazoo area."/>
    <x v="63"/>
    <n v="5875"/>
    <x v="2"/>
    <s v="US"/>
    <s v="USD"/>
    <n v="1403983314"/>
    <n v="1400786514"/>
    <b v="0"/>
    <n v="85"/>
    <b v="0"/>
    <s v="food/food trucks"/>
    <x v="912"/>
    <n v="69.117647058823536"/>
    <s v="food"/>
    <s v="food trucks"/>
    <x v="1180"/>
    <d v="2014-06-28T19:21:54"/>
  </r>
  <r>
    <n v="1181"/>
    <x v="1181"/>
    <s v="Bringing the best tacos to the streets of Chicago!"/>
    <x v="63"/>
    <n v="4"/>
    <x v="2"/>
    <s v="US"/>
    <s v="USD"/>
    <n v="1425197321"/>
    <n v="1422605321"/>
    <b v="0"/>
    <n v="3"/>
    <b v="0"/>
    <s v="food/food trucks"/>
    <x v="168"/>
    <n v="1.3333333333333333"/>
    <s v="food"/>
    <s v="food trucks"/>
    <x v="1181"/>
    <d v="2015-03-01T08:08:41"/>
  </r>
  <r>
    <n v="1182"/>
    <x v="1182"/>
    <s v="Two  years ago this business was started to help a local non-profit.  We have since expanded and provide jobs in our small community."/>
    <x v="28"/>
    <n v="42"/>
    <x v="2"/>
    <s v="US"/>
    <s v="USD"/>
    <n v="1484239320"/>
    <n v="1482609088"/>
    <b v="0"/>
    <n v="4"/>
    <b v="0"/>
    <s v="food/food trucks"/>
    <x v="913"/>
    <n v="10.5"/>
    <s v="food"/>
    <s v="food trucks"/>
    <x v="1182"/>
    <d v="2017-01-12T16:42:00"/>
  </r>
  <r>
    <n v="1183"/>
    <x v="1183"/>
    <s v="Help Freshie keep her dream alive by pledging to get a donut truck! She will be able to do events as well as cater to the community"/>
    <x v="30"/>
    <n v="100"/>
    <x v="2"/>
    <s v="US"/>
    <s v="USD"/>
    <n v="1478059140"/>
    <n v="1476391223"/>
    <b v="0"/>
    <n v="3"/>
    <b v="0"/>
    <s v="food/food trucks"/>
    <x v="914"/>
    <n v="33.333333333333336"/>
    <s v="food"/>
    <s v="food trucks"/>
    <x v="1183"/>
    <d v="2016-11-02T03:59:00"/>
  </r>
  <r>
    <n v="1184"/>
    <x v="1184"/>
    <s v="This coffee table album is the chronicle of the 2016/2017 cyclocross season, the latest edition of the renowned cyclephotos books."/>
    <x v="29"/>
    <n v="23086"/>
    <x v="0"/>
    <s v="GB"/>
    <s v="GBP"/>
    <n v="1486391011"/>
    <n v="1483712611"/>
    <b v="0"/>
    <n v="375"/>
    <b v="1"/>
    <s v="photography/photobooks"/>
    <x v="915"/>
    <n v="61.562666666666665"/>
    <s v="photography"/>
    <s v="photobooks"/>
    <x v="1184"/>
    <d v="2017-02-06T14:23:31"/>
  </r>
  <r>
    <n v="1185"/>
    <x v="1185"/>
    <s v="A photo exhibition and book showcasing images and stories of our time in New Orleans, commemorating Katrinaâ€™s ten year anniversary."/>
    <x v="78"/>
    <n v="13180"/>
    <x v="0"/>
    <s v="US"/>
    <s v="USD"/>
    <n v="1433736000"/>
    <n v="1430945149"/>
    <b v="0"/>
    <n v="111"/>
    <b v="1"/>
    <s v="photography/photobooks"/>
    <x v="916"/>
    <n v="118.73873873873873"/>
    <s v="photography"/>
    <s v="photobooks"/>
    <x v="1185"/>
    <d v="2015-06-08T04:00:00"/>
  </r>
  <r>
    <n v="1186"/>
    <x v="1186"/>
    <s v="Children of Zanskar - a stunning photography book, will raise funds for the local school and children of Lingshed valley, Himalayas."/>
    <x v="51"/>
    <n v="8005"/>
    <x v="0"/>
    <s v="GB"/>
    <s v="GBP"/>
    <n v="1433198520"/>
    <n v="1430340195"/>
    <b v="0"/>
    <n v="123"/>
    <b v="1"/>
    <s v="photography/photobooks"/>
    <x v="589"/>
    <n v="65.081300813008127"/>
    <s v="photography"/>
    <s v="photobooks"/>
    <x v="1186"/>
    <d v="2015-06-01T22:42:00"/>
  </r>
  <r>
    <n v="1187"/>
    <x v="1187"/>
    <s v="A gorgeous monograph of sensual imagery featuring the men of Utah, shot against the incredible expanses of land they call their own."/>
    <x v="222"/>
    <n v="9111"/>
    <x v="0"/>
    <s v="US"/>
    <s v="USD"/>
    <n v="1431885600"/>
    <n v="1429133323"/>
    <b v="0"/>
    <n v="70"/>
    <b v="1"/>
    <s v="photography/photobooks"/>
    <x v="917"/>
    <n v="130.15714285714284"/>
    <s v="photography"/>
    <s v="photobooks"/>
    <x v="1187"/>
    <d v="2015-05-17T18:00:00"/>
  </r>
  <r>
    <n v="1188"/>
    <x v="1188"/>
    <s v="A photobook of young dancers and their inspiring stories, photographed in beautiful and unique locations."/>
    <x v="13"/>
    <n v="3211"/>
    <x v="0"/>
    <s v="CA"/>
    <s v="CAD"/>
    <n v="1482943740"/>
    <n v="1481129340"/>
    <b v="0"/>
    <n v="85"/>
    <b v="1"/>
    <s v="photography/photobooks"/>
    <x v="918"/>
    <n v="37.776470588235291"/>
    <s v="photography"/>
    <s v="photobooks"/>
    <x v="1188"/>
    <d v="2016-12-28T16:49:00"/>
  </r>
  <r>
    <n v="1189"/>
    <x v="1189"/>
    <s v="A couple of experienced road trippers setting out for the big one. Six months traveling in a converted bus with a book at the end."/>
    <x v="7"/>
    <n v="9700"/>
    <x v="0"/>
    <s v="US"/>
    <s v="USD"/>
    <n v="1467242995"/>
    <n v="1465428595"/>
    <b v="0"/>
    <n v="86"/>
    <b v="1"/>
    <s v="photography/photobooks"/>
    <x v="919"/>
    <n v="112.79069767441861"/>
    <s v="photography"/>
    <s v="photobooks"/>
    <x v="1189"/>
    <d v="2016-06-29T23:29:55"/>
  </r>
  <r>
    <n v="1190"/>
    <x v="1190"/>
    <s v="A pairing of self portraiture and writing to shed light on the reality of life with chronic illness."/>
    <x v="2"/>
    <n v="675"/>
    <x v="0"/>
    <s v="US"/>
    <s v="USD"/>
    <n v="1409500725"/>
    <n v="1406908725"/>
    <b v="0"/>
    <n v="13"/>
    <b v="1"/>
    <s v="photography/photobooks"/>
    <x v="920"/>
    <n v="51.92307692307692"/>
    <s v="photography"/>
    <s v="photobooks"/>
    <x v="1190"/>
    <d v="2014-08-31T15:58:45"/>
  </r>
  <r>
    <n v="1191"/>
    <x v="1191"/>
    <s v="A photo journal capturing 30 days of sweetness in Kyoto, Tokyo, and more. Join me to see the cutest &amp; prettiest images of Japan :)"/>
    <x v="200"/>
    <n v="2945"/>
    <x v="0"/>
    <s v="US"/>
    <s v="USD"/>
    <n v="1458480560"/>
    <n v="1455892160"/>
    <b v="0"/>
    <n v="33"/>
    <b v="1"/>
    <s v="photography/photobooks"/>
    <x v="921"/>
    <n v="89.242424242424249"/>
    <s v="photography"/>
    <s v="photobooks"/>
    <x v="1191"/>
    <d v="2016-03-20T13:29:20"/>
  </r>
  <r>
    <n v="1192"/>
    <x v="1192"/>
    <s v="A macro landscape photography art book &amp; limited edition prints. A Make 100 project."/>
    <x v="213"/>
    <n v="290"/>
    <x v="0"/>
    <s v="GB"/>
    <s v="GBP"/>
    <n v="1486814978"/>
    <n v="1484222978"/>
    <b v="0"/>
    <n v="15"/>
    <b v="1"/>
    <s v="photography/photobooks"/>
    <x v="922"/>
    <n v="19.333333333333332"/>
    <s v="photography"/>
    <s v="photobooks"/>
    <x v="1192"/>
    <d v="2017-02-11T12:09:38"/>
  </r>
  <r>
    <n v="1193"/>
    <x v="1193"/>
    <s v="Images &amp; the stories behind them from a professional photographers 1st 16 years shooting assignments for major magazines &amp; ad agencies."/>
    <x v="223"/>
    <n v="21831"/>
    <x v="0"/>
    <s v="US"/>
    <s v="USD"/>
    <n v="1460223453"/>
    <n v="1455043053"/>
    <b v="0"/>
    <n v="273"/>
    <b v="1"/>
    <s v="photography/photobooks"/>
    <x v="923"/>
    <n v="79.967032967032964"/>
    <s v="photography"/>
    <s v="photobooks"/>
    <x v="1193"/>
    <d v="2016-04-09T17:37:33"/>
  </r>
  <r>
    <n v="1194"/>
    <x v="1194"/>
    <s v="A beautifully presented hardcover book of aerial photographs that show the west coast of Ireland as it's never been seen before."/>
    <x v="78"/>
    <n v="40280"/>
    <x v="0"/>
    <s v="IE"/>
    <s v="EUR"/>
    <n v="1428493379"/>
    <n v="1425901379"/>
    <b v="0"/>
    <n v="714"/>
    <b v="1"/>
    <s v="photography/photobooks"/>
    <x v="924"/>
    <n v="56.414565826330531"/>
    <s v="photography"/>
    <s v="photobooks"/>
    <x v="1194"/>
    <d v="2015-04-08T11:42:59"/>
  </r>
  <r>
    <n v="1195"/>
    <x v="1195"/>
    <s v="CALAMITA/Ã€ is a tool for investigating the contemporary Vajont and the topic of catastrophes in general._x000a_Â«CHE IDDIO CE LA MANDI BUONAÂ»"/>
    <x v="3"/>
    <n v="13500"/>
    <x v="0"/>
    <s v="IT"/>
    <s v="EUR"/>
    <n v="1450602000"/>
    <n v="1445415653"/>
    <b v="0"/>
    <n v="170"/>
    <b v="1"/>
    <s v="photography/photobooks"/>
    <x v="920"/>
    <n v="79.411764705882348"/>
    <s v="photography"/>
    <s v="photobooks"/>
    <x v="1195"/>
    <d v="2015-12-20T09:00:00"/>
  </r>
  <r>
    <n v="1196"/>
    <x v="1196"/>
    <s v="A book of male nudes photographed on location in Ibiza over the last 4 years."/>
    <x v="107"/>
    <n v="39137"/>
    <x v="0"/>
    <s v="GB"/>
    <s v="GBP"/>
    <n v="1450467539"/>
    <n v="1447875539"/>
    <b v="0"/>
    <n v="512"/>
    <b v="1"/>
    <s v="photography/photobooks"/>
    <x v="925"/>
    <n v="76.439453125"/>
    <s v="photography"/>
    <s v="photobooks"/>
    <x v="1196"/>
    <d v="2015-12-18T19:38:59"/>
  </r>
  <r>
    <n v="1197"/>
    <x v="1197"/>
    <s v="A coffee table book celebrating Colorado brewery culture; exploring the passion and personality of local breweries through photographs."/>
    <x v="36"/>
    <n v="37994"/>
    <x v="0"/>
    <s v="US"/>
    <s v="USD"/>
    <n v="1465797540"/>
    <n v="1463155034"/>
    <b v="0"/>
    <n v="314"/>
    <b v="1"/>
    <s v="photography/photobooks"/>
    <x v="926"/>
    <n v="121"/>
    <s v="photography"/>
    <s v="photobooks"/>
    <x v="1197"/>
    <d v="2016-06-13T05:59:00"/>
  </r>
  <r>
    <n v="1198"/>
    <x v="1198"/>
    <s v="The White Desert is a photo project, documenting the fragility and beauty of the planet, from the Arctic to Antarctic regions!"/>
    <x v="8"/>
    <n v="9121"/>
    <x v="0"/>
    <s v="US"/>
    <s v="USD"/>
    <n v="1451530800"/>
    <n v="1448463086"/>
    <b v="0"/>
    <n v="167"/>
    <b v="1"/>
    <s v="photography/photobooks"/>
    <x v="927"/>
    <n v="54.616766467065865"/>
    <s v="photography"/>
    <s v="photobooks"/>
    <x v="1198"/>
    <d v="2015-12-31T03:00:00"/>
  </r>
  <r>
    <n v="1199"/>
    <x v="1199"/>
    <s v="There are over 627.295 Syrian refugees in Jordan due to the war. Let me tell you some of their stories with the help of a photobook!"/>
    <x v="224"/>
    <n v="2693"/>
    <x v="0"/>
    <s v="GB"/>
    <s v="GBP"/>
    <n v="1436380200"/>
    <n v="1433615400"/>
    <b v="0"/>
    <n v="9"/>
    <b v="1"/>
    <s v="photography/photobooks"/>
    <x v="928"/>
    <n v="299.22222222222223"/>
    <s v="photography"/>
    <s v="photobooks"/>
    <x v="1199"/>
    <d v="2015-07-08T18:30:00"/>
  </r>
  <r>
    <n v="1200"/>
    <x v="1200"/>
    <s v="Modern Nomads Journal is an 88 page magazine style publication containing photo stories about Somalis in the Horn of Africa."/>
    <x v="225"/>
    <n v="6029"/>
    <x v="0"/>
    <s v="US"/>
    <s v="USD"/>
    <n v="1429183656"/>
    <n v="1427369256"/>
    <b v="0"/>
    <n v="103"/>
    <b v="1"/>
    <s v="photography/photobooks"/>
    <x v="929"/>
    <n v="58.533980582524272"/>
    <s v="photography"/>
    <s v="photobooks"/>
    <x v="1200"/>
    <d v="2015-04-16T11:27:36"/>
  </r>
  <r>
    <n v="1201"/>
    <x v="1201"/>
    <s v="Documentary book about the lives of disabled people and Chernobyl victims living in governmental institutions called Internats"/>
    <x v="12"/>
    <n v="6146.27"/>
    <x v="0"/>
    <s v="GB"/>
    <s v="GBP"/>
    <n v="1468593246"/>
    <n v="1466001246"/>
    <b v="0"/>
    <n v="111"/>
    <b v="1"/>
    <s v="photography/photobooks"/>
    <x v="930"/>
    <n v="55.371801801801809"/>
    <s v="photography"/>
    <s v="photobooks"/>
    <x v="1201"/>
    <d v="2016-07-15T14:34:06"/>
  </r>
  <r>
    <n v="1202"/>
    <x v="1202"/>
    <s v="This coffee table book features Melbourne as never seen before through the eyes of an artist now 93 years old. Melbourne from 1968-1971"/>
    <x v="31"/>
    <n v="49811"/>
    <x v="0"/>
    <s v="AU"/>
    <s v="AUD"/>
    <n v="1435388154"/>
    <n v="1432796154"/>
    <b v="0"/>
    <n v="271"/>
    <b v="1"/>
    <s v="photography/photobooks"/>
    <x v="931"/>
    <n v="183.80442804428046"/>
    <s v="photography"/>
    <s v="photobooks"/>
    <x v="1202"/>
    <d v="2015-06-27T06:55:54"/>
  </r>
  <r>
    <n v="1203"/>
    <x v="1203"/>
    <s v="reAPPEARANCES is a series of photographs shot with a digital toy camera, a visual and cultural journey through appearances."/>
    <x v="226"/>
    <n v="16700"/>
    <x v="0"/>
    <s v="US"/>
    <s v="USD"/>
    <n v="1433083527"/>
    <n v="1430491527"/>
    <b v="0"/>
    <n v="101"/>
    <b v="1"/>
    <s v="photography/photobooks"/>
    <x v="932"/>
    <n v="165.34653465346534"/>
    <s v="photography"/>
    <s v="photobooks"/>
    <x v="1203"/>
    <d v="2015-05-31T14:45:27"/>
  </r>
  <r>
    <n v="1204"/>
    <x v="1204"/>
    <s v="A fine art book capturing the beauty of nature in the Western United States by landscape photographer Cheyne Walls."/>
    <x v="93"/>
    <n v="13383"/>
    <x v="0"/>
    <s v="US"/>
    <s v="USD"/>
    <n v="1449205200"/>
    <n v="1445363833"/>
    <b v="0"/>
    <n v="57"/>
    <b v="1"/>
    <s v="photography/photobooks"/>
    <x v="933"/>
    <n v="234.78947368421052"/>
    <s v="photography"/>
    <s v="photobooks"/>
    <x v="1204"/>
    <d v="2015-12-04T05:00:00"/>
  </r>
  <r>
    <n v="1205"/>
    <x v="1205"/>
    <s v="A photo book by photographer Mahdi Ehsaei depicting the little known minority of Afro-Iranians in South Iran in fascinating portraits."/>
    <x v="93"/>
    <n v="13112"/>
    <x v="0"/>
    <s v="DE"/>
    <s v="EUR"/>
    <n v="1434197351"/>
    <n v="1431605351"/>
    <b v="0"/>
    <n v="62"/>
    <b v="1"/>
    <s v="photography/photobooks"/>
    <x v="934"/>
    <n v="211.48387096774192"/>
    <s v="photography"/>
    <s v="photobooks"/>
    <x v="1205"/>
    <d v="2015-06-13T12:09:11"/>
  </r>
  <r>
    <n v="1206"/>
    <x v="1206"/>
    <s v="Limited edition zine by photographic artist Esthaem, signed and hand-numbered including a screen printed banderole. Edition of 100."/>
    <x v="42"/>
    <n v="1035"/>
    <x v="0"/>
    <s v="AT"/>
    <s v="EUR"/>
    <n v="1489238940"/>
    <n v="1486406253"/>
    <b v="0"/>
    <n v="32"/>
    <b v="1"/>
    <s v="photography/photobooks"/>
    <x v="935"/>
    <n v="32.34375"/>
    <s v="photography"/>
    <s v="photobooks"/>
    <x v="1206"/>
    <d v="2017-03-11T13:29:00"/>
  </r>
  <r>
    <n v="1207"/>
    <x v="1207"/>
    <s v="A humanistic photo book about ancestral &amp; post-modern Italy."/>
    <x v="227"/>
    <n v="17396"/>
    <x v="0"/>
    <s v="IT"/>
    <s v="EUR"/>
    <n v="1459418400"/>
    <n v="1456827573"/>
    <b v="0"/>
    <n v="141"/>
    <b v="1"/>
    <s v="photography/photobooks"/>
    <x v="936"/>
    <n v="123.37588652482269"/>
    <s v="photography"/>
    <s v="photobooks"/>
    <x v="1207"/>
    <d v="2016-03-31T10:00:00"/>
  </r>
  <r>
    <n v="1208"/>
    <x v="1208"/>
    <s v="Help me complete the photography and publish a fine art book on White Sands National Monument, a uniquely significant place."/>
    <x v="3"/>
    <n v="15530"/>
    <x v="0"/>
    <s v="US"/>
    <s v="USD"/>
    <n v="1458835264"/>
    <n v="1456246864"/>
    <b v="0"/>
    <n v="75"/>
    <b v="1"/>
    <s v="photography/photobooks"/>
    <x v="937"/>
    <n v="207.06666666666666"/>
    <s v="photography"/>
    <s v="photobooks"/>
    <x v="1208"/>
    <d v="2016-03-24T16:01:04"/>
  </r>
  <r>
    <n v="1209"/>
    <x v="1209"/>
    <s v="This 80 page book displays 75 beautiful images of the Holy Land, site descriptions, scripture and thought provoking comments."/>
    <x v="12"/>
    <n v="6360"/>
    <x v="0"/>
    <s v="US"/>
    <s v="USD"/>
    <n v="1488053905"/>
    <n v="1485461905"/>
    <b v="0"/>
    <n v="46"/>
    <b v="1"/>
    <s v="photography/photobooks"/>
    <x v="938"/>
    <n v="138.2608695652174"/>
    <s v="photography"/>
    <s v="photobooks"/>
    <x v="1209"/>
    <d v="2017-02-25T20:18:25"/>
  </r>
  <r>
    <n v="1210"/>
    <x v="1210"/>
    <s v="En fotobok om livet i det enda andra GÃ¶teborg i vÃ¤rlden"/>
    <x v="22"/>
    <n v="50863"/>
    <x v="0"/>
    <s v="SE"/>
    <s v="SEK"/>
    <n v="1433106000"/>
    <n v="1431124572"/>
    <b v="0"/>
    <n v="103"/>
    <b v="1"/>
    <s v="photography/photobooks"/>
    <x v="939"/>
    <n v="493.81553398058253"/>
    <s v="photography"/>
    <s v="photobooks"/>
    <x v="1210"/>
    <d v="2015-05-31T21:00:00"/>
  </r>
  <r>
    <n v="1211"/>
    <x v="1211"/>
    <s v="From 2010 to 2015, I took over 15 000 photos in Japan. Here's 500 of them. Landscape, city view, people and so much more!"/>
    <x v="28"/>
    <n v="1011"/>
    <x v="0"/>
    <s v="CA"/>
    <s v="CAD"/>
    <n v="1465505261"/>
    <n v="1464209261"/>
    <b v="0"/>
    <n v="6"/>
    <b v="1"/>
    <s v="photography/photobooks"/>
    <x v="940"/>
    <n v="168.5"/>
    <s v="photography"/>
    <s v="photobooks"/>
    <x v="1211"/>
    <d v="2016-06-09T20:47:41"/>
  </r>
  <r>
    <n v="1212"/>
    <x v="1212"/>
    <s v="Faces of Yoga is a series of uncomfortable photos of people in strange positions. The photo book will be ready for the holiday season!"/>
    <x v="30"/>
    <n v="3226"/>
    <x v="0"/>
    <s v="US"/>
    <s v="USD"/>
    <n v="1448586000"/>
    <n v="1447195695"/>
    <b v="0"/>
    <n v="83"/>
    <b v="1"/>
    <s v="photography/photobooks"/>
    <x v="941"/>
    <n v="38.867469879518069"/>
    <s v="photography"/>
    <s v="photobooks"/>
    <x v="1212"/>
    <d v="2015-11-27T01:00:00"/>
  </r>
  <r>
    <n v="1213"/>
    <x v="1213"/>
    <s v="A collection of 97 colour photographs showcasing Iceland's spectacular scenery, beautifully presented in 128 page hardcover book."/>
    <x v="115"/>
    <n v="6645"/>
    <x v="0"/>
    <s v="GB"/>
    <s v="GBP"/>
    <n v="1485886100"/>
    <n v="1482862100"/>
    <b v="0"/>
    <n v="108"/>
    <b v="1"/>
    <s v="photography/photobooks"/>
    <x v="942"/>
    <n v="61.527777777777779"/>
    <s v="photography"/>
    <s v="photobooks"/>
    <x v="1213"/>
    <d v="2017-01-31T18:08:20"/>
  </r>
  <r>
    <n v="1214"/>
    <x v="1214"/>
    <s v="A coffee table book with photographs of nature's splendor from the mystical valley of Lachen in the Eastern recesses of the Himalaya."/>
    <x v="13"/>
    <n v="2636"/>
    <x v="0"/>
    <s v="US"/>
    <s v="USD"/>
    <n v="1433880605"/>
    <n v="1428696605"/>
    <b v="0"/>
    <n v="25"/>
    <b v="1"/>
    <s v="photography/photobooks"/>
    <x v="943"/>
    <n v="105.44"/>
    <s v="photography"/>
    <s v="photobooks"/>
    <x v="1214"/>
    <d v="2015-06-09T20:10:05"/>
  </r>
  <r>
    <n v="1215"/>
    <x v="1215"/>
    <s v="A photography book that brings you on a journey through Tokyo and beyond.   This is a collection of my best images from ShootTokyo."/>
    <x v="10"/>
    <n v="39304.01"/>
    <x v="0"/>
    <s v="US"/>
    <s v="USD"/>
    <n v="1401487756"/>
    <n v="1398895756"/>
    <b v="0"/>
    <n v="549"/>
    <b v="1"/>
    <s v="photography/photobooks"/>
    <x v="944"/>
    <n v="71.592003642987251"/>
    <s v="photography"/>
    <s v="photobooks"/>
    <x v="1215"/>
    <d v="2014-05-30T22:09:16"/>
  </r>
  <r>
    <n v="1216"/>
    <x v="1216"/>
    <s v="A fine art photography book taking a new look at the art of bonsai."/>
    <x v="32"/>
    <n v="20398"/>
    <x v="0"/>
    <s v="US"/>
    <s v="USD"/>
    <n v="1443826980"/>
    <n v="1441032457"/>
    <b v="0"/>
    <n v="222"/>
    <b v="1"/>
    <s v="photography/photobooks"/>
    <x v="945"/>
    <n v="91.882882882882882"/>
    <s v="photography"/>
    <s v="photobooks"/>
    <x v="1216"/>
    <d v="2015-10-02T23:03:00"/>
  </r>
  <r>
    <n v="1217"/>
    <x v="1217"/>
    <s v="&quot;Either Limits Or Contradictions&quot; is a Photo Book about the pace of life, death and time passing. A Daylight Books Publication."/>
    <x v="228"/>
    <n v="27189"/>
    <x v="0"/>
    <s v="US"/>
    <s v="USD"/>
    <n v="1468524340"/>
    <n v="1465932340"/>
    <b v="0"/>
    <n v="183"/>
    <b v="1"/>
    <s v="photography/photobooks"/>
    <x v="946"/>
    <n v="148.57377049180329"/>
    <s v="photography"/>
    <s v="photobooks"/>
    <x v="1217"/>
    <d v="2016-07-14T19:25:40"/>
  </r>
  <r>
    <n v="1218"/>
    <x v="1218"/>
    <s v="The Mountaineers Books and I, Carl Battreall, have teamed up to create the first photography book of the legendary Alaska Range."/>
    <x v="7"/>
    <n v="15505"/>
    <x v="0"/>
    <s v="US"/>
    <s v="USD"/>
    <n v="1446346800"/>
    <n v="1443714800"/>
    <b v="0"/>
    <n v="89"/>
    <b v="1"/>
    <s v="photography/photobooks"/>
    <x v="947"/>
    <n v="174.2134831460674"/>
    <s v="photography"/>
    <s v="photobooks"/>
    <x v="1218"/>
    <d v="2015-11-01T03:00:00"/>
  </r>
  <r>
    <n v="1219"/>
    <x v="1219"/>
    <s v="The Box is a fine art book of Ron Amato's innovative and seductive photography project."/>
    <x v="229"/>
    <n v="26024"/>
    <x v="0"/>
    <s v="US"/>
    <s v="USD"/>
    <n v="1476961513"/>
    <n v="1474369513"/>
    <b v="0"/>
    <n v="253"/>
    <b v="1"/>
    <s v="photography/photobooks"/>
    <x v="948"/>
    <n v="102.86166007905139"/>
    <s v="photography"/>
    <s v="photobooks"/>
    <x v="1219"/>
    <d v="2016-10-20T11:05:13"/>
  </r>
  <r>
    <n v="1220"/>
    <x v="1220"/>
    <s v="A beautiful photo art book of portraits and conversations with people that may expand your idea of gender."/>
    <x v="36"/>
    <n v="15565"/>
    <x v="0"/>
    <s v="DE"/>
    <s v="EUR"/>
    <n v="1440515112"/>
    <n v="1437923112"/>
    <b v="0"/>
    <n v="140"/>
    <b v="1"/>
    <s v="photography/photobooks"/>
    <x v="949"/>
    <n v="111.17857142857143"/>
    <s v="photography"/>
    <s v="photobooks"/>
    <x v="1220"/>
    <d v="2015-08-25T15:05:12"/>
  </r>
  <r>
    <n v="1221"/>
    <x v="1221"/>
    <s v="Photography book exploring the community of Oldham Athletic Football Club, their relation to the town and the theatre of football."/>
    <x v="41"/>
    <n v="2451.0100000000002"/>
    <x v="0"/>
    <s v="GB"/>
    <s v="GBP"/>
    <n v="1480809600"/>
    <n v="1478431488"/>
    <b v="0"/>
    <n v="103"/>
    <b v="1"/>
    <s v="photography/photobooks"/>
    <x v="950"/>
    <n v="23.796213592233013"/>
    <s v="photography"/>
    <s v="photobooks"/>
    <x v="1221"/>
    <d v="2016-12-04T00:00:00"/>
  </r>
  <r>
    <n v="1222"/>
    <x v="1222"/>
    <s v="Project Pilgrim is my effort to work towards normalizing mental health."/>
    <x v="23"/>
    <n v="11215"/>
    <x v="0"/>
    <s v="CA"/>
    <s v="CAD"/>
    <n v="1459483200"/>
    <n v="1456852647"/>
    <b v="0"/>
    <n v="138"/>
    <b v="1"/>
    <s v="photography/photobooks"/>
    <x v="951"/>
    <n v="81.268115942028984"/>
    <s v="photography"/>
    <s v="photobooks"/>
    <x v="1222"/>
    <d v="2016-04-01T04:00:00"/>
  </r>
  <r>
    <n v="1223"/>
    <x v="1223"/>
    <s v="A photography book focusing on the people rather than the nature at Yosemite National Park."/>
    <x v="230"/>
    <n v="22197"/>
    <x v="0"/>
    <s v="US"/>
    <s v="USD"/>
    <n v="1478754909"/>
    <n v="1476159309"/>
    <b v="0"/>
    <n v="191"/>
    <b v="1"/>
    <s v="photography/photobooks"/>
    <x v="952"/>
    <n v="116.21465968586388"/>
    <s v="photography"/>
    <s v="photobooks"/>
    <x v="1223"/>
    <d v="2016-11-10T05:15:09"/>
  </r>
  <r>
    <n v="1224"/>
    <x v="1224"/>
    <s v="Modern Celtic influenced CD.  Help me finish what I started before the stroke."/>
    <x v="36"/>
    <n v="1060"/>
    <x v="1"/>
    <s v="US"/>
    <s v="USD"/>
    <n v="1402060302"/>
    <n v="1396876302"/>
    <b v="0"/>
    <n v="18"/>
    <b v="0"/>
    <s v="music/world music"/>
    <x v="953"/>
    <n v="58.888888888888886"/>
    <s v="music"/>
    <s v="world music"/>
    <x v="1224"/>
    <d v="2014-06-06T13:11:42"/>
  </r>
  <r>
    <n v="1225"/>
    <x v="1225"/>
    <s v="My first music album is a collection of 9 songs honoring Mexico's prolific composer, Jose Alfredo Jimenez with my artistic vision."/>
    <x v="9"/>
    <n v="132"/>
    <x v="1"/>
    <s v="US"/>
    <s v="USD"/>
    <n v="1382478278"/>
    <n v="1377294278"/>
    <b v="0"/>
    <n v="3"/>
    <b v="0"/>
    <s v="music/world music"/>
    <x v="954"/>
    <n v="44"/>
    <s v="music"/>
    <s v="world music"/>
    <x v="1225"/>
    <d v="2013-10-22T21:44:38"/>
  </r>
  <r>
    <n v="1226"/>
    <x v="1226"/>
    <s v="Pavlo will be independently filming his second full length PBS Special and DVD in May with director George Veras"/>
    <x v="63"/>
    <n v="1937"/>
    <x v="1"/>
    <s v="US"/>
    <s v="USD"/>
    <n v="1398042000"/>
    <n v="1395089981"/>
    <b v="0"/>
    <n v="40"/>
    <b v="0"/>
    <s v="music/world music"/>
    <x v="955"/>
    <n v="48.424999999999997"/>
    <s v="music"/>
    <s v="world music"/>
    <x v="1226"/>
    <d v="2014-04-21T01:00:00"/>
  </r>
  <r>
    <n v="1227"/>
    <x v="1227"/>
    <s v="After winning the iStandard Phoenix Producer Showcase (6/25/14)  I have been invited to Beast of the Beats VIII in New York Nov. 6-9"/>
    <x v="13"/>
    <n v="0"/>
    <x v="1"/>
    <s v="US"/>
    <s v="USD"/>
    <n v="1407394800"/>
    <n v="1404770616"/>
    <b v="0"/>
    <n v="0"/>
    <b v="0"/>
    <s v="music/world music"/>
    <x v="109"/>
    <e v="#DIV/0!"/>
    <s v="music"/>
    <s v="world music"/>
    <x v="1227"/>
    <d v="2014-08-07T07:00:00"/>
  </r>
  <r>
    <n v="1228"/>
    <x v="1228"/>
    <s v="Kat is partnering with Kickstarter to raise the funds to complete her first solo World music CD &quot;Gypsy&quot;!"/>
    <x v="10"/>
    <n v="1465"/>
    <x v="1"/>
    <s v="US"/>
    <s v="USD"/>
    <n v="1317231008"/>
    <n v="1312047008"/>
    <b v="0"/>
    <n v="24"/>
    <b v="0"/>
    <s v="music/world music"/>
    <x v="956"/>
    <n v="61.041666666666664"/>
    <s v="music"/>
    <s v="world music"/>
    <x v="1228"/>
    <d v="2011-09-28T17:30:08"/>
  </r>
  <r>
    <n v="1229"/>
    <x v="1229"/>
    <s v="Bollywood composer Vanraj Bhatia, age 86, has written an opera based on a myth from the epic Mahabhatata. Presented in Queens May 11&amp;12"/>
    <x v="181"/>
    <n v="25"/>
    <x v="1"/>
    <s v="US"/>
    <s v="USD"/>
    <n v="1334592000"/>
    <n v="1331982127"/>
    <b v="0"/>
    <n v="1"/>
    <b v="0"/>
    <s v="music/world music"/>
    <x v="957"/>
    <n v="25"/>
    <s v="music"/>
    <s v="world music"/>
    <x v="1229"/>
    <d v="2012-04-16T16:00:00"/>
  </r>
  <r>
    <n v="1230"/>
    <x v="1230"/>
    <s v="It has been close to a decade since DC Talk began their &quot;Intermission&quot;.  It is time for A Live Concert Tribute &amp; DVD Movie!"/>
    <x v="69"/>
    <n v="0"/>
    <x v="1"/>
    <s v="US"/>
    <s v="USD"/>
    <n v="1298589630"/>
    <n v="1295997630"/>
    <b v="0"/>
    <n v="0"/>
    <b v="0"/>
    <s v="music/world music"/>
    <x v="109"/>
    <e v="#DIV/0!"/>
    <s v="music"/>
    <s v="world music"/>
    <x v="1230"/>
    <d v="2011-02-24T23:20:30"/>
  </r>
  <r>
    <n v="1231"/>
    <x v="1231"/>
    <s v="a non-profit, free, all-day, all-ages music &amp; arts festival dedicated to promoting non-violent spaces for community engagement"/>
    <x v="10"/>
    <n v="0"/>
    <x v="1"/>
    <s v="US"/>
    <s v="USD"/>
    <n v="1440723600"/>
    <n v="1436394968"/>
    <b v="0"/>
    <n v="0"/>
    <b v="0"/>
    <s v="music/world music"/>
    <x v="109"/>
    <e v="#DIV/0!"/>
    <s v="music"/>
    <s v="world music"/>
    <x v="1231"/>
    <d v="2015-08-28T01:00:00"/>
  </r>
  <r>
    <n v="1232"/>
    <x v="1232"/>
    <s v="CD-Book w/ 26 original songs + illustrations + activities that WORK developing full literacy skills (language &amp; math) of preschoolers."/>
    <x v="10"/>
    <n v="40"/>
    <x v="1"/>
    <s v="US"/>
    <s v="USD"/>
    <n v="1381090870"/>
    <n v="1377030070"/>
    <b v="0"/>
    <n v="1"/>
    <b v="0"/>
    <s v="music/world music"/>
    <x v="417"/>
    <n v="40"/>
    <s v="music"/>
    <s v="world music"/>
    <x v="1232"/>
    <d v="2013-10-06T20:21:10"/>
  </r>
  <r>
    <n v="1233"/>
    <x v="1233"/>
    <s v="A Shakulute mouthpiece will allow me to play my silver alto flute vertically  like my Japanese shakuhachis but with Western fingerings."/>
    <x v="28"/>
    <n v="116"/>
    <x v="1"/>
    <s v="US"/>
    <s v="USD"/>
    <n v="1329864374"/>
    <n v="1328049974"/>
    <b v="0"/>
    <n v="6"/>
    <b v="0"/>
    <s v="music/world music"/>
    <x v="958"/>
    <n v="19.333333333333332"/>
    <s v="music"/>
    <s v="world music"/>
    <x v="1233"/>
    <d v="2012-02-21T22:46:14"/>
  </r>
  <r>
    <n v="1234"/>
    <x v="1234"/>
    <s v="We have been offered shows all over the world, to reach places and people with our music, for the experience of just doing it!"/>
    <x v="63"/>
    <n v="0"/>
    <x v="1"/>
    <s v="GB"/>
    <s v="GBP"/>
    <n v="1422903342"/>
    <n v="1420311342"/>
    <b v="0"/>
    <n v="0"/>
    <b v="0"/>
    <s v="music/world music"/>
    <x v="109"/>
    <e v="#DIV/0!"/>
    <s v="music"/>
    <s v="world music"/>
    <x v="1234"/>
    <d v="2015-02-02T18:55:42"/>
  </r>
  <r>
    <n v="1235"/>
    <x v="1235"/>
    <s v="We plan to make studio recordings for a CD that highlights six new works composed for our Shakuhachi and Koto Music concert series."/>
    <x v="231"/>
    <n v="210"/>
    <x v="1"/>
    <s v="US"/>
    <s v="USD"/>
    <n v="1387077299"/>
    <n v="1383621299"/>
    <b v="0"/>
    <n v="6"/>
    <b v="0"/>
    <s v="music/world music"/>
    <x v="959"/>
    <n v="35"/>
    <s v="music"/>
    <s v="world music"/>
    <x v="1235"/>
    <d v="2013-12-15T03:14:59"/>
  </r>
  <r>
    <n v="1236"/>
    <x v="1236"/>
    <s v="Raising money to give the musicians their due."/>
    <x v="30"/>
    <n v="0"/>
    <x v="1"/>
    <s v="US"/>
    <s v="USD"/>
    <n v="1343491200"/>
    <n v="1342801164"/>
    <b v="0"/>
    <n v="0"/>
    <b v="0"/>
    <s v="music/world music"/>
    <x v="109"/>
    <e v="#DIV/0!"/>
    <s v="music"/>
    <s v="world music"/>
    <x v="1236"/>
    <d v="2012-07-28T16:00:00"/>
  </r>
  <r>
    <n v="1237"/>
    <x v="1237"/>
    <s v="We have the songs, concept, need to add songs and mix/package for shows in Hawaii, book dates outside of Maui and advance his message"/>
    <x v="31"/>
    <n v="0"/>
    <x v="1"/>
    <s v="US"/>
    <s v="USD"/>
    <n v="1345790865"/>
    <n v="1344062865"/>
    <b v="0"/>
    <n v="0"/>
    <b v="0"/>
    <s v="music/world music"/>
    <x v="109"/>
    <e v="#DIV/0!"/>
    <s v="music"/>
    <s v="world music"/>
    <x v="1237"/>
    <d v="2012-08-24T06:47:45"/>
  </r>
  <r>
    <n v="1238"/>
    <x v="1238"/>
    <s v="The purpose of the album is to pull from many differenet genres but to express life circumstances to reach everyday people through song"/>
    <x v="28"/>
    <n v="178"/>
    <x v="1"/>
    <s v="US"/>
    <s v="USD"/>
    <n v="1312641536"/>
    <n v="1310049536"/>
    <b v="0"/>
    <n v="3"/>
    <b v="0"/>
    <s v="music/world music"/>
    <x v="960"/>
    <n v="59.333333333333336"/>
    <s v="music"/>
    <s v="world music"/>
    <x v="1238"/>
    <d v="2011-08-06T14:38:56"/>
  </r>
  <r>
    <n v="1239"/>
    <x v="1239"/>
    <s v="Please consider helping us with our new CD and Riverdance Tour"/>
    <x v="30"/>
    <n v="0"/>
    <x v="1"/>
    <s v="US"/>
    <s v="USD"/>
    <n v="1325804767"/>
    <n v="1323212767"/>
    <b v="0"/>
    <n v="0"/>
    <b v="0"/>
    <s v="music/world music"/>
    <x v="109"/>
    <e v="#DIV/0!"/>
    <s v="music"/>
    <s v="world music"/>
    <x v="1239"/>
    <d v="2012-01-05T23:06:07"/>
  </r>
  <r>
    <n v="1240"/>
    <x v="1240"/>
    <s v="Sharing positive vibes of Peace, Love &amp; Unity with the World through conscious Reggae Music!"/>
    <x v="6"/>
    <n v="241"/>
    <x v="1"/>
    <s v="US"/>
    <s v="USD"/>
    <n v="1373665860"/>
    <n v="1368579457"/>
    <b v="0"/>
    <n v="8"/>
    <b v="0"/>
    <s v="music/world music"/>
    <x v="961"/>
    <n v="30.125"/>
    <s v="music"/>
    <s v="world music"/>
    <x v="1240"/>
    <d v="2013-07-12T21:51:00"/>
  </r>
  <r>
    <n v="1241"/>
    <x v="1241"/>
    <s v="We are non-profit founders creating a forest retreat for the inner city students to record\learn music in an inspirational sanctuary."/>
    <x v="10"/>
    <n v="2537"/>
    <x v="1"/>
    <s v="US"/>
    <s v="USD"/>
    <n v="1414994340"/>
    <n v="1413057980"/>
    <b v="0"/>
    <n v="34"/>
    <b v="0"/>
    <s v="music/world music"/>
    <x v="962"/>
    <n v="74.617647058823536"/>
    <s v="music"/>
    <s v="world music"/>
    <x v="1241"/>
    <d v="2014-11-03T05:59:00"/>
  </r>
  <r>
    <n v="1242"/>
    <x v="1242"/>
    <s v="Cellphonia 9/11 (http://cellphonia.org/911/) is one of the performance pieces in the Music After marathon concert on 9.11.11"/>
    <x v="232"/>
    <n v="5"/>
    <x v="1"/>
    <s v="US"/>
    <s v="USD"/>
    <n v="1315747080"/>
    <n v="1314417502"/>
    <b v="0"/>
    <n v="1"/>
    <b v="0"/>
    <s v="music/world music"/>
    <x v="963"/>
    <n v="5"/>
    <s v="music"/>
    <s v="world music"/>
    <x v="1242"/>
    <d v="2011-09-11T13:18:00"/>
  </r>
  <r>
    <n v="1243"/>
    <x v="1243"/>
    <s v="California's premier Latino cultural festival - music, theatre, film, workshops, visual arts, cuisine and more!"/>
    <x v="14"/>
    <n v="1691"/>
    <x v="1"/>
    <s v="US"/>
    <s v="USD"/>
    <n v="1310158800"/>
    <n v="1304888771"/>
    <b v="0"/>
    <n v="38"/>
    <b v="0"/>
    <s v="music/world music"/>
    <x v="964"/>
    <n v="44.5"/>
    <s v="music"/>
    <s v="world music"/>
    <x v="1243"/>
    <d v="2011-07-08T21:00:00"/>
  </r>
  <r>
    <n v="1244"/>
    <x v="1244"/>
    <s v="THEATRUM MUNDI releases DEBUT ALBUM! Pre-order &quot;The Eyes of the Realm&quot; and help make it happen!"/>
    <x v="13"/>
    <n v="2076"/>
    <x v="0"/>
    <s v="US"/>
    <s v="USD"/>
    <n v="1366664400"/>
    <n v="1363981723"/>
    <b v="1"/>
    <n v="45"/>
    <b v="1"/>
    <s v="music/rock"/>
    <x v="965"/>
    <n v="46.133333333333333"/>
    <s v="music"/>
    <s v="rock"/>
    <x v="1244"/>
    <d v="2013-04-22T21:00:00"/>
  </r>
  <r>
    <n v="1245"/>
    <x v="1245"/>
    <s v="Smokey Folk is a folk rock band with a vaudeville twist! We have 18 original songs and want to record an album. Help us out!"/>
    <x v="13"/>
    <n v="2405"/>
    <x v="0"/>
    <s v="US"/>
    <s v="USD"/>
    <n v="1402755834"/>
    <n v="1400163834"/>
    <b v="1"/>
    <n v="17"/>
    <b v="1"/>
    <s v="music/rock"/>
    <x v="966"/>
    <n v="141.47058823529412"/>
    <s v="music"/>
    <s v="rock"/>
    <x v="1245"/>
    <d v="2014-06-14T14:23:54"/>
  </r>
  <r>
    <n v="1246"/>
    <x v="1246"/>
    <s v="Candy Warpop, Las Vegas' female-fronted alt-punk rock monster, is raising money to fund the production of their first music video."/>
    <x v="13"/>
    <n v="2340"/>
    <x v="0"/>
    <s v="US"/>
    <s v="USD"/>
    <n v="1323136949"/>
    <n v="1319245349"/>
    <b v="1"/>
    <n v="31"/>
    <b v="1"/>
    <s v="music/rock"/>
    <x v="967"/>
    <n v="75.483870967741936"/>
    <s v="music"/>
    <s v="rock"/>
    <x v="1246"/>
    <d v="2011-12-06T02:02:29"/>
  </r>
  <r>
    <n v="1247"/>
    <x v="1247"/>
    <s v="BRAIN DEAD is going to record their debut EP and they need your help, Bozos!"/>
    <x v="8"/>
    <n v="4275"/>
    <x v="0"/>
    <s v="US"/>
    <s v="USD"/>
    <n v="1367823655"/>
    <n v="1365231655"/>
    <b v="1"/>
    <n v="50"/>
    <b v="1"/>
    <s v="music/rock"/>
    <x v="968"/>
    <n v="85.5"/>
    <s v="music"/>
    <s v="rock"/>
    <x v="1247"/>
    <d v="2013-05-06T07:00:55"/>
  </r>
  <r>
    <n v="1248"/>
    <x v="1248"/>
    <s v="The Vandies make pop rock in glorious Portland, Oregon. Help us fund our first full length album!"/>
    <x v="30"/>
    <n v="3791"/>
    <x v="0"/>
    <s v="US"/>
    <s v="USD"/>
    <n v="1402642740"/>
    <n v="1399563953"/>
    <b v="1"/>
    <n v="59"/>
    <b v="1"/>
    <s v="music/rock"/>
    <x v="969"/>
    <n v="64.254237288135599"/>
    <s v="music"/>
    <s v="rock"/>
    <x v="1248"/>
    <d v="2014-06-13T06:59:00"/>
  </r>
  <r>
    <n v="1249"/>
    <x v="1249"/>
    <s v="&quot;Let's Brighten It Up&quot; will be a seven song EP of originals heavily inspired by music from the 50s and 60s"/>
    <x v="10"/>
    <n v="5222"/>
    <x v="0"/>
    <s v="US"/>
    <s v="USD"/>
    <n v="1341683211"/>
    <n v="1339091211"/>
    <b v="1"/>
    <n v="81"/>
    <b v="1"/>
    <s v="music/rock"/>
    <x v="970"/>
    <n v="64.46913580246914"/>
    <s v="music"/>
    <s v="rock"/>
    <x v="1249"/>
    <d v="2012-07-07T17:46:51"/>
  </r>
  <r>
    <n v="1250"/>
    <x v="1250"/>
    <s v="My new disc Human Kindness is some of the strongest &amp; most ambitious music Iâ€™ve made. Join me in giving it a solid push into the world."/>
    <x v="11"/>
    <n v="60046"/>
    <x v="0"/>
    <s v="US"/>
    <s v="USD"/>
    <n v="1410017131"/>
    <n v="1406129131"/>
    <b v="1"/>
    <n v="508"/>
    <b v="1"/>
    <s v="music/rock"/>
    <x v="971"/>
    <n v="118.2007874015748"/>
    <s v="music"/>
    <s v="rock"/>
    <x v="1250"/>
    <d v="2014-09-06T15:25:31"/>
  </r>
  <r>
    <n v="1251"/>
    <x v="1251"/>
    <s v="A tour of europe with 3 memphis artist, Jack Oblivian, Harlan T Bobo and Shawn Cripps."/>
    <x v="12"/>
    <n v="6108"/>
    <x v="0"/>
    <s v="US"/>
    <s v="USD"/>
    <n v="1316979167"/>
    <n v="1311795167"/>
    <b v="1"/>
    <n v="74"/>
    <b v="1"/>
    <s v="music/rock"/>
    <x v="972"/>
    <n v="82.540540540540547"/>
    <s v="music"/>
    <s v="rock"/>
    <x v="1251"/>
    <d v="2011-09-25T19:32:47"/>
  </r>
  <r>
    <n v="1252"/>
    <x v="1252"/>
    <s v="Our hope is to re-release this 2007 Kiss Kiss cult classic &quot;Reality vs the Optimist&quot; on vinyl as was always our intention."/>
    <x v="8"/>
    <n v="4818"/>
    <x v="0"/>
    <s v="US"/>
    <s v="USD"/>
    <n v="1382658169"/>
    <n v="1380238969"/>
    <b v="1"/>
    <n v="141"/>
    <b v="1"/>
    <s v="music/rock"/>
    <x v="973"/>
    <n v="34.170212765957444"/>
    <s v="music"/>
    <s v="rock"/>
    <x v="1252"/>
    <d v="2013-10-24T23:42:49"/>
  </r>
  <r>
    <n v="1253"/>
    <x v="1253"/>
    <s v="Suburban Legends are working on the most important album EVER, but they are in need of your help and about 10 bucks... probably more!"/>
    <x v="185"/>
    <n v="30383.32"/>
    <x v="0"/>
    <s v="US"/>
    <s v="USD"/>
    <n v="1409770107"/>
    <n v="1407178107"/>
    <b v="1"/>
    <n v="711"/>
    <b v="1"/>
    <s v="music/rock"/>
    <x v="974"/>
    <n v="42.73322081575246"/>
    <s v="music"/>
    <s v="rock"/>
    <x v="1253"/>
    <d v="2014-09-03T18:48:27"/>
  </r>
  <r>
    <n v="1254"/>
    <x v="1254"/>
    <s v="Fresh off the heels of, &quot;Let the Waves Come in Threes,&quot; (#6 National Folk Chart) we're making a new record. Huge thanks for your help!"/>
    <x v="233"/>
    <n v="13323"/>
    <x v="0"/>
    <s v="US"/>
    <s v="USD"/>
    <n v="1293857940"/>
    <n v="1288968886"/>
    <b v="1"/>
    <n v="141"/>
    <b v="1"/>
    <s v="music/rock"/>
    <x v="975"/>
    <n v="94.489361702127653"/>
    <s v="music"/>
    <s v="rock"/>
    <x v="1254"/>
    <d v="2011-01-01T04:59:00"/>
  </r>
  <r>
    <n v="1255"/>
    <x v="1255"/>
    <s v="Let the Space Bards abduct you on a quirky musical journey about two aliens struggling to fit in on planet Earth."/>
    <x v="9"/>
    <n v="6071"/>
    <x v="0"/>
    <s v="US"/>
    <s v="USD"/>
    <n v="1385932652"/>
    <n v="1383337052"/>
    <b v="1"/>
    <n v="109"/>
    <b v="1"/>
    <s v="music/rock"/>
    <x v="976"/>
    <n v="55.697247706422019"/>
    <s v="music"/>
    <s v="rock"/>
    <x v="1255"/>
    <d v="2013-12-01T21:17:32"/>
  </r>
  <r>
    <n v="1256"/>
    <x v="1256"/>
    <s v="Dylan Carlson of earth,major solo project lp/cd/dvd/book &quot;Falling with a Thousand Stars and Other Wonders from the House of Albion&quot;"/>
    <x v="11"/>
    <n v="35389.129999999997"/>
    <x v="0"/>
    <s v="US"/>
    <s v="USD"/>
    <n v="1329084231"/>
    <n v="1326492231"/>
    <b v="1"/>
    <n v="361"/>
    <b v="1"/>
    <s v="music/rock"/>
    <x v="977"/>
    <n v="98.030831024930734"/>
    <s v="music"/>
    <s v="rock"/>
    <x v="1256"/>
    <d v="2012-02-12T22:03:51"/>
  </r>
  <r>
    <n v="1257"/>
    <x v="1257"/>
    <s v="Three Lobed, a boutique psychedelic label focused on small run releases, is celebrating its 10th anniversary with a lush 4xLP set."/>
    <x v="62"/>
    <n v="16210"/>
    <x v="0"/>
    <s v="US"/>
    <s v="USD"/>
    <n v="1301792590"/>
    <n v="1297562590"/>
    <b v="1"/>
    <n v="176"/>
    <b v="1"/>
    <s v="music/rock"/>
    <x v="978"/>
    <n v="92.102272727272734"/>
    <s v="music"/>
    <s v="rock"/>
    <x v="1257"/>
    <d v="2011-04-03T01:03:10"/>
  </r>
  <r>
    <n v="1258"/>
    <x v="1258"/>
    <s v="Mustard Plug needs help funding their new record.  Please help the Grand Rapids, MI band put out their 7th record!"/>
    <x v="14"/>
    <n v="25577.56"/>
    <x v="0"/>
    <s v="US"/>
    <s v="USD"/>
    <n v="1377960012"/>
    <n v="1375368012"/>
    <b v="1"/>
    <n v="670"/>
    <b v="1"/>
    <s v="music/rock"/>
    <x v="979"/>
    <n v="38.175462686567165"/>
    <s v="music"/>
    <s v="rock"/>
    <x v="1258"/>
    <d v="2013-08-31T14:40:12"/>
  </r>
  <r>
    <n v="1259"/>
    <x v="1259"/>
    <s v="Falling From One is currently in the studio recording their first CD and they need your help!"/>
    <x v="30"/>
    <n v="2606"/>
    <x v="0"/>
    <s v="US"/>
    <s v="USD"/>
    <n v="1402286340"/>
    <n v="1399504664"/>
    <b v="1"/>
    <n v="96"/>
    <b v="1"/>
    <s v="music/rock"/>
    <x v="980"/>
    <n v="27.145833333333332"/>
    <s v="music"/>
    <s v="rock"/>
    <x v="1259"/>
    <d v="2014-06-09T03:59:00"/>
  </r>
  <r>
    <n v="1260"/>
    <x v="1260"/>
    <s v="Cub Country is mastering our final 10 song recording and pressing it to 12&quot; vinyl with beautiful full-color original artwork."/>
    <x v="126"/>
    <n v="3751"/>
    <x v="0"/>
    <s v="US"/>
    <s v="USD"/>
    <n v="1393445620"/>
    <n v="1390853620"/>
    <b v="1"/>
    <n v="74"/>
    <b v="1"/>
    <s v="music/rock"/>
    <x v="981"/>
    <n v="50.689189189189186"/>
    <s v="music"/>
    <s v="rock"/>
    <x v="1260"/>
    <d v="2014-02-26T20:13:40"/>
  </r>
  <r>
    <n v="1261"/>
    <x v="1261"/>
    <s v="We just recorded a stellar EP and we're trying to put it out on vinyl.  Can you help these punx out?"/>
    <x v="13"/>
    <n v="2025"/>
    <x v="0"/>
    <s v="US"/>
    <s v="USD"/>
    <n v="1390983227"/>
    <n v="1388391227"/>
    <b v="1"/>
    <n v="52"/>
    <b v="1"/>
    <s v="music/rock"/>
    <x v="982"/>
    <n v="38.942307692307693"/>
    <s v="music"/>
    <s v="rock"/>
    <x v="1261"/>
    <d v="2014-01-29T08:13:47"/>
  </r>
  <r>
    <n v="1262"/>
    <x v="1262"/>
    <s v="A soon to be husband and wife bringing hope to the music industry._x000a_You will fall in love with their sound and story."/>
    <x v="115"/>
    <n v="8152"/>
    <x v="0"/>
    <s v="CA"/>
    <s v="CAD"/>
    <n v="1392574692"/>
    <n v="1389982692"/>
    <b v="1"/>
    <n v="105"/>
    <b v="1"/>
    <s v="music/rock"/>
    <x v="983"/>
    <n v="77.638095238095232"/>
    <s v="music"/>
    <s v="rock"/>
    <x v="1262"/>
    <d v="2014-02-16T18:18:12"/>
  </r>
  <r>
    <n v="1263"/>
    <x v="1263"/>
    <s v="A fresh batch of chaos from Toledo, Ohio's reggae-rockers, Tropic Bombs!"/>
    <x v="15"/>
    <n v="1785"/>
    <x v="0"/>
    <s v="US"/>
    <s v="USD"/>
    <n v="1396054800"/>
    <n v="1393034470"/>
    <b v="1"/>
    <n v="41"/>
    <b v="1"/>
    <s v="music/rock"/>
    <x v="984"/>
    <n v="43.536585365853661"/>
    <s v="music"/>
    <s v="rock"/>
    <x v="1263"/>
    <d v="2014-03-29T01:00:00"/>
  </r>
  <r>
    <n v="1264"/>
    <x v="1264"/>
    <s v="We are a four piece from Golden, CO, and have our hearts on getting into the studio this fall to get music from our heads to your ears."/>
    <x v="81"/>
    <n v="1082"/>
    <x v="0"/>
    <s v="US"/>
    <s v="USD"/>
    <n v="1383062083"/>
    <n v="1380556483"/>
    <b v="1"/>
    <n v="34"/>
    <b v="1"/>
    <s v="music/rock"/>
    <x v="985"/>
    <n v="31.823529411764707"/>
    <s v="music"/>
    <s v="rock"/>
    <x v="1264"/>
    <d v="2013-10-29T15:54:43"/>
  </r>
  <r>
    <n v="1265"/>
    <x v="1265"/>
    <s v="Our [NEW ALBUM]  is 95% complete, what we need now is the funds to be able to tour and promote it nationwide. Better Than The Beatles Not Quite Disney"/>
    <x v="8"/>
    <n v="4170.17"/>
    <x v="0"/>
    <s v="US"/>
    <s v="USD"/>
    <n v="1291131815"/>
    <n v="1287071015"/>
    <b v="1"/>
    <n v="66"/>
    <b v="1"/>
    <s v="music/rock"/>
    <x v="986"/>
    <n v="63.184393939393942"/>
    <s v="music"/>
    <s v="rock"/>
    <x v="1265"/>
    <d v="2010-11-30T15:43:35"/>
  </r>
  <r>
    <n v="1266"/>
    <x v="1266"/>
    <s v="We are looking to record our first EP produced by Aaron Harris (ISIS/Palms) at Studio West."/>
    <x v="196"/>
    <n v="9545"/>
    <x v="0"/>
    <s v="US"/>
    <s v="USD"/>
    <n v="1389474145"/>
    <n v="1386882145"/>
    <b v="1"/>
    <n v="50"/>
    <b v="1"/>
    <s v="music/rock"/>
    <x v="987"/>
    <n v="190.9"/>
    <s v="music"/>
    <s v="rock"/>
    <x v="1266"/>
    <d v="2014-01-11T21:02:25"/>
  </r>
  <r>
    <n v="1267"/>
    <x v="1267"/>
    <s v="A Rock 'n Roll album with plenty of indie guitar swagger. Fresh tunes that are a continuation of my early '90s shoegaze daze."/>
    <x v="29"/>
    <n v="22396"/>
    <x v="0"/>
    <s v="US"/>
    <s v="USD"/>
    <n v="1374674558"/>
    <n v="1372082558"/>
    <b v="1"/>
    <n v="159"/>
    <b v="1"/>
    <s v="music/rock"/>
    <x v="972"/>
    <n v="140.85534591194968"/>
    <s v="music"/>
    <s v="rock"/>
    <x v="1267"/>
    <d v="2013-07-24T14:02:38"/>
  </r>
  <r>
    <n v="1268"/>
    <x v="1268"/>
    <s v="Full Devil Jacket Is releasing their first record in over 12 yrs and we want you to be a part of it!"/>
    <x v="14"/>
    <n v="14000"/>
    <x v="0"/>
    <s v="US"/>
    <s v="USD"/>
    <n v="1379708247"/>
    <n v="1377116247"/>
    <b v="1"/>
    <n v="182"/>
    <b v="1"/>
    <s v="music/rock"/>
    <x v="988"/>
    <n v="76.92307692307692"/>
    <s v="music"/>
    <s v="rock"/>
    <x v="1268"/>
    <d v="2013-09-20T20:17:27"/>
  </r>
  <r>
    <n v="1269"/>
    <x v="1269"/>
    <s v="Schooltree's new art rock opera is a symphonic odyssey through a dystopian dreamworld. Help fund the double album and illustrated book!"/>
    <x v="234"/>
    <n v="20426"/>
    <x v="0"/>
    <s v="US"/>
    <s v="USD"/>
    <n v="1460764800"/>
    <n v="1458157512"/>
    <b v="1"/>
    <n v="206"/>
    <b v="1"/>
    <s v="music/rock"/>
    <x v="989"/>
    <n v="99.15533980582525"/>
    <s v="music"/>
    <s v="rock"/>
    <x v="1269"/>
    <d v="2016-04-16T00:00:00"/>
  </r>
  <r>
    <n v="1270"/>
    <x v="1270"/>
    <s v="We make awake metal using violins in place of guitars and want to record a full length album."/>
    <x v="3"/>
    <n v="11472"/>
    <x v="0"/>
    <s v="US"/>
    <s v="USD"/>
    <n v="1332704042"/>
    <n v="1327523642"/>
    <b v="1"/>
    <n v="169"/>
    <b v="1"/>
    <s v="music/rock"/>
    <x v="990"/>
    <n v="67.881656804733723"/>
    <s v="music"/>
    <s v="rock"/>
    <x v="1270"/>
    <d v="2012-03-25T19:34:02"/>
  </r>
  <r>
    <n v="1271"/>
    <x v="1271"/>
    <s v="Flav Martin's 30-year overnight success project pretty much says it all. Dedicated to parenting, she's off to school, back to La musica"/>
    <x v="51"/>
    <n v="7635"/>
    <x v="0"/>
    <s v="US"/>
    <s v="USD"/>
    <n v="1384363459"/>
    <n v="1381767859"/>
    <b v="1"/>
    <n v="31"/>
    <b v="1"/>
    <s v="music/rock"/>
    <x v="972"/>
    <n v="246.29032258064515"/>
    <s v="music"/>
    <s v="rock"/>
    <x v="1271"/>
    <d v="2013-11-13T17:24:19"/>
  </r>
  <r>
    <n v="1272"/>
    <x v="1272"/>
    <s v="We're going back into the studio this spring to record a new album.  You've heard some of the new material at recent shows.  Be a part of the process!"/>
    <x v="10"/>
    <n v="5300"/>
    <x v="0"/>
    <s v="US"/>
    <s v="USD"/>
    <n v="1276574400"/>
    <n v="1270576379"/>
    <b v="1"/>
    <n v="28"/>
    <b v="1"/>
    <s v="music/rock"/>
    <x v="938"/>
    <n v="189.28571428571428"/>
    <s v="music"/>
    <s v="rock"/>
    <x v="1272"/>
    <d v="2010-06-15T04:00:00"/>
  </r>
  <r>
    <n v="1273"/>
    <x v="1273"/>
    <s v="Run Coyote is raising funds to produce their debut album - &quot;Youth Haunts&quot; - on vinyl LP and CD"/>
    <x v="23"/>
    <n v="4140"/>
    <x v="0"/>
    <s v="CA"/>
    <s v="CAD"/>
    <n v="1409506291"/>
    <n v="1406914291"/>
    <b v="1"/>
    <n v="54"/>
    <b v="1"/>
    <s v="music/rock"/>
    <x v="991"/>
    <n v="76.666666666666671"/>
    <s v="music"/>
    <s v="rock"/>
    <x v="1273"/>
    <d v="2014-08-31T17:31:31"/>
  </r>
  <r>
    <n v="1274"/>
    <x v="1274"/>
    <s v="Sun Shot is the working title of Assembly of Dust's new studio release.  It features 9 brand new songs and 4 never recorded"/>
    <x v="31"/>
    <n v="38743.839999999997"/>
    <x v="0"/>
    <s v="US"/>
    <s v="USD"/>
    <n v="1346344425"/>
    <n v="1343320425"/>
    <b v="1"/>
    <n v="467"/>
    <b v="1"/>
    <s v="music/rock"/>
    <x v="992"/>
    <n v="82.963254817987149"/>
    <s v="music"/>
    <s v="rock"/>
    <x v="1274"/>
    <d v="2012-08-30T16:33:45"/>
  </r>
  <r>
    <n v="1275"/>
    <x v="1275"/>
    <s v="ONLY A FEW HOURS LEFT TO GET YOUR ADVANCE COPY OF &quot;DANGEROUSLY CLOSE&quot; and to check out our other cool rewards!"/>
    <x v="36"/>
    <n v="24321.1"/>
    <x v="0"/>
    <s v="US"/>
    <s v="USD"/>
    <n v="1375908587"/>
    <n v="1372884587"/>
    <b v="1"/>
    <n v="389"/>
    <b v="1"/>
    <s v="music/rock"/>
    <x v="993"/>
    <n v="62.522107969151669"/>
    <s v="music"/>
    <s v="rock"/>
    <x v="1275"/>
    <d v="2013-08-07T20:49:47"/>
  </r>
  <r>
    <n v="1276"/>
    <x v="1276"/>
    <s v="Sponsor this Brooklyn punk band's debut seven-inch, MR. DREAM GOES TO JAIL."/>
    <x v="9"/>
    <n v="3132.63"/>
    <x v="0"/>
    <s v="US"/>
    <s v="USD"/>
    <n v="1251777600"/>
    <n v="1247504047"/>
    <b v="1"/>
    <n v="68"/>
    <b v="1"/>
    <s v="music/rock"/>
    <x v="994"/>
    <n v="46.06808823529412"/>
    <s v="music"/>
    <s v="rock"/>
    <x v="1276"/>
    <d v="2009-09-01T04:00:00"/>
  </r>
  <r>
    <n v="1277"/>
    <x v="1277"/>
    <s v="My name is Nate Henry. I sang in a band called Sherwood for almost 10 years. Now I'm hoping to make another album of brand new music."/>
    <x v="36"/>
    <n v="15918.65"/>
    <x v="0"/>
    <s v="US"/>
    <s v="USD"/>
    <n v="1346765347"/>
    <n v="1343741347"/>
    <b v="1"/>
    <n v="413"/>
    <b v="1"/>
    <s v="music/rock"/>
    <x v="995"/>
    <n v="38.543946731234868"/>
    <s v="music"/>
    <s v="rock"/>
    <x v="1277"/>
    <d v="2012-09-04T13:29:07"/>
  </r>
  <r>
    <n v="1278"/>
    <x v="1278"/>
    <s v="The Bitter Suite is a 5 song rock medley to be released as a limited edition 180 gram vinyl record with custom etching on the B side."/>
    <x v="115"/>
    <n v="10071"/>
    <x v="0"/>
    <s v="US"/>
    <s v="USD"/>
    <n v="1403661600"/>
    <n v="1401196766"/>
    <b v="1"/>
    <n v="190"/>
    <b v="1"/>
    <s v="music/rock"/>
    <x v="996"/>
    <n v="53.005263157894738"/>
    <s v="music"/>
    <s v="rock"/>
    <x v="1278"/>
    <d v="2014-06-25T02:00:00"/>
  </r>
  <r>
    <n v="1279"/>
    <x v="1279"/>
    <s v="The Traveling Suitcase is a 3-piece rock outfit from Oshkosh, WI. We have released 2 albums since 2010 and we are ready to record!"/>
    <x v="235"/>
    <n v="13864.17"/>
    <x v="0"/>
    <s v="US"/>
    <s v="USD"/>
    <n v="1395624170"/>
    <n v="1392171770"/>
    <b v="1"/>
    <n v="189"/>
    <b v="1"/>
    <s v="music/rock"/>
    <x v="997"/>
    <n v="73.355396825396824"/>
    <s v="music"/>
    <s v="rock"/>
    <x v="1279"/>
    <d v="2014-03-24T01:22:50"/>
  </r>
  <r>
    <n v="1280"/>
    <x v="1280"/>
    <s v="Nothing More is recording their forthcoming record and needs to join forces with you to make this album HUGE! "/>
    <x v="36"/>
    <n v="16636.78"/>
    <x v="0"/>
    <s v="US"/>
    <s v="USD"/>
    <n v="1299003054"/>
    <n v="1291227054"/>
    <b v="1"/>
    <n v="130"/>
    <b v="1"/>
    <s v="music/rock"/>
    <x v="998"/>
    <n v="127.97523076923076"/>
    <s v="music"/>
    <s v="rock"/>
    <x v="1280"/>
    <d v="2011-03-01T18:10:54"/>
  </r>
  <r>
    <n v="1281"/>
    <x v="1281"/>
    <s v="Cure for the Common pulls the trigger on their 2nd full-length LP, &quot;Laser Beretta,&quot; printed on high-quality 15 gram polycarbonate CDs"/>
    <x v="39"/>
    <n v="7750"/>
    <x v="0"/>
    <s v="US"/>
    <s v="USD"/>
    <n v="1375033836"/>
    <n v="1373305836"/>
    <b v="1"/>
    <n v="74"/>
    <b v="1"/>
    <s v="music/rock"/>
    <x v="592"/>
    <n v="104.72972972972973"/>
    <s v="music"/>
    <s v="rock"/>
    <x v="1281"/>
    <d v="2013-07-28T17:50:36"/>
  </r>
  <r>
    <n v="1282"/>
    <x v="1282"/>
    <s v="Natalie York is releasing her new album, &quot;PROMISES.&quot; Get involved by pre-ordering your copy of the record and other goodies here!"/>
    <x v="36"/>
    <n v="18542"/>
    <x v="0"/>
    <s v="US"/>
    <s v="USD"/>
    <n v="1386565140"/>
    <n v="1383909855"/>
    <b v="1"/>
    <n v="274"/>
    <b v="1"/>
    <s v="music/rock"/>
    <x v="999"/>
    <n v="67.671532846715323"/>
    <s v="music"/>
    <s v="rock"/>
    <x v="1282"/>
    <d v="2013-12-09T04:59:00"/>
  </r>
  <r>
    <n v="1283"/>
    <x v="1283"/>
    <s v="Our 3rd album is halfway complete, but we need your help to record, mix and master the final product!"/>
    <x v="28"/>
    <n v="2110.5"/>
    <x v="0"/>
    <s v="US"/>
    <s v="USD"/>
    <n v="1362974400"/>
    <n v="1360948389"/>
    <b v="1"/>
    <n v="22"/>
    <b v="1"/>
    <s v="music/rock"/>
    <x v="1000"/>
    <n v="95.931818181818187"/>
    <s v="music"/>
    <s v="rock"/>
    <x v="1283"/>
    <d v="2013-03-11T04:00:00"/>
  </r>
  <r>
    <n v="1284"/>
    <x v="1284"/>
    <s v="â€œFree Jujube Brownâ€ by Psalmayene 24 is coming home to NYC and we need YOUR support of this moving and inspiring piece"/>
    <x v="13"/>
    <n v="2020"/>
    <x v="0"/>
    <s v="US"/>
    <s v="USD"/>
    <n v="1483203540"/>
    <n v="1481175482"/>
    <b v="0"/>
    <n v="31"/>
    <b v="1"/>
    <s v="theater/plays"/>
    <x v="50"/>
    <n v="65.161290322580641"/>
    <s v="theater"/>
    <s v="plays"/>
    <x v="1284"/>
    <d v="2016-12-31T16:59:00"/>
  </r>
  <r>
    <n v="1285"/>
    <x v="1285"/>
    <s v="The world premiere of hysterically funny and heartbreaking story about family, unconditional love and facing the unfaceable"/>
    <x v="13"/>
    <n v="2033"/>
    <x v="0"/>
    <s v="GB"/>
    <s v="GBP"/>
    <n v="1434808775"/>
    <n v="1433512775"/>
    <b v="0"/>
    <n v="63"/>
    <b v="1"/>
    <s v="theater/plays"/>
    <x v="1001"/>
    <n v="32.269841269841272"/>
    <s v="theater"/>
    <s v="plays"/>
    <x v="1285"/>
    <d v="2015-06-20T13:59:35"/>
  </r>
  <r>
    <n v="1286"/>
    <x v="1286"/>
    <s v="A touring production of FRED's modern adaptation of the classic Victorian comic novel, reaching out to new audiences."/>
    <x v="15"/>
    <n v="1625"/>
    <x v="0"/>
    <s v="GB"/>
    <s v="GBP"/>
    <n v="1424181600"/>
    <n v="1423041227"/>
    <b v="0"/>
    <n v="20"/>
    <b v="1"/>
    <s v="theater/plays"/>
    <x v="1002"/>
    <n v="81.25"/>
    <s v="theater"/>
    <s v="plays"/>
    <x v="1286"/>
    <d v="2015-02-17T14:00:00"/>
  </r>
  <r>
    <n v="1287"/>
    <x v="1287"/>
    <s v="PantoSoc are taking Sweeney Todd to the Fringe!_x000a__x000a_We will be performing in Edinburgh for two weeks, and we need your help to get there!"/>
    <x v="49"/>
    <n v="605"/>
    <x v="0"/>
    <s v="GB"/>
    <s v="GBP"/>
    <n v="1434120856"/>
    <n v="1428936856"/>
    <b v="0"/>
    <n v="25"/>
    <b v="1"/>
    <s v="theater/plays"/>
    <x v="1003"/>
    <n v="24.2"/>
    <s v="theater"/>
    <s v="plays"/>
    <x v="1287"/>
    <d v="2015-06-12T14:54:16"/>
  </r>
  <r>
    <n v="1288"/>
    <x v="1288"/>
    <s v="EggSalad presents an unflinching new work mapping the mental landscape of addiction and recovery. Premiering in NY Aug 26-27 &amp; Sept 2!"/>
    <x v="23"/>
    <n v="4018"/>
    <x v="0"/>
    <s v="US"/>
    <s v="USD"/>
    <n v="1470801600"/>
    <n v="1468122163"/>
    <b v="0"/>
    <n v="61"/>
    <b v="1"/>
    <s v="theater/plays"/>
    <x v="1004"/>
    <n v="65.868852459016395"/>
    <s v="theater"/>
    <s v="plays"/>
    <x v="1288"/>
    <d v="2016-08-10T04:00:00"/>
  </r>
  <r>
    <n v="1289"/>
    <x v="1289"/>
    <s v="A chilling original Edwardian Comedy of errors and foolishness made for the Patrick Henry College stage."/>
    <x v="15"/>
    <n v="1876"/>
    <x v="0"/>
    <s v="US"/>
    <s v="USD"/>
    <n v="1483499645"/>
    <n v="1480907645"/>
    <b v="0"/>
    <n v="52"/>
    <b v="1"/>
    <s v="theater/plays"/>
    <x v="1005"/>
    <n v="36.07692307692308"/>
    <s v="theater"/>
    <s v="plays"/>
    <x v="1289"/>
    <d v="2017-01-04T03:14:05"/>
  </r>
  <r>
    <n v="1290"/>
    <x v="1290"/>
    <s v="Sometimes your Heart has to STOP for your Life to START."/>
    <x v="8"/>
    <n v="3800"/>
    <x v="0"/>
    <s v="US"/>
    <s v="USD"/>
    <n v="1429772340"/>
    <n v="1427121931"/>
    <b v="0"/>
    <n v="86"/>
    <b v="1"/>
    <s v="theater/plays"/>
    <x v="1006"/>
    <n v="44.186046511627907"/>
    <s v="theater"/>
    <s v="plays"/>
    <x v="1290"/>
    <d v="2015-04-23T06:59:00"/>
  </r>
  <r>
    <n v="1291"/>
    <x v="1291"/>
    <s v="Perception. Impulse. Love. The Enso Theatre Ensemble presents Jane Austen's &quot;Pride &amp; Prejudice&quot; like you've never seen it before."/>
    <x v="9"/>
    <n v="4371"/>
    <x v="0"/>
    <s v="US"/>
    <s v="USD"/>
    <n v="1428390000"/>
    <n v="1425224391"/>
    <b v="0"/>
    <n v="42"/>
    <b v="1"/>
    <s v="theater/plays"/>
    <x v="945"/>
    <n v="104.07142857142857"/>
    <s v="theater"/>
    <s v="plays"/>
    <x v="1291"/>
    <d v="2015-04-07T07:00:00"/>
  </r>
  <r>
    <n v="1292"/>
    <x v="1292"/>
    <s v="Empty Deck presents the most exciting unknown contemporary Scandinavian plays in co-production with The Other Room Theatre, Cardiff."/>
    <x v="180"/>
    <n v="1870"/>
    <x v="0"/>
    <s v="GB"/>
    <s v="GBP"/>
    <n v="1444172340"/>
    <n v="1441822828"/>
    <b v="0"/>
    <n v="52"/>
    <b v="1"/>
    <s v="theater/plays"/>
    <x v="1007"/>
    <n v="35.96153846153846"/>
    <s v="theater"/>
    <s v="plays"/>
    <x v="1292"/>
    <d v="2015-10-06T22:59:00"/>
  </r>
  <r>
    <n v="1293"/>
    <x v="1293"/>
    <s v="Invest in the world premiere of WORSE THAN TIGERS at ACT, and in the future of Seattle's newest, female-led theatre company: RED STAGE."/>
    <x v="36"/>
    <n v="15335"/>
    <x v="0"/>
    <s v="US"/>
    <s v="USD"/>
    <n v="1447523371"/>
    <n v="1444927771"/>
    <b v="0"/>
    <n v="120"/>
    <b v="1"/>
    <s v="theater/plays"/>
    <x v="1008"/>
    <n v="127.79166666666667"/>
    <s v="theater"/>
    <s v="plays"/>
    <x v="1293"/>
    <d v="2015-11-14T17:49:31"/>
  </r>
  <r>
    <n v="1294"/>
    <x v="1294"/>
    <s v="We have an award-winning Danish play, now we just need a bathroom set to perform it in. Spend a penny to help us build the set!"/>
    <x v="2"/>
    <n v="610"/>
    <x v="0"/>
    <s v="GB"/>
    <s v="GBP"/>
    <n v="1445252400"/>
    <n v="1443696797"/>
    <b v="0"/>
    <n v="22"/>
    <b v="1"/>
    <s v="theater/plays"/>
    <x v="1009"/>
    <n v="27.727272727272727"/>
    <s v="theater"/>
    <s v="plays"/>
    <x v="1294"/>
    <d v="2015-10-19T11:00:00"/>
  </r>
  <r>
    <n v="1295"/>
    <x v="1295"/>
    <s v="We had everything sorted for the Fringe, but now our accommodation and Edinburgh angel have fallen through. We're needing vital help."/>
    <x v="30"/>
    <n v="2549"/>
    <x v="0"/>
    <s v="GB"/>
    <s v="GBP"/>
    <n v="1438189200"/>
    <n v="1435585497"/>
    <b v="0"/>
    <n v="64"/>
    <b v="1"/>
    <s v="theater/plays"/>
    <x v="1010"/>
    <n v="39.828125"/>
    <s v="theater"/>
    <s v="plays"/>
    <x v="1295"/>
    <d v="2015-07-29T17:00:00"/>
  </r>
  <r>
    <n v="1296"/>
    <x v="1296"/>
    <s v="Creating outstanding performance experiences with young actors from all economic backgrounds. Making great theatre accessible to all!"/>
    <x v="16"/>
    <n v="1200"/>
    <x v="0"/>
    <s v="GB"/>
    <s v="GBP"/>
    <n v="1457914373"/>
    <n v="1456189973"/>
    <b v="0"/>
    <n v="23"/>
    <b v="1"/>
    <s v="theater/plays"/>
    <x v="1011"/>
    <n v="52.173913043478258"/>
    <s v="theater"/>
    <s v="plays"/>
    <x v="1296"/>
    <d v="2016-03-14T00:12:53"/>
  </r>
  <r>
    <n v="1297"/>
    <x v="1297"/>
    <s v="We will bring you the world of Tennessee Williams right to the front door of your home, school, church, theatre and community."/>
    <x v="22"/>
    <n v="21905"/>
    <x v="0"/>
    <s v="US"/>
    <s v="USD"/>
    <n v="1462125358"/>
    <n v="1459533358"/>
    <b v="0"/>
    <n v="238"/>
    <b v="1"/>
    <s v="theater/plays"/>
    <x v="1012"/>
    <n v="92.037815126050418"/>
    <s v="theater"/>
    <s v="plays"/>
    <x v="1297"/>
    <d v="2016-05-01T17:55:58"/>
  </r>
  <r>
    <n v="1298"/>
    <x v="1298"/>
    <s v="A play that raises awareness for mental health and explores the psychological effects childhood abuse can have on an adult."/>
    <x v="13"/>
    <n v="2093"/>
    <x v="0"/>
    <s v="GB"/>
    <s v="GBP"/>
    <n v="1461860432"/>
    <n v="1459268432"/>
    <b v="0"/>
    <n v="33"/>
    <b v="1"/>
    <s v="theater/plays"/>
    <x v="1013"/>
    <n v="63.424242424242422"/>
    <s v="theater"/>
    <s v="plays"/>
    <x v="1298"/>
    <d v="2016-04-28T16:20:32"/>
  </r>
  <r>
    <n v="1299"/>
    <x v="1299"/>
    <s v="A new work inspired by the classic novel and created by Dallas teens under the direction of professional artists."/>
    <x v="8"/>
    <n v="4340"/>
    <x v="0"/>
    <s v="US"/>
    <s v="USD"/>
    <n v="1436902359"/>
    <n v="1434310359"/>
    <b v="0"/>
    <n v="32"/>
    <b v="1"/>
    <s v="theater/plays"/>
    <x v="1014"/>
    <n v="135.625"/>
    <s v="theater"/>
    <s v="plays"/>
    <x v="1299"/>
    <d v="2015-07-14T19:32:39"/>
  </r>
  <r>
    <n v="1300"/>
    <x v="1300"/>
    <s v="What would you do with the time ticking and the pressure building to make a choice?! Find out what happens in this hilarious new play!!"/>
    <x v="9"/>
    <n v="4050"/>
    <x v="0"/>
    <s v="US"/>
    <s v="USD"/>
    <n v="1464807420"/>
    <n v="1461427938"/>
    <b v="0"/>
    <n v="24"/>
    <b v="1"/>
    <s v="theater/plays"/>
    <x v="920"/>
    <n v="168.75"/>
    <s v="theater"/>
    <s v="plays"/>
    <x v="1300"/>
    <d v="2016-06-01T18:57:00"/>
  </r>
  <r>
    <n v="1301"/>
    <x v="1301"/>
    <s v="The Attic Theater Company presents John Patrick Shanley's THE DREAMER EXAMINES HIS PILLOW, the first official revival since 1986"/>
    <x v="13"/>
    <n v="2055"/>
    <x v="0"/>
    <s v="US"/>
    <s v="USD"/>
    <n v="1437447600"/>
    <n v="1436551178"/>
    <b v="0"/>
    <n v="29"/>
    <b v="1"/>
    <s v="theater/plays"/>
    <x v="1015"/>
    <n v="70.862068965517238"/>
    <s v="theater"/>
    <s v="plays"/>
    <x v="1301"/>
    <d v="2015-07-21T03:00:00"/>
  </r>
  <r>
    <n v="1302"/>
    <x v="1302"/>
    <s v="Boys of a Certain Age is a unique and special show that we're trying to remount in New York City in 2017."/>
    <x v="30"/>
    <n v="2500"/>
    <x v="0"/>
    <s v="US"/>
    <s v="USD"/>
    <n v="1480559011"/>
    <n v="1477963411"/>
    <b v="0"/>
    <n v="50"/>
    <b v="1"/>
    <s v="theater/plays"/>
    <x v="31"/>
    <n v="50"/>
    <s v="theater"/>
    <s v="plays"/>
    <x v="1302"/>
    <d v="2016-12-01T02:23:31"/>
  </r>
  <r>
    <n v="1303"/>
    <x v="1303"/>
    <s v="Groundbreaking queer theatre."/>
    <x v="8"/>
    <n v="4559.13"/>
    <x v="0"/>
    <s v="GB"/>
    <s v="GBP"/>
    <n v="1469962800"/>
    <n v="1468578920"/>
    <b v="0"/>
    <n v="108"/>
    <b v="1"/>
    <s v="theater/plays"/>
    <x v="1016"/>
    <n v="42.214166666666671"/>
    <s v="theater"/>
    <s v="plays"/>
    <x v="1303"/>
    <d v="2016-07-31T11:00:00"/>
  </r>
  <r>
    <n v="1304"/>
    <x v="1304"/>
    <s v="Deal with the cold like a boss with battery-powered heating device that will heat you up in the most extreme environment."/>
    <x v="79"/>
    <n v="15851"/>
    <x v="1"/>
    <s v="GB"/>
    <s v="GBP"/>
    <n v="1489376405"/>
    <n v="1484196005"/>
    <b v="0"/>
    <n v="104"/>
    <b v="0"/>
    <s v="technology/wearables"/>
    <x v="1017"/>
    <n v="152.41346153846155"/>
    <s v="technology"/>
    <s v="wearables"/>
    <x v="1304"/>
    <d v="2017-03-13T03:40:05"/>
  </r>
  <r>
    <n v="1305"/>
    <x v="1305"/>
    <s v="Instantly alert and show friends and family where you are during an assault or an emergency with a ring that fits on your finger"/>
    <x v="11"/>
    <n v="7793"/>
    <x v="1"/>
    <s v="US"/>
    <s v="USD"/>
    <n v="1469122200"/>
    <n v="1466611108"/>
    <b v="0"/>
    <n v="86"/>
    <b v="0"/>
    <s v="technology/wearables"/>
    <x v="1018"/>
    <n v="90.616279069767444"/>
    <s v="technology"/>
    <s v="wearables"/>
    <x v="1305"/>
    <d v="2016-07-21T17:30:00"/>
  </r>
  <r>
    <n v="1306"/>
    <x v="1306"/>
    <s v="Buhel SOUNDglassâ„¢SG05 Sunglasses &amp; headphones with BCTâ„¢ (Bone Conduction), high impact lenses (Z87.1+) &amp; exclusive patented technology"/>
    <x v="74"/>
    <n v="71771"/>
    <x v="1"/>
    <s v="US"/>
    <s v="USD"/>
    <n v="1417690734"/>
    <n v="1415098734"/>
    <b v="0"/>
    <n v="356"/>
    <b v="0"/>
    <s v="technology/wearables"/>
    <x v="1019"/>
    <n v="201.60393258426967"/>
    <s v="technology"/>
    <s v="wearables"/>
    <x v="1306"/>
    <d v="2014-12-04T10:58:54"/>
  </r>
  <r>
    <n v="1307"/>
    <x v="1307"/>
    <s v="Get VR to Everyone with Mailable, Ready to Use Viewers"/>
    <x v="63"/>
    <n v="5757"/>
    <x v="1"/>
    <s v="US"/>
    <s v="USD"/>
    <n v="1455710679"/>
    <n v="1453118679"/>
    <b v="0"/>
    <n v="45"/>
    <b v="0"/>
    <s v="technology/wearables"/>
    <x v="1020"/>
    <n v="127.93333333333334"/>
    <s v="technology"/>
    <s v="wearables"/>
    <x v="1307"/>
    <d v="2016-02-17T12:04:39"/>
  </r>
  <r>
    <n v="1308"/>
    <x v="1308"/>
    <s v="Boost Band, a wristband that charges any device"/>
    <x v="3"/>
    <n v="1136"/>
    <x v="1"/>
    <s v="US"/>
    <s v="USD"/>
    <n v="1475937812"/>
    <n v="1472481812"/>
    <b v="0"/>
    <n v="38"/>
    <b v="0"/>
    <s v="technology/wearables"/>
    <x v="1021"/>
    <n v="29.894736842105264"/>
    <s v="technology"/>
    <s v="wearables"/>
    <x v="1308"/>
    <d v="2016-10-08T14:43:32"/>
  </r>
  <r>
    <n v="1309"/>
    <x v="1309"/>
    <s v="Wicked fun and built for excitement, CORE is the safest and most versatile speaker you've ever worn."/>
    <x v="236"/>
    <n v="12879"/>
    <x v="1"/>
    <s v="US"/>
    <s v="USD"/>
    <n v="1444943468"/>
    <n v="1441919468"/>
    <b v="0"/>
    <n v="35"/>
    <b v="0"/>
    <s v="technology/wearables"/>
    <x v="1022"/>
    <n v="367.97142857142859"/>
    <s v="technology"/>
    <s v="wearables"/>
    <x v="1309"/>
    <d v="2015-10-15T21:11:08"/>
  </r>
  <r>
    <n v="1310"/>
    <x v="1310"/>
    <s v="An essential hoodie that holds all sized smart phones and keep your headphone wires tangle free."/>
    <x v="22"/>
    <n v="3100"/>
    <x v="1"/>
    <s v="US"/>
    <s v="USD"/>
    <n v="1471622450"/>
    <n v="1467734450"/>
    <b v="0"/>
    <n v="24"/>
    <b v="0"/>
    <s v="technology/wearables"/>
    <x v="1023"/>
    <n v="129.16666666666666"/>
    <s v="technology"/>
    <s v="wearables"/>
    <x v="1310"/>
    <d v="2016-08-19T16:00:50"/>
  </r>
  <r>
    <n v="1311"/>
    <x v="1311"/>
    <s v="Control Dreams: Design Adventures, Improve Waking Performance, Explore Spirituality, Recall Dreams and Awaken Refreshed with Aladdin."/>
    <x v="65"/>
    <n v="80070"/>
    <x v="1"/>
    <s v="US"/>
    <s v="USD"/>
    <n v="1480536919"/>
    <n v="1477509319"/>
    <b v="0"/>
    <n v="100"/>
    <b v="0"/>
    <s v="technology/wearables"/>
    <x v="1024"/>
    <n v="800.7"/>
    <s v="technology"/>
    <s v="wearables"/>
    <x v="1311"/>
    <d v="2016-11-30T20:15:19"/>
  </r>
  <r>
    <n v="1312"/>
    <x v="1312"/>
    <s v="People loved the original Black and Gray GoSolo hats and asked for more. So we received sample for 3 more colors!"/>
    <x v="210"/>
    <n v="28"/>
    <x v="1"/>
    <s v="US"/>
    <s v="USD"/>
    <n v="1429375922"/>
    <n v="1426783922"/>
    <b v="0"/>
    <n v="1"/>
    <b v="0"/>
    <s v="technology/wearables"/>
    <x v="1025"/>
    <n v="28"/>
    <s v="technology"/>
    <s v="wearables"/>
    <x v="1312"/>
    <d v="2015-04-18T16:52:02"/>
  </r>
  <r>
    <n v="1313"/>
    <x v="1313"/>
    <s v="Clip on owner recognition for any bag with 100db+ deterrence of others from opening or moving it. Plus forget-me-not notifications."/>
    <x v="79"/>
    <n v="12446"/>
    <x v="1"/>
    <s v="US"/>
    <s v="USD"/>
    <n v="1457024514"/>
    <n v="1454432514"/>
    <b v="0"/>
    <n v="122"/>
    <b v="0"/>
    <s v="technology/wearables"/>
    <x v="1026"/>
    <n v="102.01639344262296"/>
    <s v="technology"/>
    <s v="wearables"/>
    <x v="1313"/>
    <d v="2016-03-03T17:01:54"/>
  </r>
  <r>
    <n v="1314"/>
    <x v="1314"/>
    <s v="CulBox is an Open Source wrist watch for Arduino with built in Bluetooth and bunch of Hi-Tech sensors and tons of features for Makers"/>
    <x v="237"/>
    <n v="2028"/>
    <x v="1"/>
    <s v="US"/>
    <s v="USD"/>
    <n v="1477065860"/>
    <n v="1471881860"/>
    <b v="0"/>
    <n v="11"/>
    <b v="0"/>
    <s v="technology/wearables"/>
    <x v="1027"/>
    <n v="184.36363636363637"/>
    <s v="technology"/>
    <s v="wearables"/>
    <x v="1314"/>
    <d v="2016-10-21T16:04:20"/>
  </r>
  <r>
    <n v="1315"/>
    <x v="1315"/>
    <s v="Zoom will happen - THANK YOU! Received outside funding due amazing early success!"/>
    <x v="57"/>
    <n v="40404"/>
    <x v="1"/>
    <s v="US"/>
    <s v="USD"/>
    <n v="1446771600"/>
    <n v="1443700648"/>
    <b v="0"/>
    <n v="248"/>
    <b v="0"/>
    <s v="technology/wearables"/>
    <x v="1028"/>
    <n v="162.91935483870967"/>
    <s v="technology"/>
    <s v="wearables"/>
    <x v="1315"/>
    <d v="2015-11-06T01:00:00"/>
  </r>
  <r>
    <n v="1316"/>
    <x v="1316"/>
    <s v="Future Belt comes in just 3 sizes, but yet, is designed to fit waists ranging from 25-55 inches. No batteries, no gimmicks."/>
    <x v="96"/>
    <n v="1"/>
    <x v="1"/>
    <s v="US"/>
    <s v="USD"/>
    <n v="1456700709"/>
    <n v="1453676709"/>
    <b v="0"/>
    <n v="1"/>
    <b v="0"/>
    <s v="technology/wearables"/>
    <x v="1029"/>
    <n v="1"/>
    <s v="technology"/>
    <s v="wearables"/>
    <x v="1316"/>
    <d v="2016-02-28T23:05:09"/>
  </r>
  <r>
    <n v="1317"/>
    <x v="1317"/>
    <s v="Lorem ipsum dolor sit amet, consectetuer adipiscing elit. Aenean commodo ligula eget dolor. Aenean massa. Cum sociis natoque penatibus."/>
    <x v="61"/>
    <n v="11467"/>
    <x v="1"/>
    <s v="DK"/>
    <s v="DKK"/>
    <n v="1469109600"/>
    <n v="1464586746"/>
    <b v="0"/>
    <n v="19"/>
    <b v="0"/>
    <s v="technology/wearables"/>
    <x v="1030"/>
    <n v="603.52631578947364"/>
    <s v="technology"/>
    <s v="wearables"/>
    <x v="1317"/>
    <d v="2016-07-21T14:00:00"/>
  </r>
  <r>
    <n v="1318"/>
    <x v="1318"/>
    <s v="Your Dog's Best Friend._x000a_Revolutionize the way you care about your pups and brings you peace of mind."/>
    <x v="79"/>
    <n v="6130"/>
    <x v="1"/>
    <s v="US"/>
    <s v="USD"/>
    <n v="1420938172"/>
    <n v="1418346172"/>
    <b v="0"/>
    <n v="135"/>
    <b v="0"/>
    <s v="technology/wearables"/>
    <x v="1031"/>
    <n v="45.407407407407405"/>
    <s v="technology"/>
    <s v="wearables"/>
    <x v="1318"/>
    <d v="2015-01-11T01:02:52"/>
  </r>
  <r>
    <n v="1319"/>
    <x v="1319"/>
    <s v="Stand out at festivals, get people talking and support our latest campaign to augment your style with the latest LED technology."/>
    <x v="238"/>
    <n v="876"/>
    <x v="1"/>
    <s v="GB"/>
    <s v="GBP"/>
    <n v="1405094400"/>
    <n v="1403810965"/>
    <b v="0"/>
    <n v="9"/>
    <b v="0"/>
    <s v="technology/wearables"/>
    <x v="1032"/>
    <n v="97.333333333333329"/>
    <s v="technology"/>
    <s v="wearables"/>
    <x v="1319"/>
    <d v="2014-07-11T16:00:00"/>
  </r>
  <r>
    <n v="1320"/>
    <x v="1320"/>
    <s v="Falls are the main cause of injury to elderly. Our wearable detects falls, sends notifications and streams health data in real time."/>
    <x v="57"/>
    <n v="503"/>
    <x v="1"/>
    <s v="NL"/>
    <s v="EUR"/>
    <n v="1483138800"/>
    <n v="1480610046"/>
    <b v="0"/>
    <n v="3"/>
    <b v="0"/>
    <s v="technology/wearables"/>
    <x v="1033"/>
    <n v="167.66666666666666"/>
    <s v="technology"/>
    <s v="wearables"/>
    <x v="1320"/>
    <d v="2016-12-30T23:00:00"/>
  </r>
  <r>
    <n v="1321"/>
    <x v="1321"/>
    <s v="Experience true sound quality and a membership platform that puts you in control of future headphones, features, design and prices."/>
    <x v="239"/>
    <n v="6019"/>
    <x v="1"/>
    <s v="SE"/>
    <s v="SEK"/>
    <n v="1482515937"/>
    <n v="1479923937"/>
    <b v="0"/>
    <n v="7"/>
    <b v="0"/>
    <s v="technology/wearables"/>
    <x v="1034"/>
    <n v="859.85714285714289"/>
    <s v="technology"/>
    <s v="wearables"/>
    <x v="1321"/>
    <d v="2016-12-23T17:58:57"/>
  </r>
  <r>
    <n v="1322"/>
    <x v="1322"/>
    <s v="Invisible Reins - A Bluetooth innovation that links your child to your smart phone via an app. A safe zone can be set from 1-30 metres."/>
    <x v="19"/>
    <n v="106"/>
    <x v="1"/>
    <s v="GB"/>
    <s v="GBP"/>
    <n v="1432223125"/>
    <n v="1429631125"/>
    <b v="0"/>
    <n v="4"/>
    <b v="0"/>
    <s v="technology/wearables"/>
    <x v="1035"/>
    <n v="26.5"/>
    <s v="technology"/>
    <s v="wearables"/>
    <x v="1322"/>
    <d v="2015-05-21T15:45:25"/>
  </r>
  <r>
    <n v="1323"/>
    <x v="1323"/>
    <s v="High quality earbuds with a built-in splitter. Share with more than one friend. Music, movies, conversations. Any audio, any device!"/>
    <x v="36"/>
    <n v="1332"/>
    <x v="1"/>
    <s v="US"/>
    <s v="USD"/>
    <n v="1461653700"/>
    <n v="1458665146"/>
    <b v="0"/>
    <n v="44"/>
    <b v="0"/>
    <s v="technology/wearables"/>
    <x v="1036"/>
    <n v="30.272727272727273"/>
    <s v="technology"/>
    <s v="wearables"/>
    <x v="1323"/>
    <d v="2016-04-26T06:55:00"/>
  </r>
  <r>
    <n v="1324"/>
    <x v="1324"/>
    <s v="Monitor your actual UV exposure in real time and get notified when it's time to get out of the sun or when to reapply your sunscreen"/>
    <x v="63"/>
    <n v="4920"/>
    <x v="1"/>
    <s v="US"/>
    <s v="USD"/>
    <n v="1476371552"/>
    <n v="1473779552"/>
    <b v="0"/>
    <n v="90"/>
    <b v="0"/>
    <s v="technology/wearables"/>
    <x v="1037"/>
    <n v="54.666666666666664"/>
    <s v="technology"/>
    <s v="wearables"/>
    <x v="1324"/>
    <d v="2016-10-13T15:12:32"/>
  </r>
  <r>
    <n v="1325"/>
    <x v="1325"/>
    <s v="The PowerCap is a device able to charge most mobile devices, and contains a battery for situations when the sun just isn't enough."/>
    <x v="22"/>
    <n v="486"/>
    <x v="1"/>
    <s v="US"/>
    <s v="USD"/>
    <n v="1483063435"/>
    <n v="1480471435"/>
    <b v="0"/>
    <n v="8"/>
    <b v="0"/>
    <s v="technology/wearables"/>
    <x v="1038"/>
    <n v="60.75"/>
    <s v="technology"/>
    <s v="wearables"/>
    <x v="1325"/>
    <d v="2016-12-30T02:03:55"/>
  </r>
  <r>
    <n v="1326"/>
    <x v="1326"/>
    <s v="StrikeTec will revolutionize both the boxing scene and fitness industry by allowing you to track the progress of hand speed and force."/>
    <x v="57"/>
    <n v="1130"/>
    <x v="1"/>
    <s v="US"/>
    <s v="USD"/>
    <n v="1421348428"/>
    <n v="1417460428"/>
    <b v="0"/>
    <n v="11"/>
    <b v="0"/>
    <s v="technology/wearables"/>
    <x v="1039"/>
    <n v="102.72727272727273"/>
    <s v="technology"/>
    <s v="wearables"/>
    <x v="1326"/>
    <d v="2015-01-15T19:00:28"/>
  </r>
  <r>
    <n v="1327"/>
    <x v="1327"/>
    <s v="CyClip is a way to mount the Apple Watch to your handlebars; ideal for navigation, notifications, and music control on the fly."/>
    <x v="240"/>
    <n v="1705"/>
    <x v="1"/>
    <s v="US"/>
    <s v="USD"/>
    <n v="1432916235"/>
    <n v="1430324235"/>
    <b v="0"/>
    <n v="41"/>
    <b v="0"/>
    <s v="technology/wearables"/>
    <x v="1040"/>
    <n v="41.585365853658537"/>
    <s v="technology"/>
    <s v="wearables"/>
    <x v="1327"/>
    <d v="2015-05-29T16:17:15"/>
  </r>
  <r>
    <n v="1328"/>
    <x v="1328"/>
    <s v="Hydrate Edge is the first wearable that provides real-time, continuous hydration feedback. This is the new hydration gold standard."/>
    <x v="96"/>
    <n v="1748"/>
    <x v="1"/>
    <s v="US"/>
    <s v="USD"/>
    <n v="1476458734"/>
    <n v="1472570734"/>
    <b v="0"/>
    <n v="15"/>
    <b v="0"/>
    <s v="technology/wearables"/>
    <x v="1041"/>
    <n v="116.53333333333333"/>
    <s v="technology"/>
    <s v="wearables"/>
    <x v="1328"/>
    <d v="2016-10-14T15:25:34"/>
  </r>
  <r>
    <n v="1329"/>
    <x v="1329"/>
    <s v="Xtnd is a hands free multifunctional device for your tablet, cell phone, &amp; camera. It's also a convenient backpack for storage."/>
    <x v="63"/>
    <n v="408"/>
    <x v="1"/>
    <s v="US"/>
    <s v="USD"/>
    <n v="1417501145"/>
    <n v="1414041545"/>
    <b v="0"/>
    <n v="9"/>
    <b v="0"/>
    <s v="technology/wearables"/>
    <x v="1042"/>
    <n v="45.333333333333336"/>
    <s v="technology"/>
    <s v="wearables"/>
    <x v="1329"/>
    <d v="2014-12-02T06:19:05"/>
  </r>
  <r>
    <n v="1330"/>
    <x v="1330"/>
    <s v="Outdoor play is essential. Wanderwatch helps to make it fun and safe! Fun for kids, great for parents. Time to Play!"/>
    <x v="19"/>
    <n v="7873"/>
    <x v="1"/>
    <s v="US"/>
    <s v="USD"/>
    <n v="1467432000"/>
    <n v="1464763109"/>
    <b v="0"/>
    <n v="50"/>
    <b v="0"/>
    <s v="technology/wearables"/>
    <x v="1043"/>
    <n v="157.46"/>
    <s v="technology"/>
    <s v="wearables"/>
    <x v="1330"/>
    <d v="2016-07-02T04:00:00"/>
  </r>
  <r>
    <n v="1331"/>
    <x v="1331"/>
    <s v="The World's First Wearable Battery Backup - wireless, modular, flexible, and ultra-lightweight! Click, charge, go!!!"/>
    <x v="65"/>
    <n v="3417"/>
    <x v="1"/>
    <s v="US"/>
    <s v="USD"/>
    <n v="1471435554"/>
    <n v="1468843554"/>
    <b v="0"/>
    <n v="34"/>
    <b v="0"/>
    <s v="technology/wearables"/>
    <x v="1044"/>
    <n v="100.5"/>
    <s v="technology"/>
    <s v="wearables"/>
    <x v="1331"/>
    <d v="2016-08-17T12:05:54"/>
  </r>
  <r>
    <n v="1332"/>
    <x v="1332"/>
    <s v="Long bus queue and no seats around? This light weight seating device can be worn anywhere and at anytime! Belt that converts into seat."/>
    <x v="241"/>
    <n v="0"/>
    <x v="1"/>
    <s v="CH"/>
    <s v="CHF"/>
    <n v="1485480408"/>
    <n v="1482888408"/>
    <b v="0"/>
    <n v="0"/>
    <b v="0"/>
    <s v="technology/wearables"/>
    <x v="109"/>
    <e v="#DIV/0!"/>
    <s v="technology"/>
    <s v="wearables"/>
    <x v="1332"/>
    <d v="2017-01-27T01:26:48"/>
  </r>
  <r>
    <n v="1333"/>
    <x v="1333"/>
    <s v="Im in the process of creating a biohazard suit that can be worn like an extra layer, unlike these bulky units that are currently in use"/>
    <x v="30"/>
    <n v="0"/>
    <x v="1"/>
    <s v="AU"/>
    <s v="AUD"/>
    <n v="1405478025"/>
    <n v="1402886025"/>
    <b v="0"/>
    <n v="0"/>
    <b v="0"/>
    <s v="technology/wearables"/>
    <x v="109"/>
    <e v="#DIV/0!"/>
    <s v="technology"/>
    <s v="wearables"/>
    <x v="1333"/>
    <d v="2014-07-16T02:33:45"/>
  </r>
  <r>
    <n v="1334"/>
    <x v="1334"/>
    <s v="A wearable device that allows you to dock and operate your phone hands-free anywhere and everywhere!"/>
    <x v="242"/>
    <n v="14303"/>
    <x v="1"/>
    <s v="US"/>
    <s v="USD"/>
    <n v="1457721287"/>
    <n v="1455129287"/>
    <b v="0"/>
    <n v="276"/>
    <b v="0"/>
    <s v="technology/wearables"/>
    <x v="1045"/>
    <n v="51.822463768115945"/>
    <s v="technology"/>
    <s v="wearables"/>
    <x v="1334"/>
    <d v="2016-03-11T18:34:47"/>
  </r>
  <r>
    <n v="1335"/>
    <x v="1335"/>
    <s v="Dial up your performance with UB Fit: 1st wearable resistance technology that allows you to tone muscles while doing a cardio workout"/>
    <x v="31"/>
    <n v="4940"/>
    <x v="1"/>
    <s v="US"/>
    <s v="USD"/>
    <n v="1449354502"/>
    <n v="1446762502"/>
    <b v="0"/>
    <n v="16"/>
    <b v="0"/>
    <s v="technology/wearables"/>
    <x v="1046"/>
    <n v="308.75"/>
    <s v="technology"/>
    <s v="wearables"/>
    <x v="1335"/>
    <d v="2015-12-05T22:28:22"/>
  </r>
  <r>
    <n v="1336"/>
    <x v="1336"/>
    <s v="JUMPY, a cool smart watch with open platform SDK brings limitless edutainment to kids' wrist and encourages parent-child interaction."/>
    <x v="57"/>
    <n v="84947"/>
    <x v="1"/>
    <s v="US"/>
    <s v="USD"/>
    <n v="1418849028"/>
    <n v="1415825028"/>
    <b v="0"/>
    <n v="224"/>
    <b v="0"/>
    <s v="technology/wearables"/>
    <x v="1047"/>
    <n v="379.22767857142856"/>
    <s v="technology"/>
    <s v="wearables"/>
    <x v="1336"/>
    <d v="2014-12-17T20:43:48"/>
  </r>
  <r>
    <n v="1337"/>
    <x v="1337"/>
    <s v="Discreet safety device connects you to a dedicated 24/7 monitoring team, keeping you safe anywhere in the United States"/>
    <x v="63"/>
    <n v="24691"/>
    <x v="1"/>
    <s v="US"/>
    <s v="USD"/>
    <n v="1488549079"/>
    <n v="1485957079"/>
    <b v="0"/>
    <n v="140"/>
    <b v="0"/>
    <s v="technology/wearables"/>
    <x v="1048"/>
    <n v="176.36428571428573"/>
    <s v="technology"/>
    <s v="wearables"/>
    <x v="1337"/>
    <d v="2017-03-03T13:51:19"/>
  </r>
  <r>
    <n v="1338"/>
    <x v="1338"/>
    <s v="HandL makes your phone feel like an organic extension of your hand. Elastic and brace system supports your device with just two fingers"/>
    <x v="11"/>
    <n v="991"/>
    <x v="1"/>
    <s v="US"/>
    <s v="USD"/>
    <n v="1438543033"/>
    <n v="1435951033"/>
    <b v="0"/>
    <n v="15"/>
    <b v="0"/>
    <s v="technology/wearables"/>
    <x v="1049"/>
    <n v="66.066666666666663"/>
    <s v="technology"/>
    <s v="wearables"/>
    <x v="1338"/>
    <d v="2015-08-02T19:17:13"/>
  </r>
  <r>
    <n v="1339"/>
    <x v="1339"/>
    <s v="World's Smallest customizable Phone &amp; GPS Watch for kids !"/>
    <x v="63"/>
    <n v="3317"/>
    <x v="1"/>
    <s v="US"/>
    <s v="USD"/>
    <n v="1418056315"/>
    <n v="1414164715"/>
    <b v="0"/>
    <n v="37"/>
    <b v="0"/>
    <s v="technology/wearables"/>
    <x v="1050"/>
    <n v="89.648648648648646"/>
    <s v="technology"/>
    <s v="wearables"/>
    <x v="1339"/>
    <d v="2014-12-08T16:31:55"/>
  </r>
  <r>
    <n v="1340"/>
    <x v="1340"/>
    <s v="I would like to make nicer, more stylish looking frames for the Google Glass using 3D printing technology."/>
    <x v="243"/>
    <n v="0"/>
    <x v="1"/>
    <s v="US"/>
    <s v="USD"/>
    <n v="1408112253"/>
    <n v="1405520253"/>
    <b v="0"/>
    <n v="0"/>
    <b v="0"/>
    <s v="technology/wearables"/>
    <x v="109"/>
    <e v="#DIV/0!"/>
    <s v="technology"/>
    <s v="wearables"/>
    <x v="1340"/>
    <d v="2014-08-15T14:17:33"/>
  </r>
  <r>
    <n v="1341"/>
    <x v="1341"/>
    <s v="BRILLAR: Your Kids Ultimate Wearable Companion. Educates, Rewards, Entertains, Calls, Motivates, Messages + Tracks Location &amp; Steps."/>
    <x v="31"/>
    <n v="17590"/>
    <x v="1"/>
    <s v="GB"/>
    <s v="GBP"/>
    <n v="1475333917"/>
    <n v="1472569117"/>
    <b v="0"/>
    <n v="46"/>
    <b v="0"/>
    <s v="technology/wearables"/>
    <x v="1051"/>
    <n v="382.39130434782606"/>
    <s v="technology"/>
    <s v="wearables"/>
    <x v="1341"/>
    <d v="2016-10-01T14:58:37"/>
  </r>
  <r>
    <n v="1342"/>
    <x v="1342"/>
    <s v="Method50 aims to prototype a revolutionary true heads up display to create a new way of living in, playing in, and viewing the world."/>
    <x v="63"/>
    <n v="100"/>
    <x v="1"/>
    <s v="US"/>
    <s v="USD"/>
    <n v="1437161739"/>
    <n v="1434569739"/>
    <b v="0"/>
    <n v="1"/>
    <b v="0"/>
    <s v="technology/wearables"/>
    <x v="418"/>
    <n v="100"/>
    <s v="technology"/>
    <s v="wearables"/>
    <x v="1342"/>
    <d v="2015-07-17T19:35:39"/>
  </r>
  <r>
    <n v="1343"/>
    <x v="1343"/>
    <s v="Sleepman is a bio-signal monitoring wristwatch featuring smart alarm with the unique sleep enhancement and fatigue detection options!"/>
    <x v="63"/>
    <n v="51149"/>
    <x v="1"/>
    <s v="US"/>
    <s v="USD"/>
    <n v="1471579140"/>
    <n v="1466512683"/>
    <b v="0"/>
    <n v="323"/>
    <b v="0"/>
    <s v="technology/wearables"/>
    <x v="1052"/>
    <n v="158.35603715170279"/>
    <s v="technology"/>
    <s v="wearables"/>
    <x v="1343"/>
    <d v="2016-08-19T03:59:00"/>
  </r>
  <r>
    <n v="1344"/>
    <x v="1344"/>
    <s v="The is the ultimate guide to applied Eastern philosophy, martial arts, and the path of the warrior from a scientific perspective."/>
    <x v="15"/>
    <n v="5666"/>
    <x v="0"/>
    <s v="CA"/>
    <s v="CAD"/>
    <n v="1467313039"/>
    <n v="1464807439"/>
    <b v="0"/>
    <n v="139"/>
    <b v="1"/>
    <s v="publishing/nonfiction"/>
    <x v="1053"/>
    <n v="40.762589928057551"/>
    <s v="publishing"/>
    <s v="nonfiction"/>
    <x v="1344"/>
    <d v="2016-06-30T18:57:19"/>
  </r>
  <r>
    <n v="1345"/>
    <x v="1345"/>
    <s v="Peacefully taking you through my journey of being raised as a Muslim then becoming Christian, and sharing the truths I unveiled."/>
    <x v="43"/>
    <n v="375"/>
    <x v="0"/>
    <s v="US"/>
    <s v="USD"/>
    <n v="1405366359"/>
    <n v="1402342359"/>
    <b v="0"/>
    <n v="7"/>
    <b v="1"/>
    <s v="publishing/nonfiction"/>
    <x v="1054"/>
    <n v="53.571428571428569"/>
    <s v="publishing"/>
    <s v="nonfiction"/>
    <x v="1345"/>
    <d v="2014-07-14T19:32:39"/>
  </r>
  <r>
    <n v="1346"/>
    <x v="1346"/>
    <s v="An anthology of nonfiction stories written by Nepal's Lesbian, Gay, Bisexual, and Transgender (LGBT) community."/>
    <x v="244"/>
    <n v="7219"/>
    <x v="0"/>
    <s v="US"/>
    <s v="USD"/>
    <n v="1372297751"/>
    <n v="1369705751"/>
    <b v="0"/>
    <n v="149"/>
    <b v="1"/>
    <s v="publishing/nonfiction"/>
    <x v="1055"/>
    <n v="48.449664429530202"/>
    <s v="publishing"/>
    <s v="nonfiction"/>
    <x v="1346"/>
    <d v="2013-06-27T01:49:11"/>
  </r>
  <r>
    <n v="1347"/>
    <x v="1347"/>
    <s v="Must raise $2,500+ to republish &amp; spread the word about a guide Oprah's Magazine calls &quot;a go-to book for any start-up food company.&quot;"/>
    <x v="30"/>
    <n v="2555"/>
    <x v="0"/>
    <s v="US"/>
    <s v="USD"/>
    <n v="1425741525"/>
    <n v="1423149525"/>
    <b v="0"/>
    <n v="31"/>
    <b v="1"/>
    <s v="publishing/nonfiction"/>
    <x v="1056"/>
    <n v="82.41935483870968"/>
    <s v="publishing"/>
    <s v="nonfiction"/>
    <x v="1347"/>
    <d v="2015-03-07T15:18:45"/>
  </r>
  <r>
    <n v="1348"/>
    <x v="1348"/>
    <s v="South Florida. Honest &amp; dramatic &amp; engaging journal of overcoming serious illness. This book will keep you reading &amp; laughing. Really!"/>
    <x v="245"/>
    <n v="5985"/>
    <x v="0"/>
    <s v="US"/>
    <s v="USD"/>
    <n v="1418904533"/>
    <n v="1416485333"/>
    <b v="0"/>
    <n v="26"/>
    <b v="1"/>
    <s v="publishing/nonfiction"/>
    <x v="1057"/>
    <n v="230.19230769230768"/>
    <s v="publishing"/>
    <s v="nonfiction"/>
    <x v="1348"/>
    <d v="2014-12-18T12:08:53"/>
  </r>
  <r>
    <n v="1349"/>
    <x v="1349"/>
    <s v="The first modern Jasper guidebook including over five hundred rock routes from alpine to bouldering, sport to trad multipitch and more."/>
    <x v="10"/>
    <n v="10210"/>
    <x v="0"/>
    <s v="CA"/>
    <s v="CAD"/>
    <n v="1450249140"/>
    <n v="1447055935"/>
    <b v="0"/>
    <n v="172"/>
    <b v="1"/>
    <s v="publishing/nonfiction"/>
    <x v="1058"/>
    <n v="59.360465116279073"/>
    <s v="publishing"/>
    <s v="nonfiction"/>
    <x v="1349"/>
    <d v="2015-12-16T06:59:00"/>
  </r>
  <r>
    <n v="1350"/>
    <x v="1350"/>
    <s v="Illustrated historical book of impregnable Dunbar Castle and rise and fall of its powerful Scottish Earls of Dunbar from 1072-1435AD"/>
    <x v="10"/>
    <n v="5202.5"/>
    <x v="0"/>
    <s v="US"/>
    <s v="USD"/>
    <n v="1451089134"/>
    <n v="1448497134"/>
    <b v="0"/>
    <n v="78"/>
    <b v="1"/>
    <s v="publishing/nonfiction"/>
    <x v="1059"/>
    <n v="66.698717948717942"/>
    <s v="publishing"/>
    <s v="nonfiction"/>
    <x v="1350"/>
    <d v="2015-12-26T00:18:54"/>
  </r>
  <r>
    <n v="1351"/>
    <x v="1351"/>
    <s v="Discover your purpose, live a more fulfilling life, leave a positive footprint on society."/>
    <x v="22"/>
    <n v="20253"/>
    <x v="0"/>
    <s v="US"/>
    <s v="USD"/>
    <n v="1455299144"/>
    <n v="1452707144"/>
    <b v="0"/>
    <n v="120"/>
    <b v="1"/>
    <s v="publishing/nonfiction"/>
    <x v="1060"/>
    <n v="168.77500000000001"/>
    <s v="publishing"/>
    <s v="nonfiction"/>
    <x v="1351"/>
    <d v="2016-02-12T17:45:44"/>
  </r>
  <r>
    <n v="1352"/>
    <x v="1352"/>
    <s v="An important book, based on research, to make you and your learners smile again. Better smile sheets, better feedback, better learning!"/>
    <x v="3"/>
    <n v="13614"/>
    <x v="0"/>
    <s v="US"/>
    <s v="USD"/>
    <n v="1441425540"/>
    <n v="1436968366"/>
    <b v="0"/>
    <n v="227"/>
    <b v="1"/>
    <s v="publishing/nonfiction"/>
    <x v="1061"/>
    <n v="59.973568281938327"/>
    <s v="publishing"/>
    <s v="nonfiction"/>
    <x v="1352"/>
    <d v="2015-09-05T03:59:00"/>
  </r>
  <r>
    <n v="1353"/>
    <x v="1353"/>
    <s v="A book that teaches aspiring writers how to get from a basic idea to a fully rewritten screenplay."/>
    <x v="28"/>
    <n v="1336"/>
    <x v="0"/>
    <s v="US"/>
    <s v="USD"/>
    <n v="1362960000"/>
    <n v="1359946188"/>
    <b v="0"/>
    <n v="42"/>
    <b v="1"/>
    <s v="publishing/nonfiction"/>
    <x v="1062"/>
    <n v="31.80952380952381"/>
    <s v="publishing"/>
    <s v="nonfiction"/>
    <x v="1353"/>
    <d v="2013-03-11T00:00:00"/>
  </r>
  <r>
    <n v="1354"/>
    <x v="1354"/>
    <s v="Raising awareness of childhood cancer by publishing my diary of Andrew's diagnosis and his journey to remission 1235 days later."/>
    <x v="38"/>
    <n v="1563"/>
    <x v="0"/>
    <s v="GB"/>
    <s v="GBP"/>
    <n v="1465672979"/>
    <n v="1463080979"/>
    <b v="0"/>
    <n v="64"/>
    <b v="1"/>
    <s v="publishing/nonfiction"/>
    <x v="1063"/>
    <n v="24.421875"/>
    <s v="publishing"/>
    <s v="nonfiction"/>
    <x v="1354"/>
    <d v="2016-06-11T19:22:59"/>
  </r>
  <r>
    <n v="1355"/>
    <x v="1355"/>
    <s v="Sherlock's Home was the most important Sherlock Holmes book of 2012 - about Undershaw - this project is to release language versions."/>
    <x v="30"/>
    <n v="3067"/>
    <x v="0"/>
    <s v="GB"/>
    <s v="GBP"/>
    <n v="1354269600"/>
    <n v="1351663605"/>
    <b v="0"/>
    <n v="121"/>
    <b v="1"/>
    <s v="publishing/nonfiction"/>
    <x v="1064"/>
    <n v="25.347107438016529"/>
    <s v="publishing"/>
    <s v="nonfiction"/>
    <x v="1355"/>
    <d v="2012-11-30T10:00:00"/>
  </r>
  <r>
    <n v="1356"/>
    <x v="1356"/>
    <s v="At age 30, my husband Dan died from cancer. Left to recreate my life, I drew a line in my heart; became a nomad. This is a love story."/>
    <x v="104"/>
    <n v="6215.56"/>
    <x v="0"/>
    <s v="US"/>
    <s v="USD"/>
    <n v="1372985760"/>
    <n v="1370393760"/>
    <b v="0"/>
    <n v="87"/>
    <b v="1"/>
    <s v="publishing/nonfiction"/>
    <x v="1065"/>
    <n v="71.443218390804603"/>
    <s v="publishing"/>
    <s v="nonfiction"/>
    <x v="1356"/>
    <d v="2013-07-05T00:56:00"/>
  </r>
  <r>
    <n v="1357"/>
    <x v="1357"/>
    <s v="The search for identity leads one young woman to Mexico, where she follows her grandfather's journey back to America."/>
    <x v="13"/>
    <n v="2506"/>
    <x v="0"/>
    <s v="US"/>
    <s v="USD"/>
    <n v="1362117540"/>
    <n v="1359587137"/>
    <b v="0"/>
    <n v="65"/>
    <b v="1"/>
    <s v="publishing/nonfiction"/>
    <x v="1066"/>
    <n v="38.553846153846152"/>
    <s v="publishing"/>
    <s v="nonfiction"/>
    <x v="1357"/>
    <d v="2013-03-01T05:59:00"/>
  </r>
  <r>
    <n v="1358"/>
    <x v="1358"/>
    <s v="I am working on a book about what people do when they visit Masada, an ancient fortress in the Judean desert."/>
    <x v="9"/>
    <n v="3350"/>
    <x v="0"/>
    <s v="US"/>
    <s v="USD"/>
    <n v="1309009323"/>
    <n v="1306417323"/>
    <b v="0"/>
    <n v="49"/>
    <b v="1"/>
    <s v="publishing/nonfiction"/>
    <x v="1067"/>
    <n v="68.367346938775512"/>
    <s v="publishing"/>
    <s v="nonfiction"/>
    <x v="1358"/>
    <d v="2011-06-25T13:42:03"/>
  </r>
  <r>
    <n v="1359"/>
    <x v="1359"/>
    <s v="Funding for a 2011 trip to Worldcon for research for &quot;UnConventional,&quot; a book on the history of the American fan convention."/>
    <x v="246"/>
    <n v="764"/>
    <x v="0"/>
    <s v="US"/>
    <s v="USD"/>
    <n v="1309980790"/>
    <n v="1304623990"/>
    <b v="0"/>
    <n v="19"/>
    <b v="1"/>
    <s v="publishing/nonfiction"/>
    <x v="1068"/>
    <n v="40.210526315789473"/>
    <s v="publishing"/>
    <s v="nonfiction"/>
    <x v="1359"/>
    <d v="2011-07-06T19:33:10"/>
  </r>
  <r>
    <n v="1360"/>
    <x v="1360"/>
    <s v="So Bad, It's Good! is a guide to finding the best films for your bad movie night."/>
    <x v="15"/>
    <n v="2598"/>
    <x v="0"/>
    <s v="US"/>
    <s v="USD"/>
    <n v="1343943420"/>
    <n v="1341524220"/>
    <b v="0"/>
    <n v="81"/>
    <b v="1"/>
    <s v="publishing/nonfiction"/>
    <x v="1069"/>
    <n v="32.074074074074076"/>
    <s v="publishing"/>
    <s v="nonfiction"/>
    <x v="1360"/>
    <d v="2012-08-02T21:37:00"/>
  </r>
  <r>
    <n v="1361"/>
    <x v="1361"/>
    <s v="The forbidden dark art of roped soloing, for climbers who need to know in order to make the ultimate climb come true!"/>
    <x v="12"/>
    <n v="7559"/>
    <x v="0"/>
    <s v="GB"/>
    <s v="GBP"/>
    <n v="1403370772"/>
    <n v="1400778772"/>
    <b v="0"/>
    <n v="264"/>
    <b v="1"/>
    <s v="publishing/nonfiction"/>
    <x v="1070"/>
    <n v="28.632575757575758"/>
    <s v="publishing"/>
    <s v="nonfiction"/>
    <x v="1361"/>
    <d v="2014-06-21T17:12:52"/>
  </r>
  <r>
    <n v="1362"/>
    <x v="1362"/>
    <s v="The never-before-told story of Karl Barth's (first and only) journey to the United States in 1962."/>
    <x v="28"/>
    <n v="1091"/>
    <x v="0"/>
    <s v="US"/>
    <s v="USD"/>
    <n v="1378592731"/>
    <n v="1373408731"/>
    <b v="0"/>
    <n v="25"/>
    <b v="1"/>
    <s v="publishing/nonfiction"/>
    <x v="1071"/>
    <n v="43.64"/>
    <s v="publishing"/>
    <s v="nonfiction"/>
    <x v="1362"/>
    <d v="2013-09-07T22:25:31"/>
  </r>
  <r>
    <n v="1363"/>
    <x v="1363"/>
    <s v="Identifying cancer and disease products we use everyday and are totally unaware of. Then substituting them with healthy alternatives"/>
    <x v="48"/>
    <n v="200"/>
    <x v="0"/>
    <s v="US"/>
    <s v="USD"/>
    <n v="1455523140"/>
    <n v="1453925727"/>
    <b v="0"/>
    <n v="5"/>
    <b v="1"/>
    <s v="publishing/nonfiction"/>
    <x v="31"/>
    <n v="40"/>
    <s v="publishing"/>
    <s v="nonfiction"/>
    <x v="1363"/>
    <d v="2016-02-15T07:59:00"/>
  </r>
  <r>
    <n v="1364"/>
    <x v="1364"/>
    <s v="Help us Make Rock History with this Epic J.S.Fuck Extremerock Album written by Sune &quot;KÃ¸ter&quot; KÃ¸lster and produced by Flemming Rasmussen."/>
    <x v="247"/>
    <n v="49830"/>
    <x v="0"/>
    <s v="DK"/>
    <s v="DKK"/>
    <n v="1420648906"/>
    <n v="1415464906"/>
    <b v="0"/>
    <n v="144"/>
    <b v="1"/>
    <s v="music/rock"/>
    <x v="1072"/>
    <n v="346.04166666666669"/>
    <s v="music"/>
    <s v="rock"/>
    <x v="1364"/>
    <d v="2015-01-07T16:41:46"/>
  </r>
  <r>
    <n v="1365"/>
    <x v="1365"/>
    <s v="Our first professional studio album &quot;See The Light&quot; will be released this spring! Help us record, mix, master, and release the album!"/>
    <x v="51"/>
    <n v="7520"/>
    <x v="0"/>
    <s v="US"/>
    <s v="USD"/>
    <n v="1426523752"/>
    <n v="1423935352"/>
    <b v="0"/>
    <n v="92"/>
    <b v="1"/>
    <s v="music/rock"/>
    <x v="1073"/>
    <n v="81.739130434782609"/>
    <s v="music"/>
    <s v="rock"/>
    <x v="1365"/>
    <d v="2015-03-16T16:35:52"/>
  </r>
  <r>
    <n v="1366"/>
    <x v="1366"/>
    <s v="A musical memorial for Alexi Petersen."/>
    <x v="51"/>
    <n v="9486.69"/>
    <x v="0"/>
    <s v="US"/>
    <s v="USD"/>
    <n v="1417049663"/>
    <n v="1413158063"/>
    <b v="0"/>
    <n v="147"/>
    <b v="1"/>
    <s v="music/rock"/>
    <x v="1074"/>
    <n v="64.535306122448986"/>
    <s v="music"/>
    <s v="rock"/>
    <x v="1366"/>
    <d v="2014-11-27T00:54:23"/>
  </r>
  <r>
    <n v="1367"/>
    <x v="1367"/>
    <s v="House of Rabbits are recording our full-length, debut album! Support independent music, receive great rewards!"/>
    <x v="10"/>
    <n v="5713"/>
    <x v="0"/>
    <s v="US"/>
    <s v="USD"/>
    <n v="1447463050"/>
    <n v="1444867450"/>
    <b v="0"/>
    <n v="90"/>
    <b v="1"/>
    <s v="music/rock"/>
    <x v="1075"/>
    <n v="63.477777777777774"/>
    <s v="music"/>
    <s v="rock"/>
    <x v="1367"/>
    <d v="2015-11-14T01:04:10"/>
  </r>
  <r>
    <n v="1368"/>
    <x v="1368"/>
    <s v="We are in the final stages of the creation of our 4th record, The Separation Effect. our most passionate record to date."/>
    <x v="10"/>
    <n v="5535"/>
    <x v="0"/>
    <s v="US"/>
    <s v="USD"/>
    <n v="1434342894"/>
    <n v="1432269294"/>
    <b v="0"/>
    <n v="87"/>
    <b v="1"/>
    <s v="music/rock"/>
    <x v="1076"/>
    <n v="63.620689655172413"/>
    <s v="music"/>
    <s v="rock"/>
    <x v="1368"/>
    <d v="2015-06-15T04:34:54"/>
  </r>
  <r>
    <n v="1369"/>
    <x v="1369"/>
    <s v="Fawcett's FEEL BETTER is an album of love unrequited, realized, and rued, with echoes of Petty, Springsteen, Neil Young &amp; Coldplay."/>
    <x v="248"/>
    <n v="34090.629999999997"/>
    <x v="0"/>
    <s v="US"/>
    <s v="USD"/>
    <n v="1397225746"/>
    <n v="1394633746"/>
    <b v="0"/>
    <n v="406"/>
    <b v="1"/>
    <s v="music/rock"/>
    <x v="1077"/>
    <n v="83.967068965517228"/>
    <s v="music"/>
    <s v="rock"/>
    <x v="1369"/>
    <d v="2014-04-11T14:15:46"/>
  </r>
  <r>
    <n v="1370"/>
    <x v="1370"/>
    <s v="Songs about the first year of parenthood, often inappropriate for children"/>
    <x v="15"/>
    <n v="1555"/>
    <x v="0"/>
    <s v="US"/>
    <s v="USD"/>
    <n v="1381881890"/>
    <n v="1380585890"/>
    <b v="0"/>
    <n v="20"/>
    <b v="1"/>
    <s v="music/rock"/>
    <x v="1078"/>
    <n v="77.75"/>
    <s v="music"/>
    <s v="rock"/>
    <x v="1370"/>
    <d v="2013-10-16T00:04:50"/>
  </r>
  <r>
    <n v="1371"/>
    <x v="1371"/>
    <s v="The Defiant Tour Documentary is a never before examination of the finances of a touring band and what it takes to go on the road."/>
    <x v="249"/>
    <n v="7495"/>
    <x v="0"/>
    <s v="US"/>
    <s v="USD"/>
    <n v="1431022342"/>
    <n v="1428430342"/>
    <b v="0"/>
    <n v="70"/>
    <b v="1"/>
    <s v="music/rock"/>
    <x v="1079"/>
    <n v="107.07142857142857"/>
    <s v="music"/>
    <s v="rock"/>
    <x v="1371"/>
    <d v="2015-05-07T18:12:22"/>
  </r>
  <r>
    <n v="1372"/>
    <x v="1372"/>
    <s v="Please help us raise funds to press our new CD!"/>
    <x v="2"/>
    <n v="620"/>
    <x v="0"/>
    <s v="US"/>
    <s v="USD"/>
    <n v="1342115132"/>
    <n v="1339523132"/>
    <b v="0"/>
    <n v="16"/>
    <b v="1"/>
    <s v="music/rock"/>
    <x v="1014"/>
    <n v="38.75"/>
    <s v="music"/>
    <s v="rock"/>
    <x v="1372"/>
    <d v="2012-07-12T17:45:32"/>
  </r>
  <r>
    <n v="1373"/>
    <x v="1373"/>
    <s v="Help Broccoli Samurai raise money to get a new van and continue bringing you the jams!"/>
    <x v="3"/>
    <n v="10501"/>
    <x v="0"/>
    <s v="US"/>
    <s v="USD"/>
    <n v="1483138233"/>
    <n v="1480546233"/>
    <b v="0"/>
    <n v="52"/>
    <b v="1"/>
    <s v="music/rock"/>
    <x v="1080"/>
    <n v="201.94230769230768"/>
    <s v="music"/>
    <s v="rock"/>
    <x v="1373"/>
    <d v="2016-12-30T22:50:33"/>
  </r>
  <r>
    <n v="1374"/>
    <x v="1374"/>
    <s v="After two successful EPs, Sisters of Murphy is back in the studio to release our first full-length album. We want YOU to be part of it!"/>
    <x v="15"/>
    <n v="2842"/>
    <x v="0"/>
    <s v="US"/>
    <s v="USD"/>
    <n v="1458874388"/>
    <n v="1456285988"/>
    <b v="0"/>
    <n v="66"/>
    <b v="1"/>
    <s v="music/rock"/>
    <x v="1081"/>
    <n v="43.060606060606062"/>
    <s v="music"/>
    <s v="rock"/>
    <x v="1374"/>
    <d v="2016-03-25T02:53:08"/>
  </r>
  <r>
    <n v="1375"/>
    <x v="1375"/>
    <s v="Pampa Folks, l'album aux couleurs de dÃ©serts. Le quatuor, crÃ©Ã© en 2015  livre une Ã©nergie brute et prÃ©pare son premier album"/>
    <x v="23"/>
    <n v="6853"/>
    <x v="0"/>
    <s v="FR"/>
    <s v="EUR"/>
    <n v="1484444119"/>
    <n v="1481852119"/>
    <b v="0"/>
    <n v="109"/>
    <b v="1"/>
    <s v="music/rock"/>
    <x v="1082"/>
    <n v="62.871559633027523"/>
    <s v="music"/>
    <s v="rock"/>
    <x v="1375"/>
    <d v="2017-01-15T01:35:19"/>
  </r>
  <r>
    <n v="1376"/>
    <x v="1376"/>
    <s v="Dead Pirates are planning a second pressing of HIGHMARE LP, who wants one ?"/>
    <x v="250"/>
    <n v="9342"/>
    <x v="0"/>
    <s v="GB"/>
    <s v="GBP"/>
    <n v="1480784606"/>
    <n v="1478189006"/>
    <b v="0"/>
    <n v="168"/>
    <b v="1"/>
    <s v="music/rock"/>
    <x v="1083"/>
    <n v="55.607142857142854"/>
    <s v="music"/>
    <s v="rock"/>
    <x v="1376"/>
    <d v="2016-12-03T17:03:26"/>
  </r>
  <r>
    <n v="1377"/>
    <x v="1377"/>
    <s v="Stereo Jo is set to release a 5 song EP. Your donation will directly help w/ recording, design, production, &amp; duplication. Thank You :)"/>
    <x v="46"/>
    <n v="1510"/>
    <x v="0"/>
    <s v="US"/>
    <s v="USD"/>
    <n v="1486095060"/>
    <n v="1484198170"/>
    <b v="0"/>
    <n v="31"/>
    <b v="1"/>
    <s v="music/rock"/>
    <x v="1084"/>
    <n v="48.70967741935484"/>
    <s v="music"/>
    <s v="rock"/>
    <x v="1377"/>
    <d v="2017-02-03T04:11:00"/>
  </r>
  <r>
    <n v="1378"/>
    <x v="1378"/>
    <s v="A psychedelic post rock masterpiece!"/>
    <x v="13"/>
    <n v="4067"/>
    <x v="0"/>
    <s v="GB"/>
    <s v="GBP"/>
    <n v="1470075210"/>
    <n v="1468779210"/>
    <b v="0"/>
    <n v="133"/>
    <b v="1"/>
    <s v="music/rock"/>
    <x v="1085"/>
    <n v="30.578947368421051"/>
    <s v="music"/>
    <s v="rock"/>
    <x v="1378"/>
    <d v="2016-08-01T18:13:30"/>
  </r>
  <r>
    <n v="1379"/>
    <x v="1379"/>
    <s v="---------The long-awaited debut full-length from Justin Ruddy--------"/>
    <x v="3"/>
    <n v="11160"/>
    <x v="0"/>
    <s v="US"/>
    <s v="USD"/>
    <n v="1433504876"/>
    <n v="1430912876"/>
    <b v="0"/>
    <n v="151"/>
    <b v="1"/>
    <s v="music/rock"/>
    <x v="1086"/>
    <n v="73.907284768211923"/>
    <s v="music"/>
    <s v="rock"/>
    <x v="1379"/>
    <d v="2015-06-05T11:47:56"/>
  </r>
  <r>
    <n v="1380"/>
    <x v="1380"/>
    <s v="A DIY MUSIC FESTIVAL FROM ST. LOUIS MO! Bands make their own festival, help make it legit!"/>
    <x v="251"/>
    <n v="106"/>
    <x v="0"/>
    <s v="US"/>
    <s v="USD"/>
    <n v="1433815200"/>
    <n v="1431886706"/>
    <b v="0"/>
    <n v="5"/>
    <b v="1"/>
    <s v="music/rock"/>
    <x v="1087"/>
    <n v="21.2"/>
    <s v="music"/>
    <s v="rock"/>
    <x v="1380"/>
    <d v="2015-06-09T02:00:00"/>
  </r>
  <r>
    <n v="1381"/>
    <x v="1381"/>
    <s v="&quot;Me &amp; Eugene&quot; is a five song original EP blending reggae roots, rock, and soul. We canâ€™t wait for you to hear what weâ€™ve created."/>
    <x v="10"/>
    <n v="5355"/>
    <x v="0"/>
    <s v="US"/>
    <s v="USD"/>
    <n v="1482988125"/>
    <n v="1480396125"/>
    <b v="0"/>
    <n v="73"/>
    <b v="1"/>
    <s v="music/rock"/>
    <x v="1088"/>
    <n v="73.356164383561648"/>
    <s v="music"/>
    <s v="rock"/>
    <x v="1381"/>
    <d v="2016-12-29T05:08:45"/>
  </r>
  <r>
    <n v="1382"/>
    <x v="1382"/>
    <s v="We're making a new record -- independently! We've got some great new songs we're really excited to bring to you!"/>
    <x v="6"/>
    <n v="8349"/>
    <x v="0"/>
    <s v="US"/>
    <s v="USD"/>
    <n v="1367867536"/>
    <n v="1365275536"/>
    <b v="0"/>
    <n v="148"/>
    <b v="1"/>
    <s v="music/rock"/>
    <x v="1089"/>
    <n v="56.412162162162161"/>
    <s v="music"/>
    <s v="rock"/>
    <x v="1382"/>
    <d v="2013-05-06T19:12:16"/>
  </r>
  <r>
    <n v="1383"/>
    <x v="1383"/>
    <s v="Instrumental Post-Rock meets Progressive Rock &amp; Cinematic atmospheres. Get your dose of blissful guitar tones, grooves &amp; live strings!"/>
    <x v="41"/>
    <n v="4673"/>
    <x v="0"/>
    <s v="CA"/>
    <s v="CAD"/>
    <n v="1482457678"/>
    <n v="1480729678"/>
    <b v="0"/>
    <n v="93"/>
    <b v="1"/>
    <s v="music/rock"/>
    <x v="1090"/>
    <n v="50.247311827956992"/>
    <s v="music"/>
    <s v="rock"/>
    <x v="1383"/>
    <d v="2016-12-23T01:47:58"/>
  </r>
  <r>
    <n v="1384"/>
    <x v="1384"/>
    <s v="Outland Warrior is my first solo musical project, featuring songs written by me and recorded at my home studio."/>
    <x v="8"/>
    <n v="4343"/>
    <x v="0"/>
    <s v="US"/>
    <s v="USD"/>
    <n v="1436117922"/>
    <n v="1433525922"/>
    <b v="0"/>
    <n v="63"/>
    <b v="1"/>
    <s v="music/rock"/>
    <x v="1091"/>
    <n v="68.936507936507937"/>
    <s v="music"/>
    <s v="rock"/>
    <x v="1384"/>
    <d v="2015-07-05T17:38:42"/>
  </r>
  <r>
    <n v="1385"/>
    <x v="1385"/>
    <s v="Musicians, singers &amp; songwriters from all over the world collaborate via YouTube in order to create an amazing album!"/>
    <x v="6"/>
    <n v="8832.49"/>
    <x v="0"/>
    <s v="DE"/>
    <s v="EUR"/>
    <n v="1461931860"/>
    <n v="1457109121"/>
    <b v="0"/>
    <n v="134"/>
    <b v="1"/>
    <s v="music/rock"/>
    <x v="1092"/>
    <n v="65.914104477611943"/>
    <s v="music"/>
    <s v="rock"/>
    <x v="1385"/>
    <d v="2016-04-29T12:11:00"/>
  </r>
  <r>
    <n v="1386"/>
    <x v="1386"/>
    <s v="We are a classic hard rock/heavy metal band just trying to keep rock alive!"/>
    <x v="44"/>
    <n v="875"/>
    <x v="0"/>
    <s v="US"/>
    <s v="USD"/>
    <n v="1438183889"/>
    <n v="1435591889"/>
    <b v="0"/>
    <n v="14"/>
    <b v="1"/>
    <s v="music/rock"/>
    <x v="1093"/>
    <n v="62.5"/>
    <s v="music"/>
    <s v="rock"/>
    <x v="1386"/>
    <d v="2015-07-29T15:31:29"/>
  </r>
  <r>
    <n v="1387"/>
    <x v="1387"/>
    <s v="Less than one week to PLEDGE YOUR SUPPORT for THE FAMILY BUSINESS as the band raises funds for the next full length rock album."/>
    <x v="23"/>
    <n v="5465"/>
    <x v="0"/>
    <s v="US"/>
    <s v="USD"/>
    <n v="1433305800"/>
    <n v="1430604395"/>
    <b v="0"/>
    <n v="78"/>
    <b v="1"/>
    <s v="music/rock"/>
    <x v="1094"/>
    <n v="70.064102564102569"/>
    <s v="music"/>
    <s v="rock"/>
    <x v="1387"/>
    <d v="2015-06-03T04:30:00"/>
  </r>
  <r>
    <n v="1388"/>
    <x v="1388"/>
    <s v="&quot;The Great Bright Horses&quot; is finished and ready for release! Help us put on the finishing touches and share it with the universe."/>
    <x v="10"/>
    <n v="6740.37"/>
    <x v="0"/>
    <s v="US"/>
    <s v="USD"/>
    <n v="1476720840"/>
    <n v="1474469117"/>
    <b v="0"/>
    <n v="112"/>
    <b v="1"/>
    <s v="music/rock"/>
    <x v="1095"/>
    <n v="60.181874999999998"/>
    <s v="music"/>
    <s v="rock"/>
    <x v="1388"/>
    <d v="2016-10-17T16:14:00"/>
  </r>
  <r>
    <n v="1389"/>
    <x v="1389"/>
    <s v="Help fund the pressing of DANCEHALL's first record by pre-ordering it in advance!!!"/>
    <x v="2"/>
    <n v="727"/>
    <x v="0"/>
    <s v="GB"/>
    <s v="GBP"/>
    <n v="1471087957"/>
    <n v="1468495957"/>
    <b v="0"/>
    <n v="34"/>
    <b v="1"/>
    <s v="music/rock"/>
    <x v="663"/>
    <n v="21.382352941176471"/>
    <s v="music"/>
    <s v="rock"/>
    <x v="1389"/>
    <d v="2016-08-13T11:32:37"/>
  </r>
  <r>
    <n v="1390"/>
    <x v="1390"/>
    <s v="Breakout Artist Management will be working with us on a brand new music video and we need your help!"/>
    <x v="70"/>
    <n v="3055"/>
    <x v="0"/>
    <s v="US"/>
    <s v="USD"/>
    <n v="1430154720"/>
    <n v="1427224606"/>
    <b v="0"/>
    <n v="19"/>
    <b v="1"/>
    <s v="music/rock"/>
    <x v="1096"/>
    <n v="160.78947368421052"/>
    <s v="music"/>
    <s v="rock"/>
    <x v="1390"/>
    <d v="2015-04-27T17:12:00"/>
  </r>
  <r>
    <n v="1391"/>
    <x v="1391"/>
    <s v="With the money donated through this project we intend on investing in sound equipment for live shows"/>
    <x v="2"/>
    <n v="551"/>
    <x v="0"/>
    <s v="US"/>
    <s v="USD"/>
    <n v="1440219540"/>
    <n v="1436369818"/>
    <b v="0"/>
    <n v="13"/>
    <b v="1"/>
    <s v="music/rock"/>
    <x v="1097"/>
    <n v="42.384615384615387"/>
    <s v="music"/>
    <s v="rock"/>
    <x v="1391"/>
    <d v="2015-08-22T04:59:00"/>
  </r>
  <r>
    <n v="1392"/>
    <x v="1392"/>
    <s v="Telesomniac is a rock band from Provo, UT releasing their debut album Thirty-One Flashes in the Dark."/>
    <x v="30"/>
    <n v="2841"/>
    <x v="0"/>
    <s v="US"/>
    <s v="USD"/>
    <n v="1456976586"/>
    <n v="1454298186"/>
    <b v="0"/>
    <n v="104"/>
    <b v="1"/>
    <s v="music/rock"/>
    <x v="1098"/>
    <n v="27.317307692307693"/>
    <s v="music"/>
    <s v="rock"/>
    <x v="1392"/>
    <d v="2016-03-03T03:43:06"/>
  </r>
  <r>
    <n v="1393"/>
    <x v="1393"/>
    <s v="Rock n' Roll tales of our times"/>
    <x v="3"/>
    <n v="10235"/>
    <x v="0"/>
    <s v="US"/>
    <s v="USD"/>
    <n v="1470068523"/>
    <n v="1467476523"/>
    <b v="0"/>
    <n v="52"/>
    <b v="1"/>
    <s v="music/rock"/>
    <x v="1099"/>
    <n v="196.82692307692307"/>
    <s v="music"/>
    <s v="rock"/>
    <x v="1393"/>
    <d v="2016-08-01T16:22:03"/>
  </r>
  <r>
    <n v="1394"/>
    <x v="1394"/>
    <s v="We've finally finished recording our first full length album! We're getting together all the merch to go along with the release."/>
    <x v="47"/>
    <n v="916"/>
    <x v="0"/>
    <s v="US"/>
    <s v="USD"/>
    <n v="1488337200"/>
    <n v="1484623726"/>
    <b v="0"/>
    <n v="17"/>
    <b v="1"/>
    <s v="music/rock"/>
    <x v="1100"/>
    <n v="53.882352941176471"/>
    <s v="music"/>
    <s v="rock"/>
    <x v="1394"/>
    <d v="2017-03-01T03:00:00"/>
  </r>
  <r>
    <n v="1395"/>
    <x v="1395"/>
    <s v="Help Quiet Oaks record their debut album!!!"/>
    <x v="8"/>
    <n v="3916"/>
    <x v="0"/>
    <s v="US"/>
    <s v="USD"/>
    <n v="1484430481"/>
    <n v="1481838481"/>
    <b v="0"/>
    <n v="82"/>
    <b v="1"/>
    <s v="music/rock"/>
    <x v="1101"/>
    <n v="47.756097560975611"/>
    <s v="music"/>
    <s v="rock"/>
    <x v="1395"/>
    <d v="2017-01-14T21:48:01"/>
  </r>
  <r>
    <n v="1396"/>
    <x v="1396"/>
    <s v="Bret Coats with producers Nick Jay &amp; Robert Coats resulting in an epic rock &amp; roll experience that has the makings of a true classic."/>
    <x v="12"/>
    <n v="6438"/>
    <x v="0"/>
    <s v="US"/>
    <s v="USD"/>
    <n v="1423871882"/>
    <n v="1421279882"/>
    <b v="0"/>
    <n v="73"/>
    <b v="1"/>
    <s v="music/rock"/>
    <x v="1102"/>
    <n v="88.191780821917803"/>
    <s v="music"/>
    <s v="rock"/>
    <x v="1396"/>
    <d v="2015-02-13T23:58:02"/>
  </r>
  <r>
    <n v="1397"/>
    <x v="1397"/>
    <s v="HALLS OF THE MACHINE needs your support for the final production and release of their latest work titled, ALL TRIBAL DIGNITARIES."/>
    <x v="3"/>
    <n v="11385"/>
    <x v="0"/>
    <s v="US"/>
    <s v="USD"/>
    <n v="1477603140"/>
    <n v="1475013710"/>
    <b v="0"/>
    <n v="158"/>
    <b v="1"/>
    <s v="music/rock"/>
    <x v="1103"/>
    <n v="72.056962025316452"/>
    <s v="music"/>
    <s v="rock"/>
    <x v="1397"/>
    <d v="2016-10-27T21:19:00"/>
  </r>
  <r>
    <n v="1398"/>
    <x v="1398"/>
    <s v="'StonyCold', a Kansas-based 80's Rock Band, is recording their first all-cover tunes CD, 'Back To the 80's With StonyCold!'"/>
    <x v="85"/>
    <n v="4826"/>
    <x v="0"/>
    <s v="US"/>
    <s v="USD"/>
    <n v="1467752334"/>
    <n v="1465160334"/>
    <b v="0"/>
    <n v="65"/>
    <b v="1"/>
    <s v="music/rock"/>
    <x v="1104"/>
    <n v="74.246153846153845"/>
    <s v="music"/>
    <s v="rock"/>
    <x v="1398"/>
    <d v="2016-07-05T20:58:54"/>
  </r>
  <r>
    <n v="1399"/>
    <x v="1399"/>
    <s v="20 years of Rocket &amp; a Bomb live DVD and download + a brand new Michael Knott EP released on 7&quot; vinyl, Cd, and download!"/>
    <x v="7"/>
    <n v="11353"/>
    <x v="0"/>
    <s v="US"/>
    <s v="USD"/>
    <n v="1412640373"/>
    <n v="1410048373"/>
    <b v="0"/>
    <n v="184"/>
    <b v="1"/>
    <s v="music/rock"/>
    <x v="1105"/>
    <n v="61.701086956521742"/>
    <s v="music"/>
    <s v="rock"/>
    <x v="1399"/>
    <d v="2014-10-07T00:06:13"/>
  </r>
  <r>
    <n v="1400"/>
    <x v="1400"/>
    <s v="We're looking to our fans to help partially fund the new album. It's 12 tracks in length &amp; will be a musical trip like no other!"/>
    <x v="18"/>
    <n v="586"/>
    <x v="0"/>
    <s v="GB"/>
    <s v="GBP"/>
    <n v="1465709400"/>
    <n v="1462695073"/>
    <b v="0"/>
    <n v="34"/>
    <b v="1"/>
    <s v="music/rock"/>
    <x v="1106"/>
    <n v="17.235294117647058"/>
    <s v="music"/>
    <s v="rock"/>
    <x v="1400"/>
    <d v="2016-06-12T05:30:00"/>
  </r>
  <r>
    <n v="1401"/>
    <x v="1401"/>
    <s v="Based on the success of the â€œVagabondâ€ Michale is releasing a very limited edition version of the Album entitled â€œVagabond Acousticâ€"/>
    <x v="30"/>
    <n v="12413"/>
    <x v="0"/>
    <s v="US"/>
    <s v="USD"/>
    <n v="1369612474"/>
    <n v="1367798074"/>
    <b v="0"/>
    <n v="240"/>
    <b v="1"/>
    <s v="music/rock"/>
    <x v="1107"/>
    <n v="51.720833333333331"/>
    <s v="music"/>
    <s v="rock"/>
    <x v="1401"/>
    <d v="2013-05-26T23:54:34"/>
  </r>
  <r>
    <n v="1402"/>
    <x v="1402"/>
    <s v="Help us fund our latest project - a 5 track EP: fast-paced, hard-hitting, female-fronted rock with catchy choruses and lyrics to match!"/>
    <x v="30"/>
    <n v="2729"/>
    <x v="0"/>
    <s v="GB"/>
    <s v="GBP"/>
    <n v="1430439411"/>
    <n v="1425259011"/>
    <b v="0"/>
    <n v="113"/>
    <b v="1"/>
    <s v="music/rock"/>
    <x v="1108"/>
    <n v="24.150442477876105"/>
    <s v="music"/>
    <s v="rock"/>
    <x v="1402"/>
    <d v="2015-05-01T00:16:51"/>
  </r>
  <r>
    <n v="1403"/>
    <x v="1403"/>
    <s v="Gregorian Rock merges Gregorian chant with modern music. It is serene, yet pummeling. It's not for everyone, but it might be for you."/>
    <x v="23"/>
    <n v="4103"/>
    <x v="0"/>
    <s v="US"/>
    <s v="USD"/>
    <n v="1374802235"/>
    <n v="1372210235"/>
    <b v="0"/>
    <n v="66"/>
    <b v="1"/>
    <s v="music/rock"/>
    <x v="1109"/>
    <n v="62.166666666666664"/>
    <s v="music"/>
    <s v="rock"/>
    <x v="1403"/>
    <d v="2013-07-26T01:30:35"/>
  </r>
  <r>
    <n v="1404"/>
    <x v="1404"/>
    <s v="Translation &amp; publication of possibly the most famous piece of English literature - Act II Scene II of Romeo and Juliet into txt-speak."/>
    <x v="107"/>
    <n v="241"/>
    <x v="2"/>
    <s v="GB"/>
    <s v="GBP"/>
    <n v="1424607285"/>
    <n v="1422447285"/>
    <b v="1"/>
    <n v="5"/>
    <b v="0"/>
    <s v="publishing/translations"/>
    <x v="1110"/>
    <n v="48.2"/>
    <s v="publishing"/>
    <s v="translations"/>
    <x v="1404"/>
    <d v="2015-02-22T12:14:45"/>
  </r>
  <r>
    <n v="1405"/>
    <x v="1405"/>
    <s v="Will more people read the Bible if it were translated into Emoticons?"/>
    <x v="31"/>
    <n v="105"/>
    <x v="2"/>
    <s v="US"/>
    <s v="USD"/>
    <n v="1417195201"/>
    <n v="1414599601"/>
    <b v="1"/>
    <n v="17"/>
    <b v="0"/>
    <s v="publishing/translations"/>
    <x v="714"/>
    <n v="6.1764705882352944"/>
    <s v="publishing"/>
    <s v="translations"/>
    <x v="1405"/>
    <d v="2014-11-28T17:20:01"/>
  </r>
  <r>
    <n v="1406"/>
    <x v="1406"/>
    <s v="The White coat and the battle dress uniform"/>
    <x v="14"/>
    <n v="15"/>
    <x v="2"/>
    <s v="IT"/>
    <s v="EUR"/>
    <n v="1449914400"/>
    <n v="1445336607"/>
    <b v="0"/>
    <n v="3"/>
    <b v="0"/>
    <s v="publishing/translations"/>
    <x v="415"/>
    <n v="5"/>
    <s v="publishing"/>
    <s v="translations"/>
    <x v="1406"/>
    <d v="2015-12-12T10:00:00"/>
  </r>
  <r>
    <n v="1407"/>
    <x v="1407"/>
    <s v="I traveled, I took pictures, I met people, I ate. Then I wrote a travel journal that needs editing, translation, and publishing."/>
    <x v="9"/>
    <n v="15"/>
    <x v="2"/>
    <s v="US"/>
    <s v="USD"/>
    <n v="1407847978"/>
    <n v="1405687978"/>
    <b v="0"/>
    <n v="2"/>
    <b v="0"/>
    <s v="publishing/translations"/>
    <x v="724"/>
    <n v="7.5"/>
    <s v="publishing"/>
    <s v="translations"/>
    <x v="1407"/>
    <d v="2014-08-12T12:52:58"/>
  </r>
  <r>
    <n v="1408"/>
    <x v="1408"/>
    <s v="A translation of the legendary series of chess books &quot;General Treatise on Chess&quot; by R. Grau. A complete chess course for all levels."/>
    <x v="28"/>
    <n v="72"/>
    <x v="2"/>
    <s v="GB"/>
    <s v="GBP"/>
    <n v="1447451756"/>
    <n v="1444856156"/>
    <b v="0"/>
    <n v="6"/>
    <b v="0"/>
    <s v="publishing/translations"/>
    <x v="705"/>
    <n v="12"/>
    <s v="publishing"/>
    <s v="translations"/>
    <x v="1408"/>
    <d v="2015-11-13T21:55:56"/>
  </r>
  <r>
    <n v="1409"/>
    <x v="1409"/>
    <s v="Modern Literal Translation of the 1st Book of the Torah in English and Russian with sub-linear and interlinear layout."/>
    <x v="23"/>
    <n v="0"/>
    <x v="2"/>
    <s v="US"/>
    <s v="USD"/>
    <n v="1420085535"/>
    <n v="1414897935"/>
    <b v="0"/>
    <n v="0"/>
    <b v="0"/>
    <s v="publishing/translations"/>
    <x v="109"/>
    <e v="#DIV/0!"/>
    <s v="publishing"/>
    <s v="translations"/>
    <x v="1409"/>
    <d v="2015-01-01T04:12:15"/>
  </r>
  <r>
    <n v="1410"/>
    <x v="1410"/>
    <s v="Let's translate this book! A fundamental guide to existential workspaces: how to recover efficiency generating environmental well-being"/>
    <x v="12"/>
    <n v="1"/>
    <x v="2"/>
    <s v="IT"/>
    <s v="EUR"/>
    <n v="1464939520"/>
    <n v="1461051520"/>
    <b v="0"/>
    <n v="1"/>
    <b v="0"/>
    <s v="publishing/translations"/>
    <x v="374"/>
    <n v="1"/>
    <s v="publishing"/>
    <s v="translations"/>
    <x v="1410"/>
    <d v="2016-06-03T07:38:40"/>
  </r>
  <r>
    <n v="1411"/>
    <x v="1411"/>
    <s v="There have been an exorbident number of translations of this most beautiful poem though none have ever been done by a nineteen year old"/>
    <x v="9"/>
    <n v="7"/>
    <x v="2"/>
    <s v="GB"/>
    <s v="GBP"/>
    <n v="1423185900"/>
    <n v="1420766700"/>
    <b v="0"/>
    <n v="3"/>
    <b v="0"/>
    <s v="publishing/translations"/>
    <x v="1111"/>
    <n v="2.3333333333333335"/>
    <s v="publishing"/>
    <s v="translations"/>
    <x v="1411"/>
    <d v="2015-02-06T01:25:00"/>
  </r>
  <r>
    <n v="1412"/>
    <x v="1412"/>
    <s v="â€œClimbing Silver!â€- An English translation of the Young Adult Shogi novella"/>
    <x v="39"/>
    <n v="320"/>
    <x v="2"/>
    <s v="US"/>
    <s v="USD"/>
    <n v="1417656699"/>
    <n v="1415064699"/>
    <b v="0"/>
    <n v="13"/>
    <b v="0"/>
    <s v="publishing/translations"/>
    <x v="1112"/>
    <n v="24.615384615384617"/>
    <s v="publishing"/>
    <s v="translations"/>
    <x v="1412"/>
    <d v="2014-12-04T01:31:39"/>
  </r>
  <r>
    <n v="1413"/>
    <x v="1413"/>
    <s v="I need funds to publish a book based on a selection of sentences from the Gospel demonstrating that Christianity is a strong religion."/>
    <x v="13"/>
    <n v="100"/>
    <x v="2"/>
    <s v="IT"/>
    <s v="EUR"/>
    <n v="1455964170"/>
    <n v="1450780170"/>
    <b v="0"/>
    <n v="1"/>
    <b v="0"/>
    <s v="publishing/translations"/>
    <x v="152"/>
    <n v="100"/>
    <s v="publishing"/>
    <s v="translations"/>
    <x v="1413"/>
    <d v="2016-02-20T10:29:30"/>
  </r>
  <r>
    <n v="1414"/>
    <x v="1414"/>
    <s v="Create an open source &quot;interlinear&quot; translation fo the Greek New Testament in re-publishable and open source database format."/>
    <x v="2"/>
    <n v="1"/>
    <x v="2"/>
    <s v="US"/>
    <s v="USD"/>
    <n v="1483423467"/>
    <n v="1480831467"/>
    <b v="0"/>
    <n v="1"/>
    <b v="0"/>
    <s v="publishing/translations"/>
    <x v="418"/>
    <n v="1"/>
    <s v="publishing"/>
    <s v="translations"/>
    <x v="1414"/>
    <d v="2017-01-03T06:04:27"/>
  </r>
  <r>
    <n v="1415"/>
    <x v="1415"/>
    <s v="This is a Series of 6 Books on Blessed Oscar A. Romero`s Writings. This Project will help to pay the translation costs of Volume 2."/>
    <x v="85"/>
    <n v="800"/>
    <x v="2"/>
    <s v="US"/>
    <s v="USD"/>
    <n v="1439741591"/>
    <n v="1436285591"/>
    <b v="0"/>
    <n v="9"/>
    <b v="0"/>
    <s v="publishing/translations"/>
    <x v="1113"/>
    <n v="88.888888888888886"/>
    <s v="publishing"/>
    <s v="translations"/>
    <x v="1415"/>
    <d v="2015-08-16T16:13:11"/>
  </r>
  <r>
    <n v="1416"/>
    <x v="1416"/>
    <s v="glenn's  book of quotes is designed to give the readers a thought for the day , lighten the mood  and put a smile  on their faces."/>
    <x v="63"/>
    <n v="0"/>
    <x v="2"/>
    <s v="US"/>
    <s v="USD"/>
    <n v="1448147619"/>
    <n v="1445552019"/>
    <b v="0"/>
    <n v="0"/>
    <b v="0"/>
    <s v="publishing/translations"/>
    <x v="109"/>
    <e v="#DIV/0!"/>
    <s v="publishing"/>
    <s v="translations"/>
    <x v="1416"/>
    <d v="2015-11-21T23:13:39"/>
  </r>
  <r>
    <n v="1417"/>
    <x v="1417"/>
    <s v="Digitization of 8 rare Siddha Yoga books written by a Yogi - coming in the lineage of Sri Sri Sri Sadhasiva Brahmendra himself!"/>
    <x v="37"/>
    <n v="55"/>
    <x v="2"/>
    <s v="US"/>
    <s v="USD"/>
    <n v="1442315460"/>
    <n v="1439696174"/>
    <b v="0"/>
    <n v="2"/>
    <b v="0"/>
    <s v="publishing/translations"/>
    <x v="1114"/>
    <n v="27.5"/>
    <s v="publishing"/>
    <s v="translations"/>
    <x v="1417"/>
    <d v="2015-09-15T11:11:00"/>
  </r>
  <r>
    <n v="1418"/>
    <x v="1418"/>
    <s v="Â¿Y si hubiera una camino intermedio entre ciencia y religion?_x000a_Descubre la respuesta ayudando a publicar y traducir este libro."/>
    <x v="9"/>
    <n v="6"/>
    <x v="2"/>
    <s v="ES"/>
    <s v="EUR"/>
    <n v="1456397834"/>
    <n v="1453805834"/>
    <b v="0"/>
    <n v="1"/>
    <b v="0"/>
    <s v="publishing/translations"/>
    <x v="418"/>
    <n v="6"/>
    <s v="publishing"/>
    <s v="translations"/>
    <x v="1418"/>
    <d v="2016-02-25T10:57:14"/>
  </r>
  <r>
    <n v="1419"/>
    <x v="1419"/>
    <s v="Argentinian Author Seeks to Tour America to Educate on Womenâ€™s Sexuality in Latin America / Autora Argentina Busca Gira en EEUU"/>
    <x v="84"/>
    <n v="445"/>
    <x v="2"/>
    <s v="US"/>
    <s v="USD"/>
    <n v="1476010619"/>
    <n v="1473418619"/>
    <b v="0"/>
    <n v="10"/>
    <b v="0"/>
    <s v="publishing/translations"/>
    <x v="1115"/>
    <n v="44.5"/>
    <s v="publishing"/>
    <s v="translations"/>
    <x v="1419"/>
    <d v="2016-10-09T10:56:59"/>
  </r>
  <r>
    <n v="1420"/>
    <x v="1420"/>
    <s v="Help me butcher Shakespeare in a satirical fashion."/>
    <x v="252"/>
    <n v="3"/>
    <x v="2"/>
    <s v="US"/>
    <s v="USD"/>
    <n v="1467129686"/>
    <n v="1464969686"/>
    <b v="0"/>
    <n v="3"/>
    <b v="0"/>
    <s v="publishing/translations"/>
    <x v="1116"/>
    <n v="1"/>
    <s v="publishing"/>
    <s v="translations"/>
    <x v="1420"/>
    <d v="2016-06-28T16:01:26"/>
  </r>
  <r>
    <n v="1421"/>
    <x v="1421"/>
    <s v="English translation of &quot;The Escape to Myanmar&quot;, a fictive novel about people from Sweden who arrive in Myanmar/Burma as war refugees."/>
    <x v="61"/>
    <n v="200"/>
    <x v="2"/>
    <s v="SE"/>
    <s v="SEK"/>
    <n v="1423432709"/>
    <n v="1420840709"/>
    <b v="0"/>
    <n v="2"/>
    <b v="0"/>
    <s v="publishing/translations"/>
    <x v="370"/>
    <n v="100"/>
    <s v="publishing"/>
    <s v="translations"/>
    <x v="1421"/>
    <d v="2015-02-08T21:58:29"/>
  </r>
  <r>
    <n v="1422"/>
    <x v="1422"/>
    <s v="Protecting children from sexual abuse through the medium of story telling; accessing 20% of the world's population through translation."/>
    <x v="31"/>
    <n v="26"/>
    <x v="2"/>
    <s v="NZ"/>
    <s v="NZD"/>
    <n v="1474436704"/>
    <n v="1471844704"/>
    <b v="0"/>
    <n v="2"/>
    <b v="0"/>
    <s v="publishing/translations"/>
    <x v="477"/>
    <n v="13"/>
    <s v="publishing"/>
    <s v="translations"/>
    <x v="1422"/>
    <d v="2016-09-21T05:45:04"/>
  </r>
  <r>
    <n v="1423"/>
    <x v="1423"/>
    <s v="Help fund me to destroy the monopoly Rupert Murdoch has over the publication of modern bibles. I have a new one to rival the NKJV."/>
    <x v="11"/>
    <n v="100"/>
    <x v="2"/>
    <s v="AU"/>
    <s v="AUD"/>
    <n v="1451637531"/>
    <n v="1449045531"/>
    <b v="0"/>
    <n v="1"/>
    <b v="0"/>
    <s v="publishing/translations"/>
    <x v="119"/>
    <n v="100"/>
    <s v="publishing"/>
    <s v="translations"/>
    <x v="1423"/>
    <d v="2016-01-01T08:38:51"/>
  </r>
  <r>
    <n v="1424"/>
    <x v="1424"/>
    <s v="A short book of practical mantras that can be used every day of the week. Mantras are cogwheels of universal engines."/>
    <x v="51"/>
    <n v="1527"/>
    <x v="2"/>
    <s v="US"/>
    <s v="USD"/>
    <n v="1479233602"/>
    <n v="1478106802"/>
    <b v="0"/>
    <n v="14"/>
    <b v="0"/>
    <s v="publishing/translations"/>
    <x v="1117"/>
    <n v="109.07142857142857"/>
    <s v="publishing"/>
    <s v="translations"/>
    <x v="1424"/>
    <d v="2016-11-15T18:13:22"/>
  </r>
  <r>
    <n v="1425"/>
    <x v="1425"/>
    <s v="Translation  Thai language to English and other languages of the story (written by me) about&quot; Promote Travel &amp; Business in America&quot;"/>
    <x v="93"/>
    <n v="0"/>
    <x v="2"/>
    <s v="US"/>
    <s v="USD"/>
    <n v="1430276959"/>
    <n v="1427684959"/>
    <b v="0"/>
    <n v="0"/>
    <b v="0"/>
    <s v="publishing/translations"/>
    <x v="109"/>
    <e v="#DIV/0!"/>
    <s v="publishing"/>
    <s v="translations"/>
    <x v="1425"/>
    <d v="2015-04-29T03:09:19"/>
  </r>
  <r>
    <n v="1426"/>
    <x v="1426"/>
    <s v="The World of Sharks is an interactive eBook for the iPad and Mac. It shall be translated into english to make it available worldwide."/>
    <x v="28"/>
    <n v="0"/>
    <x v="2"/>
    <s v="DE"/>
    <s v="EUR"/>
    <n v="1440408120"/>
    <n v="1435224120"/>
    <b v="0"/>
    <n v="0"/>
    <b v="0"/>
    <s v="publishing/translations"/>
    <x v="109"/>
    <e v="#DIV/0!"/>
    <s v="publishing"/>
    <s v="translations"/>
    <x v="1426"/>
    <d v="2015-08-24T09:22:00"/>
  </r>
  <r>
    <n v="1427"/>
    <x v="1427"/>
    <s v="The book with advices that can save many lives._x000a_You will find here many case studies, extreme situations and solutions."/>
    <x v="10"/>
    <n v="419"/>
    <x v="2"/>
    <s v="DE"/>
    <s v="EUR"/>
    <n v="1474230385"/>
    <n v="1471638385"/>
    <b v="0"/>
    <n v="4"/>
    <b v="0"/>
    <s v="publishing/translations"/>
    <x v="1118"/>
    <n v="104.75"/>
    <s v="publishing"/>
    <s v="translations"/>
    <x v="1427"/>
    <d v="2016-09-18T20:26:25"/>
  </r>
  <r>
    <n v="1428"/>
    <x v="1428"/>
    <s v="My father wrote a book about raising a blind child. I, as a professional translator, am going to write it in English for everyone."/>
    <x v="28"/>
    <n v="45"/>
    <x v="2"/>
    <s v="ES"/>
    <s v="EUR"/>
    <n v="1459584417"/>
    <n v="1456996017"/>
    <b v="0"/>
    <n v="3"/>
    <b v="0"/>
    <s v="publishing/translations"/>
    <x v="684"/>
    <n v="15"/>
    <s v="publishing"/>
    <s v="translations"/>
    <x v="1428"/>
    <d v="2016-04-02T08:06:57"/>
  </r>
  <r>
    <n v="1429"/>
    <x v="1429"/>
    <s v="A guy in his 30's tries to live his &quot;American Dream&quot;, but quickly it turns into a nightmare. (A Novel)"/>
    <x v="3"/>
    <n v="0"/>
    <x v="2"/>
    <s v="US"/>
    <s v="USD"/>
    <n v="1428629242"/>
    <n v="1426037242"/>
    <b v="0"/>
    <n v="0"/>
    <b v="0"/>
    <s v="publishing/translations"/>
    <x v="109"/>
    <e v="#DIV/0!"/>
    <s v="publishing"/>
    <s v="translations"/>
    <x v="1429"/>
    <d v="2015-04-10T01:27:22"/>
  </r>
  <r>
    <n v="1430"/>
    <x v="1430"/>
    <s v="Profesional translation and publishing of the book on unique synthesis of project management and meditation"/>
    <x v="10"/>
    <n v="403"/>
    <x v="2"/>
    <s v="US"/>
    <s v="USD"/>
    <n v="1419017488"/>
    <n v="1416339088"/>
    <b v="0"/>
    <n v="5"/>
    <b v="0"/>
    <s v="publishing/translations"/>
    <x v="1119"/>
    <n v="80.599999999999994"/>
    <s v="publishing"/>
    <s v="translations"/>
    <x v="1430"/>
    <d v="2014-12-19T19:31:28"/>
  </r>
  <r>
    <n v="1431"/>
    <x v="1431"/>
    <s v="Iran does not adhere to International Copyright Laws. Please help me publish a Persian translation before it is illegally translated."/>
    <x v="73"/>
    <n v="5431"/>
    <x v="2"/>
    <s v="US"/>
    <s v="USD"/>
    <n v="1448517816"/>
    <n v="1445922216"/>
    <b v="0"/>
    <n v="47"/>
    <b v="0"/>
    <s v="publishing/translations"/>
    <x v="1120"/>
    <n v="115.55319148936171"/>
    <s v="publishing"/>
    <s v="translations"/>
    <x v="1431"/>
    <d v="2015-11-26T06:03:36"/>
  </r>
  <r>
    <n v="1432"/>
    <x v="1432"/>
    <s v="THE HOLY BIB-EL Translated By Leon Cook. The Creation: CHAPTER 1.  1* In the beginning Gods created The Heavens and The Planet Earth."/>
    <x v="79"/>
    <n v="0"/>
    <x v="2"/>
    <s v="US"/>
    <s v="USD"/>
    <n v="1437417828"/>
    <n v="1434825828"/>
    <b v="0"/>
    <n v="0"/>
    <b v="0"/>
    <s v="publishing/translations"/>
    <x v="109"/>
    <e v="#DIV/0!"/>
    <s v="publishing"/>
    <s v="translations"/>
    <x v="1432"/>
    <d v="2015-07-20T18:43:48"/>
  </r>
  <r>
    <n v="1433"/>
    <x v="1433"/>
    <s v="Publish my book on the Gayatri Mantra in English for the benefit of the readers and the children at the orphanage in Jhansi, India"/>
    <x v="14"/>
    <n v="805"/>
    <x v="2"/>
    <s v="IT"/>
    <s v="EUR"/>
    <n v="1481367600"/>
    <n v="1477839675"/>
    <b v="0"/>
    <n v="10"/>
    <b v="0"/>
    <s v="publishing/translations"/>
    <x v="1121"/>
    <n v="80.5"/>
    <s v="publishing"/>
    <s v="translations"/>
    <x v="1433"/>
    <d v="2016-12-10T11:00:00"/>
  </r>
  <r>
    <n v="1434"/>
    <x v="1434"/>
    <s v="Interest from abroad to publish my book SOCIALCAPITALISM. Need translation to English master. Help appreciated."/>
    <x v="253"/>
    <n v="8190"/>
    <x v="2"/>
    <s v="DK"/>
    <s v="DKK"/>
    <n v="1433775600"/>
    <n v="1431973478"/>
    <b v="0"/>
    <n v="11"/>
    <b v="0"/>
    <s v="publishing/translations"/>
    <x v="1122"/>
    <n v="744.5454545454545"/>
    <s v="publishing"/>
    <s v="translations"/>
    <x v="1434"/>
    <d v="2015-06-08T15:00:00"/>
  </r>
  <r>
    <n v="1435"/>
    <x v="1435"/>
    <s v="English translation of the first book from a sword and sorcery Fantasy trilogy, by Paolo Parente"/>
    <x v="36"/>
    <n v="15"/>
    <x v="2"/>
    <s v="IT"/>
    <s v="EUR"/>
    <n v="1444589020"/>
    <n v="1441997020"/>
    <b v="0"/>
    <n v="2"/>
    <b v="0"/>
    <s v="publishing/translations"/>
    <x v="370"/>
    <n v="7.5"/>
    <s v="publishing"/>
    <s v="translations"/>
    <x v="1435"/>
    <d v="2015-10-11T18:43:40"/>
  </r>
  <r>
    <n v="1436"/>
    <x v="1436"/>
    <s v="Help us to get www.mySurgery.de, an interactive eLearning-Website for general and visceral surgery, translated to english language."/>
    <x v="3"/>
    <n v="77"/>
    <x v="2"/>
    <s v="DE"/>
    <s v="EUR"/>
    <n v="1456043057"/>
    <n v="1453451057"/>
    <b v="0"/>
    <n v="2"/>
    <b v="0"/>
    <s v="publishing/translations"/>
    <x v="1123"/>
    <n v="38.5"/>
    <s v="publishing"/>
    <s v="translations"/>
    <x v="1436"/>
    <d v="2016-02-21T08:24:17"/>
  </r>
  <r>
    <n v="1437"/>
    <x v="1437"/>
    <s v="Introducing A True Story That Bridges Borders: Join Us As We Translate THE BACHELOR CHAPTERS: A THINKING WOMAN'S ROMANCE Into Spanish!"/>
    <x v="9"/>
    <n v="807"/>
    <x v="2"/>
    <s v="US"/>
    <s v="USD"/>
    <n v="1405227540"/>
    <n v="1402058739"/>
    <b v="0"/>
    <n v="22"/>
    <b v="0"/>
    <s v="publishing/translations"/>
    <x v="1124"/>
    <n v="36.68181818181818"/>
    <s v="publishing"/>
    <s v="translations"/>
    <x v="1437"/>
    <d v="2014-07-13T04:59:00"/>
  </r>
  <r>
    <n v="1438"/>
    <x v="1438"/>
    <s v="Feltmaking is an acient yet modern craft using wool in creative ways. Our thorough guides should be for people all over the world."/>
    <x v="22"/>
    <n v="600"/>
    <x v="2"/>
    <s v="DK"/>
    <s v="DKK"/>
    <n v="1461765300"/>
    <n v="1459198499"/>
    <b v="0"/>
    <n v="8"/>
    <b v="0"/>
    <s v="publishing/translations"/>
    <x v="419"/>
    <n v="75"/>
    <s v="publishing"/>
    <s v="translations"/>
    <x v="1438"/>
    <d v="2016-04-27T13:55:00"/>
  </r>
  <r>
    <n v="1439"/>
    <x v="1439"/>
    <s v="My English  novel has received excellent reviews. To address the great interest from Germany I want to translate it into German."/>
    <x v="254"/>
    <n v="180"/>
    <x v="2"/>
    <s v="CA"/>
    <s v="CAD"/>
    <n v="1425758101"/>
    <n v="1423166101"/>
    <b v="0"/>
    <n v="6"/>
    <b v="0"/>
    <s v="publishing/translations"/>
    <x v="1125"/>
    <n v="30"/>
    <s v="publishing"/>
    <s v="translations"/>
    <x v="1439"/>
    <d v="2015-03-07T19:55:01"/>
  </r>
  <r>
    <n v="1440"/>
    <x v="1440"/>
    <s v="The Museum of Perfume in Milan has been publishing its own magazine since 1998 in Italian. We would like to translate it English."/>
    <x v="93"/>
    <n v="1"/>
    <x v="2"/>
    <s v="IT"/>
    <s v="EUR"/>
    <n v="1464285463"/>
    <n v="1461693463"/>
    <b v="0"/>
    <n v="1"/>
    <b v="0"/>
    <s v="publishing/translations"/>
    <x v="1126"/>
    <n v="1"/>
    <s v="publishing"/>
    <s v="translations"/>
    <x v="1440"/>
    <d v="2016-05-26T17:57:43"/>
  </r>
  <r>
    <n v="1441"/>
    <x v="1441"/>
    <s v="Guru Granth Sahib; User Friendly. A book which captures the essence of the Guru Granth Sahib in modern English and also made digital."/>
    <x v="237"/>
    <n v="2020"/>
    <x v="2"/>
    <s v="GB"/>
    <s v="GBP"/>
    <n v="1441995769"/>
    <n v="1436811769"/>
    <b v="0"/>
    <n v="3"/>
    <b v="0"/>
    <s v="publishing/translations"/>
    <x v="1127"/>
    <n v="673.33333333333337"/>
    <s v="publishing"/>
    <s v="translations"/>
    <x v="1441"/>
    <d v="2015-09-11T18:22:49"/>
  </r>
  <r>
    <n v="1442"/>
    <x v="1442"/>
    <s v="If people contribute on Kickstarter, I will be able to give this 159-page e-book anthology away free to libraries and e-bookreaders.  I"/>
    <x v="15"/>
    <n v="0"/>
    <x v="2"/>
    <s v="US"/>
    <s v="USD"/>
    <n v="1464190158"/>
    <n v="1461598158"/>
    <b v="0"/>
    <n v="0"/>
    <b v="0"/>
    <s v="publishing/translations"/>
    <x v="109"/>
    <e v="#DIV/0!"/>
    <s v="publishing"/>
    <s v="translations"/>
    <x v="1442"/>
    <d v="2016-05-25T15:29:18"/>
  </r>
  <r>
    <n v="1443"/>
    <x v="1443"/>
    <s v="Hello everyone !_x000a_I need your help for translate my saga Fantasy : Icarus at the school of the gods - Book 1&quot;."/>
    <x v="93"/>
    <n v="0"/>
    <x v="2"/>
    <s v="FR"/>
    <s v="EUR"/>
    <n v="1483395209"/>
    <n v="1480803209"/>
    <b v="0"/>
    <n v="0"/>
    <b v="0"/>
    <s v="publishing/translations"/>
    <x v="109"/>
    <e v="#DIV/0!"/>
    <s v="publishing"/>
    <s v="translations"/>
    <x v="1443"/>
    <d v="2017-01-02T22:13:29"/>
  </r>
  <r>
    <n v="1444"/>
    <x v="1444"/>
    <s v="We as a successfull german stock market newsletter publisher want expand in the US market!"/>
    <x v="255"/>
    <n v="0"/>
    <x v="2"/>
    <s v="DE"/>
    <s v="EUR"/>
    <n v="1442091462"/>
    <n v="1436907462"/>
    <b v="0"/>
    <n v="0"/>
    <b v="0"/>
    <s v="publishing/translations"/>
    <x v="109"/>
    <e v="#DIV/0!"/>
    <s v="publishing"/>
    <s v="translations"/>
    <x v="1444"/>
    <d v="2015-09-12T20:57:42"/>
  </r>
  <r>
    <n v="1445"/>
    <x v="1445"/>
    <s v="Erstellung einer deutschen Ãœbersetzung ( Lesbarmachung ) des Buches Finnegans Wake von James Joyce. Die Umsetzung erfolgt 1 zu 1."/>
    <x v="64"/>
    <n v="0"/>
    <x v="2"/>
    <s v="DE"/>
    <s v="EUR"/>
    <n v="1434286855"/>
    <n v="1431694855"/>
    <b v="0"/>
    <n v="0"/>
    <b v="0"/>
    <s v="publishing/translations"/>
    <x v="109"/>
    <e v="#DIV/0!"/>
    <s v="publishing"/>
    <s v="translations"/>
    <x v="1445"/>
    <d v="2015-06-14T13:00:55"/>
  </r>
  <r>
    <n v="1446"/>
    <x v="1446"/>
    <s v="All backers can help us with 1â‚¬ to create the 1st Italian Manual Kickstarter - Per chi vuole finanziare le proprie idee con successo"/>
    <x v="42"/>
    <n v="0"/>
    <x v="2"/>
    <s v="IT"/>
    <s v="EUR"/>
    <n v="1461235478"/>
    <n v="1459507478"/>
    <b v="0"/>
    <n v="0"/>
    <b v="0"/>
    <s v="publishing/translations"/>
    <x v="109"/>
    <e v="#DIV/0!"/>
    <s v="publishing"/>
    <s v="translations"/>
    <x v="1446"/>
    <d v="2016-04-21T10:44:38"/>
  </r>
  <r>
    <n v="1447"/>
    <x v="1447"/>
    <s v="I'm creating a dictionary of multiple Indian languages."/>
    <x v="69"/>
    <n v="75"/>
    <x v="2"/>
    <s v="US"/>
    <s v="USD"/>
    <n v="1467999134"/>
    <n v="1465407134"/>
    <b v="0"/>
    <n v="3"/>
    <b v="0"/>
    <s v="publishing/translations"/>
    <x v="1128"/>
    <n v="25"/>
    <s v="publishing"/>
    <s v="translations"/>
    <x v="1447"/>
    <d v="2016-07-08T17:32:14"/>
  </r>
  <r>
    <n v="1448"/>
    <x v="1448"/>
    <s v="For people in schools to the retired._x000a_Aim is to get in to schools,gyms,work places and to travel all over the world doing talks on it."/>
    <x v="61"/>
    <n v="0"/>
    <x v="2"/>
    <s v="AU"/>
    <s v="AUD"/>
    <n v="1432272300"/>
    <n v="1429655318"/>
    <b v="0"/>
    <n v="0"/>
    <b v="0"/>
    <s v="publishing/translations"/>
    <x v="109"/>
    <e v="#DIV/0!"/>
    <s v="publishing"/>
    <s v="translations"/>
    <x v="1448"/>
    <d v="2015-05-22T05:25:00"/>
  </r>
  <r>
    <n v="1449"/>
    <x v="1449"/>
    <s v="Calling out Backers throughout the world. We are here to provide an intermediate channel to offer U.S. products worldwide. PLEASE READ!"/>
    <x v="129"/>
    <n v="0"/>
    <x v="2"/>
    <s v="US"/>
    <s v="USD"/>
    <n v="1431286105"/>
    <n v="1427138905"/>
    <b v="0"/>
    <n v="0"/>
    <b v="0"/>
    <s v="publishing/translations"/>
    <x v="109"/>
    <e v="#DIV/0!"/>
    <s v="publishing"/>
    <s v="translations"/>
    <x v="1449"/>
    <d v="2015-05-10T19:28:25"/>
  </r>
  <r>
    <n v="1450"/>
    <x v="1450"/>
    <s v="A book of pickle recipes narrated by a mama grizzly speaking in incomplete and run-on sentences and her orangutan friend. #Artofthedill"/>
    <x v="57"/>
    <n v="1"/>
    <x v="2"/>
    <s v="US"/>
    <s v="USD"/>
    <n v="1455941197"/>
    <n v="1453349197"/>
    <b v="0"/>
    <n v="1"/>
    <b v="0"/>
    <s v="publishing/translations"/>
    <x v="1129"/>
    <n v="1"/>
    <s v="publishing"/>
    <s v="translations"/>
    <x v="1450"/>
    <d v="2016-02-20T04:06:37"/>
  </r>
  <r>
    <n v="1451"/>
    <x v="1451"/>
    <s v="Modern Literal Translation of the Torah in English and Russian with sub-linear and interlinear layout."/>
    <x v="256"/>
    <n v="2"/>
    <x v="1"/>
    <s v="US"/>
    <s v="USD"/>
    <n v="1416355259"/>
    <n v="1413759659"/>
    <b v="0"/>
    <n v="2"/>
    <b v="0"/>
    <s v="publishing/translations"/>
    <x v="1130"/>
    <n v="1"/>
    <s v="publishing"/>
    <s v="translations"/>
    <x v="1451"/>
    <d v="2014-11-19T00:00:59"/>
  </r>
  <r>
    <n v="1452"/>
    <x v="1452"/>
    <s v="I am gathering rare, out-of-print Judo books for preservation, translation and sharing."/>
    <x v="32"/>
    <n v="0"/>
    <x v="1"/>
    <s v="US"/>
    <s v="USD"/>
    <n v="1406566363"/>
    <n v="1403974363"/>
    <b v="0"/>
    <n v="0"/>
    <b v="0"/>
    <s v="publishing/translations"/>
    <x v="109"/>
    <e v="#DIV/0!"/>
    <s v="publishing"/>
    <s v="translations"/>
    <x v="1452"/>
    <d v="2014-07-28T16:52:43"/>
  </r>
  <r>
    <n v="1453"/>
    <x v="1453"/>
    <s v="The ambitious translation of one of the most important books in the history of medicine by Charles Estienne, the classmate of Vesalius"/>
    <x v="31"/>
    <n v="0"/>
    <x v="1"/>
    <s v="FR"/>
    <s v="EUR"/>
    <n v="1492270947"/>
    <n v="1488386547"/>
    <b v="0"/>
    <n v="0"/>
    <b v="0"/>
    <s v="publishing/translations"/>
    <x v="109"/>
    <e v="#DIV/0!"/>
    <s v="publishing"/>
    <s v="translations"/>
    <x v="1453"/>
    <d v="2017-04-15T15:42:27"/>
  </r>
  <r>
    <n v="1454"/>
    <x v="1454"/>
    <s v="Our Beginner's Guide to Fibromyalgia is to be translated into English. Endorsed by leading Rheumatology &amp; Psychology Societies in Spain"/>
    <x v="257"/>
    <n v="15"/>
    <x v="1"/>
    <s v="ES"/>
    <s v="EUR"/>
    <n v="1461535140"/>
    <n v="1459716480"/>
    <b v="0"/>
    <n v="1"/>
    <b v="0"/>
    <s v="publishing/translations"/>
    <x v="719"/>
    <n v="15"/>
    <s v="publishing"/>
    <s v="translations"/>
    <x v="1454"/>
    <d v="2016-04-24T21:59:00"/>
  </r>
  <r>
    <n v="1455"/>
    <x v="1455"/>
    <s v="The teachings of Tulku Sanjay Tsering, the body, speech and mind emanation of the esteemed 20th century Dzogchen Master Khenpo Ngaga"/>
    <x v="36"/>
    <n v="1575"/>
    <x v="1"/>
    <s v="US"/>
    <s v="USD"/>
    <n v="1409924340"/>
    <n v="1405181320"/>
    <b v="0"/>
    <n v="7"/>
    <b v="0"/>
    <s v="publishing/translations"/>
    <x v="1131"/>
    <n v="225"/>
    <s v="publishing"/>
    <s v="translations"/>
    <x v="1455"/>
    <d v="2014-09-05T13:39:00"/>
  </r>
  <r>
    <n v="1456"/>
    <x v="1456"/>
    <s v="English Version of my auto-published novel"/>
    <x v="10"/>
    <n v="145"/>
    <x v="1"/>
    <s v="IT"/>
    <s v="EUR"/>
    <n v="1483459365"/>
    <n v="1480867365"/>
    <b v="0"/>
    <n v="3"/>
    <b v="0"/>
    <s v="publishing/translations"/>
    <x v="1132"/>
    <n v="48.333333333333336"/>
    <s v="publishing"/>
    <s v="translations"/>
    <x v="1456"/>
    <d v="2017-01-03T16:02:45"/>
  </r>
  <r>
    <n v="1457"/>
    <x v="1457"/>
    <s v="Age is more than just a number, I hope your younger than you feel."/>
    <x v="12"/>
    <n v="0"/>
    <x v="1"/>
    <s v="US"/>
    <s v="USD"/>
    <n v="1447281044"/>
    <n v="1444685444"/>
    <b v="0"/>
    <n v="0"/>
    <b v="0"/>
    <s v="publishing/translations"/>
    <x v="109"/>
    <e v="#DIV/0!"/>
    <s v="publishing"/>
    <s v="translations"/>
    <x v="1457"/>
    <d v="2015-11-11T22:30:44"/>
  </r>
  <r>
    <n v="1458"/>
    <x v="1458"/>
    <s v="I decided to get help. I respect AA and recognize the value of it's methods but the overwhelming religious language is a big hurdle. ."/>
    <x v="10"/>
    <n v="0"/>
    <x v="1"/>
    <s v="US"/>
    <s v="USD"/>
    <n v="1407729600"/>
    <n v="1405097760"/>
    <b v="0"/>
    <n v="0"/>
    <b v="0"/>
    <s v="publishing/translations"/>
    <x v="109"/>
    <e v="#DIV/0!"/>
    <s v="publishing"/>
    <s v="translations"/>
    <x v="1458"/>
    <d v="2014-08-11T04:00:00"/>
  </r>
  <r>
    <n v="1459"/>
    <x v="1459"/>
    <s v="What if you suddenly found out, that your life wasnÂ´t the life you thought you had? What if you were like all the others!"/>
    <x v="258"/>
    <n v="0"/>
    <x v="1"/>
    <s v="DK"/>
    <s v="DKK"/>
    <n v="1449077100"/>
    <n v="1446612896"/>
    <b v="0"/>
    <n v="0"/>
    <b v="0"/>
    <s v="publishing/translations"/>
    <x v="109"/>
    <e v="#DIV/0!"/>
    <s v="publishing"/>
    <s v="translations"/>
    <x v="1459"/>
    <d v="2015-12-02T17:25:00"/>
  </r>
  <r>
    <n v="1460"/>
    <x v="1460"/>
    <s v="KJV2015 Easier to understand for our kids and family not leaving out one verse or changing a meaning one bit."/>
    <x v="259"/>
    <n v="0"/>
    <x v="1"/>
    <s v="US"/>
    <s v="USD"/>
    <n v="1417391100"/>
    <n v="1412371898"/>
    <b v="0"/>
    <n v="0"/>
    <b v="0"/>
    <s v="publishing/translations"/>
    <x v="109"/>
    <e v="#DIV/0!"/>
    <s v="publishing"/>
    <s v="translations"/>
    <x v="1460"/>
    <d v="2014-11-30T23:45:00"/>
  </r>
  <r>
    <n v="1461"/>
    <x v="1461"/>
    <s v="Series 2 of Relatively Prime, a podcast of stories from the Mathematical Domain"/>
    <x v="36"/>
    <n v="15186.69"/>
    <x v="0"/>
    <s v="US"/>
    <s v="USD"/>
    <n v="1413849600"/>
    <n v="1410967754"/>
    <b v="1"/>
    <n v="340"/>
    <b v="1"/>
    <s v="publishing/radio &amp; podcasts"/>
    <x v="1133"/>
    <n v="44.66673529411765"/>
    <s v="publishing"/>
    <s v="radio &amp; podcasts"/>
    <x v="1461"/>
    <d v="2014-10-21T00:00:00"/>
  </r>
  <r>
    <n v="1462"/>
    <x v="1462"/>
    <s v="A new radio show focused on short fiction produced by Louisville Public Media"/>
    <x v="23"/>
    <n v="4340.7"/>
    <x v="0"/>
    <s v="US"/>
    <s v="USD"/>
    <n v="1365609271"/>
    <n v="1363017271"/>
    <b v="1"/>
    <n v="150"/>
    <b v="1"/>
    <s v="publishing/radio &amp; podcasts"/>
    <x v="1134"/>
    <n v="28.937999999999999"/>
    <s v="publishing"/>
    <s v="radio &amp; podcasts"/>
    <x v="1462"/>
    <d v="2013-04-10T15:54:31"/>
  </r>
  <r>
    <n v="1463"/>
    <x v="1463"/>
    <s v="The River Runs Through Us is a six-part, yearlong radio series exploring the meaning and metaphor of the Connecticut River."/>
    <x v="20"/>
    <n v="886"/>
    <x v="0"/>
    <s v="US"/>
    <s v="USD"/>
    <n v="1365367938"/>
    <n v="1361483538"/>
    <b v="1"/>
    <n v="25"/>
    <b v="1"/>
    <s v="publishing/radio &amp; podcasts"/>
    <x v="1135"/>
    <n v="35.44"/>
    <s v="publishing"/>
    <s v="radio &amp; podcasts"/>
    <x v="1463"/>
    <d v="2013-04-07T20:52:18"/>
  </r>
  <r>
    <n v="1464"/>
    <x v="1464"/>
    <s v="The Best Science Media on the Web"/>
    <x v="10"/>
    <n v="8160"/>
    <x v="0"/>
    <s v="US"/>
    <s v="USD"/>
    <n v="1361029958"/>
    <n v="1358437958"/>
    <b v="1"/>
    <n v="234"/>
    <b v="1"/>
    <s v="publishing/radio &amp; podcasts"/>
    <x v="1136"/>
    <n v="34.871794871794869"/>
    <s v="publishing"/>
    <s v="radio &amp; podcasts"/>
    <x v="1464"/>
    <d v="2013-02-16T15:52:38"/>
  </r>
  <r>
    <n v="1465"/>
    <x v="1465"/>
    <s v="Idle Thumbs was a podcast that ran for two years. People liked it, and we liked doing it. We want to bring it back, better than before."/>
    <x v="11"/>
    <n v="136924.35"/>
    <x v="0"/>
    <s v="US"/>
    <s v="USD"/>
    <n v="1332385200"/>
    <n v="1329759452"/>
    <b v="1"/>
    <n v="2602"/>
    <b v="1"/>
    <s v="publishing/radio &amp; podcasts"/>
    <x v="1137"/>
    <n v="52.622732513451197"/>
    <s v="publishing"/>
    <s v="radio &amp; podcasts"/>
    <x v="1465"/>
    <d v="2012-03-22T03:00:00"/>
  </r>
  <r>
    <n v="1466"/>
    <x v="1466"/>
    <s v="WAYO needs your financial support to operate in 2016. Help keep the creativity and ideas of the Rochester community on the radio!"/>
    <x v="194"/>
    <n v="17260.37"/>
    <x v="0"/>
    <s v="US"/>
    <s v="USD"/>
    <n v="1452574800"/>
    <n v="1449029266"/>
    <b v="1"/>
    <n v="248"/>
    <b v="1"/>
    <s v="publishing/radio &amp; podcasts"/>
    <x v="1138"/>
    <n v="69.598266129032254"/>
    <s v="publishing"/>
    <s v="radio &amp; podcasts"/>
    <x v="1466"/>
    <d v="2016-01-12T05:00:00"/>
  </r>
  <r>
    <n v="1467"/>
    <x v="1467"/>
    <s v="We are a new Spanish language podcast telling uniquely Latin American stories."/>
    <x v="79"/>
    <n v="46032"/>
    <x v="0"/>
    <s v="US"/>
    <s v="USD"/>
    <n v="1332699285"/>
    <n v="1327518885"/>
    <b v="1"/>
    <n v="600"/>
    <b v="1"/>
    <s v="publishing/radio &amp; podcasts"/>
    <x v="1139"/>
    <n v="76.72"/>
    <s v="publishing"/>
    <s v="radio &amp; podcasts"/>
    <x v="1467"/>
    <d v="2012-03-25T18:14:45"/>
  </r>
  <r>
    <n v="1468"/>
    <x v="1468"/>
    <s v="Destination DIY is a radio show &amp; podcast showcasing all kinds of creativity. Please help us make a new season of shows for your ears!"/>
    <x v="196"/>
    <n v="9725"/>
    <x v="0"/>
    <s v="US"/>
    <s v="USD"/>
    <n v="1307838049"/>
    <n v="1302654049"/>
    <b v="1"/>
    <n v="293"/>
    <b v="1"/>
    <s v="publishing/radio &amp; podcasts"/>
    <x v="1140"/>
    <n v="33.191126279863482"/>
    <s v="publishing"/>
    <s v="radio &amp; podcasts"/>
    <x v="1468"/>
    <d v="2011-06-12T00:20:49"/>
  </r>
  <r>
    <n v="1469"/>
    <x v="1469"/>
    <s v="Get the inside edge on the stories that connect Americans to the world -- in your ear every week."/>
    <x v="260"/>
    <n v="47978"/>
    <x v="0"/>
    <s v="US"/>
    <s v="USD"/>
    <n v="1360938109"/>
    <n v="1358346109"/>
    <b v="1"/>
    <n v="321"/>
    <b v="1"/>
    <s v="publishing/radio &amp; podcasts"/>
    <x v="1141"/>
    <n v="149.46417445482865"/>
    <s v="publishing"/>
    <s v="radio &amp; podcasts"/>
    <x v="1469"/>
    <d v="2013-02-15T14:21:49"/>
  </r>
  <r>
    <n v="1470"/>
    <x v="1470"/>
    <s v="Carlos Mena presents the CASAMENA Radio Hour Vol 1, a  2-CD Mix and Compilation featuring new and unreleased Deep and Afro house."/>
    <x v="15"/>
    <n v="1877"/>
    <x v="0"/>
    <s v="US"/>
    <s v="USD"/>
    <n v="1356724263"/>
    <n v="1354909863"/>
    <b v="1"/>
    <n v="81"/>
    <b v="1"/>
    <s v="publishing/radio &amp; podcasts"/>
    <x v="1142"/>
    <n v="23.172839506172838"/>
    <s v="publishing"/>
    <s v="radio &amp; podcasts"/>
    <x v="1470"/>
    <d v="2012-12-28T19:51:03"/>
  </r>
  <r>
    <n v="1471"/>
    <x v="1471"/>
    <s v="Help improve the equipment, signal, and reach of 93.5 KNCE True Taos Radio, a new experiment in grassroots community media."/>
    <x v="261"/>
    <n v="33229"/>
    <x v="0"/>
    <s v="US"/>
    <s v="USD"/>
    <n v="1428620334"/>
    <n v="1426028334"/>
    <b v="1"/>
    <n v="343"/>
    <b v="1"/>
    <s v="publishing/radio &amp; podcasts"/>
    <x v="1143"/>
    <n v="96.877551020408163"/>
    <s v="publishing"/>
    <s v="radio &amp; podcasts"/>
    <x v="1471"/>
    <d v="2015-04-09T22:58:54"/>
  </r>
  <r>
    <n v="1472"/>
    <x v="1472"/>
    <s v="A podcast about surprising struggles in early parenthood, created and hosted by award-winning author and radio producer Hillary Frank."/>
    <x v="31"/>
    <n v="34676"/>
    <x v="0"/>
    <s v="US"/>
    <s v="USD"/>
    <n v="1381928503"/>
    <n v="1379336503"/>
    <b v="1"/>
    <n v="336"/>
    <b v="1"/>
    <s v="publishing/radio &amp; podcasts"/>
    <x v="1144"/>
    <n v="103.20238095238095"/>
    <s v="publishing"/>
    <s v="radio &amp; podcasts"/>
    <x v="1472"/>
    <d v="2013-10-16T13:01:43"/>
  </r>
  <r>
    <n v="1473"/>
    <x v="1473"/>
    <s v="Public Radio Project"/>
    <x v="15"/>
    <n v="1807.74"/>
    <x v="0"/>
    <s v="US"/>
    <s v="USD"/>
    <n v="1330644639"/>
    <n v="1328052639"/>
    <b v="1"/>
    <n v="47"/>
    <b v="1"/>
    <s v="publishing/radio &amp; podcasts"/>
    <x v="1145"/>
    <n v="38.462553191489363"/>
    <s v="publishing"/>
    <s v="radio &amp; podcasts"/>
    <x v="1473"/>
    <d v="2012-03-01T23:30:39"/>
  </r>
  <r>
    <n v="1474"/>
    <x v="1474"/>
    <s v="We ended the Seattle Geekly podcast back in mid 2011, We've been thinking of bringing it back but we need help monetarily."/>
    <x v="9"/>
    <n v="3368"/>
    <x v="0"/>
    <s v="US"/>
    <s v="USD"/>
    <n v="1379093292"/>
    <n v="1376501292"/>
    <b v="1"/>
    <n v="76"/>
    <b v="1"/>
    <s v="publishing/radio &amp; podcasts"/>
    <x v="1146"/>
    <n v="44.315789473684212"/>
    <s v="publishing"/>
    <s v="radio &amp; podcasts"/>
    <x v="1474"/>
    <d v="2013-09-13T17:28:12"/>
  </r>
  <r>
    <n v="1475"/>
    <x v="1475"/>
    <s v="We're raising money to create a 30-hour comedy marathon and an upcoming tour to celebrate our 10-year podcast anniversary."/>
    <x v="36"/>
    <n v="28300.45"/>
    <x v="0"/>
    <s v="US"/>
    <s v="USD"/>
    <n v="1419051540"/>
    <n v="1416244863"/>
    <b v="1"/>
    <n v="441"/>
    <b v="1"/>
    <s v="publishing/radio &amp; podcasts"/>
    <x v="1147"/>
    <n v="64.173356009070289"/>
    <s v="publishing"/>
    <s v="radio &amp; podcasts"/>
    <x v="1475"/>
    <d v="2014-12-20T04:59:00"/>
  </r>
  <r>
    <n v="1476"/>
    <x v="1476"/>
    <s v="The Comedy Button is a brand new nerd pop culture podcast with weekly video sketches."/>
    <x v="12"/>
    <n v="39693.279999999999"/>
    <x v="0"/>
    <s v="US"/>
    <s v="USD"/>
    <n v="1315616422"/>
    <n v="1313024422"/>
    <b v="1"/>
    <n v="916"/>
    <b v="1"/>
    <s v="publishing/radio &amp; podcasts"/>
    <x v="1148"/>
    <n v="43.333275109170302"/>
    <s v="publishing"/>
    <s v="radio &amp; podcasts"/>
    <x v="1476"/>
    <d v="2011-09-10T01:00:22"/>
  </r>
  <r>
    <n v="1477"/>
    <x v="1477"/>
    <s v="WMSE, a community-funded radio station in Milwaukee, WI needs to replace its in-house digital studio to keep live music on the air."/>
    <x v="11"/>
    <n v="33393"/>
    <x v="0"/>
    <s v="US"/>
    <s v="USD"/>
    <n v="1324609200"/>
    <n v="1319467604"/>
    <b v="1"/>
    <n v="369"/>
    <b v="1"/>
    <s v="publishing/radio &amp; podcasts"/>
    <x v="1149"/>
    <n v="90.495934959349597"/>
    <s v="publishing"/>
    <s v="radio &amp; podcasts"/>
    <x v="1477"/>
    <d v="2011-12-23T03:00:00"/>
  </r>
  <r>
    <n v="1478"/>
    <x v="1478"/>
    <s v="We are a team of multimedia reporters covering the global economy. We are going to make a t-shirt and tell the story of its creation."/>
    <x v="63"/>
    <n v="590807.11"/>
    <x v="0"/>
    <s v="US"/>
    <s v="USD"/>
    <n v="1368564913"/>
    <n v="1367355313"/>
    <b v="1"/>
    <n v="20242"/>
    <b v="1"/>
    <s v="publishing/radio &amp; podcasts"/>
    <x v="1150"/>
    <n v="29.187190495010373"/>
    <s v="publishing"/>
    <s v="radio &amp; podcasts"/>
    <x v="1478"/>
    <d v="2013-05-14T20:55:13"/>
  </r>
  <r>
    <n v="1479"/>
    <x v="1479"/>
    <s v="A former intelligence analyst/government transparency advocate talks to his colleagues about the past year's NSA revelations."/>
    <x v="183"/>
    <n v="2198"/>
    <x v="0"/>
    <s v="US"/>
    <s v="USD"/>
    <n v="1399694340"/>
    <n v="1398448389"/>
    <b v="1"/>
    <n v="71"/>
    <b v="1"/>
    <s v="publishing/radio &amp; podcasts"/>
    <x v="1151"/>
    <n v="30.95774647887324"/>
    <s v="publishing"/>
    <s v="radio &amp; podcasts"/>
    <x v="1479"/>
    <d v="2014-05-10T03:59:00"/>
  </r>
  <r>
    <n v="1480"/>
    <x v="1480"/>
    <s v="The Stage at KDHX will be a beacon for artistic independence in the heart of the country, showcasing new artists and old favorites."/>
    <x v="63"/>
    <n v="58520.2"/>
    <x v="0"/>
    <s v="US"/>
    <s v="USD"/>
    <n v="1374858000"/>
    <n v="1373408699"/>
    <b v="1"/>
    <n v="635"/>
    <b v="1"/>
    <s v="publishing/radio &amp; podcasts"/>
    <x v="1152"/>
    <n v="92.157795275590544"/>
    <s v="publishing"/>
    <s v="radio &amp; podcasts"/>
    <x v="1480"/>
    <d v="2013-07-26T17:00:00"/>
  </r>
  <r>
    <n v="1481"/>
    <x v="1481"/>
    <s v="This will be my first collection of short stories, written from ideas and scraps of ideas that I've had since I was a young child."/>
    <x v="10"/>
    <n v="105"/>
    <x v="2"/>
    <s v="CA"/>
    <s v="CAD"/>
    <n v="1383430145"/>
    <n v="1380838145"/>
    <b v="0"/>
    <n v="6"/>
    <b v="0"/>
    <s v="publishing/fiction"/>
    <x v="1153"/>
    <n v="17.5"/>
    <s v="publishing"/>
    <s v="fiction"/>
    <x v="1481"/>
    <d v="2013-11-02T22:09:05"/>
  </r>
  <r>
    <n v="1482"/>
    <x v="1482"/>
    <s v="Those who believe, call them Gods._x000a_Those who don't believe, call them aliens._x000a_Either way, you can't stop the war."/>
    <x v="10"/>
    <n v="5"/>
    <x v="2"/>
    <s v="US"/>
    <s v="USD"/>
    <n v="1347004260"/>
    <n v="1345062936"/>
    <b v="0"/>
    <n v="1"/>
    <b v="0"/>
    <s v="publishing/fiction"/>
    <x v="370"/>
    <n v="5"/>
    <s v="publishing"/>
    <s v="fiction"/>
    <x v="1482"/>
    <d v="2012-09-07T07:51:00"/>
  </r>
  <r>
    <n v="1483"/>
    <x v="1483"/>
    <s v="When three social outcasts discover that Fictional characters are invading their world, they must form a team to stop this evil force."/>
    <x v="39"/>
    <n v="50"/>
    <x v="2"/>
    <s v="US"/>
    <s v="USD"/>
    <n v="1469162275"/>
    <n v="1467002275"/>
    <b v="0"/>
    <n v="2"/>
    <b v="0"/>
    <s v="publishing/fiction"/>
    <x v="1154"/>
    <n v="25"/>
    <s v="publishing"/>
    <s v="fiction"/>
    <x v="1483"/>
    <d v="2016-07-22T04:37:55"/>
  </r>
  <r>
    <n v="1484"/>
    <x v="1484"/>
    <s v="The mussings of an old wizard"/>
    <x v="13"/>
    <n v="0"/>
    <x v="2"/>
    <s v="US"/>
    <s v="USD"/>
    <n v="1342882260"/>
    <n v="1337834963"/>
    <b v="0"/>
    <n v="0"/>
    <b v="0"/>
    <s v="publishing/fiction"/>
    <x v="109"/>
    <e v="#DIV/0!"/>
    <s v="publishing"/>
    <s v="fiction"/>
    <x v="1484"/>
    <d v="2012-07-21T14:51:00"/>
  </r>
  <r>
    <n v="1485"/>
    <x v="1485"/>
    <s v="Covenant Kept is a unique story that follows an ordinary woman through an extraordinary spiritual journey. Please help fund me."/>
    <x v="233"/>
    <n v="150"/>
    <x v="2"/>
    <s v="US"/>
    <s v="USD"/>
    <n v="1434827173"/>
    <n v="1430939173"/>
    <b v="0"/>
    <n v="3"/>
    <b v="0"/>
    <s v="publishing/fiction"/>
    <x v="1155"/>
    <n v="50"/>
    <s v="publishing"/>
    <s v="fiction"/>
    <x v="1485"/>
    <d v="2015-06-20T19:06:13"/>
  </r>
  <r>
    <n v="1486"/>
    <x v="1486"/>
    <s v="Follow the intimate and intense journey of a young woman's last moments of her unexpected death and journey to the continuance of life."/>
    <x v="22"/>
    <n v="48"/>
    <x v="2"/>
    <s v="US"/>
    <s v="USD"/>
    <n v="1425009761"/>
    <n v="1422417761"/>
    <b v="0"/>
    <n v="3"/>
    <b v="0"/>
    <s v="publishing/fiction"/>
    <x v="1156"/>
    <n v="16"/>
    <s v="publishing"/>
    <s v="fiction"/>
    <x v="1486"/>
    <d v="2015-02-27T04:02:41"/>
  </r>
  <r>
    <n v="1487"/>
    <x v="1487"/>
    <s v="A lover becomes an enemy when a line has been crossed. Torn between memories and reality, his mask of sanity is slipping."/>
    <x v="3"/>
    <n v="0"/>
    <x v="2"/>
    <s v="US"/>
    <s v="USD"/>
    <n v="1470175271"/>
    <n v="1467583271"/>
    <b v="0"/>
    <n v="0"/>
    <b v="0"/>
    <s v="publishing/fiction"/>
    <x v="109"/>
    <e v="#DIV/0!"/>
    <s v="publishing"/>
    <s v="fiction"/>
    <x v="1487"/>
    <d v="2016-08-02T22:01:11"/>
  </r>
  <r>
    <n v="1488"/>
    <x v="1488"/>
    <s v="A blockbuster sci-fi adventure. What would you do if one day your life changed to beyond the imaginable?"/>
    <x v="36"/>
    <n v="360"/>
    <x v="2"/>
    <s v="AU"/>
    <s v="AUD"/>
    <n v="1388928660"/>
    <n v="1386336660"/>
    <b v="0"/>
    <n v="6"/>
    <b v="0"/>
    <s v="publishing/fiction"/>
    <x v="365"/>
    <n v="60"/>
    <s v="publishing"/>
    <s v="fiction"/>
    <x v="1488"/>
    <d v="2014-01-05T13:31:00"/>
  </r>
  <r>
    <n v="1489"/>
    <x v="1489"/>
    <s v="My project is a novel, QUIET ENJOYMENT. It is a funny and serious story of one friend helping another deal with AIDS."/>
    <x v="10"/>
    <n v="0"/>
    <x v="2"/>
    <s v="US"/>
    <s v="USD"/>
    <n v="1352994052"/>
    <n v="1350398452"/>
    <b v="0"/>
    <n v="0"/>
    <b v="0"/>
    <s v="publishing/fiction"/>
    <x v="109"/>
    <e v="#DIV/0!"/>
    <s v="publishing"/>
    <s v="fiction"/>
    <x v="1489"/>
    <d v="2012-11-15T15:40:52"/>
  </r>
  <r>
    <n v="1490"/>
    <x v="1490"/>
    <s v="Book ll of The Merlin Chronicles is ready to publish- just need that great cover art like Book l has: Kickstarter Book Cover Project"/>
    <x v="193"/>
    <n v="895"/>
    <x v="2"/>
    <s v="US"/>
    <s v="USD"/>
    <n v="1380720474"/>
    <n v="1378214874"/>
    <b v="0"/>
    <n v="19"/>
    <b v="0"/>
    <s v="publishing/fiction"/>
    <x v="1157"/>
    <n v="47.10526315789474"/>
    <s v="publishing"/>
    <s v="fiction"/>
    <x v="1490"/>
    <d v="2013-10-02T13:27:54"/>
  </r>
  <r>
    <n v="1491"/>
    <x v="1491"/>
    <s v="What do you get when you take outlaws, guns, gold and and old beagle in the old west? Adventure!"/>
    <x v="38"/>
    <n v="100"/>
    <x v="2"/>
    <s v="US"/>
    <s v="USD"/>
    <n v="1424014680"/>
    <n v="1418922443"/>
    <b v="0"/>
    <n v="1"/>
    <b v="0"/>
    <s v="publishing/fiction"/>
    <x v="1158"/>
    <n v="100"/>
    <s v="publishing"/>
    <s v="fiction"/>
    <x v="1491"/>
    <d v="2015-02-15T15:38:00"/>
  </r>
  <r>
    <n v="1492"/>
    <x v="1492"/>
    <s v="The Grym Brothers is a series about two brothers who are grim reapers, hunting down souls that canâ€™t or wonâ€™t move on the afterlife."/>
    <x v="23"/>
    <n v="30"/>
    <x v="2"/>
    <s v="US"/>
    <s v="USD"/>
    <n v="1308431646"/>
    <n v="1305839646"/>
    <b v="0"/>
    <n v="2"/>
    <b v="0"/>
    <s v="publishing/fiction"/>
    <x v="571"/>
    <n v="15"/>
    <s v="publishing"/>
    <s v="fiction"/>
    <x v="1492"/>
    <d v="2011-06-18T21:14:06"/>
  </r>
  <r>
    <n v="1493"/>
    <x v="1493"/>
    <s v="Help illustrate the sequel to the bestselling _x000a_The Transylvania Flying Squad of Detectives"/>
    <x v="262"/>
    <n v="0"/>
    <x v="2"/>
    <s v="US"/>
    <s v="USD"/>
    <n v="1371415675"/>
    <n v="1368823675"/>
    <b v="0"/>
    <n v="0"/>
    <b v="0"/>
    <s v="publishing/fiction"/>
    <x v="109"/>
    <e v="#DIV/0!"/>
    <s v="publishing"/>
    <s v="fiction"/>
    <x v="1493"/>
    <d v="2013-06-16T20:47:55"/>
  </r>
  <r>
    <n v="1494"/>
    <x v="1494"/>
    <s v="Help this story of the 1862 Confederate invasion of Maryland be published! It is to Sharpsburg as The Killer Angels is to Gettysburg."/>
    <x v="10"/>
    <n v="445"/>
    <x v="2"/>
    <s v="US"/>
    <s v="USD"/>
    <n v="1428075480"/>
    <n v="1425489613"/>
    <b v="0"/>
    <n v="11"/>
    <b v="0"/>
    <s v="publishing/fiction"/>
    <x v="1159"/>
    <n v="40.454545454545453"/>
    <s v="publishing"/>
    <s v="fiction"/>
    <x v="1494"/>
    <d v="2015-04-03T15:38:00"/>
  </r>
  <r>
    <n v="1495"/>
    <x v="1495"/>
    <s v="The Adventures of Penelope Hawthorne. Part One: The Spellbook of Dracone."/>
    <x v="13"/>
    <n v="0"/>
    <x v="2"/>
    <s v="US"/>
    <s v="USD"/>
    <n v="1314471431"/>
    <n v="1311879431"/>
    <b v="0"/>
    <n v="0"/>
    <b v="0"/>
    <s v="publishing/fiction"/>
    <x v="109"/>
    <e v="#DIV/0!"/>
    <s v="publishing"/>
    <s v="fiction"/>
    <x v="1495"/>
    <d v="2011-08-27T18:57:11"/>
  </r>
  <r>
    <n v="1496"/>
    <x v="1496"/>
    <s v="Capturing the awe-inspiring magic of the likes of LoTR, Tainted Steel tells the story of one mans' struggle against Destiny."/>
    <x v="15"/>
    <n v="0"/>
    <x v="2"/>
    <s v="US"/>
    <s v="USD"/>
    <n v="1410866659"/>
    <n v="1405682659"/>
    <b v="0"/>
    <n v="0"/>
    <b v="0"/>
    <s v="publishing/fiction"/>
    <x v="109"/>
    <e v="#DIV/0!"/>
    <s v="publishing"/>
    <s v="fiction"/>
    <x v="1496"/>
    <d v="2014-09-16T11:24:19"/>
  </r>
  <r>
    <n v="1497"/>
    <x v="1497"/>
    <s v="After 25 years apart, a father and son's reunion is less magical and more explosive as the revelations come out and the gloves come off"/>
    <x v="36"/>
    <n v="1"/>
    <x v="2"/>
    <s v="US"/>
    <s v="USD"/>
    <n v="1375299780"/>
    <n v="1371655522"/>
    <b v="0"/>
    <n v="1"/>
    <b v="0"/>
    <s v="publishing/fiction"/>
    <x v="440"/>
    <n v="1"/>
    <s v="publishing"/>
    <s v="fiction"/>
    <x v="1497"/>
    <d v="2013-07-31T19:43:00"/>
  </r>
  <r>
    <n v="1498"/>
    <x v="1498"/>
    <s v="Is a dead body in her bar enough to make this cop return to the force? She tried to retire . . but can she? A page-turning crime novel."/>
    <x v="9"/>
    <n v="57"/>
    <x v="2"/>
    <s v="US"/>
    <s v="USD"/>
    <n v="1409787378"/>
    <n v="1405899378"/>
    <b v="0"/>
    <n v="3"/>
    <b v="0"/>
    <s v="publishing/fiction"/>
    <x v="1160"/>
    <n v="19"/>
    <s v="publishing"/>
    <s v="fiction"/>
    <x v="1498"/>
    <d v="2014-09-03T23:36:18"/>
  </r>
  <r>
    <n v="1499"/>
    <x v="1499"/>
    <s v="Coming soon, a new science fiction novel about human evolution and sorcery. In the near future, you are either forced to adapt or die"/>
    <x v="13"/>
    <n v="5"/>
    <x v="2"/>
    <s v="US"/>
    <s v="USD"/>
    <n v="1470355833"/>
    <n v="1465171833"/>
    <b v="0"/>
    <n v="1"/>
    <b v="0"/>
    <s v="publishing/fiction"/>
    <x v="1161"/>
    <n v="5"/>
    <s v="publishing"/>
    <s v="fiction"/>
    <x v="1499"/>
    <d v="2016-08-05T00:10:33"/>
  </r>
  <r>
    <n v="1500"/>
    <x v="1500"/>
    <s v="A young hero, sword play, epic tales, swamp monsters, a gang of thieves, and romance and betrayal. Forging your own destiny ain't easy."/>
    <x v="70"/>
    <n v="701"/>
    <x v="2"/>
    <s v="US"/>
    <s v="USD"/>
    <n v="1367444557"/>
    <n v="1364852557"/>
    <b v="0"/>
    <n v="15"/>
    <b v="0"/>
    <s v="publishing/fiction"/>
    <x v="1162"/>
    <n v="46.733333333333334"/>
    <s v="publishing"/>
    <s v="fiction"/>
    <x v="1500"/>
    <d v="2013-05-01T21:42:37"/>
  </r>
  <r>
    <n v="1501"/>
    <x v="1501"/>
    <s v="A hardcover book of surf, outdoor and nature photos from the British Columbia coast."/>
    <x v="263"/>
    <n v="86492"/>
    <x v="0"/>
    <s v="CA"/>
    <s v="CAD"/>
    <n v="1436364023"/>
    <n v="1433772023"/>
    <b v="1"/>
    <n v="885"/>
    <b v="1"/>
    <s v="photography/photobooks"/>
    <x v="1163"/>
    <n v="97.731073446327684"/>
    <s v="photography"/>
    <s v="photobooks"/>
    <x v="1501"/>
    <d v="2015-07-08T14:00:23"/>
  </r>
  <r>
    <n v="1502"/>
    <x v="1502"/>
    <s v="Cosmic Surgery is a photo book, set in the not too distant future where the world of cosmetic surgery is about to be transformed"/>
    <x v="29"/>
    <n v="22318"/>
    <x v="0"/>
    <s v="GB"/>
    <s v="GBP"/>
    <n v="1458943200"/>
    <n v="1456491680"/>
    <b v="1"/>
    <n v="329"/>
    <b v="1"/>
    <s v="photography/photobooks"/>
    <x v="1164"/>
    <n v="67.835866261398181"/>
    <s v="photography"/>
    <s v="photobooks"/>
    <x v="1502"/>
    <d v="2016-03-25T22:00:00"/>
  </r>
  <r>
    <n v="1503"/>
    <x v="1503"/>
    <s v="A self-published photobook starring the Puffin and the Gannet and the islands they live on; Skokholm Island (Wales) and Helgoland."/>
    <x v="192"/>
    <n v="4045.93"/>
    <x v="0"/>
    <s v="BE"/>
    <s v="EUR"/>
    <n v="1477210801"/>
    <n v="1472026801"/>
    <b v="1"/>
    <n v="71"/>
    <b v="1"/>
    <s v="photography/photobooks"/>
    <x v="1165"/>
    <n v="56.98492957746479"/>
    <s v="photography"/>
    <s v="photobooks"/>
    <x v="1503"/>
    <d v="2016-10-23T08:20:01"/>
  </r>
  <r>
    <n v="1504"/>
    <x v="1504"/>
    <s v="A football photography book like no other about the 2014 World Cup in Brazil, by Ryu Voelkel."/>
    <x v="115"/>
    <n v="18066"/>
    <x v="0"/>
    <s v="GB"/>
    <s v="GBP"/>
    <n v="1402389180"/>
    <n v="1399996024"/>
    <b v="1"/>
    <n v="269"/>
    <b v="1"/>
    <s v="photography/photobooks"/>
    <x v="1166"/>
    <n v="67.159851301115239"/>
    <s v="photography"/>
    <s v="photobooks"/>
    <x v="1504"/>
    <d v="2014-06-10T08:33:00"/>
  </r>
  <r>
    <n v="1505"/>
    <x v="1505"/>
    <s v="Michal Iwanowskiâ€™s photobook documents a 2,200 km solitary journey that echoes his grandfatherâ€™s daring escape from a PoW camp."/>
    <x v="194"/>
    <n v="16573"/>
    <x v="0"/>
    <s v="DE"/>
    <s v="EUR"/>
    <n v="1458676860"/>
    <n v="1455446303"/>
    <b v="1"/>
    <n v="345"/>
    <b v="1"/>
    <s v="photography/photobooks"/>
    <x v="1167"/>
    <n v="48.037681159420288"/>
    <s v="photography"/>
    <s v="photobooks"/>
    <x v="1505"/>
    <d v="2016-03-22T20:01:00"/>
  </r>
  <r>
    <n v="1506"/>
    <x v="1506"/>
    <s v="A photographic book consisting of 36 colour photographs that explore Holden Lane High School in its final state."/>
    <x v="15"/>
    <n v="1671"/>
    <x v="0"/>
    <s v="GB"/>
    <s v="GBP"/>
    <n v="1406227904"/>
    <n v="1403635904"/>
    <b v="1"/>
    <n v="43"/>
    <b v="1"/>
    <s v="photography/photobooks"/>
    <x v="209"/>
    <n v="38.860465116279073"/>
    <s v="photography"/>
    <s v="photobooks"/>
    <x v="1506"/>
    <d v="2014-07-24T18:51:44"/>
  </r>
  <r>
    <n v="1507"/>
    <x v="1507"/>
    <s v="This project is for the production of a photobook at the culmination of a photo documentary that is known as &quot;It's Better In The Wind.&quot;"/>
    <x v="38"/>
    <n v="2580"/>
    <x v="0"/>
    <s v="US"/>
    <s v="USD"/>
    <n v="1273911000"/>
    <n v="1268822909"/>
    <b v="1"/>
    <n v="33"/>
    <b v="1"/>
    <s v="photography/photobooks"/>
    <x v="1168"/>
    <n v="78.181818181818187"/>
    <s v="photography"/>
    <s v="photobooks"/>
    <x v="1507"/>
    <d v="2010-05-15T08:10:00"/>
  </r>
  <r>
    <n v="1508"/>
    <x v="1508"/>
    <s v="Destino tells the story of Central American migrants on the arduous trek across Mexico in pursuit of the American Dream."/>
    <x v="17"/>
    <n v="20491"/>
    <x v="0"/>
    <s v="US"/>
    <s v="USD"/>
    <n v="1403880281"/>
    <n v="1401201881"/>
    <b v="1"/>
    <n v="211"/>
    <b v="1"/>
    <s v="photography/photobooks"/>
    <x v="1169"/>
    <n v="97.113744075829388"/>
    <s v="photography"/>
    <s v="photobooks"/>
    <x v="1508"/>
    <d v="2014-06-27T14:44:41"/>
  </r>
  <r>
    <n v="1509"/>
    <x v="1509"/>
    <s v="A photobook about climate change, natural catastrophes, and to what extent disaster management became part of our landscape."/>
    <x v="178"/>
    <n v="21637.22"/>
    <x v="0"/>
    <s v="DE"/>
    <s v="EUR"/>
    <n v="1487113140"/>
    <n v="1484570885"/>
    <b v="1"/>
    <n v="196"/>
    <b v="1"/>
    <s v="photography/photobooks"/>
    <x v="1170"/>
    <n v="110.39397959183674"/>
    <s v="photography"/>
    <s v="photobooks"/>
    <x v="1509"/>
    <d v="2017-02-14T22:59:00"/>
  </r>
  <r>
    <n v="1510"/>
    <x v="1510"/>
    <s v="A unique insider 10-year photo-diary of rave culture-people-places. 1st edition sold out; new edition available in the USA &amp; Europe."/>
    <x v="194"/>
    <n v="16165.6"/>
    <x v="0"/>
    <s v="GB"/>
    <s v="GBP"/>
    <n v="1405761278"/>
    <n v="1403169278"/>
    <b v="1"/>
    <n v="405"/>
    <b v="1"/>
    <s v="photography/photobooks"/>
    <x v="1171"/>
    <n v="39.91506172839506"/>
    <s v="photography"/>
    <s v="photobooks"/>
    <x v="1510"/>
    <d v="2014-07-19T09:14:38"/>
  </r>
  <r>
    <n v="1511"/>
    <x v="1511"/>
    <s v="A book that presents an account of my daughterâ€™s adoption through an examination of 19th-century &quot;hidden mother&quot; photographs"/>
    <x v="32"/>
    <n v="15651"/>
    <x v="0"/>
    <s v="US"/>
    <s v="USD"/>
    <n v="1447858804"/>
    <n v="1445263204"/>
    <b v="1"/>
    <n v="206"/>
    <b v="1"/>
    <s v="photography/photobooks"/>
    <x v="1172"/>
    <n v="75.975728155339809"/>
    <s v="photography"/>
    <s v="photobooks"/>
    <x v="1511"/>
    <d v="2015-11-18T15:00:04"/>
  </r>
  <r>
    <n v="1512"/>
    <x v="1512"/>
    <s v="DC's top street photographers document the inauguration of Donald J. Trump -- 3 days that will rock a nation and change the world."/>
    <x v="8"/>
    <n v="19557"/>
    <x v="0"/>
    <s v="US"/>
    <s v="USD"/>
    <n v="1486311939"/>
    <n v="1483719939"/>
    <b v="1"/>
    <n v="335"/>
    <b v="1"/>
    <s v="photography/photobooks"/>
    <x v="1173"/>
    <n v="58.379104477611939"/>
    <s v="photography"/>
    <s v="photobooks"/>
    <x v="1512"/>
    <d v="2017-02-05T16:25:39"/>
  </r>
  <r>
    <n v="1513"/>
    <x v="1513"/>
    <s v="An intimate portrait of Russian women in their private spaces by late photographer Andy Rocchelli published by Cesura."/>
    <x v="6"/>
    <n v="12001.5"/>
    <x v="0"/>
    <s v="GB"/>
    <s v="GBP"/>
    <n v="1405523866"/>
    <n v="1402931866"/>
    <b v="1"/>
    <n v="215"/>
    <b v="1"/>
    <s v="photography/photobooks"/>
    <x v="1174"/>
    <n v="55.82093023255814"/>
    <s v="photography"/>
    <s v="photobooks"/>
    <x v="1513"/>
    <d v="2014-07-16T15:17:46"/>
  </r>
  <r>
    <n v="1514"/>
    <x v="1514"/>
    <s v="Racing Age is a documentary photography book about masters track &amp; field athletes of retirement age and older."/>
    <x v="31"/>
    <n v="26619"/>
    <x v="0"/>
    <s v="US"/>
    <s v="USD"/>
    <n v="1443363640"/>
    <n v="1439907640"/>
    <b v="1"/>
    <n v="176"/>
    <b v="1"/>
    <s v="photography/photobooks"/>
    <x v="1175"/>
    <n v="151.24431818181819"/>
    <s v="photography"/>
    <s v="photobooks"/>
    <x v="1514"/>
    <d v="2015-09-27T14:20:40"/>
  </r>
  <r>
    <n v="1515"/>
    <x v="1515"/>
    <s v="Eyes as Big as Plates - The book! Featuring over 50 portraits, field notes and behind the scenes stories from seniors around the world."/>
    <x v="82"/>
    <n v="471567"/>
    <x v="0"/>
    <s v="NO"/>
    <s v="NOK"/>
    <n v="1458104697"/>
    <n v="1455516297"/>
    <b v="1"/>
    <n v="555"/>
    <b v="1"/>
    <s v="photography/photobooks"/>
    <x v="1176"/>
    <n v="849.67027027027029"/>
    <s v="photography"/>
    <s v="photobooks"/>
    <x v="1515"/>
    <d v="2016-03-16T05:04:57"/>
  </r>
  <r>
    <n v="1516"/>
    <x v="1516"/>
    <s v="'Everything flows' - Heraclitus   // A visual poem on lifeâ€™s transitory nature, told through the lens of a contemporary nomad."/>
    <x v="73"/>
    <n v="18472"/>
    <x v="0"/>
    <s v="US"/>
    <s v="USD"/>
    <n v="1475762400"/>
    <n v="1473160292"/>
    <b v="1"/>
    <n v="116"/>
    <b v="1"/>
    <s v="photography/photobooks"/>
    <x v="1177"/>
    <n v="159.24137931034483"/>
    <s v="photography"/>
    <s v="photobooks"/>
    <x v="1516"/>
    <d v="2016-10-06T14:00:00"/>
  </r>
  <r>
    <n v="1517"/>
    <x v="1517"/>
    <s v="THE WATCHERS is the first book of photos by Haley Morris-Cafiero.  It will contain the images from Wait Watchers and new photos."/>
    <x v="36"/>
    <n v="24297"/>
    <x v="0"/>
    <s v="US"/>
    <s v="USD"/>
    <n v="1417845600"/>
    <n v="1415194553"/>
    <b v="1"/>
    <n v="615"/>
    <b v="1"/>
    <s v="photography/photobooks"/>
    <x v="1178"/>
    <n v="39.507317073170732"/>
    <s v="photography"/>
    <s v="photobooks"/>
    <x v="1517"/>
    <d v="2014-12-06T06:00:00"/>
  </r>
  <r>
    <n v="1518"/>
    <x v="1518"/>
    <s v="A photobook of Robin Schwartz's ongoing series with her daughter Amelia."/>
    <x v="36"/>
    <n v="30805"/>
    <x v="0"/>
    <s v="US"/>
    <s v="USD"/>
    <n v="1401565252"/>
    <n v="1398973252"/>
    <b v="1"/>
    <n v="236"/>
    <b v="1"/>
    <s v="photography/photobooks"/>
    <x v="1179"/>
    <n v="130.52966101694915"/>
    <s v="photography"/>
    <s v="photobooks"/>
    <x v="1518"/>
    <d v="2014-05-31T19:40:52"/>
  </r>
  <r>
    <n v="1519"/>
    <x v="1519"/>
    <s v="A documentary photobook that captures the late 70s in evangelical America seen thru the eyes of a closeted and religious young man."/>
    <x v="7"/>
    <n v="9302.75"/>
    <x v="0"/>
    <s v="US"/>
    <s v="USD"/>
    <n v="1403301540"/>
    <n v="1400867283"/>
    <b v="1"/>
    <n v="145"/>
    <b v="1"/>
    <s v="photography/photobooks"/>
    <x v="1180"/>
    <n v="64.156896551724131"/>
    <s v="photography"/>
    <s v="photobooks"/>
    <x v="1519"/>
    <d v="2014-06-20T21:59:00"/>
  </r>
  <r>
    <n v="1520"/>
    <x v="1520"/>
    <s v="A self-published photography book by Andrew Miksys from his new series about Belarus"/>
    <x v="102"/>
    <n v="18625"/>
    <x v="0"/>
    <s v="US"/>
    <s v="USD"/>
    <n v="1418961600"/>
    <n v="1415824513"/>
    <b v="1"/>
    <n v="167"/>
    <b v="1"/>
    <s v="photography/photobooks"/>
    <x v="1181"/>
    <n v="111.52694610778443"/>
    <s v="photography"/>
    <s v="photobooks"/>
    <x v="1520"/>
    <d v="2014-12-19T04:00:00"/>
  </r>
  <r>
    <n v="1521"/>
    <x v="1521"/>
    <s v="STREET, a hard-bound book 9 1/2&quot;x 11&quot; 106 black and white photographs shot in New York City from 1975 through 1998."/>
    <x v="264"/>
    <n v="40055"/>
    <x v="0"/>
    <s v="US"/>
    <s v="USD"/>
    <n v="1465272091"/>
    <n v="1462248091"/>
    <b v="1"/>
    <n v="235"/>
    <b v="1"/>
    <s v="photography/photobooks"/>
    <x v="1182"/>
    <n v="170.44680851063831"/>
    <s v="photography"/>
    <s v="photobooks"/>
    <x v="1521"/>
    <d v="2016-06-07T04:01:31"/>
  </r>
  <r>
    <n v="1522"/>
    <x v="1522"/>
    <s v="A stunning Smartphone enabled coffee table book based on Robyn Davidsonâ€™s legendary 1,700 mile camel trek across the Australian Outback"/>
    <x v="265"/>
    <n v="60450.1"/>
    <x v="0"/>
    <s v="US"/>
    <s v="USD"/>
    <n v="1413575739"/>
    <n v="1410983739"/>
    <b v="1"/>
    <n v="452"/>
    <b v="1"/>
    <s v="photography/photobooks"/>
    <x v="1183"/>
    <n v="133.7391592920354"/>
    <s v="photography"/>
    <s v="photobooks"/>
    <x v="1522"/>
    <d v="2014-10-17T19:55:39"/>
  </r>
  <r>
    <n v="1523"/>
    <x v="1523"/>
    <s v="Monograph featuring PDX photographer Jake Shivery's 8x10 contact portraits; 1/2 plates and 1/2 extensive essay.  Approx. 9x12, 108 pgs."/>
    <x v="17"/>
    <n v="23096"/>
    <x v="0"/>
    <s v="US"/>
    <s v="USD"/>
    <n v="1419292800"/>
    <n v="1416592916"/>
    <b v="1"/>
    <n v="241"/>
    <b v="1"/>
    <s v="photography/photobooks"/>
    <x v="1184"/>
    <n v="95.834024896265561"/>
    <s v="photography"/>
    <s v="photobooks"/>
    <x v="1523"/>
    <d v="2014-12-23T00:00:00"/>
  </r>
  <r>
    <n v="1524"/>
    <x v="1524"/>
    <s v="Limited edition split zine by photographers AdeY and Kersti K. 100 signed and hand numbered copies!"/>
    <x v="9"/>
    <n v="6210"/>
    <x v="0"/>
    <s v="SE"/>
    <s v="SEK"/>
    <n v="1487592090"/>
    <n v="1485000090"/>
    <b v="1"/>
    <n v="28"/>
    <b v="1"/>
    <s v="photography/photobooks"/>
    <x v="1185"/>
    <n v="221.78571428571428"/>
    <s v="photography"/>
    <s v="photobooks"/>
    <x v="1524"/>
    <d v="2017-02-20T12:01:30"/>
  </r>
  <r>
    <n v="1525"/>
    <x v="1525"/>
    <s v="With content created in Iceland, Silver Hour is a book of photographs, journal entries, and drawings about light and the landscape."/>
    <x v="27"/>
    <n v="4524.1499999999996"/>
    <x v="0"/>
    <s v="US"/>
    <s v="USD"/>
    <n v="1471539138"/>
    <n v="1468947138"/>
    <b v="1"/>
    <n v="140"/>
    <b v="1"/>
    <s v="photography/photobooks"/>
    <x v="1186"/>
    <n v="32.315357142857138"/>
    <s v="photography"/>
    <s v="photobooks"/>
    <x v="1525"/>
    <d v="2016-08-18T16:52:18"/>
  </r>
  <r>
    <n v="1526"/>
    <x v="1526"/>
    <s v="Landscapes &amp; human bodies; striking images from Jean-Paul Bourdier. What you see is real; no digital altering; all analog photography."/>
    <x v="165"/>
    <n v="27675"/>
    <x v="0"/>
    <s v="US"/>
    <s v="USD"/>
    <n v="1453185447"/>
    <n v="1448951847"/>
    <b v="1"/>
    <n v="280"/>
    <b v="1"/>
    <s v="photography/photobooks"/>
    <x v="1187"/>
    <n v="98.839285714285708"/>
    <s v="photography"/>
    <s v="photobooks"/>
    <x v="1526"/>
    <d v="2016-01-19T06:37:27"/>
  </r>
  <r>
    <n v="1527"/>
    <x v="1527"/>
    <s v="Eight creatives visited Japan. This is a unique photo-book of their separate but collected experiences."/>
    <x v="8"/>
    <n v="3865.55"/>
    <x v="0"/>
    <s v="US"/>
    <s v="USD"/>
    <n v="1489497886"/>
    <n v="1487082286"/>
    <b v="1"/>
    <n v="70"/>
    <b v="1"/>
    <s v="photography/photobooks"/>
    <x v="1188"/>
    <n v="55.222142857142863"/>
    <s v="photography"/>
    <s v="photobooks"/>
    <x v="1527"/>
    <d v="2017-03-14T13:24:46"/>
  </r>
  <r>
    <n v="1528"/>
    <x v="1528"/>
    <s v="A book of street photos from around Shibuya that I've made between 2011-2016."/>
    <x v="9"/>
    <n v="8447"/>
    <x v="0"/>
    <s v="US"/>
    <s v="USD"/>
    <n v="1485907200"/>
    <n v="1483292122"/>
    <b v="1"/>
    <n v="160"/>
    <b v="1"/>
    <s v="photography/photobooks"/>
    <x v="1189"/>
    <n v="52.793750000000003"/>
    <s v="photography"/>
    <s v="photobooks"/>
    <x v="1528"/>
    <d v="2017-02-01T00:00:00"/>
  </r>
  <r>
    <n v="1529"/>
    <x v="1529"/>
    <s v="An empowering photo book that transforms hurtful experiences into strength and solidarity."/>
    <x v="266"/>
    <n v="19129"/>
    <x v="0"/>
    <s v="US"/>
    <s v="USD"/>
    <n v="1426773920"/>
    <n v="1424185520"/>
    <b v="1"/>
    <n v="141"/>
    <b v="1"/>
    <s v="photography/photobooks"/>
    <x v="1190"/>
    <n v="135.66666666666666"/>
    <s v="photography"/>
    <s v="photobooks"/>
    <x v="1529"/>
    <d v="2015-03-19T14:05:20"/>
  </r>
  <r>
    <n v="1530"/>
    <x v="1530"/>
    <s v="A photobook made by 4-year-old Hawkeye Huey: National Geographic's youngest photographer and Rolling Stone's top 100 on Instagram"/>
    <x v="19"/>
    <n v="47189"/>
    <x v="0"/>
    <s v="US"/>
    <s v="USD"/>
    <n v="1445624695"/>
    <n v="1443464695"/>
    <b v="1"/>
    <n v="874"/>
    <b v="1"/>
    <s v="photography/photobooks"/>
    <x v="1191"/>
    <n v="53.991990846681922"/>
    <s v="photography"/>
    <s v="photobooks"/>
    <x v="1530"/>
    <d v="2015-10-23T18:24:55"/>
  </r>
  <r>
    <n v="1531"/>
    <x v="1531"/>
    <s v="A street level, film, photographic representation of the character of the City of Roses, from a native Portlander's honest perspective."/>
    <x v="267"/>
    <n v="4135"/>
    <x v="0"/>
    <s v="US"/>
    <s v="USD"/>
    <n v="1417402800"/>
    <n v="1414610126"/>
    <b v="1"/>
    <n v="73"/>
    <b v="1"/>
    <s v="photography/photobooks"/>
    <x v="1192"/>
    <n v="56.643835616438359"/>
    <s v="photography"/>
    <s v="photobooks"/>
    <x v="1531"/>
    <d v="2014-12-01T03:00:00"/>
  </r>
  <r>
    <n v="1532"/>
    <x v="1532"/>
    <s v="Award winning photography celebrating the artistry of geiko and maiko and the exquisite traditions of their Kyoto communities."/>
    <x v="10"/>
    <n v="24201"/>
    <x v="0"/>
    <s v="AU"/>
    <s v="AUD"/>
    <n v="1455548400"/>
    <n v="1453461865"/>
    <b v="1"/>
    <n v="294"/>
    <b v="1"/>
    <s v="photography/photobooks"/>
    <x v="1193"/>
    <n v="82.316326530612244"/>
    <s v="photography"/>
    <s v="photobooks"/>
    <x v="1532"/>
    <d v="2016-02-15T15:00:00"/>
  </r>
  <r>
    <n v="1533"/>
    <x v="1533"/>
    <s v="This is an intimate story about a family, focusing on their love and strength in the face of mortality."/>
    <x v="101"/>
    <n v="65313"/>
    <x v="0"/>
    <s v="US"/>
    <s v="USD"/>
    <n v="1462161540"/>
    <n v="1457913777"/>
    <b v="1"/>
    <n v="740"/>
    <b v="1"/>
    <s v="photography/photobooks"/>
    <x v="1194"/>
    <n v="88.26081081081081"/>
    <s v="photography"/>
    <s v="photobooks"/>
    <x v="1533"/>
    <d v="2016-05-02T03:59:00"/>
  </r>
  <r>
    <n v="1534"/>
    <x v="1534"/>
    <s v="The Art of Abandonment is an award winning photographic series that explores the beauty and history of our modern ruins."/>
    <x v="51"/>
    <n v="31330"/>
    <x v="0"/>
    <s v="US"/>
    <s v="USD"/>
    <n v="1441383062"/>
    <n v="1438791062"/>
    <b v="1"/>
    <n v="369"/>
    <b v="1"/>
    <s v="photography/photobooks"/>
    <x v="1195"/>
    <n v="84.905149051490511"/>
    <s v="photography"/>
    <s v="photobooks"/>
    <x v="1534"/>
    <d v="2015-09-04T16:11:02"/>
  </r>
  <r>
    <n v="1535"/>
    <x v="1535"/>
    <s v="&quot;Small Steps are Giant Leaps&quot; is about reminding parents that to our kids this is a new and exciting world just waiting to be explored."/>
    <x v="23"/>
    <n v="5297"/>
    <x v="0"/>
    <s v="US"/>
    <s v="USD"/>
    <n v="1464040800"/>
    <n v="1461527631"/>
    <b v="1"/>
    <n v="110"/>
    <b v="1"/>
    <s v="photography/photobooks"/>
    <x v="1196"/>
    <n v="48.154545454545456"/>
    <s v="photography"/>
    <s v="photobooks"/>
    <x v="1535"/>
    <d v="2016-05-23T22:00:00"/>
  </r>
  <r>
    <n v="1536"/>
    <x v="1536"/>
    <s v="Travel around the world on a backpacking trip 3 years in the making through a book with amazing photos and stories to over 60 countries"/>
    <x v="14"/>
    <n v="30037.01"/>
    <x v="0"/>
    <s v="US"/>
    <s v="USD"/>
    <n v="1440702910"/>
    <n v="1438110910"/>
    <b v="1"/>
    <n v="455"/>
    <b v="1"/>
    <s v="photography/photobooks"/>
    <x v="1197"/>
    <n v="66.015406593406595"/>
    <s v="photography"/>
    <s v="photobooks"/>
    <x v="1536"/>
    <d v="2015-08-27T19:15:10"/>
  </r>
  <r>
    <n v="1537"/>
    <x v="1537"/>
    <s v="A Photobook about one of the most fascinating places on earth -     the sacred Mount Kailash in Tibet."/>
    <x v="14"/>
    <n v="21588"/>
    <x v="0"/>
    <s v="DE"/>
    <s v="EUR"/>
    <n v="1470506400"/>
    <n v="1467358427"/>
    <b v="1"/>
    <n v="224"/>
    <b v="1"/>
    <s v="photography/photobooks"/>
    <x v="1198"/>
    <n v="96.375"/>
    <s v="photography"/>
    <s v="photobooks"/>
    <x v="1537"/>
    <d v="2016-08-06T18:00:00"/>
  </r>
  <r>
    <n v="1538"/>
    <x v="1538"/>
    <s v="I want to travel through the National Parks to take pictures of the little things, the &quot;missed&quot; things, that people overlook."/>
    <x v="39"/>
    <n v="7184"/>
    <x v="0"/>
    <s v="US"/>
    <s v="USD"/>
    <n v="1421952370"/>
    <n v="1418064370"/>
    <b v="1"/>
    <n v="46"/>
    <b v="1"/>
    <s v="photography/photobooks"/>
    <x v="1199"/>
    <n v="156.17391304347825"/>
    <s v="photography"/>
    <s v="photobooks"/>
    <x v="1538"/>
    <d v="2015-01-22T18:46:10"/>
  </r>
  <r>
    <n v="1539"/>
    <x v="1539"/>
    <s v="Stunning hardcover coffee table book spanning over 25 years of music photography and stories in Marin County, CA by Bob Minkin"/>
    <x v="22"/>
    <n v="27197.22"/>
    <x v="0"/>
    <s v="US"/>
    <s v="USD"/>
    <n v="1483481019"/>
    <n v="1480629819"/>
    <b v="0"/>
    <n v="284"/>
    <b v="1"/>
    <s v="photography/photobooks"/>
    <x v="1200"/>
    <n v="95.764859154929582"/>
    <s v="photography"/>
    <s v="photobooks"/>
    <x v="1539"/>
    <d v="2017-01-03T22:03:39"/>
  </r>
  <r>
    <n v="1540"/>
    <x v="1540"/>
    <s v="A series of large format film &amp; Polaroid images created to produce a hardcover book. All profits donated to Rain Forest Action Network."/>
    <x v="36"/>
    <n v="17680"/>
    <x v="0"/>
    <s v="US"/>
    <s v="USD"/>
    <n v="1416964500"/>
    <n v="1414368616"/>
    <b v="1"/>
    <n v="98"/>
    <b v="1"/>
    <s v="photography/photobooks"/>
    <x v="1201"/>
    <n v="180.40816326530611"/>
    <s v="photography"/>
    <s v="photobooks"/>
    <x v="1540"/>
    <d v="2014-11-26T01:15:00"/>
  </r>
  <r>
    <n v="1541"/>
    <x v="1541"/>
    <s v="My Goal is to travel across Panama with my team and capture the beauty and wildlife throughout the canal."/>
    <x v="102"/>
    <n v="6"/>
    <x v="2"/>
    <s v="US"/>
    <s v="USD"/>
    <n v="1420045538"/>
    <n v="1417453538"/>
    <b v="0"/>
    <n v="2"/>
    <b v="0"/>
    <s v="photography/nature"/>
    <x v="108"/>
    <n v="3"/>
    <s v="photography"/>
    <s v="nature"/>
    <x v="1541"/>
    <d v="2014-12-31T17:05:38"/>
  </r>
  <r>
    <n v="1542"/>
    <x v="1542"/>
    <s v="The photography project aims to show challenges &amp; successes of a  student attempting to continue his family beekeeping heritage."/>
    <x v="2"/>
    <n v="20"/>
    <x v="2"/>
    <s v="CA"/>
    <s v="CAD"/>
    <n v="1435708500"/>
    <n v="1434412500"/>
    <b v="0"/>
    <n v="1"/>
    <b v="0"/>
    <s v="photography/nature"/>
    <x v="914"/>
    <n v="20"/>
    <s v="photography"/>
    <s v="nature"/>
    <x v="1542"/>
    <d v="2015-06-30T23:55:00"/>
  </r>
  <r>
    <n v="1543"/>
    <x v="1543"/>
    <s v="I plan to take pictures of the sunrise in the MidWest every day in 2015 and compile them in a slide show for distribution."/>
    <x v="268"/>
    <n v="10"/>
    <x v="2"/>
    <s v="US"/>
    <s v="USD"/>
    <n v="1416662034"/>
    <n v="1414066434"/>
    <b v="0"/>
    <n v="1"/>
    <b v="0"/>
    <s v="photography/nature"/>
    <x v="1202"/>
    <n v="10"/>
    <s v="photography"/>
    <s v="nature"/>
    <x v="1543"/>
    <d v="2014-11-22T13:13:54"/>
  </r>
  <r>
    <n v="1544"/>
    <x v="1544"/>
    <s v="My name is Travis LaFee, I live in beautiful McCall, Idaho. I wish to display the beauty of valley county by taking pics outdoors."/>
    <x v="28"/>
    <n v="0"/>
    <x v="2"/>
    <s v="US"/>
    <s v="USD"/>
    <n v="1427847480"/>
    <n v="1424222024"/>
    <b v="0"/>
    <n v="0"/>
    <b v="0"/>
    <s v="photography/nature"/>
    <x v="109"/>
    <e v="#DIV/0!"/>
    <s v="photography"/>
    <s v="nature"/>
    <x v="1544"/>
    <d v="2015-04-01T00:18:00"/>
  </r>
  <r>
    <n v="1545"/>
    <x v="1545"/>
    <s v="&quot;He will not be a wise man who does not study human hearts!&quot;_x000a_Hope in natural art, creation!"/>
    <x v="9"/>
    <n v="1"/>
    <x v="2"/>
    <s v="US"/>
    <s v="USD"/>
    <n v="1425330960"/>
    <n v="1422393234"/>
    <b v="0"/>
    <n v="1"/>
    <b v="0"/>
    <s v="photography/nature"/>
    <x v="108"/>
    <n v="1"/>
    <s v="photography"/>
    <s v="nature"/>
    <x v="1545"/>
    <d v="2015-03-02T21:16:00"/>
  </r>
  <r>
    <n v="1546"/>
    <x v="1546"/>
    <s v="Buy and maintain 6 acres of land in West Ireland as a Wildlife Refuge for an endangered species of native Raptor called the Hen Harrier"/>
    <x v="28"/>
    <n v="289"/>
    <x v="2"/>
    <s v="GB"/>
    <s v="GBP"/>
    <n v="1410930399"/>
    <n v="1405746399"/>
    <b v="0"/>
    <n v="11"/>
    <b v="0"/>
    <s v="photography/nature"/>
    <x v="1203"/>
    <n v="26.272727272727273"/>
    <s v="photography"/>
    <s v="nature"/>
    <x v="1546"/>
    <d v="2014-09-17T05:06:39"/>
  </r>
  <r>
    <n v="1547"/>
    <x v="1547"/>
    <s v="I have produced a limited number (100) of five 8x10 prints of mixed photography I would like to share with you."/>
    <x v="269"/>
    <n v="0"/>
    <x v="2"/>
    <s v="US"/>
    <s v="USD"/>
    <n v="1487844882"/>
    <n v="1487240082"/>
    <b v="0"/>
    <n v="0"/>
    <b v="0"/>
    <s v="photography/nature"/>
    <x v="109"/>
    <e v="#DIV/0!"/>
    <s v="photography"/>
    <s v="nature"/>
    <x v="1547"/>
    <d v="2017-02-23T10:14:42"/>
  </r>
  <r>
    <n v="1548"/>
    <x v="1548"/>
    <s v="Beauty is in the eye of the beholder and I want to inspire conservation through color."/>
    <x v="176"/>
    <n v="60"/>
    <x v="2"/>
    <s v="US"/>
    <s v="USD"/>
    <n v="1447020620"/>
    <n v="1444425020"/>
    <b v="0"/>
    <n v="1"/>
    <b v="0"/>
    <s v="photography/nature"/>
    <x v="1204"/>
    <n v="60"/>
    <s v="photography"/>
    <s v="nature"/>
    <x v="1548"/>
    <d v="2015-11-08T22:10:20"/>
  </r>
  <r>
    <n v="1549"/>
    <x v="1549"/>
    <s v="A 2016 calendar collection of landscape and wildlife photographs from award winning photographer, Steve Marler."/>
    <x v="2"/>
    <n v="170"/>
    <x v="2"/>
    <s v="US"/>
    <s v="USD"/>
    <n v="1446524159"/>
    <n v="1443928559"/>
    <b v="0"/>
    <n v="6"/>
    <b v="0"/>
    <s v="photography/nature"/>
    <x v="481"/>
    <n v="28.333333333333332"/>
    <s v="photography"/>
    <s v="nature"/>
    <x v="1549"/>
    <d v="2015-11-03T04:15:59"/>
  </r>
  <r>
    <n v="1550"/>
    <x v="1550"/>
    <s v="A photographic journal of a Costa Rican frog survey: recording the effects of habitat fragmentation on these charismatic amphibians."/>
    <x v="47"/>
    <n v="101"/>
    <x v="2"/>
    <s v="GB"/>
    <s v="GBP"/>
    <n v="1463050034"/>
    <n v="1460458034"/>
    <b v="0"/>
    <n v="7"/>
    <b v="0"/>
    <s v="photography/nature"/>
    <x v="1205"/>
    <n v="14.428571428571429"/>
    <s v="photography"/>
    <s v="nature"/>
    <x v="1550"/>
    <d v="2016-05-12T10:47:14"/>
  </r>
  <r>
    <n v="1551"/>
    <x v="1551"/>
    <s v="I can do it but help can't hurt. Sweet Montana photos like never seen before. Be a part of Randy Hoffman Photography and our activities"/>
    <x v="8"/>
    <n v="0"/>
    <x v="2"/>
    <s v="US"/>
    <s v="USD"/>
    <n v="1432756039"/>
    <n v="1430164039"/>
    <b v="0"/>
    <n v="0"/>
    <b v="0"/>
    <s v="photography/nature"/>
    <x v="109"/>
    <e v="#DIV/0!"/>
    <s v="photography"/>
    <s v="nature"/>
    <x v="1551"/>
    <d v="2015-05-27T19:47:19"/>
  </r>
  <r>
    <n v="1552"/>
    <x v="1552"/>
    <s v="Help me spend this fall capturing autumnâ€™s spectacular season in detail so I can create high quality images for home dÃ©cor."/>
    <x v="270"/>
    <n v="2115"/>
    <x v="2"/>
    <s v="US"/>
    <s v="USD"/>
    <n v="1412135940"/>
    <n v="1410366708"/>
    <b v="0"/>
    <n v="16"/>
    <b v="0"/>
    <s v="photography/nature"/>
    <x v="1206"/>
    <n v="132.1875"/>
    <s v="photography"/>
    <s v="nature"/>
    <x v="1552"/>
    <d v="2014-10-01T03:59:00"/>
  </r>
  <r>
    <n v="1553"/>
    <x v="1553"/>
    <s v="This project is about exhibiting the raw beauty of the elements through highlining, surfing, fire spinning and rock climbing."/>
    <x v="12"/>
    <n v="0"/>
    <x v="2"/>
    <s v="US"/>
    <s v="USD"/>
    <n v="1441176447"/>
    <n v="1438584447"/>
    <b v="0"/>
    <n v="0"/>
    <b v="0"/>
    <s v="photography/nature"/>
    <x v="109"/>
    <e v="#DIV/0!"/>
    <s v="photography"/>
    <s v="nature"/>
    <x v="1553"/>
    <d v="2015-09-02T06:47:27"/>
  </r>
  <r>
    <n v="1554"/>
    <x v="1554"/>
    <s v="I create art by photographing flowers/seeds i would love to buy my own camera/computer/Photoshop and restore my old shed into my studio"/>
    <x v="22"/>
    <n v="0"/>
    <x v="2"/>
    <s v="AU"/>
    <s v="AUD"/>
    <n v="1438495390"/>
    <n v="1435903390"/>
    <b v="0"/>
    <n v="0"/>
    <b v="0"/>
    <s v="photography/nature"/>
    <x v="109"/>
    <e v="#DIV/0!"/>
    <s v="photography"/>
    <s v="nature"/>
    <x v="1554"/>
    <d v="2015-08-02T06:03:10"/>
  </r>
  <r>
    <n v="1555"/>
    <x v="1555"/>
    <s v="I am traveling the coastline of Maine and will be taking pictures of all the scenery and lighthouses in the area."/>
    <x v="47"/>
    <n v="0"/>
    <x v="2"/>
    <s v="US"/>
    <s v="USD"/>
    <n v="1442509200"/>
    <n v="1440513832"/>
    <b v="0"/>
    <n v="0"/>
    <b v="0"/>
    <s v="photography/nature"/>
    <x v="109"/>
    <e v="#DIV/0!"/>
    <s v="photography"/>
    <s v="nature"/>
    <x v="1555"/>
    <d v="2015-09-17T17:00:00"/>
  </r>
  <r>
    <n v="1556"/>
    <x v="1556"/>
    <s v="To gather a collection of photographs for a coffee table book that displays the beauty of Canada's west."/>
    <x v="15"/>
    <n v="677"/>
    <x v="2"/>
    <s v="CA"/>
    <s v="CAD"/>
    <n v="1467603624"/>
    <n v="1465011624"/>
    <b v="0"/>
    <n v="12"/>
    <b v="0"/>
    <s v="photography/nature"/>
    <x v="1207"/>
    <n v="56.416666666666664"/>
    <s v="photography"/>
    <s v="nature"/>
    <x v="1556"/>
    <d v="2016-07-04T03:40:24"/>
  </r>
  <r>
    <n v="1557"/>
    <x v="1557"/>
    <s v="I have always been captivated by photography, Now I am trying to set up my own company and publish my pictures."/>
    <x v="30"/>
    <n v="100"/>
    <x v="2"/>
    <s v="US"/>
    <s v="USD"/>
    <n v="1411227633"/>
    <n v="1408549233"/>
    <b v="0"/>
    <n v="1"/>
    <b v="0"/>
    <s v="photography/nature"/>
    <x v="914"/>
    <n v="100"/>
    <s v="photography"/>
    <s v="nature"/>
    <x v="1557"/>
    <d v="2014-09-20T15:40:33"/>
  </r>
  <r>
    <n v="1558"/>
    <x v="1558"/>
    <s v="A large 2016 wall-calendar (A3 when open) featuring 12 stunning photographs by Lucy Wood."/>
    <x v="47"/>
    <n v="35"/>
    <x v="2"/>
    <s v="GB"/>
    <s v="GBP"/>
    <n v="1440763920"/>
    <n v="1435656759"/>
    <b v="0"/>
    <n v="3"/>
    <b v="0"/>
    <s v="photography/nature"/>
    <x v="1208"/>
    <n v="11.666666666666666"/>
    <s v="photography"/>
    <s v="nature"/>
    <x v="1558"/>
    <d v="2015-08-28T12:12:00"/>
  </r>
  <r>
    <n v="1559"/>
    <x v="1559"/>
    <s v="The goal of this project is to provide scientific evidence of bigfoot in the North Cascades."/>
    <x v="36"/>
    <n v="50"/>
    <x v="2"/>
    <s v="US"/>
    <s v="USD"/>
    <n v="1430270199"/>
    <n v="1428974199"/>
    <b v="0"/>
    <n v="1"/>
    <b v="0"/>
    <s v="photography/nature"/>
    <x v="119"/>
    <n v="50"/>
    <s v="photography"/>
    <s v="nature"/>
    <x v="1559"/>
    <d v="2015-04-29T01:16:39"/>
  </r>
  <r>
    <n v="1560"/>
    <x v="1560"/>
    <s v="I would like to share my landscape photographic travels of 2014 with more than just family an friends. 12 months of images."/>
    <x v="30"/>
    <n v="94"/>
    <x v="2"/>
    <s v="US"/>
    <s v="USD"/>
    <n v="1415842193"/>
    <n v="1414110593"/>
    <b v="0"/>
    <n v="4"/>
    <b v="0"/>
    <s v="photography/nature"/>
    <x v="1209"/>
    <n v="23.5"/>
    <s v="photography"/>
    <s v="nature"/>
    <x v="1560"/>
    <d v="2014-11-13T01:29:53"/>
  </r>
  <r>
    <n v="1561"/>
    <x v="1561"/>
    <s v="An illustrated retrospective of the journey from African to African American using a collection of fine art engravings &amp; photographs."/>
    <x v="3"/>
    <n v="67"/>
    <x v="1"/>
    <s v="US"/>
    <s v="USD"/>
    <n v="1383789603"/>
    <n v="1381194003"/>
    <b v="0"/>
    <n v="1"/>
    <b v="0"/>
    <s v="publishing/art books"/>
    <x v="1210"/>
    <n v="67"/>
    <s v="publishing"/>
    <s v="art books"/>
    <x v="1561"/>
    <d v="2013-11-07T02:00:03"/>
  </r>
  <r>
    <n v="1562"/>
    <x v="1562"/>
    <s v="My project is writing and illustrating a childrens book using my little Red Vespa to be able to obtain..yes a red scooter. The world calls to me!!"/>
    <x v="23"/>
    <n v="0"/>
    <x v="1"/>
    <s v="US"/>
    <s v="USD"/>
    <n v="1259715000"/>
    <n v="1253712916"/>
    <b v="0"/>
    <n v="0"/>
    <b v="0"/>
    <s v="publishing/art books"/>
    <x v="109"/>
    <e v="#DIV/0!"/>
    <s v="publishing"/>
    <s v="art books"/>
    <x v="1562"/>
    <d v="2009-12-02T00:50:00"/>
  </r>
  <r>
    <n v="1563"/>
    <x v="1563"/>
    <s v="Unique book revealing my discoveries in the Empty Quarter of Oman. Collection of travel writing, poetry, artwork and science!"/>
    <x v="12"/>
    <n v="85"/>
    <x v="1"/>
    <s v="GB"/>
    <s v="GBP"/>
    <n v="1394815751"/>
    <n v="1389635351"/>
    <b v="0"/>
    <n v="2"/>
    <b v="0"/>
    <s v="publishing/art books"/>
    <x v="1211"/>
    <n v="42.5"/>
    <s v="publishing"/>
    <s v="art books"/>
    <x v="1563"/>
    <d v="2014-03-14T16:49:11"/>
  </r>
  <r>
    <n v="1564"/>
    <x v="1564"/>
    <s v="This is a book of art and poetry that highlights the highs and lows of a young 20 something coming to terms with her bipolar."/>
    <x v="3"/>
    <n v="10"/>
    <x v="1"/>
    <s v="US"/>
    <s v="USD"/>
    <n v="1432843500"/>
    <n v="1430124509"/>
    <b v="0"/>
    <n v="1"/>
    <b v="0"/>
    <s v="publishing/art books"/>
    <x v="370"/>
    <n v="10"/>
    <s v="publishing"/>
    <s v="art books"/>
    <x v="1564"/>
    <d v="2015-05-28T20:05:00"/>
  </r>
  <r>
    <n v="1565"/>
    <x v="1565"/>
    <s v="Award-winning artists compete to have their art featured in the National Forests Passport Book depicting 9 Forest Regions of the US."/>
    <x v="23"/>
    <n v="100"/>
    <x v="1"/>
    <s v="US"/>
    <s v="USD"/>
    <n v="1307554261"/>
    <n v="1304962261"/>
    <b v="0"/>
    <n v="1"/>
    <b v="0"/>
    <s v="publishing/art books"/>
    <x v="453"/>
    <n v="100"/>
    <s v="publishing"/>
    <s v="art books"/>
    <x v="1565"/>
    <d v="2011-06-08T17:31:01"/>
  </r>
  <r>
    <n v="1566"/>
    <x v="1566"/>
    <s v="Joe DeVito's first Art Book and original King Kong novellas available in both Limited and Deluxe Editions."/>
    <x v="11"/>
    <n v="6375"/>
    <x v="1"/>
    <s v="US"/>
    <s v="USD"/>
    <n v="1469656800"/>
    <n v="1467151204"/>
    <b v="0"/>
    <n v="59"/>
    <b v="0"/>
    <s v="publishing/art books"/>
    <x v="1212"/>
    <n v="108.05084745762711"/>
    <s v="publishing"/>
    <s v="art books"/>
    <x v="1566"/>
    <d v="2016-07-27T22:00:00"/>
  </r>
  <r>
    <n v="1567"/>
    <x v="1567"/>
    <s v="Traveling to create a book of my photography! Help support my trip and buy a book! Also limited edition t-shirts and prints for sale!"/>
    <x v="0"/>
    <n v="350"/>
    <x v="1"/>
    <s v="US"/>
    <s v="USD"/>
    <n v="1392595200"/>
    <n v="1391293745"/>
    <b v="0"/>
    <n v="13"/>
    <b v="0"/>
    <s v="publishing/art books"/>
    <x v="1213"/>
    <n v="26.923076923076923"/>
    <s v="publishing"/>
    <s v="art books"/>
    <x v="1567"/>
    <d v="2014-02-17T00:00:00"/>
  </r>
  <r>
    <n v="1568"/>
    <x v="1568"/>
    <s v="A world adventure to seek culture and inspiration through art. Putting a visual documentation of our journey into a book."/>
    <x v="31"/>
    <n v="3410"/>
    <x v="1"/>
    <s v="US"/>
    <s v="USD"/>
    <n v="1419384585"/>
    <n v="1416360585"/>
    <b v="0"/>
    <n v="22"/>
    <b v="0"/>
    <s v="publishing/art books"/>
    <x v="1214"/>
    <n v="155"/>
    <s v="publishing"/>
    <s v="art books"/>
    <x v="1568"/>
    <d v="2014-12-24T01:29:45"/>
  </r>
  <r>
    <n v="1569"/>
    <x v="1569"/>
    <s v="to be removed"/>
    <x v="11"/>
    <n v="0"/>
    <x v="1"/>
    <s v="US"/>
    <s v="USD"/>
    <n v="1369498714"/>
    <n v="1366906714"/>
    <b v="0"/>
    <n v="0"/>
    <b v="0"/>
    <s v="publishing/art books"/>
    <x v="109"/>
    <e v="#DIV/0!"/>
    <s v="publishing"/>
    <s v="art books"/>
    <x v="1569"/>
    <d v="2013-05-25T16:18:34"/>
  </r>
  <r>
    <n v="1570"/>
    <x v="1570"/>
    <s v="A Coloring Book of Breathtaking Beauties_x000a_To Calm the Heart and Soul"/>
    <x v="12"/>
    <n v="2484"/>
    <x v="1"/>
    <s v="US"/>
    <s v="USD"/>
    <n v="1460140282"/>
    <n v="1457551882"/>
    <b v="0"/>
    <n v="52"/>
    <b v="0"/>
    <s v="publishing/art books"/>
    <x v="613"/>
    <n v="47.769230769230766"/>
    <s v="publishing"/>
    <s v="art books"/>
    <x v="1570"/>
    <d v="2016-04-08T18:31:22"/>
  </r>
  <r>
    <n v="1571"/>
    <x v="1571"/>
    <s v="An inspiring photo book about an unique Caucasus Expedition by two backpackers - Erna Gaspar (photographer) &amp; Adrian Lorincz (writer)."/>
    <x v="271"/>
    <n v="80"/>
    <x v="1"/>
    <s v="GB"/>
    <s v="GBP"/>
    <n v="1434738483"/>
    <n v="1432146483"/>
    <b v="0"/>
    <n v="4"/>
    <b v="0"/>
    <s v="publishing/art books"/>
    <x v="1215"/>
    <n v="20"/>
    <s v="publishing"/>
    <s v="art books"/>
    <x v="1571"/>
    <d v="2015-06-19T18:28:03"/>
  </r>
  <r>
    <n v="1572"/>
    <x v="1572"/>
    <s v="So many brides want a country wedding, but where to start? Whether you want a barn or a tipi, this guide can help you plan your day."/>
    <x v="30"/>
    <n v="125"/>
    <x v="1"/>
    <s v="GB"/>
    <s v="GBP"/>
    <n v="1456703940"/>
    <n v="1454546859"/>
    <b v="0"/>
    <n v="3"/>
    <b v="0"/>
    <s v="publishing/art books"/>
    <x v="152"/>
    <n v="41.666666666666664"/>
    <s v="publishing"/>
    <s v="art books"/>
    <x v="1572"/>
    <d v="2016-02-28T23:59:00"/>
  </r>
  <r>
    <n v="1573"/>
    <x v="1573"/>
    <s v="This is a first-of-its-kind 12&quot;x12&quot; trading card coffee table book featuring over 100 cards celebrating the awesomeness of Canada"/>
    <x v="7"/>
    <n v="223"/>
    <x v="1"/>
    <s v="CA"/>
    <s v="CAD"/>
    <n v="1491019140"/>
    <n v="1487548802"/>
    <b v="0"/>
    <n v="3"/>
    <b v="0"/>
    <s v="publishing/art books"/>
    <x v="1216"/>
    <n v="74.333333333333329"/>
    <s v="publishing"/>
    <s v="art books"/>
    <x v="1573"/>
    <d v="2017-04-01T03:59:00"/>
  </r>
  <r>
    <n v="1574"/>
    <x v="1574"/>
    <s v="BLK/MTL's Illustrated Works 100's of Hi-Res Pics ft. Custom Artist Carmine Diaz's popular Paintings packed into 1 Coffee table Art Book"/>
    <x v="3"/>
    <n v="506"/>
    <x v="1"/>
    <s v="US"/>
    <s v="USD"/>
    <n v="1424211329"/>
    <n v="1421187329"/>
    <b v="0"/>
    <n v="6"/>
    <b v="0"/>
    <s v="publishing/art books"/>
    <x v="1217"/>
    <n v="84.333333333333329"/>
    <s v="publishing"/>
    <s v="art books"/>
    <x v="1574"/>
    <d v="2015-02-17T22:15:29"/>
  </r>
  <r>
    <n v="1575"/>
    <x v="1575"/>
    <s v="A stunning, limited-edition photography book displaying the colorful and exotic marine life in the waters along the Channel Islands"/>
    <x v="3"/>
    <n v="2291"/>
    <x v="1"/>
    <s v="US"/>
    <s v="USD"/>
    <n v="1404909296"/>
    <n v="1402317296"/>
    <b v="0"/>
    <n v="35"/>
    <b v="0"/>
    <s v="publishing/art books"/>
    <x v="1218"/>
    <n v="65.457142857142856"/>
    <s v="publishing"/>
    <s v="art books"/>
    <x v="1575"/>
    <d v="2014-07-09T12:34:56"/>
  </r>
  <r>
    <n v="1576"/>
    <x v="1576"/>
    <s v="For the publication of my first 3 books: an Art book, a graphic novel, and a coloring book"/>
    <x v="10"/>
    <n v="650"/>
    <x v="1"/>
    <s v="US"/>
    <s v="USD"/>
    <n v="1435698368"/>
    <n v="1431810368"/>
    <b v="0"/>
    <n v="10"/>
    <b v="0"/>
    <s v="publishing/art books"/>
    <x v="175"/>
    <n v="65"/>
    <s v="publishing"/>
    <s v="art books"/>
    <x v="1576"/>
    <d v="2015-06-30T21:06:08"/>
  </r>
  <r>
    <n v="1577"/>
    <x v="1577"/>
    <s v="I've been putting together a portfolio of fine abstract photography of the highest quality, color, and design. A vision of beauty!"/>
    <x v="3"/>
    <n v="55"/>
    <x v="1"/>
    <s v="US"/>
    <s v="USD"/>
    <n v="1343161248"/>
    <n v="1337977248"/>
    <b v="0"/>
    <n v="2"/>
    <b v="0"/>
    <s v="publishing/art books"/>
    <x v="1219"/>
    <n v="27.5"/>
    <s v="publishing"/>
    <s v="art books"/>
    <x v="1577"/>
    <d v="2012-07-24T20:20:48"/>
  </r>
  <r>
    <n v="1578"/>
    <x v="1578"/>
    <s v="2 artists, 1 month, 1 laptop, minimum wage, plenty of coffee proving a transmedia production worth noticing doesn't need a million dollar budget."/>
    <x v="272"/>
    <n v="205"/>
    <x v="1"/>
    <s v="US"/>
    <s v="USD"/>
    <n v="1283392800"/>
    <n v="1281317691"/>
    <b v="0"/>
    <n v="4"/>
    <b v="0"/>
    <s v="publishing/art books"/>
    <x v="1220"/>
    <n v="51.25"/>
    <s v="publishing"/>
    <s v="art books"/>
    <x v="1578"/>
    <d v="2010-09-02T02:00:00"/>
  </r>
  <r>
    <n v="1579"/>
    <x v="1579"/>
    <s v="'Compilation of visual and literary art through fine art photography, graphic art, and poetry."/>
    <x v="273"/>
    <n v="28"/>
    <x v="1"/>
    <s v="US"/>
    <s v="USD"/>
    <n v="1377734091"/>
    <n v="1374882891"/>
    <b v="0"/>
    <n v="2"/>
    <b v="0"/>
    <s v="publishing/art books"/>
    <x v="1221"/>
    <n v="14"/>
    <s v="publishing"/>
    <s v="art books"/>
    <x v="1579"/>
    <d v="2013-08-28T23:54:51"/>
  </r>
  <r>
    <n v="1580"/>
    <x v="1580"/>
    <s v="Creating my 2nd book depicting the people and places in Brevard County w/current images + traveling to obtain new ones."/>
    <x v="257"/>
    <n v="0"/>
    <x v="1"/>
    <s v="US"/>
    <s v="USD"/>
    <n v="1337562726"/>
    <n v="1332378726"/>
    <b v="0"/>
    <n v="0"/>
    <b v="0"/>
    <s v="publishing/art books"/>
    <x v="109"/>
    <e v="#DIV/0!"/>
    <s v="publishing"/>
    <s v="art books"/>
    <x v="1580"/>
    <d v="2012-05-21T01:12:06"/>
  </r>
  <r>
    <n v="1581"/>
    <x v="1581"/>
    <s v="Photographic canvas prints depicting different scenes from around the globe, including local images taken in Sussex England."/>
    <x v="28"/>
    <n v="5"/>
    <x v="2"/>
    <s v="GB"/>
    <s v="GBP"/>
    <n v="1450521990"/>
    <n v="1447757190"/>
    <b v="0"/>
    <n v="1"/>
    <b v="0"/>
    <s v="photography/places"/>
    <x v="724"/>
    <n v="5"/>
    <s v="photography"/>
    <s v="places"/>
    <x v="1581"/>
    <d v="2015-12-19T10:46:30"/>
  </r>
  <r>
    <n v="1582"/>
    <x v="1582"/>
    <s v="I create canvas prints of images from in and around New Orleans"/>
    <x v="28"/>
    <n v="93"/>
    <x v="2"/>
    <s v="US"/>
    <s v="USD"/>
    <n v="1445894400"/>
    <n v="1440961053"/>
    <b v="0"/>
    <n v="3"/>
    <b v="0"/>
    <s v="photography/places"/>
    <x v="1222"/>
    <n v="31"/>
    <s v="photography"/>
    <s v="places"/>
    <x v="1582"/>
    <d v="2015-10-26T21:20:00"/>
  </r>
  <r>
    <n v="1583"/>
    <x v="1583"/>
    <s v="I am a photographer who is inspired by the original Jules Verne story. I will make a thousands of photo and video materials for You."/>
    <x v="22"/>
    <n v="15"/>
    <x v="2"/>
    <s v="GB"/>
    <s v="GBP"/>
    <n v="1411681391"/>
    <n v="1409089391"/>
    <b v="0"/>
    <n v="1"/>
    <b v="0"/>
    <s v="photography/places"/>
    <x v="1223"/>
    <n v="15"/>
    <s v="photography"/>
    <s v="places"/>
    <x v="1583"/>
    <d v="2014-09-25T21:43:11"/>
  </r>
  <r>
    <n v="1584"/>
    <x v="1584"/>
    <s v="25 Kansas State Parks in the next year. What a great adventure to take together. Join me. Together we can photo this beautiful state."/>
    <x v="38"/>
    <n v="0"/>
    <x v="2"/>
    <s v="US"/>
    <s v="USD"/>
    <n v="1401464101"/>
    <n v="1400600101"/>
    <b v="0"/>
    <n v="0"/>
    <b v="0"/>
    <s v="photography/places"/>
    <x v="109"/>
    <e v="#DIV/0!"/>
    <s v="photography"/>
    <s v="places"/>
    <x v="1584"/>
    <d v="2014-05-30T15:35:01"/>
  </r>
  <r>
    <n v="1585"/>
    <x v="1585"/>
    <s v="We've explored some of the most amazing places in New Zealand and can't think of a better way to share our experiences than a photo :)"/>
    <x v="13"/>
    <n v="1580"/>
    <x v="2"/>
    <s v="CA"/>
    <s v="CAD"/>
    <n v="1482663600"/>
    <n v="1480800568"/>
    <b v="0"/>
    <n v="12"/>
    <b v="0"/>
    <s v="photography/places"/>
    <x v="1224"/>
    <n v="131.66666666666666"/>
    <s v="photography"/>
    <s v="places"/>
    <x v="1585"/>
    <d v="2016-12-25T11:00:00"/>
  </r>
  <r>
    <n v="1586"/>
    <x v="1586"/>
    <s v="Show the world the beauty that is in all of our back yards!"/>
    <x v="15"/>
    <n v="0"/>
    <x v="2"/>
    <s v="US"/>
    <s v="USD"/>
    <n v="1428197422"/>
    <n v="1425609022"/>
    <b v="0"/>
    <n v="0"/>
    <b v="0"/>
    <s v="photography/places"/>
    <x v="109"/>
    <e v="#DIV/0!"/>
    <s v="photography"/>
    <s v="places"/>
    <x v="1586"/>
    <d v="2015-04-05T01:30:22"/>
  </r>
  <r>
    <n v="1587"/>
    <x v="1587"/>
    <s v="Aerial Photographs of Historical Structures and Landmarks across the US. Experience the Antique structures from the most Unique Angles!"/>
    <x v="51"/>
    <n v="1"/>
    <x v="2"/>
    <s v="US"/>
    <s v="USD"/>
    <n v="1418510965"/>
    <n v="1415918965"/>
    <b v="0"/>
    <n v="1"/>
    <b v="0"/>
    <s v="photography/places"/>
    <x v="473"/>
    <n v="1"/>
    <s v="photography"/>
    <s v="places"/>
    <x v="1587"/>
    <d v="2014-12-13T22:49:25"/>
  </r>
  <r>
    <n v="1588"/>
    <x v="1588"/>
    <s v="Southeast Texas as seen through the lens of a cell phone camera"/>
    <x v="274"/>
    <n v="0"/>
    <x v="2"/>
    <s v="US"/>
    <s v="USD"/>
    <n v="1422735120"/>
    <n v="1420091999"/>
    <b v="0"/>
    <n v="0"/>
    <b v="0"/>
    <s v="photography/places"/>
    <x v="109"/>
    <e v="#DIV/0!"/>
    <s v="photography"/>
    <s v="places"/>
    <x v="1588"/>
    <d v="2015-01-31T20:12:00"/>
  </r>
  <r>
    <n v="1589"/>
    <x v="1589"/>
    <s v="I want to be able to have my own photography inside a canvas and have it be displayed everywhere."/>
    <x v="38"/>
    <n v="0"/>
    <x v="2"/>
    <s v="US"/>
    <s v="USD"/>
    <n v="1444433886"/>
    <n v="1441841886"/>
    <b v="0"/>
    <n v="0"/>
    <b v="0"/>
    <s v="photography/places"/>
    <x v="109"/>
    <e v="#DIV/0!"/>
    <s v="photography"/>
    <s v="places"/>
    <x v="1589"/>
    <d v="2015-10-09T23:38:06"/>
  </r>
  <r>
    <n v="1590"/>
    <x v="1590"/>
    <s v="Discover Italy through photography."/>
    <x v="127"/>
    <n v="1020"/>
    <x v="2"/>
    <s v="IT"/>
    <s v="EUR"/>
    <n v="1443040464"/>
    <n v="1440448464"/>
    <b v="0"/>
    <n v="2"/>
    <b v="0"/>
    <s v="photography/places"/>
    <x v="617"/>
    <n v="510"/>
    <s v="photography"/>
    <s v="places"/>
    <x v="1590"/>
    <d v="2015-09-23T20:34:24"/>
  </r>
  <r>
    <n v="1591"/>
    <x v="1591"/>
    <s v="Hi, my name is CiarÃ¡n May &amp; i'm a photographer from Co Fermanagh, Ireland. With your support  we can bring this wonderful book to life."/>
    <x v="32"/>
    <n v="4092"/>
    <x v="2"/>
    <s v="GB"/>
    <s v="GBP"/>
    <n v="1459700741"/>
    <n v="1457112341"/>
    <b v="0"/>
    <n v="92"/>
    <b v="0"/>
    <s v="photography/places"/>
    <x v="1225"/>
    <n v="44.478260869565219"/>
    <s v="photography"/>
    <s v="places"/>
    <x v="1591"/>
    <d v="2016-04-03T16:25:41"/>
  </r>
  <r>
    <n v="1592"/>
    <x v="1592"/>
    <s v="A portfolio collage of beautiful pictures of authentic Pittsburgh locations and scenery."/>
    <x v="251"/>
    <n v="0"/>
    <x v="2"/>
    <s v="US"/>
    <s v="USD"/>
    <n v="1427503485"/>
    <n v="1423619085"/>
    <b v="0"/>
    <n v="0"/>
    <b v="0"/>
    <s v="photography/places"/>
    <x v="109"/>
    <e v="#DIV/0!"/>
    <s v="photography"/>
    <s v="places"/>
    <x v="1592"/>
    <d v="2015-03-28T00:44:45"/>
  </r>
  <r>
    <n v="1593"/>
    <x v="1593"/>
    <s v="A trip to fulfill a dream of capturing the wonders and history of ancient Italy in person."/>
    <x v="29"/>
    <n v="3"/>
    <x v="2"/>
    <s v="US"/>
    <s v="USD"/>
    <n v="1425154655"/>
    <n v="1422562655"/>
    <b v="0"/>
    <n v="3"/>
    <b v="0"/>
    <s v="photography/places"/>
    <x v="1226"/>
    <n v="1"/>
    <s v="photography"/>
    <s v="places"/>
    <x v="1593"/>
    <d v="2015-02-28T20:17:35"/>
  </r>
  <r>
    <n v="1594"/>
    <x v="1594"/>
    <s v="I photograph my love of New Orleans, create canvases and share those memories with you."/>
    <x v="28"/>
    <n v="205"/>
    <x v="2"/>
    <s v="US"/>
    <s v="USD"/>
    <n v="1463329260"/>
    <n v="1458147982"/>
    <b v="0"/>
    <n v="10"/>
    <b v="0"/>
    <s v="photography/places"/>
    <x v="1227"/>
    <n v="20.5"/>
    <s v="photography"/>
    <s v="places"/>
    <x v="1594"/>
    <d v="2016-05-15T16:21:00"/>
  </r>
  <r>
    <n v="1595"/>
    <x v="1595"/>
    <s v="To make a coffee table book,  displaying civil war battlefields and forts,  taken at the same time of year the battles were fought."/>
    <x v="57"/>
    <n v="280"/>
    <x v="2"/>
    <s v="US"/>
    <s v="USD"/>
    <n v="1403122380"/>
    <n v="1400634728"/>
    <b v="0"/>
    <n v="7"/>
    <b v="0"/>
    <s v="photography/places"/>
    <x v="1228"/>
    <n v="40"/>
    <s v="photography"/>
    <s v="places"/>
    <x v="1595"/>
    <d v="2014-06-18T20:13:00"/>
  </r>
  <r>
    <n v="1596"/>
    <x v="1596"/>
    <s v="London is beautiful. I want to create a book of stunning images from in and around our great city"/>
    <x v="53"/>
    <n v="75"/>
    <x v="2"/>
    <s v="GB"/>
    <s v="GBP"/>
    <n v="1418469569"/>
    <n v="1414577969"/>
    <b v="0"/>
    <n v="3"/>
    <b v="0"/>
    <s v="photography/places"/>
    <x v="1229"/>
    <n v="25"/>
    <s v="photography"/>
    <s v="places"/>
    <x v="1596"/>
    <d v="2014-12-13T11:19:29"/>
  </r>
  <r>
    <n v="1597"/>
    <x v="1597"/>
    <s v="We're starting up a new an improved way to do vacation rental management, but we need some funding to kick start it!"/>
    <x v="36"/>
    <n v="0"/>
    <x v="2"/>
    <s v="US"/>
    <s v="USD"/>
    <n v="1474360197"/>
    <n v="1471768197"/>
    <b v="0"/>
    <n v="0"/>
    <b v="0"/>
    <s v="photography/places"/>
    <x v="109"/>
    <e v="#DIV/0!"/>
    <s v="photography"/>
    <s v="places"/>
    <x v="1597"/>
    <d v="2016-09-20T08:29:57"/>
  </r>
  <r>
    <n v="1598"/>
    <x v="1598"/>
    <s v="I want to get our there and expand my photography skills and take a trip to Tornado alley to get more shots of storms and hopefully to"/>
    <x v="134"/>
    <n v="1"/>
    <x v="2"/>
    <s v="US"/>
    <s v="USD"/>
    <n v="1437926458"/>
    <n v="1432742458"/>
    <b v="0"/>
    <n v="1"/>
    <b v="0"/>
    <s v="photography/places"/>
    <x v="415"/>
    <n v="1"/>
    <s v="photography"/>
    <s v="places"/>
    <x v="1598"/>
    <d v="2015-07-26T16:00:58"/>
  </r>
  <r>
    <n v="1599"/>
    <x v="1599"/>
    <s v="A London photographer trekking 5,895m up Africa's Mount Kilimanjaro to pursue and enrich a career."/>
    <x v="2"/>
    <n v="0"/>
    <x v="2"/>
    <s v="GB"/>
    <s v="GBP"/>
    <n v="1460116576"/>
    <n v="1457528176"/>
    <b v="0"/>
    <n v="0"/>
    <b v="0"/>
    <s v="photography/places"/>
    <x v="109"/>
    <e v="#DIV/0!"/>
    <s v="photography"/>
    <s v="places"/>
    <x v="1599"/>
    <d v="2016-04-08T11:56:16"/>
  </r>
  <r>
    <n v="1600"/>
    <x v="1600"/>
    <s v="I plan to document volunteer work on an organic farm in rural India, and photograph the people and places I encounter during the trip."/>
    <x v="10"/>
    <n v="367"/>
    <x v="2"/>
    <s v="US"/>
    <s v="USD"/>
    <n v="1405401060"/>
    <n v="1401585752"/>
    <b v="0"/>
    <n v="9"/>
    <b v="0"/>
    <s v="photography/places"/>
    <x v="1230"/>
    <n v="40.777777777777779"/>
    <s v="photography"/>
    <s v="places"/>
    <x v="1600"/>
    <d v="2014-07-15T05:11:00"/>
  </r>
  <r>
    <n v="1601"/>
    <x v="1601"/>
    <s v="We're so close to releasing our long-awaited debut album! A little help will go a long way... let's do this!"/>
    <x v="30"/>
    <n v="2706.23"/>
    <x v="0"/>
    <s v="US"/>
    <s v="USD"/>
    <n v="1304561633"/>
    <n v="1301969633"/>
    <b v="0"/>
    <n v="56"/>
    <b v="1"/>
    <s v="music/rock"/>
    <x v="1231"/>
    <n v="48.325535714285714"/>
    <s v="music"/>
    <s v="rock"/>
    <x v="1601"/>
    <d v="2011-05-05T02:13:53"/>
  </r>
  <r>
    <n v="1602"/>
    <x v="1602"/>
    <s v="We need the help of fans of both music and film alike to help us create our collective vision for this song."/>
    <x v="15"/>
    <n v="1502.5"/>
    <x v="0"/>
    <s v="US"/>
    <s v="USD"/>
    <n v="1318633200"/>
    <n v="1314947317"/>
    <b v="0"/>
    <n v="32"/>
    <b v="1"/>
    <s v="music/rock"/>
    <x v="325"/>
    <n v="46.953125"/>
    <s v="music"/>
    <s v="rock"/>
    <x v="1602"/>
    <d v="2011-10-14T23:00:00"/>
  </r>
  <r>
    <n v="1603"/>
    <x v="1603"/>
    <s v="An exercise in the wild and dangerous world of solo musicianship by Maxwell D Feinstein."/>
    <x v="13"/>
    <n v="2000.66"/>
    <x v="0"/>
    <s v="US"/>
    <s v="USD"/>
    <n v="1327723459"/>
    <n v="1322539459"/>
    <b v="0"/>
    <n v="30"/>
    <b v="1"/>
    <s v="music/rock"/>
    <x v="1232"/>
    <n v="66.688666666666663"/>
    <s v="music"/>
    <s v="rock"/>
    <x v="1603"/>
    <d v="2012-01-28T04:04:19"/>
  </r>
  <r>
    <n v="1604"/>
    <x v="1604"/>
    <s v="Kentucky Knife Fight is making a music video for the release of their new song, &quot;Love the Lonely.&quot; Raising money for production costs."/>
    <x v="70"/>
    <n v="3419"/>
    <x v="0"/>
    <s v="US"/>
    <s v="USD"/>
    <n v="1332011835"/>
    <n v="1328559435"/>
    <b v="0"/>
    <n v="70"/>
    <b v="1"/>
    <s v="music/rock"/>
    <x v="1233"/>
    <n v="48.842857142857142"/>
    <s v="music"/>
    <s v="rock"/>
    <x v="1604"/>
    <d v="2012-03-17T19:17:15"/>
  </r>
  <r>
    <n v="1605"/>
    <x v="1605"/>
    <s v="A Band of Orcs needs gas, tires &amp; tags to get to GenCon Indy for the debut of their 28 mm gaming miniatures and historic live concert!"/>
    <x v="12"/>
    <n v="6041.6"/>
    <x v="0"/>
    <s v="US"/>
    <s v="USD"/>
    <n v="1312182000"/>
    <n v="1311380313"/>
    <b v="0"/>
    <n v="44"/>
    <b v="1"/>
    <s v="music/rock"/>
    <x v="1234"/>
    <n v="137.30909090909091"/>
    <s v="music"/>
    <s v="rock"/>
    <x v="1605"/>
    <d v="2011-08-01T07:00:00"/>
  </r>
  <r>
    <n v="1606"/>
    <x v="1606"/>
    <s v="The Scurvies, an independent punk rock 'n' roll band are recording a new album to be released on vinyl and CD, on their very own label."/>
    <x v="6"/>
    <n v="8080.33"/>
    <x v="0"/>
    <s v="US"/>
    <s v="USD"/>
    <n v="1300930838"/>
    <n v="1293158438"/>
    <b v="0"/>
    <n v="92"/>
    <b v="1"/>
    <s v="music/rock"/>
    <x v="1235"/>
    <n v="87.829673913043479"/>
    <s v="music"/>
    <s v="rock"/>
    <x v="1606"/>
    <d v="2011-03-24T01:40:38"/>
  </r>
  <r>
    <n v="1607"/>
    <x v="1607"/>
    <s v="The world's only all-Asian American dance rock band, The Slants, needs a bus to tour cons, shows, and festivals."/>
    <x v="3"/>
    <n v="14511"/>
    <x v="0"/>
    <s v="US"/>
    <s v="USD"/>
    <n v="1339701851"/>
    <n v="1337887451"/>
    <b v="0"/>
    <n v="205"/>
    <b v="1"/>
    <s v="music/rock"/>
    <x v="1236"/>
    <n v="70.785365853658533"/>
    <s v="music"/>
    <s v="rock"/>
    <x v="1607"/>
    <d v="2012-06-14T19:24:11"/>
  </r>
  <r>
    <n v="1608"/>
    <x v="1608"/>
    <s v="The Devil &amp; Me's Debut album, &quot;...It's Not A Dream&quot;, featuring 9 original, Hard Rock songs."/>
    <x v="38"/>
    <n v="1215"/>
    <x v="0"/>
    <s v="US"/>
    <s v="USD"/>
    <n v="1388553960"/>
    <n v="1385754986"/>
    <b v="0"/>
    <n v="23"/>
    <b v="1"/>
    <s v="music/rock"/>
    <x v="982"/>
    <n v="52.826086956521742"/>
    <s v="music"/>
    <s v="rock"/>
    <x v="1608"/>
    <d v="2014-01-01T05:26:00"/>
  </r>
  <r>
    <n v="1609"/>
    <x v="1609"/>
    <s v="Still the Sky's Limit is finishing their first full length album and going on a full US tour, and WE NEED YOUR HELP!"/>
    <x v="15"/>
    <n v="1775"/>
    <x v="0"/>
    <s v="US"/>
    <s v="USD"/>
    <n v="1320220800"/>
    <n v="1315612909"/>
    <b v="0"/>
    <n v="4"/>
    <b v="1"/>
    <s v="music/rock"/>
    <x v="1237"/>
    <n v="443.75"/>
    <s v="music"/>
    <s v="rock"/>
    <x v="1609"/>
    <d v="2011-11-02T08:00:00"/>
  </r>
  <r>
    <n v="1610"/>
    <x v="1610"/>
    <s v="So The Story Goes is the upcoming album from &quot;Just Joe&quot; Altier."/>
    <x v="13"/>
    <n v="5437"/>
    <x v="0"/>
    <s v="US"/>
    <s v="USD"/>
    <n v="1355609510"/>
    <n v="1353017510"/>
    <b v="0"/>
    <n v="112"/>
    <b v="1"/>
    <s v="music/rock"/>
    <x v="1238"/>
    <n v="48.544642857142854"/>
    <s v="music"/>
    <s v="rock"/>
    <x v="1610"/>
    <d v="2012-12-15T22:11:50"/>
  </r>
  <r>
    <n v="1611"/>
    <x v="1611"/>
    <s v="Skelton-Luns CD/7&quot; No Big Deal."/>
    <x v="134"/>
    <n v="1001"/>
    <x v="0"/>
    <s v="US"/>
    <s v="USD"/>
    <n v="1370390432"/>
    <n v="1368576032"/>
    <b v="0"/>
    <n v="27"/>
    <b v="1"/>
    <s v="music/rock"/>
    <x v="1239"/>
    <n v="37.074074074074076"/>
    <s v="music"/>
    <s v="rock"/>
    <x v="1611"/>
    <d v="2013-06-05T00:00:32"/>
  </r>
  <r>
    <n v="1612"/>
    <x v="1612"/>
    <s v="Help us achieve our goal to get our van repaired, gassed up, and road-ready for our winter tour!"/>
    <x v="2"/>
    <n v="550"/>
    <x v="0"/>
    <s v="US"/>
    <s v="USD"/>
    <n v="1357160384"/>
    <n v="1354568384"/>
    <b v="0"/>
    <n v="11"/>
    <b v="1"/>
    <s v="music/rock"/>
    <x v="1007"/>
    <n v="50"/>
    <s v="music"/>
    <s v="rock"/>
    <x v="1612"/>
    <d v="2013-01-02T20:59:44"/>
  </r>
  <r>
    <n v="1613"/>
    <x v="1613"/>
    <s v="Ghosts and Paper Hearts are getting ready to release their new EP and we want it to be sent everywhere. Help us out PLEASE!!!!!"/>
    <x v="28"/>
    <n v="1015"/>
    <x v="0"/>
    <s v="US"/>
    <s v="USD"/>
    <n v="1342921202"/>
    <n v="1340329202"/>
    <b v="0"/>
    <n v="26"/>
    <b v="1"/>
    <s v="music/rock"/>
    <x v="1240"/>
    <n v="39.03846153846154"/>
    <s v="music"/>
    <s v="rock"/>
    <x v="1613"/>
    <d v="2012-07-22T01:40:02"/>
  </r>
  <r>
    <n v="1614"/>
    <x v="1614"/>
    <s v="We are going into the studio this June/July to begin our New Album. Pre-order the CD &amp; join us as we present The Greatest Show Alive."/>
    <x v="10"/>
    <n v="5135"/>
    <x v="0"/>
    <s v="US"/>
    <s v="USD"/>
    <n v="1407085200"/>
    <n v="1401924769"/>
    <b v="0"/>
    <n v="77"/>
    <b v="1"/>
    <s v="music/rock"/>
    <x v="1241"/>
    <n v="66.688311688311686"/>
    <s v="music"/>
    <s v="rock"/>
    <x v="1614"/>
    <d v="2014-08-03T17:00:00"/>
  </r>
  <r>
    <n v="1615"/>
    <x v="1615"/>
    <s v="We are Reno Divorce!! Here is a taste of our upcoming release and we invite you to be a part of it."/>
    <x v="6"/>
    <n v="9130"/>
    <x v="0"/>
    <s v="US"/>
    <s v="USD"/>
    <n v="1323742396"/>
    <n v="1319850796"/>
    <b v="0"/>
    <n v="136"/>
    <b v="1"/>
    <s v="music/rock"/>
    <x v="1242"/>
    <n v="67.132352941176464"/>
    <s v="music"/>
    <s v="rock"/>
    <x v="1615"/>
    <d v="2011-12-13T02:13:16"/>
  </r>
  <r>
    <n v="1616"/>
    <x v="1616"/>
    <s v="HELP! We don't have much time.....Join Aly Jados in making her new EP a reality before the world ends!!!!"/>
    <x v="3"/>
    <n v="10420"/>
    <x v="0"/>
    <s v="US"/>
    <s v="USD"/>
    <n v="1353621600"/>
    <n v="1350061821"/>
    <b v="0"/>
    <n v="157"/>
    <b v="1"/>
    <s v="music/rock"/>
    <x v="1243"/>
    <n v="66.369426751592357"/>
    <s v="music"/>
    <s v="rock"/>
    <x v="1616"/>
    <d v="2012-11-22T22:00:00"/>
  </r>
  <r>
    <n v="1617"/>
    <x v="1617"/>
    <s v="The Coffis Brothers &amp;The Mountain Men are recording a brand new full length record."/>
    <x v="39"/>
    <n v="10210"/>
    <x v="0"/>
    <s v="US"/>
    <s v="USD"/>
    <n v="1383332400"/>
    <n v="1380470188"/>
    <b v="0"/>
    <n v="158"/>
    <b v="1"/>
    <s v="music/rock"/>
    <x v="1244"/>
    <n v="64.620253164556956"/>
    <s v="music"/>
    <s v="rock"/>
    <x v="1617"/>
    <d v="2013-11-01T19:00:00"/>
  </r>
  <r>
    <n v="1618"/>
    <x v="1618"/>
    <s v="Janus Word combines hard rock with melodic acoustic music for a unique and awesome sound."/>
    <x v="15"/>
    <n v="1576"/>
    <x v="0"/>
    <s v="US"/>
    <s v="USD"/>
    <n v="1362757335"/>
    <n v="1359301335"/>
    <b v="0"/>
    <n v="27"/>
    <b v="1"/>
    <s v="music/rock"/>
    <x v="1245"/>
    <n v="58.370370370370374"/>
    <s v="music"/>
    <s v="rock"/>
    <x v="1618"/>
    <d v="2013-03-08T15:42:15"/>
  </r>
  <r>
    <n v="1619"/>
    <x v="1619"/>
    <s v="Creating a live show experience that does justice to the musicianship and time spent rehearsing.  Help us weave this sonic tapestry!"/>
    <x v="15"/>
    <n v="2000"/>
    <x v="0"/>
    <s v="US"/>
    <s v="USD"/>
    <n v="1410755286"/>
    <n v="1408940886"/>
    <b v="0"/>
    <n v="23"/>
    <b v="1"/>
    <s v="music/rock"/>
    <x v="25"/>
    <n v="86.956521739130437"/>
    <s v="music"/>
    <s v="rock"/>
    <x v="1619"/>
    <d v="2014-09-15T04:28:06"/>
  </r>
  <r>
    <n v="1620"/>
    <x v="1620"/>
    <s v="Kickstarting my music career with 300 hard copy CDs of my first release."/>
    <x v="28"/>
    <n v="1130"/>
    <x v="0"/>
    <s v="US"/>
    <s v="USD"/>
    <n v="1361606940"/>
    <n v="1361002140"/>
    <b v="0"/>
    <n v="17"/>
    <b v="1"/>
    <s v="music/rock"/>
    <x v="1246"/>
    <n v="66.470588235294116"/>
    <s v="music"/>
    <s v="rock"/>
    <x v="1620"/>
    <d v="2013-02-23T08:09:00"/>
  </r>
  <r>
    <n v="1621"/>
    <x v="1621"/>
    <s v="Its long over due! Help us fund our debut album! We need all our friends and fans support on this! Lets make it happen!"/>
    <x v="10"/>
    <n v="6060"/>
    <x v="0"/>
    <s v="US"/>
    <s v="USD"/>
    <n v="1338177540"/>
    <n v="1333550015"/>
    <b v="0"/>
    <n v="37"/>
    <b v="1"/>
    <s v="music/rock"/>
    <x v="1247"/>
    <n v="163.78378378378378"/>
    <s v="music"/>
    <s v="rock"/>
    <x v="1621"/>
    <d v="2012-05-28T03:59:00"/>
  </r>
  <r>
    <n v="1622"/>
    <x v="1622"/>
    <s v="Join in PrincessFrank's conquest of the Rock&amp;Roll kingdom! Pledge your support and help him claim the throne of Rock!"/>
    <x v="275"/>
    <n v="7019"/>
    <x v="0"/>
    <s v="US"/>
    <s v="USD"/>
    <n v="1418803140"/>
    <n v="1415343874"/>
    <b v="0"/>
    <n v="65"/>
    <b v="1"/>
    <s v="music/rock"/>
    <x v="1248"/>
    <n v="107.98461538461538"/>
    <s v="music"/>
    <s v="rock"/>
    <x v="1622"/>
    <d v="2014-12-17T07:59:00"/>
  </r>
  <r>
    <n v="1623"/>
    <x v="1623"/>
    <s v="We play covers of mod and ska classics to enthusiastic crowds. Now we want to leave our own original mark on mod musical history."/>
    <x v="47"/>
    <n v="758"/>
    <x v="0"/>
    <s v="GB"/>
    <s v="GBP"/>
    <n v="1377621089"/>
    <n v="1372437089"/>
    <b v="0"/>
    <n v="18"/>
    <b v="1"/>
    <s v="music/rock"/>
    <x v="1249"/>
    <n v="42.111111111111114"/>
    <s v="music"/>
    <s v="rock"/>
    <x v="1623"/>
    <d v="2013-08-27T16:31:29"/>
  </r>
  <r>
    <n v="1624"/>
    <x v="1624"/>
    <s v="Joey De Noble is raising money to help record his latest music, and he wants YOU to be a part of it!"/>
    <x v="28"/>
    <n v="1180"/>
    <x v="0"/>
    <s v="US"/>
    <s v="USD"/>
    <n v="1357721335"/>
    <n v="1354265335"/>
    <b v="0"/>
    <n v="25"/>
    <b v="1"/>
    <s v="music/rock"/>
    <x v="1250"/>
    <n v="47.2"/>
    <s v="music"/>
    <s v="rock"/>
    <x v="1624"/>
    <d v="2013-01-09T08:48:55"/>
  </r>
  <r>
    <n v="1625"/>
    <x v="1625"/>
    <s v="Progressive metal band Redemption is preparing to film its second live DVD at the Progpower festival in Atlanta, GA in September, 2012."/>
    <x v="51"/>
    <n v="11650"/>
    <x v="0"/>
    <s v="US"/>
    <s v="USD"/>
    <n v="1347382053"/>
    <n v="1344962853"/>
    <b v="0"/>
    <n v="104"/>
    <b v="1"/>
    <s v="music/rock"/>
    <x v="1251"/>
    <n v="112.01923076923077"/>
    <s v="music"/>
    <s v="rock"/>
    <x v="1625"/>
    <d v="2012-09-11T16:47:33"/>
  </r>
  <r>
    <n v="1626"/>
    <x v="1626"/>
    <s v="Help Christian Rock Band &quot;The Protest&quot; fund their new album and further their mission of positively impacting lives."/>
    <x v="6"/>
    <n v="8095"/>
    <x v="0"/>
    <s v="US"/>
    <s v="USD"/>
    <n v="1385932867"/>
    <n v="1383337267"/>
    <b v="0"/>
    <n v="108"/>
    <b v="1"/>
    <s v="music/rock"/>
    <x v="1252"/>
    <n v="74.953703703703709"/>
    <s v="music"/>
    <s v="rock"/>
    <x v="1626"/>
    <d v="2013-12-01T21:21:07"/>
  </r>
  <r>
    <n v="1627"/>
    <x v="1627"/>
    <s v="River of Thorns is a recording duo based in southeast Michigan.  We're releasing a great sounding cd recorded in a tiny home studio!"/>
    <x v="13"/>
    <n v="2340"/>
    <x v="0"/>
    <s v="US"/>
    <s v="USD"/>
    <n v="1353905940"/>
    <n v="1351011489"/>
    <b v="0"/>
    <n v="38"/>
    <b v="1"/>
    <s v="music/rock"/>
    <x v="967"/>
    <n v="61.578947368421055"/>
    <s v="music"/>
    <s v="rock"/>
    <x v="1627"/>
    <d v="2012-11-26T04:59:00"/>
  </r>
  <r>
    <n v="1628"/>
    <x v="1628"/>
    <s v="Original Jewish rock music on human relationships and identity"/>
    <x v="23"/>
    <n v="4037"/>
    <x v="0"/>
    <s v="US"/>
    <s v="USD"/>
    <n v="1403026882"/>
    <n v="1400175682"/>
    <b v="0"/>
    <n v="88"/>
    <b v="1"/>
    <s v="music/rock"/>
    <x v="1253"/>
    <n v="45.875"/>
    <s v="music"/>
    <s v="rock"/>
    <x v="1628"/>
    <d v="2014-06-17T17:41:22"/>
  </r>
  <r>
    <n v="1629"/>
    <x v="1629"/>
    <s v="Help Off The Turnpike release new music, and set fire to everything!"/>
    <x v="12"/>
    <n v="6220"/>
    <x v="0"/>
    <s v="US"/>
    <s v="USD"/>
    <n v="1392929333"/>
    <n v="1389041333"/>
    <b v="0"/>
    <n v="82"/>
    <b v="1"/>
    <s v="music/rock"/>
    <x v="1078"/>
    <n v="75.853658536585371"/>
    <s v="music"/>
    <s v="rock"/>
    <x v="1629"/>
    <d v="2014-02-20T20:48:53"/>
  </r>
  <r>
    <n v="1630"/>
    <x v="1630"/>
    <s v="Inspired by the legacy of Tex Tucker, Golden Grenade is setting out to record their first CD with heavy hearts and intense purpose."/>
    <x v="23"/>
    <n v="10610"/>
    <x v="0"/>
    <s v="US"/>
    <s v="USD"/>
    <n v="1330671540"/>
    <n v="1328040375"/>
    <b v="0"/>
    <n v="126"/>
    <b v="1"/>
    <s v="music/rock"/>
    <x v="1254"/>
    <n v="84.206349206349202"/>
    <s v="music"/>
    <s v="rock"/>
    <x v="1630"/>
    <d v="2012-03-02T06:59:00"/>
  </r>
  <r>
    <n v="1631"/>
    <x v="1631"/>
    <s v="We're putting together our next studio album, and we want you to be a part of it. Check out the video for some clips from the studio."/>
    <x v="3"/>
    <n v="15591"/>
    <x v="0"/>
    <s v="US"/>
    <s v="USD"/>
    <n v="1350074261"/>
    <n v="1347482261"/>
    <b v="0"/>
    <n v="133"/>
    <b v="1"/>
    <s v="music/rock"/>
    <x v="1255"/>
    <n v="117.22556390977444"/>
    <s v="music"/>
    <s v="rock"/>
    <x v="1631"/>
    <d v="2012-10-12T20:37:41"/>
  </r>
  <r>
    <n v="1632"/>
    <x v="1632"/>
    <s v="Hey everyone! If you don't already know, we're Culprit, a 4-piece rock band from Los Angeles &amp; we are in dire need of a new tour van!"/>
    <x v="23"/>
    <n v="4065"/>
    <x v="0"/>
    <s v="US"/>
    <s v="USD"/>
    <n v="1316851854"/>
    <n v="1311667854"/>
    <b v="0"/>
    <n v="47"/>
    <b v="1"/>
    <s v="music/rock"/>
    <x v="1256"/>
    <n v="86.489361702127653"/>
    <s v="music"/>
    <s v="rock"/>
    <x v="1632"/>
    <d v="2011-09-24T08:10:54"/>
  </r>
  <r>
    <n v="1633"/>
    <x v="1633"/>
    <s v="We are a four piece rock band that has played shows in and around NYC including Mercury Lounge.  Two of our members are now in LA."/>
    <x v="3"/>
    <n v="10000"/>
    <x v="0"/>
    <s v="US"/>
    <s v="USD"/>
    <n v="1326690000"/>
    <n v="1324329156"/>
    <b v="0"/>
    <n v="58"/>
    <b v="1"/>
    <s v="music/rock"/>
    <x v="31"/>
    <n v="172.41379310344828"/>
    <s v="music"/>
    <s v="rock"/>
    <x v="1633"/>
    <d v="2012-01-16T05:00:00"/>
  </r>
  <r>
    <n v="1634"/>
    <x v="1634"/>
    <s v="Recording Debut  Album w/ Producer Ikey Owens from Free Moral Agents/ The Mars Volta"/>
    <x v="13"/>
    <n v="2010"/>
    <x v="0"/>
    <s v="US"/>
    <s v="USD"/>
    <n v="1306994340"/>
    <n v="1303706001"/>
    <b v="0"/>
    <n v="32"/>
    <b v="1"/>
    <s v="music/rock"/>
    <x v="10"/>
    <n v="62.8125"/>
    <s v="music"/>
    <s v="rock"/>
    <x v="1634"/>
    <d v="2011-06-02T05:59:00"/>
  </r>
  <r>
    <n v="1635"/>
    <x v="1635"/>
    <s v="TWO will be recording their next album, MOUNTAINS, in July and need your help to make their vision a reality. Many perks are available!"/>
    <x v="13"/>
    <n v="2506"/>
    <x v="0"/>
    <s v="US"/>
    <s v="USD"/>
    <n v="1468270261"/>
    <n v="1463086261"/>
    <b v="0"/>
    <n v="37"/>
    <b v="1"/>
    <s v="music/rock"/>
    <x v="1066"/>
    <n v="67.729729729729726"/>
    <s v="music"/>
    <s v="rock"/>
    <x v="1635"/>
    <d v="2016-07-11T20:51:01"/>
  </r>
  <r>
    <n v="1636"/>
    <x v="1636"/>
    <s v="Butch County is a hard rockin bunch of girls and boy-girls from Austin.  Help us show San Francisco  Pride how we do it in Texas!"/>
    <x v="37"/>
    <n v="4660"/>
    <x v="0"/>
    <s v="US"/>
    <s v="USD"/>
    <n v="1307851200"/>
    <n v="1304129088"/>
    <b v="0"/>
    <n v="87"/>
    <b v="1"/>
    <s v="music/rock"/>
    <x v="1257"/>
    <n v="53.5632183908046"/>
    <s v="music"/>
    <s v="rock"/>
    <x v="1636"/>
    <d v="2011-06-12T04:00:00"/>
  </r>
  <r>
    <n v="1637"/>
    <x v="1637"/>
    <s v="We (the band Sunset) has been invited to play in Philadelphia.   Help us get there and you will receive special prizes."/>
    <x v="2"/>
    <n v="519"/>
    <x v="0"/>
    <s v="US"/>
    <s v="USD"/>
    <n v="1262302740"/>
    <n v="1257444140"/>
    <b v="0"/>
    <n v="15"/>
    <b v="1"/>
    <s v="music/rock"/>
    <x v="965"/>
    <n v="34.6"/>
    <s v="music"/>
    <s v="rock"/>
    <x v="1637"/>
    <d v="2009-12-31T23:39:00"/>
  </r>
  <r>
    <n v="1638"/>
    <x v="1638"/>
    <s v="Avenues will be going in to the studio to record a new EP with Matt Allison!"/>
    <x v="28"/>
    <n v="1050"/>
    <x v="0"/>
    <s v="US"/>
    <s v="USD"/>
    <n v="1362086700"/>
    <n v="1358180968"/>
    <b v="0"/>
    <n v="27"/>
    <b v="1"/>
    <s v="music/rock"/>
    <x v="2"/>
    <n v="38.888888888888886"/>
    <s v="music"/>
    <s v="rock"/>
    <x v="1638"/>
    <d v="2013-02-28T21:25:00"/>
  </r>
  <r>
    <n v="1639"/>
    <x v="1639"/>
    <s v="We've written the music and now it's time to record. We're excited to work with Nic at Different Fur studios but we need your help!"/>
    <x v="40"/>
    <n v="1800"/>
    <x v="0"/>
    <s v="US"/>
    <s v="USD"/>
    <n v="1330789165"/>
    <n v="1328197165"/>
    <b v="0"/>
    <n v="19"/>
    <b v="1"/>
    <s v="music/rock"/>
    <x v="31"/>
    <n v="94.736842105263165"/>
    <s v="music"/>
    <s v="rock"/>
    <x v="1639"/>
    <d v="2012-03-03T15:39:25"/>
  </r>
  <r>
    <n v="1640"/>
    <x v="1640"/>
    <s v="We are a friendly neighborhood electronic pop duo from Los Angeles. We want to shoot a music video for a song from our debut album."/>
    <x v="44"/>
    <n v="679.44"/>
    <x v="0"/>
    <s v="US"/>
    <s v="USD"/>
    <n v="1280800740"/>
    <n v="1279603955"/>
    <b v="0"/>
    <n v="17"/>
    <b v="1"/>
    <s v="music/rock"/>
    <x v="1258"/>
    <n v="39.967058823529413"/>
    <s v="music"/>
    <s v="rock"/>
    <x v="1640"/>
    <d v="2010-08-03T01:59:00"/>
  </r>
  <r>
    <n v="1641"/>
    <x v="1641"/>
    <s v="Music Video For Upbeat and Inspiring Song - Run For Your Life"/>
    <x v="30"/>
    <n v="2535"/>
    <x v="0"/>
    <s v="US"/>
    <s v="USD"/>
    <n v="1418998744"/>
    <n v="1416406744"/>
    <b v="0"/>
    <n v="26"/>
    <b v="1"/>
    <s v="music/pop"/>
    <x v="578"/>
    <n v="97.5"/>
    <s v="music"/>
    <s v="pop"/>
    <x v="1641"/>
    <d v="2014-12-19T14:19:04"/>
  </r>
  <r>
    <n v="1642"/>
    <x v="1642"/>
    <s v="Pop Garden Radio Presents: The Rock on the Road Tour Season 2 CD. 23 great Pop tracks from independent Pop artists."/>
    <x v="38"/>
    <n v="1200"/>
    <x v="0"/>
    <s v="US"/>
    <s v="USD"/>
    <n v="1308011727"/>
    <n v="1306283727"/>
    <b v="0"/>
    <n v="28"/>
    <b v="1"/>
    <s v="music/pop"/>
    <x v="31"/>
    <n v="42.857142857142854"/>
    <s v="music"/>
    <s v="pop"/>
    <x v="1642"/>
    <d v="2011-06-14T00:35:27"/>
  </r>
  <r>
    <n v="1643"/>
    <x v="1643"/>
    <s v="This Is All Now is putting out a brand new record, and we need YOUR help to do it!"/>
    <x v="10"/>
    <n v="6235"/>
    <x v="0"/>
    <s v="US"/>
    <s v="USD"/>
    <n v="1348516012"/>
    <n v="1345924012"/>
    <b v="0"/>
    <n v="37"/>
    <b v="1"/>
    <s v="music/pop"/>
    <x v="1259"/>
    <n v="168.51351351351352"/>
    <s v="music"/>
    <s v="pop"/>
    <x v="1643"/>
    <d v="2012-09-24T19:46:52"/>
  </r>
  <r>
    <n v="1644"/>
    <x v="1644"/>
    <s v="Be a part of helping Singer/Songwriter Kevin Wood bring his 3rd Album &quot;Out Among The Wolves&quot; from the studio to you!"/>
    <x v="3"/>
    <n v="10950"/>
    <x v="0"/>
    <s v="US"/>
    <s v="USD"/>
    <n v="1353551160"/>
    <n v="1348363560"/>
    <b v="0"/>
    <n v="128"/>
    <b v="1"/>
    <s v="music/pop"/>
    <x v="1260"/>
    <n v="85.546875"/>
    <s v="music"/>
    <s v="pop"/>
    <x v="1644"/>
    <d v="2012-11-22T02:26:00"/>
  </r>
  <r>
    <n v="1645"/>
    <x v="1645"/>
    <s v="&quot;All I Have is filled with soaring pianos and bright guitars; heartfelt songs coupled with intuitive melodic compositions&quot;"/>
    <x v="10"/>
    <n v="5540"/>
    <x v="0"/>
    <s v="US"/>
    <s v="USD"/>
    <n v="1379515740"/>
    <n v="1378306140"/>
    <b v="0"/>
    <n v="10"/>
    <b v="1"/>
    <s v="music/pop"/>
    <x v="1261"/>
    <n v="554"/>
    <s v="music"/>
    <s v="pop"/>
    <x v="1645"/>
    <d v="2013-09-18T14:49:00"/>
  </r>
  <r>
    <n v="1646"/>
    <x v="1646"/>
    <s v="Album 3 funds.We have 13 amazing songs ready to go . a fantastic engineer to mix them, James Aparicio(Depeche Mode/Liars.We need you xx"/>
    <x v="13"/>
    <n v="2204"/>
    <x v="0"/>
    <s v="GB"/>
    <s v="GBP"/>
    <n v="1408039860"/>
    <n v="1405248503"/>
    <b v="0"/>
    <n v="83"/>
    <b v="1"/>
    <s v="music/pop"/>
    <x v="1097"/>
    <n v="26.554216867469879"/>
    <s v="music"/>
    <s v="pop"/>
    <x v="1646"/>
    <d v="2014-08-14T18:11:00"/>
  </r>
  <r>
    <n v="1647"/>
    <x v="1647"/>
    <s v="Grammy Pop Soul Artist Jaysin is raising funds to make the most EPIC Music Video ever and he wants to PUT YOU IN IT!"/>
    <x v="10"/>
    <n v="5236"/>
    <x v="0"/>
    <s v="US"/>
    <s v="USD"/>
    <n v="1339235377"/>
    <n v="1336643377"/>
    <b v="0"/>
    <n v="46"/>
    <b v="1"/>
    <s v="music/pop"/>
    <x v="1262"/>
    <n v="113.82608695652173"/>
    <s v="music"/>
    <s v="pop"/>
    <x v="1647"/>
    <d v="2012-06-09T09:49:37"/>
  </r>
  <r>
    <n v="1648"/>
    <x v="1648"/>
    <s v="We've finished recording our debut LP &quot;Wide Awake&quot; and would love to have it pressed on vinyl, but we need your help"/>
    <x v="98"/>
    <n v="2881"/>
    <x v="0"/>
    <s v="US"/>
    <s v="USD"/>
    <n v="1300636482"/>
    <n v="1298048082"/>
    <b v="0"/>
    <n v="90"/>
    <b v="1"/>
    <s v="music/pop"/>
    <x v="1263"/>
    <n v="32.011111111111113"/>
    <s v="music"/>
    <s v="pop"/>
    <x v="1648"/>
    <d v="2011-03-20T15:54:42"/>
  </r>
  <r>
    <n v="1649"/>
    <x v="1649"/>
    <s v="This is it! The new Sam Lyons album #3. Help me make it happen by pledging today - pre-order the CD and other cool stuff right here."/>
    <x v="276"/>
    <n v="3822.33"/>
    <x v="0"/>
    <s v="US"/>
    <s v="USD"/>
    <n v="1400862355"/>
    <n v="1396974355"/>
    <b v="0"/>
    <n v="81"/>
    <b v="1"/>
    <s v="music/pop"/>
    <x v="1264"/>
    <n v="47.189259259259259"/>
    <s v="music"/>
    <s v="pop"/>
    <x v="1649"/>
    <d v="2014-05-23T16:25:55"/>
  </r>
  <r>
    <n v="1650"/>
    <x v="1650"/>
    <s v="Help me record a CD that uses pop styling to give a fresh sound to ancient wisdom from scripture!"/>
    <x v="13"/>
    <n v="2831"/>
    <x v="0"/>
    <s v="US"/>
    <s v="USD"/>
    <n v="1381314437"/>
    <n v="1378722437"/>
    <b v="0"/>
    <n v="32"/>
    <b v="1"/>
    <s v="music/pop"/>
    <x v="1265"/>
    <n v="88.46875"/>
    <s v="music"/>
    <s v="pop"/>
    <x v="1650"/>
    <d v="2013-10-09T10:27:17"/>
  </r>
  <r>
    <n v="1651"/>
    <x v="1651"/>
    <s v="Pop/Alternative/Classical/Electronic artist Dakota Lillie is making a music video for the opening track on his album &quot;The Dream&quot;"/>
    <x v="13"/>
    <n v="2015"/>
    <x v="0"/>
    <s v="US"/>
    <s v="USD"/>
    <n v="1303801140"/>
    <n v="1300916220"/>
    <b v="0"/>
    <n v="20"/>
    <b v="1"/>
    <s v="music/pop"/>
    <x v="1266"/>
    <n v="100.75"/>
    <s v="music"/>
    <s v="pop"/>
    <x v="1651"/>
    <d v="2011-04-26T06:59:00"/>
  </r>
  <r>
    <n v="1652"/>
    <x v="1652"/>
    <s v="A stunning musical story, telling of the triumphs and struggles we experience through our relationships with life, friends and lovers."/>
    <x v="37"/>
    <n v="4530"/>
    <x v="0"/>
    <s v="US"/>
    <s v="USD"/>
    <n v="1385297393"/>
    <n v="1382701793"/>
    <b v="0"/>
    <n v="70"/>
    <b v="1"/>
    <s v="music/pop"/>
    <x v="17"/>
    <n v="64.714285714285708"/>
    <s v="music"/>
    <s v="pop"/>
    <x v="1652"/>
    <d v="2013-11-24T12:49:53"/>
  </r>
  <r>
    <n v="1653"/>
    <x v="1653"/>
    <s v="On 4/26, The Narrative will head out on their 1st full US tour with Eisley and aim to raise $7,500 to cover tour expenses. "/>
    <x v="10"/>
    <n v="8711.52"/>
    <x v="0"/>
    <s v="US"/>
    <s v="USD"/>
    <n v="1303675296"/>
    <n v="1300996896"/>
    <b v="0"/>
    <n v="168"/>
    <b v="1"/>
    <s v="music/pop"/>
    <x v="1267"/>
    <n v="51.854285714285716"/>
    <s v="music"/>
    <s v="pop"/>
    <x v="1653"/>
    <d v="2011-04-24T20:01:36"/>
  </r>
  <r>
    <n v="1654"/>
    <x v="1654"/>
    <s v="i have 3 new, killer songs that i must record immediately. i can certify the lethal-ness of the songs. these may be my best songs yet!"/>
    <x v="184"/>
    <n v="1319"/>
    <x v="0"/>
    <s v="US"/>
    <s v="USD"/>
    <n v="1334784160"/>
    <n v="1332192160"/>
    <b v="0"/>
    <n v="34"/>
    <b v="1"/>
    <s v="music/pop"/>
    <x v="1268"/>
    <n v="38.794117647058826"/>
    <s v="music"/>
    <s v="pop"/>
    <x v="1654"/>
    <d v="2012-04-18T21:22:40"/>
  </r>
  <r>
    <n v="1655"/>
    <x v="1655"/>
    <s v="Berklee College of Music student, Meg Porter needs YOUR help to fund her very first EP!"/>
    <x v="15"/>
    <n v="2143"/>
    <x v="0"/>
    <s v="US"/>
    <s v="USD"/>
    <n v="1333648820"/>
    <n v="1331060420"/>
    <b v="0"/>
    <n v="48"/>
    <b v="1"/>
    <s v="music/pop"/>
    <x v="1269"/>
    <n v="44.645833333333336"/>
    <s v="music"/>
    <s v="pop"/>
    <x v="1655"/>
    <d v="2012-04-05T18:00:20"/>
  </r>
  <r>
    <n v="1656"/>
    <x v="1656"/>
    <s v="The making of a quality, full length album journeying through a pop/folk/rock/americana sound_x000a_noisetrade.com/jaredmitchellmusic"/>
    <x v="51"/>
    <n v="7525.12"/>
    <x v="0"/>
    <s v="US"/>
    <s v="USD"/>
    <n v="1355437052"/>
    <n v="1352845052"/>
    <b v="0"/>
    <n v="48"/>
    <b v="1"/>
    <s v="music/pop"/>
    <x v="1270"/>
    <n v="156.77333333333334"/>
    <s v="music"/>
    <s v="pop"/>
    <x v="1656"/>
    <d v="2012-12-13T22:17:32"/>
  </r>
  <r>
    <n v="1657"/>
    <x v="1657"/>
    <s v="The long anticipated debut album from singer/songwriter Lynette will be recorded this June in Nashville! You can help make it happen!"/>
    <x v="31"/>
    <n v="26233.45"/>
    <x v="0"/>
    <s v="US"/>
    <s v="USD"/>
    <n v="1337885168"/>
    <n v="1335293168"/>
    <b v="0"/>
    <n v="221"/>
    <b v="1"/>
    <s v="music/pop"/>
    <x v="1271"/>
    <n v="118.70339366515837"/>
    <s v="music"/>
    <s v="pop"/>
    <x v="1657"/>
    <d v="2012-05-24T18:46:08"/>
  </r>
  <r>
    <n v="1658"/>
    <x v="1658"/>
    <s v="I've had numerous song ideas spinning around in my head for years now, please help me get them out- into a studio and into your homes!"/>
    <x v="12"/>
    <n v="7934"/>
    <x v="0"/>
    <s v="US"/>
    <s v="USD"/>
    <n v="1355840400"/>
    <n v="1352524767"/>
    <b v="0"/>
    <n v="107"/>
    <b v="1"/>
    <s v="music/pop"/>
    <x v="1272"/>
    <n v="74.149532710280369"/>
    <s v="music"/>
    <s v="pop"/>
    <x v="1658"/>
    <d v="2012-12-18T14:20:00"/>
  </r>
  <r>
    <n v="1659"/>
    <x v="1659"/>
    <s v="The long awaited Christmas EP is in session! We need your help to get it professionally mixed, produced and manufactured."/>
    <x v="2"/>
    <n v="564"/>
    <x v="0"/>
    <s v="GB"/>
    <s v="GBP"/>
    <n v="1387281600"/>
    <n v="1384811721"/>
    <b v="0"/>
    <n v="45"/>
    <b v="1"/>
    <s v="music/pop"/>
    <x v="1273"/>
    <n v="12.533333333333333"/>
    <s v="music"/>
    <s v="pop"/>
    <x v="1659"/>
    <d v="2013-12-17T12:00:00"/>
  </r>
  <r>
    <n v="1660"/>
    <x v="1660"/>
    <s v="Vogliamo realizzare un risotto fragole e champagne e condividerlo con i nostri fan. Faremo il risotto durante un concerto casalingo."/>
    <x v="277"/>
    <n v="1003"/>
    <x v="0"/>
    <s v="IT"/>
    <s v="EUR"/>
    <n v="1462053540"/>
    <n v="1459355950"/>
    <b v="0"/>
    <n v="36"/>
    <b v="1"/>
    <s v="music/pop"/>
    <x v="1274"/>
    <n v="27.861111111111111"/>
    <s v="music"/>
    <s v="pop"/>
    <x v="1660"/>
    <d v="2016-04-30T21:59:00"/>
  </r>
  <r>
    <n v="1661"/>
    <x v="1661"/>
    <s v="I am excited to present my debut pop project Kyana!_x000a_Piano and vocal sounds embedded in sophisticated, bold arrangements &amp; brisk beats"/>
    <x v="278"/>
    <n v="8098"/>
    <x v="0"/>
    <s v="AT"/>
    <s v="EUR"/>
    <n v="1453064400"/>
    <n v="1449359831"/>
    <b v="0"/>
    <n v="101"/>
    <b v="1"/>
    <s v="music/pop"/>
    <x v="1275"/>
    <n v="80.178217821782184"/>
    <s v="music"/>
    <s v="pop"/>
    <x v="1661"/>
    <d v="2016-01-17T21:00:00"/>
  </r>
  <r>
    <n v="1662"/>
    <x v="1662"/>
    <s v="I am a singer/songwriter from Miami Beach working on my first fully produced album entitled &quot;Illusion&quot;. Support independent music!!"/>
    <x v="6"/>
    <n v="8211"/>
    <x v="0"/>
    <s v="US"/>
    <s v="USD"/>
    <n v="1325310336"/>
    <n v="1320122736"/>
    <b v="0"/>
    <n v="62"/>
    <b v="1"/>
    <s v="music/pop"/>
    <x v="1276"/>
    <n v="132.43548387096774"/>
    <s v="music"/>
    <s v="pop"/>
    <x v="1662"/>
    <d v="2011-12-31T05:45:36"/>
  </r>
  <r>
    <n v="1663"/>
    <x v="1663"/>
    <s v="music is as important to the eyes as it is to the ears. help bring ghost to life in front of your eyes."/>
    <x v="28"/>
    <n v="1080"/>
    <x v="0"/>
    <s v="US"/>
    <s v="USD"/>
    <n v="1422750707"/>
    <n v="1420158707"/>
    <b v="0"/>
    <n v="32"/>
    <b v="1"/>
    <s v="music/pop"/>
    <x v="1277"/>
    <n v="33.75"/>
    <s v="music"/>
    <s v="pop"/>
    <x v="1663"/>
    <d v="2015-02-01T00:31:47"/>
  </r>
  <r>
    <n v="1664"/>
    <x v="1664"/>
    <s v="Korean-American Soprano Grace's Debut Album - coming up in June 2012. Come and be part of this exciting project!"/>
    <x v="30"/>
    <n v="3060.22"/>
    <x v="0"/>
    <s v="US"/>
    <s v="USD"/>
    <n v="1331870340"/>
    <n v="1328033818"/>
    <b v="0"/>
    <n v="89"/>
    <b v="1"/>
    <s v="music/pop"/>
    <x v="1278"/>
    <n v="34.384494382022467"/>
    <s v="music"/>
    <s v="pop"/>
    <x v="1664"/>
    <d v="2012-03-16T03:59:00"/>
  </r>
  <r>
    <n v="1665"/>
    <x v="1665"/>
    <s v="Simply Put is recording our debut album and needs to raise funds for studio time, printing and possibly the start of a sound system.  "/>
    <x v="8"/>
    <n v="4181"/>
    <x v="0"/>
    <s v="US"/>
    <s v="USD"/>
    <n v="1298343600"/>
    <n v="1295624113"/>
    <b v="0"/>
    <n v="93"/>
    <b v="1"/>
    <s v="music/pop"/>
    <x v="1279"/>
    <n v="44.956989247311824"/>
    <s v="music"/>
    <s v="pop"/>
    <x v="1665"/>
    <d v="2011-02-22T03:00:00"/>
  </r>
  <r>
    <n v="1666"/>
    <x v="1666"/>
    <s v="Play a KEY role in Venus On Fire's success - Working with a World Class Producer to make a memorable EP."/>
    <x v="30"/>
    <n v="4022"/>
    <x v="0"/>
    <s v="US"/>
    <s v="USD"/>
    <n v="1364447073"/>
    <n v="1361858673"/>
    <b v="0"/>
    <n v="98"/>
    <b v="1"/>
    <s v="music/pop"/>
    <x v="1280"/>
    <n v="41.04081632653061"/>
    <s v="music"/>
    <s v="pop"/>
    <x v="1666"/>
    <d v="2013-03-28T05:04:33"/>
  </r>
  <r>
    <n v="1667"/>
    <x v="1667"/>
    <s v="I am so excited to be recording my debut EP called &quot;A Sign of Weakness&quot; as well as shooting a music video for the title track!"/>
    <x v="104"/>
    <n v="4313"/>
    <x v="0"/>
    <s v="US"/>
    <s v="USD"/>
    <n v="1394521140"/>
    <n v="1392169298"/>
    <b v="0"/>
    <n v="82"/>
    <b v="1"/>
    <s v="music/pop"/>
    <x v="1281"/>
    <n v="52.597560975609753"/>
    <s v="music"/>
    <s v="pop"/>
    <x v="1667"/>
    <d v="2014-03-11T06:59:00"/>
  </r>
  <r>
    <n v="1668"/>
    <x v="1668"/>
    <s v="Making my debut EP &quot;Words Left In My Mind&quot; with the help of Kickstarter and all you awesome people! Thanks for the support!!"/>
    <x v="6"/>
    <n v="8211"/>
    <x v="0"/>
    <s v="US"/>
    <s v="USD"/>
    <n v="1322454939"/>
    <n v="1319859339"/>
    <b v="0"/>
    <n v="116"/>
    <b v="1"/>
    <s v="music/pop"/>
    <x v="1276"/>
    <n v="70.784482758620683"/>
    <s v="music"/>
    <s v="pop"/>
    <x v="1668"/>
    <d v="2011-11-28T04:35:39"/>
  </r>
  <r>
    <n v="1669"/>
    <x v="1669"/>
    <s v="Hi guys! I'll be recording a 6-7 song EP this summer and I need your help to make it happen! _x000a_Any support is appreciated!"/>
    <x v="13"/>
    <n v="2795"/>
    <x v="0"/>
    <s v="US"/>
    <s v="USD"/>
    <n v="1464729276"/>
    <n v="1459545276"/>
    <b v="0"/>
    <n v="52"/>
    <b v="1"/>
    <s v="music/pop"/>
    <x v="1282"/>
    <n v="53.75"/>
    <s v="music"/>
    <s v="pop"/>
    <x v="1669"/>
    <d v="2016-05-31T21:14:36"/>
  </r>
  <r>
    <n v="1670"/>
    <x v="1670"/>
    <s v="We are ready to record our first album, but we need your help to make it a reality. Be an active part in producing this record and you'll be rewarded!"/>
    <x v="28"/>
    <n v="1026"/>
    <x v="0"/>
    <s v="US"/>
    <s v="USD"/>
    <n v="1278302400"/>
    <n v="1273961999"/>
    <b v="0"/>
    <n v="23"/>
    <b v="1"/>
    <s v="music/pop"/>
    <x v="946"/>
    <n v="44.608695652173914"/>
    <s v="music"/>
    <s v="pop"/>
    <x v="1670"/>
    <d v="2010-07-05T04:00:00"/>
  </r>
  <r>
    <n v="1671"/>
    <x v="1671"/>
    <s v="I am seeking funding in order to help take my music from a hobby to a career."/>
    <x v="13"/>
    <n v="2013.47"/>
    <x v="0"/>
    <s v="US"/>
    <s v="USD"/>
    <n v="1470056614"/>
    <n v="1467464614"/>
    <b v="0"/>
    <n v="77"/>
    <b v="1"/>
    <s v="music/pop"/>
    <x v="1283"/>
    <n v="26.148961038961041"/>
    <s v="music"/>
    <s v="pop"/>
    <x v="1671"/>
    <d v="2016-08-01T13:03:34"/>
  </r>
  <r>
    <n v="1672"/>
    <x v="1672"/>
    <s v="Sweet, sweet harmonies from Portland Oregon's premiere high school women's a cappella group."/>
    <x v="180"/>
    <n v="1920"/>
    <x v="0"/>
    <s v="US"/>
    <s v="USD"/>
    <n v="1338824730"/>
    <n v="1336232730"/>
    <b v="0"/>
    <n v="49"/>
    <b v="1"/>
    <s v="music/pop"/>
    <x v="1284"/>
    <n v="39.183673469387756"/>
    <s v="music"/>
    <s v="pop"/>
    <x v="1672"/>
    <d v="2012-06-04T15:45:30"/>
  </r>
  <r>
    <n v="1673"/>
    <x v="1673"/>
    <s v="After our exciting mixing session at the Wilco loft, we're ready to master and press vinyl for The Astronomer's newest record!"/>
    <x v="190"/>
    <n v="2690"/>
    <x v="0"/>
    <s v="US"/>
    <s v="USD"/>
    <n v="1425675892"/>
    <n v="1423083892"/>
    <b v="0"/>
    <n v="59"/>
    <b v="1"/>
    <s v="music/pop"/>
    <x v="1285"/>
    <n v="45.593220338983052"/>
    <s v="music"/>
    <s v="pop"/>
    <x v="1673"/>
    <d v="2015-03-06T21:04:52"/>
  </r>
  <r>
    <n v="1674"/>
    <x v="1674"/>
    <s v="This is my biggest project YET! The songs are recorded &amp; I need your help to package &amp; promote this music. Let's finish this together!"/>
    <x v="10"/>
    <n v="10085"/>
    <x v="0"/>
    <s v="US"/>
    <s v="USD"/>
    <n v="1471503540"/>
    <n v="1468852306"/>
    <b v="0"/>
    <n v="113"/>
    <b v="1"/>
    <s v="music/pop"/>
    <x v="1286"/>
    <n v="89.247787610619469"/>
    <s v="music"/>
    <s v="pop"/>
    <x v="1674"/>
    <d v="2016-08-18T06:59:00"/>
  </r>
  <r>
    <n v="1675"/>
    <x v="1675"/>
    <s v="The Great Party is releasing their debut album. Here's your chance to be a part of it!"/>
    <x v="28"/>
    <n v="1374.16"/>
    <x v="0"/>
    <s v="US"/>
    <s v="USD"/>
    <n v="1318802580"/>
    <n v="1316194540"/>
    <b v="0"/>
    <n v="34"/>
    <b v="1"/>
    <s v="music/pop"/>
    <x v="1287"/>
    <n v="40.416470588235299"/>
    <s v="music"/>
    <s v="pop"/>
    <x v="1675"/>
    <d v="2011-10-16T22:03:00"/>
  </r>
  <r>
    <n v="1676"/>
    <x v="1676"/>
    <s v="Help fund Bridge 19's tour in support of their first duo record, to be released in May 2012."/>
    <x v="9"/>
    <n v="3460"/>
    <x v="0"/>
    <s v="US"/>
    <s v="USD"/>
    <n v="1334980740"/>
    <n v="1330968347"/>
    <b v="0"/>
    <n v="42"/>
    <b v="1"/>
    <s v="music/pop"/>
    <x v="1288"/>
    <n v="82.38095238095238"/>
    <s v="music"/>
    <s v="pop"/>
    <x v="1676"/>
    <d v="2012-04-21T03:59:00"/>
  </r>
  <r>
    <n v="1677"/>
    <x v="1677"/>
    <s v="It's time to record my new album. Studio, musicians and arranger are ready, are you coming on this journey with me?"/>
    <x v="12"/>
    <n v="6700"/>
    <x v="0"/>
    <s v="ES"/>
    <s v="EUR"/>
    <n v="1460786340"/>
    <n v="1455615976"/>
    <b v="0"/>
    <n v="42"/>
    <b v="1"/>
    <s v="music/pop"/>
    <x v="1067"/>
    <n v="159.52380952380952"/>
    <s v="music"/>
    <s v="pop"/>
    <x v="1677"/>
    <d v="2016-04-16T05:59:00"/>
  </r>
  <r>
    <n v="1678"/>
    <x v="1678"/>
    <s v="Help me make an amazing music video so that I can take my music to the next level and get a manager!"/>
    <x v="15"/>
    <n v="1776"/>
    <x v="0"/>
    <s v="US"/>
    <s v="USD"/>
    <n v="1391718671"/>
    <n v="1390509071"/>
    <b v="0"/>
    <n v="49"/>
    <b v="1"/>
    <s v="music/pop"/>
    <x v="1289"/>
    <n v="36.244897959183675"/>
    <s v="music"/>
    <s v="pop"/>
    <x v="1678"/>
    <d v="2014-02-06T20:31:11"/>
  </r>
  <r>
    <n v="1679"/>
    <x v="1679"/>
    <s v="Your ticket for an adventure in STEREOPHONIC, INTERSTELLAR  HI-FIDELITY_x000a_w/ your crooning Star-Captain, Jody Mulgrew. Pre-Order Today."/>
    <x v="13"/>
    <n v="3500"/>
    <x v="0"/>
    <s v="US"/>
    <s v="USD"/>
    <n v="1311298745"/>
    <n v="1309311545"/>
    <b v="0"/>
    <n v="56"/>
    <b v="1"/>
    <s v="music/pop"/>
    <x v="1290"/>
    <n v="62.5"/>
    <s v="music"/>
    <s v="pop"/>
    <x v="1679"/>
    <d v="2011-07-22T01:39:05"/>
  </r>
  <r>
    <n v="1680"/>
    <x v="1680"/>
    <s v="Working Musician dilemma #164: how the taxman put Kick the Record 2.0 on hold"/>
    <x v="28"/>
    <n v="1175"/>
    <x v="0"/>
    <s v="US"/>
    <s v="USD"/>
    <n v="1405188667"/>
    <n v="1402596667"/>
    <b v="0"/>
    <n v="25"/>
    <b v="1"/>
    <s v="music/pop"/>
    <x v="1291"/>
    <n v="47"/>
    <s v="music"/>
    <s v="pop"/>
    <x v="1680"/>
    <d v="2014-07-12T18:11:07"/>
  </r>
  <r>
    <n v="1681"/>
    <x v="1681"/>
    <s v="Slugs &amp; Bugs is making TWO NEW Sing the Bible CDs in 2017, with Scripture songs all about Jesus - His words, His life, and His mission."/>
    <x v="99"/>
    <n v="65924.38"/>
    <x v="3"/>
    <s v="US"/>
    <s v="USD"/>
    <n v="1490752800"/>
    <n v="1486522484"/>
    <b v="0"/>
    <n v="884"/>
    <b v="0"/>
    <s v="music/faith"/>
    <x v="1292"/>
    <n v="74.575090497737563"/>
    <s v="music"/>
    <s v="faith"/>
    <x v="1681"/>
    <d v="2017-03-29T02:00:00"/>
  </r>
  <r>
    <n v="1682"/>
    <x v="1682"/>
    <s v="Christian singer-wongerwriter searching for funding to record CD of original Christian music."/>
    <x v="12"/>
    <n v="0"/>
    <x v="3"/>
    <s v="US"/>
    <s v="USD"/>
    <n v="1492142860"/>
    <n v="1486962460"/>
    <b v="0"/>
    <n v="0"/>
    <b v="0"/>
    <s v="music/faith"/>
    <x v="109"/>
    <e v="#DIV/0!"/>
    <s v="music"/>
    <s v="faith"/>
    <x v="1682"/>
    <d v="2017-04-14T04:07:40"/>
  </r>
  <r>
    <n v="1683"/>
    <x v="1683"/>
    <s v="Rendre tÃ©moignage de ce que Dieu fait chaque jour pour moi et venir en  aide  aux autres, c'est  mon but."/>
    <x v="8"/>
    <n v="760"/>
    <x v="3"/>
    <s v="FR"/>
    <s v="EUR"/>
    <n v="1491590738"/>
    <n v="1489517138"/>
    <b v="0"/>
    <n v="10"/>
    <b v="0"/>
    <s v="music/faith"/>
    <x v="1293"/>
    <n v="76"/>
    <s v="music"/>
    <s v="faith"/>
    <x v="1683"/>
    <d v="2017-04-07T18:45:38"/>
  </r>
  <r>
    <n v="1684"/>
    <x v="1684"/>
    <s v="New Music from Marty Mikles!  A new EP all about God's Goodness &amp; Mercy."/>
    <x v="6"/>
    <n v="8730"/>
    <x v="3"/>
    <s v="US"/>
    <s v="USD"/>
    <n v="1489775641"/>
    <n v="1487360041"/>
    <b v="0"/>
    <n v="101"/>
    <b v="0"/>
    <s v="music/faith"/>
    <x v="1294"/>
    <n v="86.43564356435644"/>
    <s v="music"/>
    <s v="faith"/>
    <x v="1684"/>
    <d v="2017-03-17T18:34:01"/>
  </r>
  <r>
    <n v="1685"/>
    <x v="1685"/>
    <s v="My name is Brad Dassey.  I've been composing and making music for 18 years now.  I want to get my music out there even further."/>
    <x v="18"/>
    <n v="360"/>
    <x v="3"/>
    <s v="US"/>
    <s v="USD"/>
    <n v="1490331623"/>
    <n v="1487743223"/>
    <b v="0"/>
    <n v="15"/>
    <b v="0"/>
    <s v="music/faith"/>
    <x v="82"/>
    <n v="24"/>
    <s v="music"/>
    <s v="faith"/>
    <x v="1685"/>
    <d v="2017-03-24T05:00:23"/>
  </r>
  <r>
    <n v="1686"/>
    <x v="1686"/>
    <s v="I will transcribe, into Western musical notation and Romanized transliteration, the complete Torah as sung in the Ashkenazic tradition."/>
    <x v="10"/>
    <n v="18"/>
    <x v="3"/>
    <s v="CA"/>
    <s v="CAD"/>
    <n v="1493320519"/>
    <n v="1488140119"/>
    <b v="0"/>
    <n v="1"/>
    <b v="0"/>
    <s v="music/faith"/>
    <x v="1295"/>
    <n v="18"/>
    <s v="music"/>
    <s v="faith"/>
    <x v="1686"/>
    <d v="2017-04-27T19:15:19"/>
  </r>
  <r>
    <n v="1687"/>
    <x v="1687"/>
    <s v="Be a part of bringing &quot;YOU SAY SPEAK WE SAY MOVE&quot; into existence with FIKE. This is our first album since moving back to Baton Rouge!"/>
    <x v="3"/>
    <n v="3125"/>
    <x v="3"/>
    <s v="US"/>
    <s v="USD"/>
    <n v="1491855300"/>
    <n v="1488935245"/>
    <b v="0"/>
    <n v="39"/>
    <b v="0"/>
    <s v="music/faith"/>
    <x v="1296"/>
    <n v="80.128205128205124"/>
    <s v="music"/>
    <s v="faith"/>
    <x v="1687"/>
    <d v="2017-04-10T20:15:00"/>
  </r>
  <r>
    <n v="1688"/>
    <x v="1688"/>
    <s v="Professionally recording a worship and contemporary Christian music album that connects to people and connects their heart to God."/>
    <x v="23"/>
    <n v="1772"/>
    <x v="3"/>
    <s v="US"/>
    <s v="USD"/>
    <n v="1491738594"/>
    <n v="1489150194"/>
    <b v="0"/>
    <n v="7"/>
    <b v="0"/>
    <s v="music/faith"/>
    <x v="1297"/>
    <n v="253.14285714285714"/>
    <s v="music"/>
    <s v="faith"/>
    <x v="1688"/>
    <d v="2017-04-09T11:49:54"/>
  </r>
  <r>
    <n v="1689"/>
    <x v="1689"/>
    <s v="Praising the Living God in the second half of life."/>
    <x v="262"/>
    <n v="2400"/>
    <x v="3"/>
    <s v="US"/>
    <s v="USD"/>
    <n v="1489700230"/>
    <n v="1487111830"/>
    <b v="0"/>
    <n v="14"/>
    <b v="0"/>
    <s v="music/faith"/>
    <x v="31"/>
    <n v="171.42857142857142"/>
    <s v="music"/>
    <s v="faith"/>
    <x v="1689"/>
    <d v="2017-03-16T21:37:10"/>
  </r>
  <r>
    <n v="1690"/>
    <x v="1690"/>
    <s v="Our newest project! We are hard at it trying to bring music that uplifts the spirit, and tells a story of life-changing love."/>
    <x v="30"/>
    <n v="635"/>
    <x v="3"/>
    <s v="US"/>
    <s v="USD"/>
    <n v="1491470442"/>
    <n v="1488882042"/>
    <b v="0"/>
    <n v="11"/>
    <b v="0"/>
    <s v="music/faith"/>
    <x v="1298"/>
    <n v="57.727272727272727"/>
    <s v="music"/>
    <s v="faith"/>
    <x v="1690"/>
    <d v="2017-04-06T09:20:42"/>
  </r>
  <r>
    <n v="1691"/>
    <x v="1691"/>
    <s v="TUV Online is making highly effective vocal training available &amp; affordable to churches, worship leaders and singers around the world!"/>
    <x v="11"/>
    <n v="10042"/>
    <x v="3"/>
    <s v="US"/>
    <s v="USD"/>
    <n v="1491181200"/>
    <n v="1488387008"/>
    <b v="0"/>
    <n v="38"/>
    <b v="0"/>
    <s v="music/faith"/>
    <x v="1299"/>
    <n v="264.26315789473682"/>
    <s v="music"/>
    <s v="faith"/>
    <x v="1691"/>
    <d v="2017-04-03T01:00:00"/>
  </r>
  <r>
    <n v="1692"/>
    <x v="1692"/>
    <s v="After 3 years.....It's time for some new music! Album #2 is in motion and I can't wait to share it with all of you!"/>
    <x v="10"/>
    <n v="2390"/>
    <x v="3"/>
    <s v="US"/>
    <s v="USD"/>
    <n v="1490572740"/>
    <n v="1487734667"/>
    <b v="0"/>
    <n v="15"/>
    <b v="0"/>
    <s v="music/faith"/>
    <x v="1300"/>
    <n v="159.33333333333334"/>
    <s v="music"/>
    <s v="faith"/>
    <x v="1692"/>
    <d v="2017-03-26T23:59:00"/>
  </r>
  <r>
    <n v="1693"/>
    <x v="1693"/>
    <s v="Creating and playing music is what i love. I long to produce &amp; release fresh, raw and relevant songs that come straight from the heart."/>
    <x v="9"/>
    <n v="280"/>
    <x v="3"/>
    <s v="GB"/>
    <s v="GBP"/>
    <n v="1491768000"/>
    <n v="1489097112"/>
    <b v="0"/>
    <n v="8"/>
    <b v="0"/>
    <s v="music/faith"/>
    <x v="1301"/>
    <n v="35"/>
    <s v="music"/>
    <s v="faith"/>
    <x v="1693"/>
    <d v="2017-04-09T20:00:00"/>
  </r>
  <r>
    <n v="1694"/>
    <x v="1694"/>
    <s v="Hey all I'm building out my Christian Recording studio in a new building. I have the building but lack the funds to build it out!!!"/>
    <x v="3"/>
    <n v="5"/>
    <x v="3"/>
    <s v="US"/>
    <s v="USD"/>
    <n v="1490589360"/>
    <n v="1488038674"/>
    <b v="0"/>
    <n v="1"/>
    <b v="0"/>
    <s v="music/faith"/>
    <x v="833"/>
    <n v="5"/>
    <s v="music"/>
    <s v="faith"/>
    <x v="1694"/>
    <d v="2017-03-27T04:36:00"/>
  </r>
  <r>
    <n v="1695"/>
    <x v="1695"/>
    <s v="We are the Preacher's Daughters &amp; recording a HYMNS CD with our unique vocal duo &amp; interwoven Cello. Hymns in a fresh, beautiful way."/>
    <x v="14"/>
    <n v="1405"/>
    <x v="3"/>
    <s v="US"/>
    <s v="USD"/>
    <n v="1491786000"/>
    <n v="1488847514"/>
    <b v="0"/>
    <n v="23"/>
    <b v="0"/>
    <s v="music/faith"/>
    <x v="1302"/>
    <n v="61.086956521739133"/>
    <s v="music"/>
    <s v="faith"/>
    <x v="1695"/>
    <d v="2017-04-10T01:00:00"/>
  </r>
  <r>
    <n v="1696"/>
    <x v="1696"/>
    <s v="I was dying. No will to live. Angel spoke to me. Changed my life. Help me to Share the message with the world. My life changing story."/>
    <x v="82"/>
    <n v="0"/>
    <x v="3"/>
    <s v="US"/>
    <s v="USD"/>
    <n v="1491007211"/>
    <n v="1488418811"/>
    <b v="0"/>
    <n v="0"/>
    <b v="0"/>
    <s v="music/faith"/>
    <x v="109"/>
    <e v="#DIV/0!"/>
    <s v="music"/>
    <s v="faith"/>
    <x v="1696"/>
    <d v="2017-04-01T00:40:11"/>
  </r>
  <r>
    <n v="1697"/>
    <x v="1697"/>
    <s v="You can help create an awesome new worship album and in return get exclusive rewards ONLY for backers of this project."/>
    <x v="78"/>
    <n v="2526"/>
    <x v="3"/>
    <s v="US"/>
    <s v="USD"/>
    <n v="1491781648"/>
    <n v="1489193248"/>
    <b v="0"/>
    <n v="22"/>
    <b v="0"/>
    <s v="music/faith"/>
    <x v="1303"/>
    <n v="114.81818181818181"/>
    <s v="music"/>
    <s v="faith"/>
    <x v="1697"/>
    <d v="2017-04-09T23:47:28"/>
  </r>
  <r>
    <n v="1698"/>
    <x v="1698"/>
    <s v="This Music is a Powerful Tool / Ministry to the mindset_x000a_of Global Christianity in an Artistic &amp; innovative Musical_x000a_Format_ Album &amp; Tour"/>
    <x v="152"/>
    <n v="0"/>
    <x v="3"/>
    <s v="US"/>
    <s v="USD"/>
    <n v="1490499180"/>
    <n v="1488430760"/>
    <b v="0"/>
    <n v="0"/>
    <b v="0"/>
    <s v="music/faith"/>
    <x v="109"/>
    <e v="#DIV/0!"/>
    <s v="music"/>
    <s v="faith"/>
    <x v="1698"/>
    <d v="2017-03-26T03:33:00"/>
  </r>
  <r>
    <n v="1699"/>
    <x v="1699"/>
    <s v="Friends! Will you help me create a new worship album??! I want this album to give God the worship he deserves and draw people to Him."/>
    <x v="279"/>
    <n v="216"/>
    <x v="3"/>
    <s v="US"/>
    <s v="USD"/>
    <n v="1491943445"/>
    <n v="1489351445"/>
    <b v="0"/>
    <n v="4"/>
    <b v="0"/>
    <s v="music/faith"/>
    <x v="1304"/>
    <n v="54"/>
    <s v="music"/>
    <s v="faith"/>
    <x v="1699"/>
    <d v="2017-04-11T20:44:05"/>
  </r>
  <r>
    <n v="1700"/>
    <x v="1700"/>
    <s v="My debut full-length album. This album will be a new direction as we hope to capture the worship that happens when you're at camp."/>
    <x v="22"/>
    <n v="5212"/>
    <x v="3"/>
    <s v="US"/>
    <s v="USD"/>
    <n v="1491019200"/>
    <n v="1488418990"/>
    <b v="0"/>
    <n v="79"/>
    <b v="0"/>
    <s v="music/faith"/>
    <x v="1305"/>
    <n v="65.974683544303801"/>
    <s v="music"/>
    <s v="faith"/>
    <x v="1700"/>
    <d v="2017-04-01T04:00:00"/>
  </r>
  <r>
    <n v="1701"/>
    <x v="1701"/>
    <s v="The passion I have for music is intense, super natural and uniquely divine.The encompassing vibe of a great song dressed in great beat"/>
    <x v="280"/>
    <n v="10"/>
    <x v="2"/>
    <s v="US"/>
    <s v="USD"/>
    <n v="1421337405"/>
    <n v="1418745405"/>
    <b v="0"/>
    <n v="2"/>
    <b v="0"/>
    <s v="music/faith"/>
    <x v="1306"/>
    <n v="5"/>
    <s v="music"/>
    <s v="faith"/>
    <x v="1701"/>
    <d v="2015-01-15T15:56:45"/>
  </r>
  <r>
    <n v="1702"/>
    <x v="1702"/>
    <s v="I can do all things through christ jesus"/>
    <x v="281"/>
    <n v="1"/>
    <x v="2"/>
    <s v="US"/>
    <s v="USD"/>
    <n v="1427745150"/>
    <n v="1425156750"/>
    <b v="0"/>
    <n v="1"/>
    <b v="0"/>
    <s v="music/faith"/>
    <x v="1307"/>
    <n v="1"/>
    <s v="music"/>
    <s v="faith"/>
    <x v="1702"/>
    <d v="2015-03-30T19:52:30"/>
  </r>
  <r>
    <n v="1703"/>
    <x v="1703"/>
    <s v="I would love for you to be a part of helping me raise money for music and video production to launch my first Worship album!"/>
    <x v="10"/>
    <n v="51"/>
    <x v="2"/>
    <s v="US"/>
    <s v="USD"/>
    <n v="1441003537"/>
    <n v="1435819537"/>
    <b v="0"/>
    <n v="2"/>
    <b v="0"/>
    <s v="music/faith"/>
    <x v="391"/>
    <n v="25.5"/>
    <s v="music"/>
    <s v="faith"/>
    <x v="1703"/>
    <d v="2015-08-31T06:45:37"/>
  </r>
  <r>
    <n v="1704"/>
    <x v="1704"/>
    <s v="We want to record an album of popular praise &amp; worship songs with our own influence and style."/>
    <x v="13"/>
    <n v="1302"/>
    <x v="2"/>
    <s v="US"/>
    <s v="USD"/>
    <n v="1424056873"/>
    <n v="1421464873"/>
    <b v="0"/>
    <n v="11"/>
    <b v="0"/>
    <s v="music/faith"/>
    <x v="1308"/>
    <n v="118.36363636363636"/>
    <s v="music"/>
    <s v="faith"/>
    <x v="1704"/>
    <d v="2015-02-16T03:21:13"/>
  </r>
  <r>
    <n v="1705"/>
    <x v="1705"/>
    <s v="An instrumental album that ranges from hymns to contemporary music. All the music is recorded by myself."/>
    <x v="13"/>
    <n v="0"/>
    <x v="2"/>
    <s v="US"/>
    <s v="USD"/>
    <n v="1441814400"/>
    <n v="1440807846"/>
    <b v="0"/>
    <n v="0"/>
    <b v="0"/>
    <s v="music/faith"/>
    <x v="109"/>
    <e v="#DIV/0!"/>
    <s v="music"/>
    <s v="faith"/>
    <x v="1705"/>
    <d v="2015-09-09T16:00:00"/>
  </r>
  <r>
    <n v="1706"/>
    <x v="1706"/>
    <s v="Unsere &quot;Aufgabe&quot; ist es, fÃ¼r Christen da zu sein die keiner Gemeinde angehÃ¶ren. Zudem spielt Lobpreis eine Zentrale Rolle."/>
    <x v="62"/>
    <n v="0"/>
    <x v="2"/>
    <s v="DE"/>
    <s v="EUR"/>
    <n v="1440314472"/>
    <n v="1435130472"/>
    <b v="0"/>
    <n v="0"/>
    <b v="0"/>
    <s v="music/faith"/>
    <x v="109"/>
    <e v="#DIV/0!"/>
    <s v="music"/>
    <s v="faith"/>
    <x v="1706"/>
    <d v="2015-08-23T07:21:12"/>
  </r>
  <r>
    <n v="1707"/>
    <x v="1707"/>
    <s v="We exist to proclaim the love of Christ through music! Partner with our ministry and help us spread God's love with a new studio album!"/>
    <x v="10"/>
    <n v="487"/>
    <x v="2"/>
    <s v="US"/>
    <s v="USD"/>
    <n v="1459181895"/>
    <n v="1456593495"/>
    <b v="0"/>
    <n v="9"/>
    <b v="0"/>
    <s v="music/faith"/>
    <x v="1309"/>
    <n v="54.111111111111114"/>
    <s v="music"/>
    <s v="faith"/>
    <x v="1707"/>
    <d v="2016-03-28T16:18:15"/>
  </r>
  <r>
    <n v="1708"/>
    <x v="1708"/>
    <s v="A debut album for the New Gate Church's praise team; making a cd filled with original songs from a team of misfits with 1 goal in mind"/>
    <x v="39"/>
    <n v="0"/>
    <x v="2"/>
    <s v="US"/>
    <s v="USD"/>
    <n v="1462135706"/>
    <n v="1458679706"/>
    <b v="0"/>
    <n v="0"/>
    <b v="0"/>
    <s v="music/faith"/>
    <x v="109"/>
    <e v="#DIV/0!"/>
    <s v="music"/>
    <s v="faith"/>
    <x v="1708"/>
    <d v="2016-05-01T20:48:26"/>
  </r>
  <r>
    <n v="1709"/>
    <x v="1709"/>
    <s v="A project to set psalms to music. The psalms are taken from the English Standard Version (ESV) of the Bible."/>
    <x v="257"/>
    <n v="85"/>
    <x v="2"/>
    <s v="US"/>
    <s v="USD"/>
    <n v="1409513940"/>
    <n v="1405949514"/>
    <b v="0"/>
    <n v="4"/>
    <b v="0"/>
    <s v="music/faith"/>
    <x v="1310"/>
    <n v="21.25"/>
    <s v="music"/>
    <s v="faith"/>
    <x v="1709"/>
    <d v="2014-08-31T19:39:00"/>
  </r>
  <r>
    <n v="1710"/>
    <x v="1710"/>
    <s v="We want to create a gospel live album which has never been produced before."/>
    <x v="10"/>
    <n v="34"/>
    <x v="2"/>
    <s v="DE"/>
    <s v="EUR"/>
    <n v="1453122000"/>
    <n v="1449151888"/>
    <b v="0"/>
    <n v="1"/>
    <b v="0"/>
    <s v="music/faith"/>
    <x v="1311"/>
    <n v="34"/>
    <s v="music"/>
    <s v="faith"/>
    <x v="1710"/>
    <d v="2016-01-18T13:00:00"/>
  </r>
  <r>
    <n v="1711"/>
    <x v="1711"/>
    <s v="&quot;Redemption&quot; is a multi-cultural worship album aimed at giving you an 'around-the-world' experience of Jesus-focused worship."/>
    <x v="3"/>
    <n v="1050"/>
    <x v="2"/>
    <s v="US"/>
    <s v="USD"/>
    <n v="1409585434"/>
    <n v="1406907034"/>
    <b v="0"/>
    <n v="2"/>
    <b v="0"/>
    <s v="music/faith"/>
    <x v="1131"/>
    <n v="525"/>
    <s v="music"/>
    <s v="faith"/>
    <x v="1711"/>
    <d v="2014-09-01T15:30:34"/>
  </r>
  <r>
    <n v="1712"/>
    <x v="1712"/>
    <s v="Recording/equipment for MCM - a team of musicians who will help your local musicians to hold your own Cowboy Church with Gospel Music"/>
    <x v="10"/>
    <n v="0"/>
    <x v="2"/>
    <s v="US"/>
    <s v="USD"/>
    <n v="1435701353"/>
    <n v="1430517353"/>
    <b v="0"/>
    <n v="0"/>
    <b v="0"/>
    <s v="music/faith"/>
    <x v="109"/>
    <e v="#DIV/0!"/>
    <s v="music"/>
    <s v="faith"/>
    <x v="1712"/>
    <d v="2015-06-30T21:55:53"/>
  </r>
  <r>
    <n v="1713"/>
    <x v="1713"/>
    <s v="This music project is a compilation to my up-coming book UNCOVERED ME, I need your support to help me go to New York and complete it."/>
    <x v="9"/>
    <n v="50"/>
    <x v="2"/>
    <s v="US"/>
    <s v="USD"/>
    <n v="1412536412"/>
    <n v="1409944412"/>
    <b v="0"/>
    <n v="1"/>
    <b v="0"/>
    <s v="music/faith"/>
    <x v="1312"/>
    <n v="50"/>
    <s v="music"/>
    <s v="faith"/>
    <x v="1713"/>
    <d v="2014-10-05T19:13:32"/>
  </r>
  <r>
    <n v="1714"/>
    <x v="1714"/>
    <s v="Change the world. Music should be more fun, positive, and compassionate. What goes into your ears is important- same for your kids."/>
    <x v="31"/>
    <n v="1967"/>
    <x v="2"/>
    <s v="US"/>
    <s v="USD"/>
    <n v="1430517761"/>
    <n v="1427925761"/>
    <b v="0"/>
    <n v="17"/>
    <b v="0"/>
    <s v="music/faith"/>
    <x v="1313"/>
    <n v="115.70588235294117"/>
    <s v="music"/>
    <s v="faith"/>
    <x v="1714"/>
    <d v="2015-05-01T22:02:41"/>
  </r>
  <r>
    <n v="1715"/>
    <x v="1715"/>
    <s v="Kimberly Stokes the daughter of Elder Baby Stokes Jr, of Bibleway C.O.G.I.C, is currently working on a EP. She is sharing her heart"/>
    <x v="10"/>
    <n v="11"/>
    <x v="2"/>
    <s v="US"/>
    <s v="USD"/>
    <n v="1427772120"/>
    <n v="1425186785"/>
    <b v="0"/>
    <n v="2"/>
    <b v="0"/>
    <s v="music/faith"/>
    <x v="881"/>
    <n v="5.5"/>
    <s v="music"/>
    <s v="faith"/>
    <x v="1715"/>
    <d v="2015-03-31T03:22:00"/>
  </r>
  <r>
    <n v="1716"/>
    <x v="1716"/>
    <s v="New Twin Cities based Gospel Chorus and music ministry. Join us as we grow and support this exciting mission with our launch Feb 11th!!"/>
    <x v="13"/>
    <n v="150"/>
    <x v="2"/>
    <s v="US"/>
    <s v="USD"/>
    <n v="1481295099"/>
    <n v="1477835499"/>
    <b v="0"/>
    <n v="3"/>
    <b v="0"/>
    <s v="music/faith"/>
    <x v="847"/>
    <n v="50"/>
    <s v="music"/>
    <s v="faith"/>
    <x v="1716"/>
    <d v="2016-12-09T14:51:39"/>
  </r>
  <r>
    <n v="1717"/>
    <x v="1717"/>
    <s v="Our first record created to reach, inspire, and ultimately express the love of Jesus to our generation."/>
    <x v="282"/>
    <n v="1395"/>
    <x v="2"/>
    <s v="US"/>
    <s v="USD"/>
    <n v="1461211200"/>
    <n v="1459467238"/>
    <b v="0"/>
    <n v="41"/>
    <b v="0"/>
    <s v="music/faith"/>
    <x v="1314"/>
    <n v="34.024390243902438"/>
    <s v="music"/>
    <s v="faith"/>
    <x v="1717"/>
    <d v="2016-04-21T04:00:00"/>
  </r>
  <r>
    <n v="1718"/>
    <x v="1718"/>
    <s v="A melody for the galaxy."/>
    <x v="19"/>
    <n v="75"/>
    <x v="2"/>
    <s v="US"/>
    <s v="USD"/>
    <n v="1463201940"/>
    <n v="1459435149"/>
    <b v="0"/>
    <n v="2"/>
    <b v="0"/>
    <s v="music/faith"/>
    <x v="1315"/>
    <n v="37.5"/>
    <s v="music"/>
    <s v="faith"/>
    <x v="1718"/>
    <d v="2016-05-14T04:59:00"/>
  </r>
  <r>
    <n v="1719"/>
    <x v="1719"/>
    <s v="Building the foundation for a great work! Join us on our journey to bring a fresh approach to ministry through song and testimony!"/>
    <x v="23"/>
    <n v="35"/>
    <x v="2"/>
    <s v="US"/>
    <s v="USD"/>
    <n v="1410958191"/>
    <n v="1408366191"/>
    <b v="0"/>
    <n v="3"/>
    <b v="0"/>
    <s v="music/faith"/>
    <x v="1316"/>
    <n v="11.666666666666666"/>
    <s v="music"/>
    <s v="faith"/>
    <x v="1719"/>
    <d v="2014-09-17T12:49:51"/>
  </r>
  <r>
    <n v="1720"/>
    <x v="1720"/>
    <s v="Justin and Elly Heckel just finished recording their Debut Album and need your help to release it to the rest of the World!"/>
    <x v="23"/>
    <n v="225"/>
    <x v="2"/>
    <s v="US"/>
    <s v="USD"/>
    <n v="1415562471"/>
    <n v="1412966871"/>
    <b v="0"/>
    <n v="8"/>
    <b v="0"/>
    <s v="music/faith"/>
    <x v="1317"/>
    <n v="28.125"/>
    <s v="music"/>
    <s v="faith"/>
    <x v="1720"/>
    <d v="2014-11-09T19:47:51"/>
  </r>
  <r>
    <n v="1721"/>
    <x v="1721"/>
    <s v="Heavens calling is an album for people all over the world in need of a healing for the soul, positive mindset and total prosperity"/>
    <x v="10"/>
    <n v="0"/>
    <x v="2"/>
    <s v="US"/>
    <s v="USD"/>
    <n v="1449831863"/>
    <n v="1447239863"/>
    <b v="0"/>
    <n v="0"/>
    <b v="0"/>
    <s v="music/faith"/>
    <x v="109"/>
    <e v="#DIV/0!"/>
    <s v="music"/>
    <s v="faith"/>
    <x v="1721"/>
    <d v="2015-12-11T11:04:23"/>
  </r>
  <r>
    <n v="1722"/>
    <x v="1722"/>
    <s v="I am raising money to leave a legacy for the DC Gospel Stars and preserve this art form for music lovers of this style."/>
    <x v="283"/>
    <n v="1"/>
    <x v="2"/>
    <s v="US"/>
    <s v="USD"/>
    <n v="1459642200"/>
    <n v="1456441429"/>
    <b v="0"/>
    <n v="1"/>
    <b v="0"/>
    <s v="music/faith"/>
    <x v="1318"/>
    <n v="1"/>
    <s v="music"/>
    <s v="faith"/>
    <x v="1722"/>
    <d v="2016-04-03T00:10:00"/>
  </r>
  <r>
    <n v="1723"/>
    <x v="1723"/>
    <s v="We are a vocal group from the Northwest looking to create a gospel, jazz, a cappella ablum and would love the support of music lovers."/>
    <x v="3"/>
    <n v="650"/>
    <x v="2"/>
    <s v="US"/>
    <s v="USD"/>
    <n v="1435730400"/>
    <n v="1430855315"/>
    <b v="0"/>
    <n v="3"/>
    <b v="0"/>
    <s v="music/faith"/>
    <x v="896"/>
    <n v="216.66666666666666"/>
    <s v="music"/>
    <s v="faith"/>
    <x v="1723"/>
    <d v="2015-07-01T06:00:00"/>
  </r>
  <r>
    <n v="1724"/>
    <x v="1724"/>
    <s v="We are just some guys who Love the Lord and want to share our personal experiences of what GOD has done for us through our music."/>
    <x v="12"/>
    <n v="35"/>
    <x v="2"/>
    <s v="US"/>
    <s v="USD"/>
    <n v="1414707762"/>
    <n v="1412115762"/>
    <b v="0"/>
    <n v="4"/>
    <b v="0"/>
    <s v="music/faith"/>
    <x v="1319"/>
    <n v="8.75"/>
    <s v="music"/>
    <s v="faith"/>
    <x v="1724"/>
    <d v="2014-10-30T22:22:42"/>
  </r>
  <r>
    <n v="1725"/>
    <x v="1725"/>
    <s v="Christian band signed to VECA Records to release their debut album in Spring 2015.  This ministry is relying on faith-based donations."/>
    <x v="62"/>
    <n v="560"/>
    <x v="2"/>
    <s v="US"/>
    <s v="USD"/>
    <n v="1408922049"/>
    <n v="1406330049"/>
    <b v="0"/>
    <n v="9"/>
    <b v="0"/>
    <s v="music/faith"/>
    <x v="1320"/>
    <n v="62.222222222222221"/>
    <s v="music"/>
    <s v="faith"/>
    <x v="1725"/>
    <d v="2014-08-24T23:14:09"/>
  </r>
  <r>
    <n v="1726"/>
    <x v="1726"/>
    <s v="Amanda Joy Hall's sophomore album, &quot;Every Day&quot;. Release expected July 2014"/>
    <x v="115"/>
    <n v="2196"/>
    <x v="2"/>
    <s v="US"/>
    <s v="USD"/>
    <n v="1403906664"/>
    <n v="1401401064"/>
    <b v="0"/>
    <n v="16"/>
    <b v="0"/>
    <s v="music/faith"/>
    <x v="1321"/>
    <n v="137.25"/>
    <s v="music"/>
    <s v="faith"/>
    <x v="1726"/>
    <d v="2014-06-27T22:04:24"/>
  </r>
  <r>
    <n v="1727"/>
    <x v="1727"/>
    <s v="Please help fund my second Prophetic Guitar album. Be a part of a pioneering and groundbreaking sound released from Heaven."/>
    <x v="9"/>
    <n v="1"/>
    <x v="2"/>
    <s v="GB"/>
    <s v="GBP"/>
    <n v="1428231600"/>
    <n v="1423520177"/>
    <b v="0"/>
    <n v="1"/>
    <b v="0"/>
    <s v="music/faith"/>
    <x v="108"/>
    <n v="1"/>
    <s v="music"/>
    <s v="faith"/>
    <x v="1727"/>
    <d v="2015-04-05T11:00:00"/>
  </r>
  <r>
    <n v="1728"/>
    <x v="1728"/>
    <s v="Be in God's presence through instrumental covers of hymns. Help me build a home studio to freely distribute this album."/>
    <x v="21"/>
    <n v="855"/>
    <x v="2"/>
    <s v="US"/>
    <s v="USD"/>
    <n v="1445439674"/>
    <n v="1442847674"/>
    <b v="0"/>
    <n v="7"/>
    <b v="0"/>
    <s v="music/faith"/>
    <x v="1322"/>
    <n v="122.14285714285714"/>
    <s v="music"/>
    <s v="faith"/>
    <x v="1728"/>
    <d v="2015-10-21T15:01:14"/>
  </r>
  <r>
    <n v="1729"/>
    <x v="1729"/>
    <s v="A few years back, I was inspired to write some songs, turned out the messages are real but a little scary, I need help to produce."/>
    <x v="3"/>
    <n v="0"/>
    <x v="2"/>
    <s v="US"/>
    <s v="USD"/>
    <n v="1465521306"/>
    <n v="1460337306"/>
    <b v="0"/>
    <n v="0"/>
    <b v="0"/>
    <s v="music/faith"/>
    <x v="109"/>
    <e v="#DIV/0!"/>
    <s v="music"/>
    <s v="faith"/>
    <x v="1729"/>
    <d v="2016-06-10T01:15:06"/>
  </r>
  <r>
    <n v="1730"/>
    <x v="1730"/>
    <s v="Hello, I am raising money to fund my first solo Album.  This project is my testimony that God is truly our shelter in the storm."/>
    <x v="9"/>
    <n v="0"/>
    <x v="2"/>
    <s v="US"/>
    <s v="USD"/>
    <n v="1445738783"/>
    <n v="1443146783"/>
    <b v="0"/>
    <n v="0"/>
    <b v="0"/>
    <s v="music/faith"/>
    <x v="109"/>
    <e v="#DIV/0!"/>
    <s v="music"/>
    <s v="faith"/>
    <x v="1730"/>
    <d v="2015-10-25T02:06:23"/>
  </r>
  <r>
    <n v="1731"/>
    <x v="1731"/>
    <s v="We are a Christin Worship band looking to midwest tour. God Bless!"/>
    <x v="28"/>
    <n v="0"/>
    <x v="2"/>
    <s v="US"/>
    <s v="USD"/>
    <n v="1434034800"/>
    <n v="1432849552"/>
    <b v="0"/>
    <n v="0"/>
    <b v="0"/>
    <s v="music/faith"/>
    <x v="109"/>
    <e v="#DIV/0!"/>
    <s v="music"/>
    <s v="faith"/>
    <x v="1731"/>
    <d v="2015-06-11T15:00:00"/>
  </r>
  <r>
    <n v="1732"/>
    <x v="1732"/>
    <s v="This event will be free to the public with approximately 20 Christian vocalist and choirs from several genres. Rock,Blue Grass,Hip Hop."/>
    <x v="23"/>
    <n v="0"/>
    <x v="2"/>
    <s v="US"/>
    <s v="USD"/>
    <n v="1452920400"/>
    <n v="1447777481"/>
    <b v="0"/>
    <n v="0"/>
    <b v="0"/>
    <s v="music/faith"/>
    <x v="109"/>
    <e v="#DIV/0!"/>
    <s v="music"/>
    <s v="faith"/>
    <x v="1732"/>
    <d v="2016-01-16T05:00:00"/>
  </r>
  <r>
    <n v="1733"/>
    <x v="1733"/>
    <s v="I am trying to share the music I am blessed to have written. https://www.johncox4.com or https://reverbnation.com/johncox4"/>
    <x v="3"/>
    <n v="0"/>
    <x v="2"/>
    <s v="US"/>
    <s v="USD"/>
    <n v="1473802200"/>
    <n v="1472746374"/>
    <b v="0"/>
    <n v="0"/>
    <b v="0"/>
    <s v="music/faith"/>
    <x v="109"/>
    <e v="#DIV/0!"/>
    <s v="music"/>
    <s v="faith"/>
    <x v="1733"/>
    <d v="2016-09-13T21:30:00"/>
  </r>
  <r>
    <n v="1734"/>
    <x v="1734"/>
    <s v="This is a double venture project. I have finished a new manuscript and currently working on creating a Christian rap CD."/>
    <x v="37"/>
    <n v="1"/>
    <x v="2"/>
    <s v="US"/>
    <s v="USD"/>
    <n v="1431046356"/>
    <n v="1428454356"/>
    <b v="0"/>
    <n v="1"/>
    <b v="0"/>
    <s v="music/faith"/>
    <x v="1323"/>
    <n v="1"/>
    <s v="music"/>
    <s v="faith"/>
    <x v="1734"/>
    <d v="2015-05-08T00:52:36"/>
  </r>
  <r>
    <n v="1735"/>
    <x v="1735"/>
    <s v="RainSong is letting my buy a discounted guitar. I will use this to offer my talents to the ministry programs I'm a part of."/>
    <x v="28"/>
    <n v="110"/>
    <x v="2"/>
    <s v="US"/>
    <s v="USD"/>
    <n v="1470598345"/>
    <n v="1468006345"/>
    <b v="0"/>
    <n v="2"/>
    <b v="0"/>
    <s v="music/faith"/>
    <x v="1324"/>
    <n v="55"/>
    <s v="music"/>
    <s v="faith"/>
    <x v="1735"/>
    <d v="2016-08-07T19:32:25"/>
  </r>
  <r>
    <n v="1736"/>
    <x v="1736"/>
    <s v="A unique meditative album reflecting on the life of Christ, inviting Him into your presence"/>
    <x v="9"/>
    <n v="22"/>
    <x v="2"/>
    <s v="US"/>
    <s v="USD"/>
    <n v="1447018833"/>
    <n v="1444423233"/>
    <b v="0"/>
    <n v="1"/>
    <b v="0"/>
    <s v="music/faith"/>
    <x v="1325"/>
    <n v="22"/>
    <s v="music"/>
    <s v="faith"/>
    <x v="1736"/>
    <d v="2015-11-08T21:40:33"/>
  </r>
  <r>
    <n v="1737"/>
    <x v="1737"/>
    <s v="An instrumental project in which all songs are incorporated around the healing power of our God. Used for times of prayer &amp; devotion"/>
    <x v="23"/>
    <n v="850"/>
    <x v="2"/>
    <s v="US"/>
    <s v="USD"/>
    <n v="1437432392"/>
    <n v="1434840392"/>
    <b v="0"/>
    <n v="15"/>
    <b v="0"/>
    <s v="music/faith"/>
    <x v="1212"/>
    <n v="56.666666666666664"/>
    <s v="music"/>
    <s v="faith"/>
    <x v="1737"/>
    <d v="2015-07-20T22:46:32"/>
  </r>
  <r>
    <n v="1738"/>
    <x v="1738"/>
    <s v="Music that inspires and gives hope for overcoming and change. And it is good music."/>
    <x v="10"/>
    <n v="20"/>
    <x v="2"/>
    <s v="US"/>
    <s v="USD"/>
    <n v="1412283542"/>
    <n v="1409691542"/>
    <b v="0"/>
    <n v="1"/>
    <b v="0"/>
    <s v="music/faith"/>
    <x v="177"/>
    <n v="20"/>
    <s v="music"/>
    <s v="faith"/>
    <x v="1738"/>
    <d v="2014-10-02T20:59:02"/>
  </r>
  <r>
    <n v="1739"/>
    <x v="1739"/>
    <s v="HELP US RECORD -- SWEET LOVE -- Listen to this sped up ROUGH version and be sure and check out the unique REWARDS ---"/>
    <x v="28"/>
    <n v="1"/>
    <x v="2"/>
    <s v="US"/>
    <s v="USD"/>
    <n v="1462391932"/>
    <n v="1457297932"/>
    <b v="0"/>
    <n v="1"/>
    <b v="0"/>
    <s v="music/faith"/>
    <x v="370"/>
    <n v="1"/>
    <s v="music"/>
    <s v="faith"/>
    <x v="1739"/>
    <d v="2016-05-04T19:58:52"/>
  </r>
  <r>
    <n v="1740"/>
    <x v="1740"/>
    <s v="I recently recorded a new single. With your help I can return to the studio. Would you like to be part of my next worship project?"/>
    <x v="9"/>
    <n v="0"/>
    <x v="2"/>
    <s v="US"/>
    <s v="USD"/>
    <n v="1437075422"/>
    <n v="1434483422"/>
    <b v="0"/>
    <n v="0"/>
    <b v="0"/>
    <s v="music/faith"/>
    <x v="109"/>
    <e v="#DIV/0!"/>
    <s v="music"/>
    <s v="faith"/>
    <x v="1740"/>
    <d v="2015-07-16T19:37:02"/>
  </r>
  <r>
    <n v="1741"/>
    <x v="1741"/>
    <s v="A photo journal documenting my experiences and travels across New Zealand"/>
    <x v="38"/>
    <n v="1330"/>
    <x v="0"/>
    <s v="GB"/>
    <s v="GBP"/>
    <n v="1433948671"/>
    <n v="1430060671"/>
    <b v="0"/>
    <n v="52"/>
    <b v="1"/>
    <s v="photography/photobooks"/>
    <x v="1326"/>
    <n v="25.576923076923077"/>
    <s v="photography"/>
    <s v="photobooks"/>
    <x v="1741"/>
    <d v="2015-06-10T15:04:31"/>
  </r>
  <r>
    <n v="1742"/>
    <x v="1742"/>
    <s v="Clark &amp; Addison: A Wrigley Field Photography Book that would be the perfect addition to your sports collection, office or coffee table!"/>
    <x v="13"/>
    <n v="2175"/>
    <x v="0"/>
    <s v="US"/>
    <s v="USD"/>
    <n v="1483822800"/>
    <n v="1481058170"/>
    <b v="0"/>
    <n v="34"/>
    <b v="1"/>
    <s v="photography/photobooks"/>
    <x v="648"/>
    <n v="63.970588235294116"/>
    <s v="photography"/>
    <s v="photobooks"/>
    <x v="1742"/>
    <d v="2017-01-07T21:00:00"/>
  </r>
  <r>
    <n v="1743"/>
    <x v="1743"/>
    <s v="Visual documentation of the endangered IÃ±upiat language, captured in the form of a printed photography book."/>
    <x v="12"/>
    <n v="6025"/>
    <x v="0"/>
    <s v="US"/>
    <s v="USD"/>
    <n v="1472270340"/>
    <n v="1470348775"/>
    <b v="0"/>
    <n v="67"/>
    <b v="1"/>
    <s v="photography/photobooks"/>
    <x v="1327"/>
    <n v="89.925373134328353"/>
    <s v="photography"/>
    <s v="photobooks"/>
    <x v="1743"/>
    <d v="2016-08-27T03:59:00"/>
  </r>
  <r>
    <n v="1744"/>
    <x v="1744"/>
    <s v="This book is the embodiment of my passion for water &amp; photography, which I hope will inspire you to pick up your camera and explore."/>
    <x v="62"/>
    <n v="6515"/>
    <x v="0"/>
    <s v="GB"/>
    <s v="GBP"/>
    <n v="1425821477"/>
    <n v="1421937077"/>
    <b v="0"/>
    <n v="70"/>
    <b v="1"/>
    <s v="photography/photobooks"/>
    <x v="1328"/>
    <n v="93.071428571428569"/>
    <s v="photography"/>
    <s v="photobooks"/>
    <x v="1744"/>
    <d v="2015-03-08T13:31:17"/>
  </r>
  <r>
    <n v="1745"/>
    <x v="1745"/>
    <s v="A Guidebook to the Coolest Places and Things About Detroit by The Nain Rouge, or Red Gnome, Detroit's oldest and coolest resident."/>
    <x v="39"/>
    <n v="7981"/>
    <x v="0"/>
    <s v="US"/>
    <s v="USD"/>
    <n v="1482372000"/>
    <n v="1479276838"/>
    <b v="0"/>
    <n v="89"/>
    <b v="1"/>
    <s v="photography/photobooks"/>
    <x v="1329"/>
    <n v="89.674157303370791"/>
    <s v="photography"/>
    <s v="photobooks"/>
    <x v="1745"/>
    <d v="2016-12-22T02:00:00"/>
  </r>
  <r>
    <n v="1746"/>
    <x v="1746"/>
    <s v="Photo-documenting the refugees of France. Witnessing their humanity. Exploring the common threads of what it means to live at the Edge."/>
    <x v="36"/>
    <n v="22215"/>
    <x v="0"/>
    <s v="US"/>
    <s v="USD"/>
    <n v="1479952800"/>
    <n v="1477368867"/>
    <b v="0"/>
    <n v="107"/>
    <b v="1"/>
    <s v="photography/photobooks"/>
    <x v="1330"/>
    <n v="207.61682242990653"/>
    <s v="photography"/>
    <s v="photobooks"/>
    <x v="1746"/>
    <d v="2016-11-24T02:00:00"/>
  </r>
  <r>
    <n v="1747"/>
    <x v="1747"/>
    <s v="A beautiful, limited edition, photobook about the story of the last year of my mother's life, to be published by Dewi Lewis."/>
    <x v="7"/>
    <n v="9446"/>
    <x v="0"/>
    <s v="GB"/>
    <s v="GBP"/>
    <n v="1447426800"/>
    <n v="1444904830"/>
    <b v="0"/>
    <n v="159"/>
    <b v="1"/>
    <s v="photography/photobooks"/>
    <x v="1331"/>
    <n v="59.408805031446541"/>
    <s v="photography"/>
    <s v="photobooks"/>
    <x v="1747"/>
    <d v="2015-11-13T15:00:00"/>
  </r>
  <r>
    <n v="1748"/>
    <x v="1748"/>
    <s v="Telling the story of the city through remarkable people who live in Vancouver today."/>
    <x v="63"/>
    <n v="64974"/>
    <x v="0"/>
    <s v="CA"/>
    <s v="CAD"/>
    <n v="1441234143"/>
    <n v="1438642143"/>
    <b v="0"/>
    <n v="181"/>
    <b v="1"/>
    <s v="photography/photobooks"/>
    <x v="1332"/>
    <n v="358.97237569060775"/>
    <s v="photography"/>
    <s v="photobooks"/>
    <x v="1748"/>
    <d v="2015-09-02T22:49:03"/>
  </r>
  <r>
    <n v="1749"/>
    <x v="1749"/>
    <s v="Help me fund the production run of my first book by local Photographer Sandro Ortolani."/>
    <x v="284"/>
    <n v="12410.5"/>
    <x v="0"/>
    <s v="LU"/>
    <s v="EUR"/>
    <n v="1488394800"/>
    <n v="1485213921"/>
    <b v="0"/>
    <n v="131"/>
    <b v="1"/>
    <s v="photography/photobooks"/>
    <x v="1333"/>
    <n v="94.736641221374043"/>
    <s v="photography"/>
    <s v="photobooks"/>
    <x v="1749"/>
    <d v="2017-03-01T19:00:00"/>
  </r>
  <r>
    <n v="1750"/>
    <x v="1750"/>
    <s v="A book of portraits and histories making LGBT (Lesbian, Gay, Transgender, Bisexual) loving relationships visible, normal, and accepted."/>
    <x v="10"/>
    <n v="10081"/>
    <x v="0"/>
    <s v="US"/>
    <s v="USD"/>
    <n v="1461096304"/>
    <n v="1458936304"/>
    <b v="0"/>
    <n v="125"/>
    <b v="1"/>
    <s v="photography/photobooks"/>
    <x v="1334"/>
    <n v="80.647999999999996"/>
    <s v="photography"/>
    <s v="photobooks"/>
    <x v="1750"/>
    <d v="2016-04-19T20:05:04"/>
  </r>
  <r>
    <n v="1751"/>
    <x v="1751"/>
    <s v="Photographs and stories culled from 10 years of road trips through rural Greece"/>
    <x v="3"/>
    <n v="10290"/>
    <x v="0"/>
    <s v="US"/>
    <s v="USD"/>
    <n v="1426787123"/>
    <n v="1424198723"/>
    <b v="0"/>
    <n v="61"/>
    <b v="1"/>
    <s v="photography/photobooks"/>
    <x v="1335"/>
    <n v="168.68852459016392"/>
    <s v="photography"/>
    <s v="photobooks"/>
    <x v="1751"/>
    <d v="2015-03-19T17:45:23"/>
  </r>
  <r>
    <n v="1752"/>
    <x v="1752"/>
    <s v="A little book of calm, in picture form, that will soothe the soul and un-furrow the brow."/>
    <x v="38"/>
    <n v="3122"/>
    <x v="0"/>
    <s v="GB"/>
    <s v="GBP"/>
    <n v="1476425082"/>
    <n v="1473833082"/>
    <b v="0"/>
    <n v="90"/>
    <b v="1"/>
    <s v="photography/photobooks"/>
    <x v="1336"/>
    <n v="34.68888888888889"/>
    <s v="photography"/>
    <s v="photobooks"/>
    <x v="1752"/>
    <d v="2016-10-14T06:04:42"/>
  </r>
  <r>
    <n v="1753"/>
    <x v="1753"/>
    <s v="A friend or fiend? To me he is both, this is his story - in his words, out of his mind, in my photos and straight in to your hearts!"/>
    <x v="36"/>
    <n v="16200"/>
    <x v="0"/>
    <s v="DK"/>
    <s v="DKK"/>
    <n v="1458579568"/>
    <n v="1455991168"/>
    <b v="0"/>
    <n v="35"/>
    <b v="1"/>
    <s v="photography/photobooks"/>
    <x v="1277"/>
    <n v="462.85714285714283"/>
    <s v="photography"/>
    <s v="photobooks"/>
    <x v="1753"/>
    <d v="2016-03-21T16:59:28"/>
  </r>
  <r>
    <n v="1754"/>
    <x v="1754"/>
    <s v="A photography publication that looks behind the myths, clichÃ©s and fairytales that surround Ottawa, the capital of Canada."/>
    <x v="0"/>
    <n v="9395"/>
    <x v="0"/>
    <s v="CA"/>
    <s v="CAD"/>
    <n v="1428091353"/>
    <n v="1425502953"/>
    <b v="0"/>
    <n v="90"/>
    <b v="1"/>
    <s v="photography/photobooks"/>
    <x v="1337"/>
    <n v="104.38888888888889"/>
    <s v="photography"/>
    <s v="photobooks"/>
    <x v="1754"/>
    <d v="2015-04-03T20:02:33"/>
  </r>
  <r>
    <n v="1755"/>
    <x v="1755"/>
    <s v="For about a year I've been taking pictures while walking around the block with my dog. Want to publish a ebook of what I captured."/>
    <x v="251"/>
    <n v="30"/>
    <x v="0"/>
    <s v="US"/>
    <s v="USD"/>
    <n v="1444071361"/>
    <n v="1441479361"/>
    <b v="0"/>
    <n v="4"/>
    <b v="1"/>
    <s v="photography/photobooks"/>
    <x v="43"/>
    <n v="7.5"/>
    <s v="photography"/>
    <s v="photobooks"/>
    <x v="1755"/>
    <d v="2015-10-05T18:56:01"/>
  </r>
  <r>
    <n v="1756"/>
    <x v="1756"/>
    <s v="214 is a photobook about the local hip hop culture in Dallas, Texas between 2012 and 2014 by photographer, Mariah Tyler."/>
    <x v="62"/>
    <n v="5655.6"/>
    <x v="0"/>
    <s v="US"/>
    <s v="USD"/>
    <n v="1472443269"/>
    <n v="1468987269"/>
    <b v="0"/>
    <n v="120"/>
    <b v="1"/>
    <s v="photography/photobooks"/>
    <x v="1338"/>
    <n v="47.13"/>
    <s v="photography"/>
    <s v="photobooks"/>
    <x v="1756"/>
    <d v="2016-08-29T04:01:09"/>
  </r>
  <r>
    <n v="1757"/>
    <x v="1757"/>
    <s v="I want to create a self published photo art book on the topic of the resurgence of femininity."/>
    <x v="10"/>
    <n v="5800"/>
    <x v="0"/>
    <s v="US"/>
    <s v="USD"/>
    <n v="1485631740"/>
    <n v="1483041083"/>
    <b v="0"/>
    <n v="14"/>
    <b v="1"/>
    <s v="photography/photobooks"/>
    <x v="1339"/>
    <n v="414.28571428571428"/>
    <s v="photography"/>
    <s v="photobooks"/>
    <x v="1757"/>
    <d v="2017-01-28T19:29:00"/>
  </r>
  <r>
    <n v="1758"/>
    <x v="1758"/>
    <s v="Yashica TLRs (Twin Lens Reflex) history cards are a cool way to present Yashica TLR collections in a fun way: by playing cards. Enjoy!"/>
    <x v="28"/>
    <n v="1147"/>
    <x v="0"/>
    <s v="US"/>
    <s v="USD"/>
    <n v="1468536992"/>
    <n v="1463352992"/>
    <b v="0"/>
    <n v="27"/>
    <b v="1"/>
    <s v="photography/photobooks"/>
    <x v="1340"/>
    <n v="42.481481481481481"/>
    <s v="photography"/>
    <s v="photobooks"/>
    <x v="1758"/>
    <d v="2016-07-14T22:56:32"/>
  </r>
  <r>
    <n v="1759"/>
    <x v="1759"/>
    <s v="Death Valley will be the first photo book of Andi State"/>
    <x v="10"/>
    <n v="5330"/>
    <x v="0"/>
    <s v="US"/>
    <s v="USD"/>
    <n v="1427309629"/>
    <n v="1425585229"/>
    <b v="0"/>
    <n v="49"/>
    <b v="1"/>
    <s v="photography/photobooks"/>
    <x v="15"/>
    <n v="108.77551020408163"/>
    <s v="photography"/>
    <s v="photobooks"/>
    <x v="1759"/>
    <d v="2015-03-25T18:53:49"/>
  </r>
  <r>
    <n v="1760"/>
    <x v="1760"/>
    <s v="Thank you all so much for your pledges! We reached the goal! To continue supporting or for any questions email arisjerome@gmail.com"/>
    <x v="10"/>
    <n v="8272"/>
    <x v="0"/>
    <s v="US"/>
    <s v="USD"/>
    <n v="1456416513"/>
    <n v="1454688513"/>
    <b v="0"/>
    <n v="102"/>
    <b v="1"/>
    <s v="photography/photobooks"/>
    <x v="1341"/>
    <n v="81.098039215686271"/>
    <s v="photography"/>
    <s v="photobooks"/>
    <x v="1760"/>
    <d v="2016-02-25T16:08:33"/>
  </r>
  <r>
    <n v="1761"/>
    <x v="1761"/>
    <s v="A hardcover photobook telling the naked truth of a young photographers journey."/>
    <x v="213"/>
    <n v="155"/>
    <x v="0"/>
    <s v="GB"/>
    <s v="GBP"/>
    <n v="1442065060"/>
    <n v="1437745060"/>
    <b v="0"/>
    <n v="3"/>
    <b v="1"/>
    <s v="photography/photobooks"/>
    <x v="1342"/>
    <n v="51.666666666666664"/>
    <s v="photography"/>
    <s v="photobooks"/>
    <x v="1761"/>
    <d v="2015-09-12T13:37:40"/>
  </r>
  <r>
    <n v="1762"/>
    <x v="1762"/>
    <s v="Project rewards $25 gets you 190+ digital images"/>
    <x v="213"/>
    <n v="885"/>
    <x v="0"/>
    <s v="US"/>
    <s v="USD"/>
    <n v="1457739245"/>
    <n v="1455147245"/>
    <b v="0"/>
    <n v="25"/>
    <b v="1"/>
    <s v="photography/photobooks"/>
    <x v="1343"/>
    <n v="35.4"/>
    <s v="photography"/>
    <s v="photobooks"/>
    <x v="1762"/>
    <d v="2016-03-11T23:34:05"/>
  </r>
  <r>
    <n v="1763"/>
    <x v="1763"/>
    <s v="Hardcover photo book featuring bold, beautiful, confident models and coffee tables in outrageous juxtaposition with the backgrounds."/>
    <x v="14"/>
    <n v="12229"/>
    <x v="0"/>
    <s v="US"/>
    <s v="USD"/>
    <n v="1477255840"/>
    <n v="1474663840"/>
    <b v="0"/>
    <n v="118"/>
    <b v="1"/>
    <s v="photography/photobooks"/>
    <x v="1344"/>
    <n v="103.63559322033899"/>
    <s v="photography"/>
    <s v="photobooks"/>
    <x v="1763"/>
    <d v="2016-10-23T20:50:40"/>
  </r>
  <r>
    <n v="1764"/>
    <x v="1764"/>
    <s v="Individual sportspeople are masters of their own destiny. This book is a gritty behind the scenes look at boxers striving for success"/>
    <x v="34"/>
    <n v="2156"/>
    <x v="2"/>
    <s v="GB"/>
    <s v="GBP"/>
    <n v="1407065979"/>
    <n v="1404560379"/>
    <b v="1"/>
    <n v="39"/>
    <b v="0"/>
    <s v="photography/photobooks"/>
    <x v="1345"/>
    <n v="55.282051282051285"/>
    <s v="photography"/>
    <s v="photobooks"/>
    <x v="1764"/>
    <d v="2014-08-03T11:39:39"/>
  </r>
  <r>
    <n v="1765"/>
    <x v="1765"/>
    <s v="Everyday I meet new people and everyday I learn a new story. These are the most popular of those stories from the first year of OTWISI."/>
    <x v="78"/>
    <n v="7433.48"/>
    <x v="2"/>
    <s v="US"/>
    <s v="USD"/>
    <n v="1407972712"/>
    <n v="1405380712"/>
    <b v="1"/>
    <n v="103"/>
    <b v="0"/>
    <s v="photography/photobooks"/>
    <x v="1346"/>
    <n v="72.16970873786407"/>
    <s v="photography"/>
    <s v="photobooks"/>
    <x v="1765"/>
    <d v="2014-08-13T23:31:52"/>
  </r>
  <r>
    <n v="1766"/>
    <x v="1766"/>
    <s v="I want to create a beautiful book which documents the Melbourne music scene."/>
    <x v="15"/>
    <n v="0"/>
    <x v="2"/>
    <s v="AU"/>
    <s v="AUD"/>
    <n v="1408999088"/>
    <n v="1407184688"/>
    <b v="1"/>
    <n v="0"/>
    <b v="0"/>
    <s v="photography/photobooks"/>
    <x v="109"/>
    <e v="#DIV/0!"/>
    <s v="photography"/>
    <s v="photobooks"/>
    <x v="1766"/>
    <d v="2014-08-25T20:38:08"/>
  </r>
  <r>
    <n v="1767"/>
    <x v="1767"/>
    <s v="A photographic search for the true meaning of pride for ones country during the World Cup"/>
    <x v="10"/>
    <n v="2286"/>
    <x v="2"/>
    <s v="US"/>
    <s v="USD"/>
    <n v="1407080884"/>
    <n v="1404488884"/>
    <b v="1"/>
    <n v="39"/>
    <b v="0"/>
    <s v="photography/photobooks"/>
    <x v="1347"/>
    <n v="58.615384615384613"/>
    <s v="photography"/>
    <s v="photobooks"/>
    <x v="1767"/>
    <d v="2014-08-03T15:48:04"/>
  </r>
  <r>
    <n v="1768"/>
    <x v="1768"/>
    <s v="My goal is to create a catalog of farm-to-table recipes with stunning images from restaurants and farms in the southwest."/>
    <x v="10"/>
    <n v="187"/>
    <x v="2"/>
    <s v="US"/>
    <s v="USD"/>
    <n v="1411824444"/>
    <n v="1406640444"/>
    <b v="1"/>
    <n v="15"/>
    <b v="0"/>
    <s v="photography/photobooks"/>
    <x v="1348"/>
    <n v="12.466666666666667"/>
    <s v="photography"/>
    <s v="photobooks"/>
    <x v="1768"/>
    <d v="2014-09-27T13:27:24"/>
  </r>
  <r>
    <n v="1769"/>
    <x v="1769"/>
    <s v="To create a publication, and exhibition documenting the collection of Jamie Ross, longtime collector of Navajo Textiles"/>
    <x v="79"/>
    <n v="1081"/>
    <x v="2"/>
    <s v="US"/>
    <s v="USD"/>
    <n v="1421177959"/>
    <n v="1418585959"/>
    <b v="1"/>
    <n v="22"/>
    <b v="0"/>
    <s v="photography/photobooks"/>
    <x v="1349"/>
    <n v="49.136363636363633"/>
    <s v="photography"/>
    <s v="photobooks"/>
    <x v="1769"/>
    <d v="2015-01-13T19:39:19"/>
  </r>
  <r>
    <n v="1770"/>
    <x v="1770"/>
    <s v="Auto-Archives non-profit library will publish a book of previously unseen 60s and 70s motor racing images by photographer Peter Darley."/>
    <x v="142"/>
    <n v="13846"/>
    <x v="2"/>
    <s v="US"/>
    <s v="USD"/>
    <n v="1413312194"/>
    <n v="1410288194"/>
    <b v="1"/>
    <n v="92"/>
    <b v="0"/>
    <s v="photography/photobooks"/>
    <x v="1350"/>
    <n v="150.5"/>
    <s v="photography"/>
    <s v="photobooks"/>
    <x v="1770"/>
    <d v="2014-10-14T18:43:14"/>
  </r>
  <r>
    <n v="1771"/>
    <x v="1771"/>
    <s v="Photographic book on the historic oil region of Pennsylvania where Edwin Drake drilled the well that started the modern oil industry."/>
    <x v="285"/>
    <n v="895"/>
    <x v="2"/>
    <s v="GB"/>
    <s v="GBP"/>
    <n v="1414107040"/>
    <n v="1411515040"/>
    <b v="1"/>
    <n v="25"/>
    <b v="0"/>
    <s v="photography/photobooks"/>
    <x v="1351"/>
    <n v="35.799999999999997"/>
    <s v="photography"/>
    <s v="photobooks"/>
    <x v="1771"/>
    <d v="2014-10-23T23:30:40"/>
  </r>
  <r>
    <n v="1772"/>
    <x v="1772"/>
    <s v="A photobook and a short documentary film telling the story of Holocaust in Northwestern Lithuania"/>
    <x v="62"/>
    <n v="858"/>
    <x v="2"/>
    <s v="GB"/>
    <s v="GBP"/>
    <n v="1404666836"/>
    <n v="1399482836"/>
    <b v="1"/>
    <n v="19"/>
    <b v="0"/>
    <s v="photography/photobooks"/>
    <x v="1352"/>
    <n v="45.157894736842103"/>
    <s v="photography"/>
    <s v="photobooks"/>
    <x v="1772"/>
    <d v="2014-07-06T17:13:56"/>
  </r>
  <r>
    <n v="1773"/>
    <x v="1773"/>
    <s v="True Faith is a book about the true story of Ed Stilley and his promise to God to make instruments and give them to children for free."/>
    <x v="11"/>
    <n v="1877"/>
    <x v="2"/>
    <s v="US"/>
    <s v="USD"/>
    <n v="1421691298"/>
    <n v="1417803298"/>
    <b v="1"/>
    <n v="19"/>
    <b v="0"/>
    <s v="photography/photobooks"/>
    <x v="1353"/>
    <n v="98.78947368421052"/>
    <s v="photography"/>
    <s v="photobooks"/>
    <x v="1773"/>
    <d v="2015-01-19T18:14:58"/>
  </r>
  <r>
    <n v="1774"/>
    <x v="1774"/>
    <s v="A photo book of the artist's present and future portraits from 2013 to 2015, including actor and human rights activist George Takei."/>
    <x v="30"/>
    <n v="1148"/>
    <x v="2"/>
    <s v="US"/>
    <s v="USD"/>
    <n v="1417273140"/>
    <n v="1413609292"/>
    <b v="1"/>
    <n v="13"/>
    <b v="0"/>
    <s v="photography/photobooks"/>
    <x v="768"/>
    <n v="88.307692307692307"/>
    <s v="photography"/>
    <s v="photobooks"/>
    <x v="1774"/>
    <d v="2014-11-29T14:59:00"/>
  </r>
  <r>
    <n v="1775"/>
    <x v="1775"/>
    <s v="Rarely seen images of Muhammad Ali in his prime as he trained in Miami Beach at the famous 5th Street Gym in the early 70s"/>
    <x v="286"/>
    <n v="21158"/>
    <x v="2"/>
    <s v="US"/>
    <s v="USD"/>
    <n v="1414193160"/>
    <n v="1410305160"/>
    <b v="1"/>
    <n v="124"/>
    <b v="0"/>
    <s v="photography/photobooks"/>
    <x v="1354"/>
    <n v="170.62903225806451"/>
    <s v="photography"/>
    <s v="photobooks"/>
    <x v="1775"/>
    <d v="2014-10-24T23:26:00"/>
  </r>
  <r>
    <n v="1776"/>
    <x v="1776"/>
    <s v="A documentation of the implications of hedonistic architectural ventures in Dubai, the fastest growing city on the planet."/>
    <x v="10"/>
    <n v="335"/>
    <x v="2"/>
    <s v="GB"/>
    <s v="GBP"/>
    <n v="1414623471"/>
    <n v="1411513071"/>
    <b v="1"/>
    <n v="4"/>
    <b v="0"/>
    <s v="photography/photobooks"/>
    <x v="1355"/>
    <n v="83.75"/>
    <s v="photography"/>
    <s v="photobooks"/>
    <x v="1776"/>
    <d v="2014-10-29T22:57:51"/>
  </r>
  <r>
    <n v="1777"/>
    <x v="1777"/>
    <s v="Photobook â€˜All along the Control Towerâ€™ by Theo and Frans Barten. Photos of more than 50 disused WW2 Control Towers in the UK."/>
    <x v="225"/>
    <n v="651"/>
    <x v="2"/>
    <s v="NL"/>
    <s v="EUR"/>
    <n v="1424421253"/>
    <n v="1421829253"/>
    <b v="1"/>
    <n v="10"/>
    <b v="0"/>
    <s v="photography/photobooks"/>
    <x v="1356"/>
    <n v="65.099999999999994"/>
    <s v="photography"/>
    <s v="photobooks"/>
    <x v="1777"/>
    <d v="2015-02-20T08:34:13"/>
  </r>
  <r>
    <n v="1778"/>
    <x v="1778"/>
    <s v="This book combines portraits of Cuban life and and society with quotes from a diverse group of Cubans that live in Cuba now."/>
    <x v="63"/>
    <n v="995"/>
    <x v="2"/>
    <s v="US"/>
    <s v="USD"/>
    <n v="1427485395"/>
    <n v="1423600995"/>
    <b v="1"/>
    <n v="15"/>
    <b v="0"/>
    <s v="photography/photobooks"/>
    <x v="1357"/>
    <n v="66.333333333333329"/>
    <s v="photography"/>
    <s v="photobooks"/>
    <x v="1778"/>
    <d v="2015-03-27T19:43:15"/>
  </r>
  <r>
    <n v="1779"/>
    <x v="1779"/>
    <s v="Publication of an award-winning photographic series that explores the endless and beautiful dance between creation and destruction."/>
    <x v="34"/>
    <n v="3986"/>
    <x v="2"/>
    <s v="US"/>
    <s v="USD"/>
    <n v="1472834180"/>
    <n v="1470242180"/>
    <b v="1"/>
    <n v="38"/>
    <b v="0"/>
    <s v="photography/photobooks"/>
    <x v="1358"/>
    <n v="104.89473684210526"/>
    <s v="photography"/>
    <s v="photobooks"/>
    <x v="1779"/>
    <d v="2016-09-02T16:36:20"/>
  </r>
  <r>
    <n v="1780"/>
    <x v="1780"/>
    <s v="It is time to recognize and give to the indigenus groups the credit they deserve. It is time to understand where we come from."/>
    <x v="11"/>
    <n v="11923"/>
    <x v="2"/>
    <s v="US"/>
    <s v="USD"/>
    <n v="1467469510"/>
    <n v="1462285510"/>
    <b v="1"/>
    <n v="152"/>
    <b v="0"/>
    <s v="photography/photobooks"/>
    <x v="1359"/>
    <n v="78.440789473684205"/>
    <s v="photography"/>
    <s v="photobooks"/>
    <x v="1780"/>
    <d v="2016-07-02T14:25:10"/>
  </r>
  <r>
    <n v="1781"/>
    <x v="1781"/>
    <s v="A photobook of the US presidential election from a citizen's point of view, showing the major conventions, rallies, and election day."/>
    <x v="62"/>
    <n v="1417"/>
    <x v="2"/>
    <s v="US"/>
    <s v="USD"/>
    <n v="1473950945"/>
    <n v="1471272545"/>
    <b v="1"/>
    <n v="24"/>
    <b v="0"/>
    <s v="photography/photobooks"/>
    <x v="1360"/>
    <n v="59.041666666666664"/>
    <s v="photography"/>
    <s v="photobooks"/>
    <x v="1781"/>
    <d v="2016-09-15T14:49:05"/>
  </r>
  <r>
    <n v="1782"/>
    <x v="1782"/>
    <s v="I am traveling across the entire USA documenting cocktail culture to publish a stunning hard cover photo book of the resulting work."/>
    <x v="19"/>
    <n v="5422"/>
    <x v="2"/>
    <s v="US"/>
    <s v="USD"/>
    <n v="1456062489"/>
    <n v="1453211289"/>
    <b v="1"/>
    <n v="76"/>
    <b v="0"/>
    <s v="photography/photobooks"/>
    <x v="1361"/>
    <n v="71.34210526315789"/>
    <s v="photography"/>
    <s v="photobooks"/>
    <x v="1782"/>
    <d v="2016-02-21T13:48:09"/>
  </r>
  <r>
    <n v="1783"/>
    <x v="1783"/>
    <s v="My Buddy Spirit and I, Ara, camping full time camera on hand for a bit over nine years. &quot;Hue of my Vision&quot; is our Photo Book."/>
    <x v="79"/>
    <n v="9477"/>
    <x v="2"/>
    <s v="US"/>
    <s v="USD"/>
    <n v="1432248478"/>
    <n v="1429656478"/>
    <b v="1"/>
    <n v="185"/>
    <b v="0"/>
    <s v="photography/photobooks"/>
    <x v="1362"/>
    <n v="51.227027027027027"/>
    <s v="photography"/>
    <s v="photobooks"/>
    <x v="1783"/>
    <d v="2015-05-21T22:47:58"/>
  </r>
  <r>
    <n v="1784"/>
    <x v="1784"/>
    <s v="I want to publish my first photo book and make prints based on a series of rooftop cityscapes I took in 2014 of the city that I love."/>
    <x v="10"/>
    <n v="1988"/>
    <x v="2"/>
    <s v="US"/>
    <s v="USD"/>
    <n v="1422674700"/>
    <n v="1419954240"/>
    <b v="1"/>
    <n v="33"/>
    <b v="0"/>
    <s v="photography/photobooks"/>
    <x v="1363"/>
    <n v="60.242424242424242"/>
    <s v="photography"/>
    <s v="photobooks"/>
    <x v="1784"/>
    <d v="2015-01-31T03:25:00"/>
  </r>
  <r>
    <n v="1785"/>
    <x v="1785"/>
    <s v="A book about a school bus converted into a living space, and the adventure shared by friends on its maiden voyage."/>
    <x v="95"/>
    <n v="4853"/>
    <x v="2"/>
    <s v="US"/>
    <s v="USD"/>
    <n v="1413417600"/>
    <n v="1410750855"/>
    <b v="1"/>
    <n v="108"/>
    <b v="0"/>
    <s v="photography/photobooks"/>
    <x v="1364"/>
    <n v="44.935185185185183"/>
    <s v="photography"/>
    <s v="photobooks"/>
    <x v="1785"/>
    <d v="2014-10-16T00:00:00"/>
  </r>
  <r>
    <n v="1786"/>
    <x v="1786"/>
    <s v="A photo book that shows a timeless trip from Portugal to Sri Lanka in a subjective point of view through an old Hasselblad objective."/>
    <x v="168"/>
    <n v="905"/>
    <x v="2"/>
    <s v="NL"/>
    <s v="EUR"/>
    <n v="1418649177"/>
    <n v="1416057177"/>
    <b v="1"/>
    <n v="29"/>
    <b v="0"/>
    <s v="photography/photobooks"/>
    <x v="1365"/>
    <n v="31.206896551724139"/>
    <s v="photography"/>
    <s v="photobooks"/>
    <x v="1786"/>
    <d v="2014-12-15T13:12:57"/>
  </r>
  <r>
    <n v="1787"/>
    <x v="1787"/>
    <s v="Raising awareness to the effects of global warming through photographs of the high mountains of Peru."/>
    <x v="3"/>
    <n v="1533"/>
    <x v="2"/>
    <s v="US"/>
    <s v="USD"/>
    <n v="1428158637"/>
    <n v="1425570237"/>
    <b v="1"/>
    <n v="24"/>
    <b v="0"/>
    <s v="photography/photobooks"/>
    <x v="1366"/>
    <n v="63.875"/>
    <s v="photography"/>
    <s v="photobooks"/>
    <x v="1787"/>
    <d v="2015-04-04T14:43:57"/>
  </r>
  <r>
    <n v="1788"/>
    <x v="1788"/>
    <s v="A photo book celebrating Goths, exploring their lives and giving an insight into what Goth is for them."/>
    <x v="62"/>
    <n v="76"/>
    <x v="2"/>
    <s v="GB"/>
    <s v="GBP"/>
    <n v="1414795542"/>
    <n v="1412203542"/>
    <b v="1"/>
    <n v="4"/>
    <b v="0"/>
    <s v="photography/photobooks"/>
    <x v="1367"/>
    <n v="19"/>
    <s v="photography"/>
    <s v="photobooks"/>
    <x v="1788"/>
    <d v="2014-10-31T22:45:42"/>
  </r>
  <r>
    <n v="1789"/>
    <x v="1789"/>
    <s v="I want to create a portfolio to show all the aspects of the adrenaline filled game of paintball. Focusing on tournament players"/>
    <x v="6"/>
    <n v="40"/>
    <x v="2"/>
    <s v="US"/>
    <s v="USD"/>
    <n v="1421042403"/>
    <n v="1415858403"/>
    <b v="1"/>
    <n v="4"/>
    <b v="0"/>
    <s v="photography/photobooks"/>
    <x v="724"/>
    <n v="10"/>
    <s v="photography"/>
    <s v="photobooks"/>
    <x v="1789"/>
    <d v="2015-01-12T06:00:03"/>
  </r>
  <r>
    <n v="1790"/>
    <x v="1790"/>
    <s v="70 years of incredible photography sits patiently in old film sheet boxes, waiting for a return to relevance."/>
    <x v="287"/>
    <n v="1636"/>
    <x v="2"/>
    <s v="US"/>
    <s v="USD"/>
    <n v="1423152678"/>
    <n v="1420560678"/>
    <b v="1"/>
    <n v="15"/>
    <b v="0"/>
    <s v="photography/photobooks"/>
    <x v="1368"/>
    <n v="109.06666666666666"/>
    <s v="photography"/>
    <s v="photobooks"/>
    <x v="1790"/>
    <d v="2015-02-05T16:11:18"/>
  </r>
  <r>
    <n v="1791"/>
    <x v="1791"/>
    <s v="For the love of street photography and the beauty of traditional cultures in southern Italy."/>
    <x v="9"/>
    <n v="107"/>
    <x v="2"/>
    <s v="GB"/>
    <s v="GBP"/>
    <n v="1422553565"/>
    <n v="1417369565"/>
    <b v="1"/>
    <n v="4"/>
    <b v="0"/>
    <s v="photography/photobooks"/>
    <x v="1369"/>
    <n v="26.75"/>
    <s v="photography"/>
    <s v="photobooks"/>
    <x v="1791"/>
    <d v="2015-01-29T17:46:05"/>
  </r>
  <r>
    <n v="1792"/>
    <x v="1792"/>
    <s v="In 1970 Helaine Garren shot a series of images at Bensingerâ€™s Pool Hall in Chicago, Illinois."/>
    <x v="31"/>
    <n v="15281"/>
    <x v="2"/>
    <s v="US"/>
    <s v="USD"/>
    <n v="1439189940"/>
    <n v="1435970682"/>
    <b v="1"/>
    <n v="139"/>
    <b v="0"/>
    <s v="photography/photobooks"/>
    <x v="1370"/>
    <n v="109.93525179856115"/>
    <s v="photography"/>
    <s v="photobooks"/>
    <x v="1792"/>
    <d v="2015-08-10T06:59:00"/>
  </r>
  <r>
    <n v="1793"/>
    <x v="1793"/>
    <s v="The beginning of a long term project to document life of the Karen ethnic group on the border of Thailand and Burma."/>
    <x v="9"/>
    <n v="40"/>
    <x v="2"/>
    <s v="AU"/>
    <s v="AUD"/>
    <n v="1417127040"/>
    <n v="1414531440"/>
    <b v="1"/>
    <n v="2"/>
    <b v="0"/>
    <s v="photography/photobooks"/>
    <x v="843"/>
    <n v="20"/>
    <s v="photography"/>
    <s v="photobooks"/>
    <x v="1793"/>
    <d v="2014-11-27T22:24:00"/>
  </r>
  <r>
    <n v="1794"/>
    <x v="1794"/>
    <s v="&quot;Venus as Menâ€ is a book about beauty of masculine nude. Is a reflection about men as a sensitive and sensual being and gender equity."/>
    <x v="7"/>
    <n v="997"/>
    <x v="2"/>
    <s v="US"/>
    <s v="USD"/>
    <n v="1423660422"/>
    <n v="1420636422"/>
    <b v="1"/>
    <n v="18"/>
    <b v="0"/>
    <s v="photography/photobooks"/>
    <x v="1371"/>
    <n v="55.388888888888886"/>
    <s v="photography"/>
    <s v="photobooks"/>
    <x v="1794"/>
    <d v="2015-02-11T13:13:42"/>
  </r>
  <r>
    <n v="1795"/>
    <x v="1795"/>
    <s v="A photography book documenting the impact of the ISAF mission on the Afghan people of Mazar-e Sharif."/>
    <x v="89"/>
    <n v="10846"/>
    <x v="2"/>
    <s v="DE"/>
    <s v="EUR"/>
    <n v="1476460800"/>
    <n v="1473922541"/>
    <b v="1"/>
    <n v="81"/>
    <b v="0"/>
    <s v="photography/photobooks"/>
    <x v="1372"/>
    <n v="133.90123456790124"/>
    <s v="photography"/>
    <s v="photobooks"/>
    <x v="1795"/>
    <d v="2016-10-14T16:00:00"/>
  </r>
  <r>
    <n v="1796"/>
    <x v="1796"/>
    <s v="Kenema is a stunning portrait photography book by British Photographer, Peter Dibdin, capturing community life in Kenema, Sierra Leone."/>
    <x v="266"/>
    <n v="4190"/>
    <x v="2"/>
    <s v="GB"/>
    <s v="GBP"/>
    <n v="1469356366"/>
    <n v="1464172366"/>
    <b v="1"/>
    <n v="86"/>
    <b v="0"/>
    <s v="photography/photobooks"/>
    <x v="1373"/>
    <n v="48.720930232558139"/>
    <s v="photography"/>
    <s v="photobooks"/>
    <x v="1796"/>
    <d v="2016-07-24T10:32:46"/>
  </r>
  <r>
    <n v="1797"/>
    <x v="1797"/>
    <s v="A photography book that serves as a call to action for Congress to stand up for survivors of domestic and sexual assault."/>
    <x v="3"/>
    <n v="6755"/>
    <x v="2"/>
    <s v="US"/>
    <s v="USD"/>
    <n v="1481809189"/>
    <n v="1479217189"/>
    <b v="1"/>
    <n v="140"/>
    <b v="0"/>
    <s v="photography/photobooks"/>
    <x v="697"/>
    <n v="48.25"/>
    <s v="photography"/>
    <s v="photobooks"/>
    <x v="1797"/>
    <d v="2016-12-15T13:39:49"/>
  </r>
  <r>
    <n v="1798"/>
    <x v="1798"/>
    <s v="A photographic series on Mexican cowboys that I want to have published as a fine art book that will also include cowboy poetry."/>
    <x v="194"/>
    <n v="2182"/>
    <x v="2"/>
    <s v="US"/>
    <s v="USD"/>
    <n v="1454572233"/>
    <n v="1449388233"/>
    <b v="1"/>
    <n v="37"/>
    <b v="0"/>
    <s v="photography/photobooks"/>
    <x v="1374"/>
    <n v="58.972972972972975"/>
    <s v="photography"/>
    <s v="photobooks"/>
    <x v="1798"/>
    <d v="2016-02-04T07:50:33"/>
  </r>
  <r>
    <n v="1799"/>
    <x v="1799"/>
    <s v="The UnDiscovered Image, a monthly publication dedicated to photographers."/>
    <x v="23"/>
    <n v="69.83"/>
    <x v="2"/>
    <s v="GB"/>
    <s v="GBP"/>
    <n v="1415740408"/>
    <n v="1414008808"/>
    <b v="1"/>
    <n v="6"/>
    <b v="0"/>
    <s v="photography/photobooks"/>
    <x v="1375"/>
    <n v="11.638333333333334"/>
    <s v="photography"/>
    <s v="photobooks"/>
    <x v="1799"/>
    <d v="2014-11-11T21:13:28"/>
  </r>
  <r>
    <n v="1800"/>
    <x v="1800"/>
    <s v="Shot over 3 years in the U.K &amp; U.S, and featured in press worldwide, we need your help to back the highly anticipated Sikh Project book"/>
    <x v="288"/>
    <n v="9460"/>
    <x v="2"/>
    <s v="GB"/>
    <s v="GBP"/>
    <n v="1476109970"/>
    <n v="1473517970"/>
    <b v="1"/>
    <n v="113"/>
    <b v="0"/>
    <s v="photography/photobooks"/>
    <x v="1376"/>
    <n v="83.716814159292042"/>
    <s v="photography"/>
    <s v="photobooks"/>
    <x v="1800"/>
    <d v="2016-10-10T14:32:50"/>
  </r>
  <r>
    <n v="1801"/>
    <x v="1801"/>
    <s v="Get involved in Come, Bring, Punish, a new photo book by Ewen Spencer, documenting the European Ballroom scene and the life around it"/>
    <x v="73"/>
    <n v="2355"/>
    <x v="2"/>
    <s v="GB"/>
    <s v="GBP"/>
    <n v="1450181400"/>
    <n v="1447429868"/>
    <b v="1"/>
    <n v="37"/>
    <b v="0"/>
    <s v="photography/photobooks"/>
    <x v="1377"/>
    <n v="63.648648648648646"/>
    <s v="photography"/>
    <s v="photobooks"/>
    <x v="1801"/>
    <d v="2015-12-15T12:10:00"/>
  </r>
  <r>
    <n v="1802"/>
    <x v="1802"/>
    <s v="Inner Darkness turned into a photobook. Personal work i shot during my recovery...in Berlin."/>
    <x v="8"/>
    <n v="1697"/>
    <x v="2"/>
    <s v="DE"/>
    <s v="EUR"/>
    <n v="1435442340"/>
    <n v="1433416830"/>
    <b v="1"/>
    <n v="18"/>
    <b v="0"/>
    <s v="photography/photobooks"/>
    <x v="1378"/>
    <n v="94.277777777777771"/>
    <s v="photography"/>
    <s v="photobooks"/>
    <x v="1802"/>
    <d v="2015-06-27T21:59:00"/>
  </r>
  <r>
    <n v="1803"/>
    <x v="1803"/>
    <s v="Photographs capture fleeting experiences, where childhood is our past and adulthood is our future. In between. On the verge."/>
    <x v="178"/>
    <n v="5390"/>
    <x v="2"/>
    <s v="US"/>
    <s v="USD"/>
    <n v="1423878182"/>
    <n v="1421199782"/>
    <b v="1"/>
    <n v="75"/>
    <b v="0"/>
    <s v="photography/photobooks"/>
    <x v="1379"/>
    <n v="71.86666666666666"/>
    <s v="photography"/>
    <s v="photobooks"/>
    <x v="1803"/>
    <d v="2015-02-14T01:43:02"/>
  </r>
  <r>
    <n v="1804"/>
    <x v="1804"/>
    <s v="A beautiful book of Polaroid photographs which celebrates the beauty, diversity, and distinctive character of Colombia"/>
    <x v="289"/>
    <n v="5452"/>
    <x v="2"/>
    <s v="US"/>
    <s v="USD"/>
    <n v="1447521404"/>
    <n v="1444061804"/>
    <b v="1"/>
    <n v="52"/>
    <b v="0"/>
    <s v="photography/photobooks"/>
    <x v="1380"/>
    <n v="104.84615384615384"/>
    <s v="photography"/>
    <s v="photobooks"/>
    <x v="1804"/>
    <d v="2015-11-14T17:16:44"/>
  </r>
  <r>
    <n v="1805"/>
    <x v="1805"/>
    <s v="The production of the book about my long term project &quot;The Travellers&quot;, Ireland`s biggest minority group with a nomadic origin."/>
    <x v="290"/>
    <n v="8191"/>
    <x v="2"/>
    <s v="DE"/>
    <s v="EUR"/>
    <n v="1443808800"/>
    <n v="1441048658"/>
    <b v="1"/>
    <n v="122"/>
    <b v="0"/>
    <s v="photography/photobooks"/>
    <x v="1381"/>
    <n v="67.139344262295083"/>
    <s v="photography"/>
    <s v="photobooks"/>
    <x v="1805"/>
    <d v="2015-10-02T18:00:00"/>
  </r>
  <r>
    <n v="1806"/>
    <x v="1806"/>
    <s v="Join me in publishing an amazing and unprecedented book with full frontal photopraphs of 8 American Presidents Naked"/>
    <x v="22"/>
    <n v="591"/>
    <x v="2"/>
    <s v="GB"/>
    <s v="GBP"/>
    <n v="1412090349"/>
    <n v="1409066349"/>
    <b v="1"/>
    <n v="8"/>
    <b v="0"/>
    <s v="photography/photobooks"/>
    <x v="1382"/>
    <n v="73.875"/>
    <s v="photography"/>
    <s v="photobooks"/>
    <x v="1806"/>
    <d v="2014-09-30T15:19:09"/>
  </r>
  <r>
    <n v="1807"/>
    <x v="1807"/>
    <s v="I want to explore alternative cultures and lifestyles in America."/>
    <x v="10"/>
    <n v="553"/>
    <x v="2"/>
    <s v="US"/>
    <s v="USD"/>
    <n v="1411868313"/>
    <n v="1409276313"/>
    <b v="1"/>
    <n v="8"/>
    <b v="0"/>
    <s v="photography/photobooks"/>
    <x v="1383"/>
    <n v="69.125"/>
    <s v="photography"/>
    <s v="photobooks"/>
    <x v="1807"/>
    <d v="2014-09-28T01:38:33"/>
  </r>
  <r>
    <n v="1808"/>
    <x v="1808"/>
    <s v="An Iranian Journey exposes the duality of life in modern Iran where youth navigate a thicket of Islamic laws and customs to live freely"/>
    <x v="89"/>
    <n v="11594"/>
    <x v="2"/>
    <s v="US"/>
    <s v="USD"/>
    <n v="1486830030"/>
    <n v="1483806030"/>
    <b v="1"/>
    <n v="96"/>
    <b v="0"/>
    <s v="photography/photobooks"/>
    <x v="1384"/>
    <n v="120.77083333333333"/>
    <s v="photography"/>
    <s v="photobooks"/>
    <x v="1808"/>
    <d v="2017-02-11T16:20:30"/>
  </r>
  <r>
    <n v="1809"/>
    <x v="1809"/>
    <s v="A stunning photo book highlighting the visual diversity of the City of Hamilton and showcasing it in a new light."/>
    <x v="8"/>
    <n v="380"/>
    <x v="2"/>
    <s v="CA"/>
    <s v="CAD"/>
    <n v="1425246439"/>
    <n v="1422222439"/>
    <b v="1"/>
    <n v="9"/>
    <b v="0"/>
    <s v="photography/photobooks"/>
    <x v="1385"/>
    <n v="42.222222222222221"/>
    <s v="photography"/>
    <s v="photobooks"/>
    <x v="1809"/>
    <d v="2015-03-01T21:47:19"/>
  </r>
  <r>
    <n v="1810"/>
    <x v="1810"/>
    <s v="Film Speed is a series of Zines focusing on architecture shot completely on 35 and 120mm film."/>
    <x v="52"/>
    <n v="15"/>
    <x v="2"/>
    <s v="US"/>
    <s v="USD"/>
    <n v="1408657826"/>
    <n v="1407621026"/>
    <b v="0"/>
    <n v="2"/>
    <b v="0"/>
    <s v="photography/photobooks"/>
    <x v="422"/>
    <n v="7.5"/>
    <s v="photography"/>
    <s v="photobooks"/>
    <x v="1810"/>
    <d v="2014-08-21T21:50:26"/>
  </r>
  <r>
    <n v="1811"/>
    <x v="1811"/>
    <s v="A collection of 365 color photographs of sunsets in 2014, beautifully presented in a hardcover book."/>
    <x v="214"/>
    <n v="40"/>
    <x v="2"/>
    <s v="US"/>
    <s v="USD"/>
    <n v="1414123200"/>
    <n v="1408962270"/>
    <b v="0"/>
    <n v="26"/>
    <b v="0"/>
    <s v="photography/photobooks"/>
    <x v="1386"/>
    <n v="1.5384615384615385"/>
    <s v="photography"/>
    <s v="photobooks"/>
    <x v="1811"/>
    <d v="2014-10-24T04:00:00"/>
  </r>
  <r>
    <n v="1812"/>
    <x v="1812"/>
    <s v="Run Rwanda - 211 miles, 100 photos:  An intimate visual documentation  of the inspiring and innovative reality of modern day Rwanda"/>
    <x v="115"/>
    <n v="865"/>
    <x v="2"/>
    <s v="GB"/>
    <s v="GBP"/>
    <n v="1467531536"/>
    <n v="1464939536"/>
    <b v="0"/>
    <n v="23"/>
    <b v="0"/>
    <s v="photography/photobooks"/>
    <x v="1387"/>
    <n v="37.608695652173914"/>
    <s v="photography"/>
    <s v="photobooks"/>
    <x v="1812"/>
    <d v="2016-07-03T07:38:56"/>
  </r>
  <r>
    <n v="1813"/>
    <x v="1813"/>
    <s v="This project aims to document, Libyan photographic history; through both print and artisan mediums ."/>
    <x v="222"/>
    <n v="0"/>
    <x v="2"/>
    <s v="GB"/>
    <s v="GBP"/>
    <n v="1407532812"/>
    <n v="1404940812"/>
    <b v="0"/>
    <n v="0"/>
    <b v="0"/>
    <s v="photography/photobooks"/>
    <x v="109"/>
    <e v="#DIV/0!"/>
    <s v="photography"/>
    <s v="photobooks"/>
    <x v="1813"/>
    <d v="2014-08-08T21:20:12"/>
  </r>
  <r>
    <n v="1814"/>
    <x v="1814"/>
    <s v="A self published photo book documenting the overwhelming presence of the colour pink, in young girls lives here in the UK."/>
    <x v="14"/>
    <n v="5902"/>
    <x v="2"/>
    <s v="GB"/>
    <s v="GBP"/>
    <n v="1425108736"/>
    <n v="1422516736"/>
    <b v="0"/>
    <n v="140"/>
    <b v="0"/>
    <s v="photography/photobooks"/>
    <x v="1388"/>
    <n v="42.157142857142858"/>
    <s v="photography"/>
    <s v="photobooks"/>
    <x v="1814"/>
    <d v="2015-02-28T07:32:16"/>
  </r>
  <r>
    <n v="1815"/>
    <x v="1815"/>
    <s v="Photographic roadtrip from Dallas/Ft Worth, Texas to Florida's beaches. A summer photography roadtrip project to include 5 states."/>
    <x v="9"/>
    <n v="0"/>
    <x v="2"/>
    <s v="US"/>
    <s v="USD"/>
    <n v="1435787137"/>
    <n v="1434577537"/>
    <b v="0"/>
    <n v="0"/>
    <b v="0"/>
    <s v="photography/photobooks"/>
    <x v="109"/>
    <e v="#DIV/0!"/>
    <s v="photography"/>
    <s v="photobooks"/>
    <x v="1815"/>
    <d v="2015-07-01T21:45:37"/>
  </r>
  <r>
    <n v="1816"/>
    <x v="1816"/>
    <s v="A unique Photographic Book Project about the Passionate Moments and Strong Emotions that lie within Karate"/>
    <x v="31"/>
    <n v="509"/>
    <x v="2"/>
    <s v="CH"/>
    <s v="CHF"/>
    <n v="1469473200"/>
    <n v="1467061303"/>
    <b v="0"/>
    <n v="6"/>
    <b v="0"/>
    <s v="photography/photobooks"/>
    <x v="1389"/>
    <n v="84.833333333333329"/>
    <s v="photography"/>
    <s v="photobooks"/>
    <x v="1816"/>
    <d v="2016-07-25T19:00:00"/>
  </r>
  <r>
    <n v="1817"/>
    <x v="1817"/>
    <s v="Hundreds of breathtaking rodeo photographs collected in a beautiful coffee table book."/>
    <x v="102"/>
    <n v="9419"/>
    <x v="2"/>
    <s v="US"/>
    <s v="USD"/>
    <n v="1485759540"/>
    <n v="1480607607"/>
    <b v="0"/>
    <n v="100"/>
    <b v="0"/>
    <s v="photography/photobooks"/>
    <x v="1390"/>
    <n v="94.19"/>
    <s v="photography"/>
    <s v="photobooks"/>
    <x v="1817"/>
    <d v="2017-01-30T06:59:00"/>
  </r>
  <r>
    <n v="1818"/>
    <x v="1818"/>
    <s v="We are all different, this is a way to honor and celebrate the authenticity in being different."/>
    <x v="36"/>
    <n v="0"/>
    <x v="2"/>
    <s v="US"/>
    <s v="USD"/>
    <n v="1428035850"/>
    <n v="1425447450"/>
    <b v="0"/>
    <n v="0"/>
    <b v="0"/>
    <s v="photography/photobooks"/>
    <x v="109"/>
    <e v="#DIV/0!"/>
    <s v="photography"/>
    <s v="photobooks"/>
    <x v="1818"/>
    <d v="2015-04-03T04:37:30"/>
  </r>
  <r>
    <n v="1819"/>
    <x v="1819"/>
    <s v="Reach the ends of the earth! Claim a piece of alaskan wilderness- your name in a glacier and receive photo book our Denali Expedition"/>
    <x v="38"/>
    <n v="25"/>
    <x v="2"/>
    <s v="US"/>
    <s v="USD"/>
    <n v="1406743396"/>
    <n v="1404151396"/>
    <b v="0"/>
    <n v="4"/>
    <b v="0"/>
    <s v="photography/photobooks"/>
    <x v="1391"/>
    <n v="6.25"/>
    <s v="photography"/>
    <s v="photobooks"/>
    <x v="1819"/>
    <d v="2014-07-30T18:03:16"/>
  </r>
  <r>
    <n v="1820"/>
    <x v="1820"/>
    <s v="An Iconic look at one of California's oldest beach communities, photographed in Monochrome, on a c1947 medium format 6x6cm Box Camera."/>
    <x v="91"/>
    <n v="1707"/>
    <x v="2"/>
    <s v="US"/>
    <s v="USD"/>
    <n v="1427850090"/>
    <n v="1425261690"/>
    <b v="0"/>
    <n v="8"/>
    <b v="0"/>
    <s v="photography/photobooks"/>
    <x v="1392"/>
    <n v="213.375"/>
    <s v="photography"/>
    <s v="photobooks"/>
    <x v="1820"/>
    <d v="2015-04-01T01:01:30"/>
  </r>
  <r>
    <n v="1821"/>
    <x v="1821"/>
    <s v="Glass Cloud tour dates are already beginning to pile up. They are turning to YOU to help get them from town to town."/>
    <x v="30"/>
    <n v="3372.25"/>
    <x v="0"/>
    <s v="US"/>
    <s v="USD"/>
    <n v="1330760367"/>
    <n v="1326872367"/>
    <b v="0"/>
    <n v="57"/>
    <b v="1"/>
    <s v="music/rock"/>
    <x v="1393"/>
    <n v="59.162280701754383"/>
    <s v="music"/>
    <s v="rock"/>
    <x v="1821"/>
    <d v="2012-03-03T07:39:27"/>
  </r>
  <r>
    <n v="1822"/>
    <x v="1822"/>
    <s v="Wood Butcher needs your help to make this happen. Buy a CD, support local music!"/>
    <x v="43"/>
    <n v="300"/>
    <x v="0"/>
    <s v="CA"/>
    <s v="CAD"/>
    <n v="1391194860"/>
    <n v="1388084862"/>
    <b v="0"/>
    <n v="11"/>
    <b v="1"/>
    <s v="music/rock"/>
    <x v="31"/>
    <n v="27.272727272727273"/>
    <s v="music"/>
    <s v="rock"/>
    <x v="1822"/>
    <d v="2014-01-31T19:01:00"/>
  </r>
  <r>
    <n v="1823"/>
    <x v="1823"/>
    <s v="Just as we are getting prepared to tour we find out our van has serious damage and can't run. We unfortunately don't have enough."/>
    <x v="176"/>
    <n v="811"/>
    <x v="0"/>
    <s v="US"/>
    <s v="USD"/>
    <n v="1351095976"/>
    <n v="1348503976"/>
    <b v="0"/>
    <n v="33"/>
    <b v="1"/>
    <s v="music/rock"/>
    <x v="1394"/>
    <n v="24.575757575757574"/>
    <s v="music"/>
    <s v="rock"/>
    <x v="1823"/>
    <d v="2012-10-24T16:26:16"/>
  </r>
  <r>
    <n v="1824"/>
    <x v="1824"/>
    <s v="cd fund raiser"/>
    <x v="9"/>
    <n v="3002"/>
    <x v="0"/>
    <s v="US"/>
    <s v="USD"/>
    <n v="1389146880"/>
    <n v="1387403967"/>
    <b v="0"/>
    <n v="40"/>
    <b v="1"/>
    <s v="music/rock"/>
    <x v="1395"/>
    <n v="75.05"/>
    <s v="music"/>
    <s v="rock"/>
    <x v="1824"/>
    <d v="2014-01-08T02:08:00"/>
  </r>
  <r>
    <n v="1825"/>
    <x v="1825"/>
    <s v="Eurisko is trying to release our full length entitled &quot;Wild Animal!&quot; Money raised will go towards studio time, mixing, and mastering."/>
    <x v="13"/>
    <n v="2101"/>
    <x v="0"/>
    <s v="US"/>
    <s v="USD"/>
    <n v="1373572903"/>
    <n v="1371585703"/>
    <b v="0"/>
    <n v="50"/>
    <b v="1"/>
    <s v="music/rock"/>
    <x v="1396"/>
    <n v="42.02"/>
    <s v="music"/>
    <s v="rock"/>
    <x v="1825"/>
    <d v="2013-07-11T20:01:43"/>
  </r>
  <r>
    <n v="1826"/>
    <x v="1826"/>
    <s v="Hear your favorite Bear Ghost in eargasmic quality!"/>
    <x v="13"/>
    <n v="2020"/>
    <x v="0"/>
    <s v="US"/>
    <s v="USD"/>
    <n v="1392675017"/>
    <n v="1390083017"/>
    <b v="0"/>
    <n v="38"/>
    <b v="1"/>
    <s v="music/rock"/>
    <x v="50"/>
    <n v="53.157894736842103"/>
    <s v="music"/>
    <s v="rock"/>
    <x v="1826"/>
    <d v="2014-02-17T22:10:17"/>
  </r>
  <r>
    <n v="1827"/>
    <x v="1827"/>
    <s v="I have been a lot of places &amp; written a lot of songs. It's finally time to make my debut album &quot;Homeward Bound&quot; and I need your help!"/>
    <x v="6"/>
    <n v="8053"/>
    <x v="0"/>
    <s v="US"/>
    <s v="USD"/>
    <n v="1299138561"/>
    <n v="1294818561"/>
    <b v="0"/>
    <n v="96"/>
    <b v="1"/>
    <s v="music/rock"/>
    <x v="1397"/>
    <n v="83.885416666666671"/>
    <s v="music"/>
    <s v="rock"/>
    <x v="1827"/>
    <d v="2011-03-03T07:49:21"/>
  </r>
  <r>
    <n v="1828"/>
    <x v="1828"/>
    <s v="Sam Sliva's new EP, &quot;Drained,&quot; will combine Rock, Reggae and Country stylings to make one definitive sound...BUT ONLY WITH YOUR HELP!!"/>
    <x v="22"/>
    <n v="20032"/>
    <x v="0"/>
    <s v="US"/>
    <s v="USD"/>
    <n v="1399672800"/>
    <n v="1396906530"/>
    <b v="0"/>
    <n v="48"/>
    <b v="1"/>
    <s v="music/rock"/>
    <x v="1398"/>
    <n v="417.33333333333331"/>
    <s v="music"/>
    <s v="rock"/>
    <x v="1828"/>
    <d v="2014-05-09T22:00:00"/>
  </r>
  <r>
    <n v="1829"/>
    <x v="1829"/>
    <s v="Everything is set to record are EP except for our finances. Please donate if you can! Any amount is appreciated. "/>
    <x v="15"/>
    <n v="2500.25"/>
    <x v="0"/>
    <s v="US"/>
    <s v="USD"/>
    <n v="1295647200"/>
    <n v="1291428371"/>
    <b v="0"/>
    <n v="33"/>
    <b v="1"/>
    <s v="music/rock"/>
    <x v="1399"/>
    <n v="75.765151515151516"/>
    <s v="music"/>
    <s v="rock"/>
    <x v="1829"/>
    <d v="2011-01-21T22:00:00"/>
  </r>
  <r>
    <n v="1830"/>
    <x v="1830"/>
    <s v="We have come a long way on our new record, but now we need your help.  Help us, and together we can make magic!"/>
    <x v="36"/>
    <n v="15230"/>
    <x v="0"/>
    <s v="US"/>
    <s v="USD"/>
    <n v="1393259107"/>
    <n v="1390667107"/>
    <b v="0"/>
    <n v="226"/>
    <b v="1"/>
    <s v="music/rock"/>
    <x v="1400"/>
    <n v="67.389380530973455"/>
    <s v="music"/>
    <s v="rock"/>
    <x v="1830"/>
    <d v="2014-02-24T16:25:07"/>
  </r>
  <r>
    <n v="1831"/>
    <x v="1831"/>
    <s v="After a 2 year Odyssey, Darling Waste's trailer is still not home! We need $3,500 to get it through U.S. Customs!"/>
    <x v="28"/>
    <n v="1030"/>
    <x v="0"/>
    <s v="US"/>
    <s v="USD"/>
    <n v="1336866863"/>
    <n v="1335570863"/>
    <b v="0"/>
    <n v="14"/>
    <b v="1"/>
    <s v="music/rock"/>
    <x v="288"/>
    <n v="73.571428571428569"/>
    <s v="music"/>
    <s v="rock"/>
    <x v="1831"/>
    <d v="2012-05-12T23:54:23"/>
  </r>
  <r>
    <n v="1832"/>
    <x v="1832"/>
    <s v="Hi! We're the music duo Black Swan Theories and our project is to manufacture our debut CD of 10 already-completed songs.  "/>
    <x v="18"/>
    <n v="500"/>
    <x v="0"/>
    <s v="US"/>
    <s v="USD"/>
    <n v="1299243427"/>
    <n v="1296651427"/>
    <b v="0"/>
    <n v="20"/>
    <b v="1"/>
    <s v="music/rock"/>
    <x v="1401"/>
    <n v="25"/>
    <s v="music"/>
    <s v="rock"/>
    <x v="1832"/>
    <d v="2011-03-04T12:57:07"/>
  </r>
  <r>
    <n v="1833"/>
    <x v="1833"/>
    <s v="I am writing the second volume in a series of hair band encyclopedias, however I lack the means to afford the costs of the photos."/>
    <x v="44"/>
    <n v="1050"/>
    <x v="0"/>
    <s v="US"/>
    <s v="USD"/>
    <n v="1362211140"/>
    <n v="1359421403"/>
    <b v="0"/>
    <n v="25"/>
    <b v="1"/>
    <s v="music/rock"/>
    <x v="1402"/>
    <n v="42"/>
    <s v="music"/>
    <s v="rock"/>
    <x v="1833"/>
    <d v="2013-03-02T07:59:00"/>
  </r>
  <r>
    <n v="1834"/>
    <x v="1834"/>
    <s v="Help us fund our first tour and promote our new EP!"/>
    <x v="3"/>
    <n v="11805"/>
    <x v="0"/>
    <s v="US"/>
    <s v="USD"/>
    <n v="1422140895"/>
    <n v="1418684895"/>
    <b v="0"/>
    <n v="90"/>
    <b v="1"/>
    <s v="music/rock"/>
    <x v="1403"/>
    <n v="131.16666666666666"/>
    <s v="music"/>
    <s v="rock"/>
    <x v="1834"/>
    <d v="2015-01-24T23:08:15"/>
  </r>
  <r>
    <n v="1835"/>
    <x v="1835"/>
    <s v="WE ARE A HARD ROCK/PUNK BAND SEEKING FUNDS TO RECORD A NEW EP. _x000a__x000a_https://www.reverbnation.com/dirtylittlerebel"/>
    <x v="2"/>
    <n v="520"/>
    <x v="0"/>
    <s v="GB"/>
    <s v="GBP"/>
    <n v="1459439471"/>
    <n v="1456851071"/>
    <b v="0"/>
    <n v="11"/>
    <b v="1"/>
    <s v="music/rock"/>
    <x v="87"/>
    <n v="47.272727272727273"/>
    <s v="music"/>
    <s v="rock"/>
    <x v="1835"/>
    <d v="2016-03-31T15:51:11"/>
  </r>
  <r>
    <n v="1836"/>
    <x v="1836"/>
    <s v="Help fund our 2013 Sound &amp; Lighting Touring rig!"/>
    <x v="10"/>
    <n v="10017"/>
    <x v="0"/>
    <s v="US"/>
    <s v="USD"/>
    <n v="1361129129"/>
    <n v="1359660329"/>
    <b v="0"/>
    <n v="55"/>
    <b v="1"/>
    <s v="music/rock"/>
    <x v="1404"/>
    <n v="182.12727272727273"/>
    <s v="music"/>
    <s v="rock"/>
    <x v="1836"/>
    <d v="2013-02-17T19:25:29"/>
  </r>
  <r>
    <n v="1837"/>
    <x v="1837"/>
    <s v="Shady Grady &amp; The Nobodies is a band from Chicago, IL that fuse James Brown, Pink Floyd &amp; Jimi Hendrix into 1 - www.shadygradymusic.com"/>
    <x v="20"/>
    <n v="1841"/>
    <x v="0"/>
    <s v="US"/>
    <s v="USD"/>
    <n v="1332029335"/>
    <n v="1326848935"/>
    <b v="0"/>
    <n v="30"/>
    <b v="1"/>
    <s v="music/rock"/>
    <x v="1405"/>
    <n v="61.366666666666667"/>
    <s v="music"/>
    <s v="rock"/>
    <x v="1837"/>
    <d v="2012-03-18T00:08:55"/>
  </r>
  <r>
    <n v="1838"/>
    <x v="1838"/>
    <s v="Paul Haasch is producing his first music video! With awesome people involved and a great vision, it is sure to be an amazing piece."/>
    <x v="28"/>
    <n v="1001.49"/>
    <x v="0"/>
    <s v="US"/>
    <s v="USD"/>
    <n v="1317438000"/>
    <n v="1314989557"/>
    <b v="0"/>
    <n v="28"/>
    <b v="1"/>
    <s v="music/rock"/>
    <x v="1406"/>
    <n v="35.767499999999998"/>
    <s v="music"/>
    <s v="rock"/>
    <x v="1838"/>
    <d v="2011-10-01T03:00:00"/>
  </r>
  <r>
    <n v="1839"/>
    <x v="1839"/>
    <s v="The King of Mars, a Chicago rock band, needs your help funding their first EP! Visit us at thekingofmars.com for more."/>
    <x v="28"/>
    <n v="2053"/>
    <x v="0"/>
    <s v="US"/>
    <s v="USD"/>
    <n v="1475342382"/>
    <n v="1472750382"/>
    <b v="0"/>
    <n v="45"/>
    <b v="1"/>
    <s v="music/rock"/>
    <x v="1407"/>
    <n v="45.62222222222222"/>
    <s v="music"/>
    <s v="rock"/>
    <x v="1839"/>
    <d v="2016-10-01T17:19:42"/>
  </r>
  <r>
    <n v="1840"/>
    <x v="1840"/>
    <s v="St. Paul five-piece band City of the Weak hits the road May 9th, heading for Ft. Lauderdale to attend the Driven Music Conference!"/>
    <x v="42"/>
    <n v="980"/>
    <x v="0"/>
    <s v="US"/>
    <s v="USD"/>
    <n v="1367902740"/>
    <n v="1366251510"/>
    <b v="0"/>
    <n v="13"/>
    <b v="1"/>
    <s v="music/rock"/>
    <x v="1408"/>
    <n v="75.384615384615387"/>
    <s v="music"/>
    <s v="rock"/>
    <x v="1840"/>
    <d v="2013-05-07T04:59:00"/>
  </r>
  <r>
    <n v="1841"/>
    <x v="1841"/>
    <s v="Hard Rock with a Positive Message. Help us fund, release and promote our debut EP!"/>
    <x v="13"/>
    <n v="2035"/>
    <x v="0"/>
    <s v="US"/>
    <s v="USD"/>
    <n v="1400561940"/>
    <n v="1397679445"/>
    <b v="0"/>
    <n v="40"/>
    <b v="1"/>
    <s v="music/rock"/>
    <x v="1409"/>
    <n v="50.875"/>
    <s v="music"/>
    <s v="rock"/>
    <x v="1841"/>
    <d v="2014-05-20T04:59:00"/>
  </r>
  <r>
    <n v="1842"/>
    <x v="1842"/>
    <s v="Every time we sit down to rehearse, thoughts of recording a CD excite us! We are ready to do this!  It's time, so read on..."/>
    <x v="13"/>
    <n v="2505"/>
    <x v="0"/>
    <s v="US"/>
    <s v="USD"/>
    <n v="1425275940"/>
    <n v="1422371381"/>
    <b v="0"/>
    <n v="21"/>
    <b v="1"/>
    <s v="music/rock"/>
    <x v="1410"/>
    <n v="119.28571428571429"/>
    <s v="music"/>
    <s v="rock"/>
    <x v="1842"/>
    <d v="2015-03-02T05:59:00"/>
  </r>
  <r>
    <n v="1843"/>
    <x v="1843"/>
    <s v="Support Jeremy Buck &amp; The Bang as they finish and release their Brand New Album, â€œYou Are a Starâ€, as well as shoot 2 New Music Videos"/>
    <x v="3"/>
    <n v="12400.61"/>
    <x v="0"/>
    <s v="US"/>
    <s v="USD"/>
    <n v="1298245954"/>
    <n v="1295653954"/>
    <b v="0"/>
    <n v="134"/>
    <b v="1"/>
    <s v="music/rock"/>
    <x v="1411"/>
    <n v="92.541865671641801"/>
    <s v="music"/>
    <s v="rock"/>
    <x v="1843"/>
    <d v="2011-02-20T23:52:34"/>
  </r>
  <r>
    <n v="1844"/>
    <x v="1844"/>
    <s v="We are working hard to get into the recording studio and finally release a full-length album...but we need your help getting there!"/>
    <x v="15"/>
    <n v="1521"/>
    <x v="0"/>
    <s v="US"/>
    <s v="USD"/>
    <n v="1307761200"/>
    <n v="1304464914"/>
    <b v="0"/>
    <n v="20"/>
    <b v="1"/>
    <s v="music/rock"/>
    <x v="578"/>
    <n v="76.05"/>
    <s v="music"/>
    <s v="rock"/>
    <x v="1844"/>
    <d v="2011-06-11T03:00:00"/>
  </r>
  <r>
    <n v="1845"/>
    <x v="1845"/>
    <s v="OH MY JOSH! _x000a__x000a_Our Kickstarter Supporters get FIRST DIBS!_x000a__x000a_Here's our latest single release and a package deal you cannot ignore!"/>
    <x v="28"/>
    <n v="1000"/>
    <x v="0"/>
    <s v="US"/>
    <s v="USD"/>
    <n v="1466139300"/>
    <n v="1464854398"/>
    <b v="0"/>
    <n v="19"/>
    <b v="1"/>
    <s v="music/rock"/>
    <x v="31"/>
    <n v="52.631578947368418"/>
    <s v="music"/>
    <s v="rock"/>
    <x v="1845"/>
    <d v="2016-06-17T04:55:00"/>
  </r>
  <r>
    <n v="1846"/>
    <x v="1846"/>
    <s v="This album of all original music has been in the making for several years and I am excited to make my fans a part of this experience."/>
    <x v="36"/>
    <n v="20689"/>
    <x v="0"/>
    <s v="US"/>
    <s v="USD"/>
    <n v="1355585777"/>
    <n v="1352993777"/>
    <b v="0"/>
    <n v="209"/>
    <b v="1"/>
    <s v="music/rock"/>
    <x v="1412"/>
    <n v="98.990430622009569"/>
    <s v="music"/>
    <s v="rock"/>
    <x v="1846"/>
    <d v="2012-12-15T15:36:17"/>
  </r>
  <r>
    <n v="1847"/>
    <x v="1847"/>
    <s v="Deathtrap America is touring the country this spring.  Your pledge will help us across the country with Faster Pussycat and QueensrÃ¿che"/>
    <x v="30"/>
    <n v="3022"/>
    <x v="0"/>
    <s v="US"/>
    <s v="USD"/>
    <n v="1429594832"/>
    <n v="1427780432"/>
    <b v="0"/>
    <n v="38"/>
    <b v="1"/>
    <s v="music/rock"/>
    <x v="1413"/>
    <n v="79.526315789473685"/>
    <s v="music"/>
    <s v="rock"/>
    <x v="1847"/>
    <d v="2015-04-21T05:40:32"/>
  </r>
  <r>
    <n v="1848"/>
    <x v="1848"/>
    <s v="Hopeless Jack &amp; the Handsome Devil's first American tour. Help us bring our dirty brand of &quot;Roots &amp; Roll&quot; across the country!"/>
    <x v="9"/>
    <n v="3221"/>
    <x v="0"/>
    <s v="US"/>
    <s v="USD"/>
    <n v="1312095540"/>
    <n v="1306608888"/>
    <b v="0"/>
    <n v="24"/>
    <b v="1"/>
    <s v="music/rock"/>
    <x v="1414"/>
    <n v="134.20833333333334"/>
    <s v="music"/>
    <s v="rock"/>
    <x v="1848"/>
    <d v="2011-07-31T06:59:00"/>
  </r>
  <r>
    <n v="1849"/>
    <x v="1849"/>
    <s v="Release the Skylines is a small, local Cleveland metal band looking to record an album."/>
    <x v="43"/>
    <n v="301"/>
    <x v="0"/>
    <s v="US"/>
    <s v="USD"/>
    <n v="1350505059"/>
    <n v="1347913059"/>
    <b v="0"/>
    <n v="8"/>
    <b v="1"/>
    <s v="music/rock"/>
    <x v="1415"/>
    <n v="37.625"/>
    <s v="music"/>
    <s v="rock"/>
    <x v="1849"/>
    <d v="2012-10-17T20:17:39"/>
  </r>
  <r>
    <n v="1850"/>
    <x v="1850"/>
    <s v="WILKES is the solo venture of HighFlightSociety singer / Disciple bassist, Jason Wilkes. This project is to fund the debut 6 song EP."/>
    <x v="7"/>
    <n v="9137"/>
    <x v="0"/>
    <s v="US"/>
    <s v="USD"/>
    <n v="1405033300"/>
    <n v="1402441300"/>
    <b v="0"/>
    <n v="179"/>
    <b v="1"/>
    <s v="music/rock"/>
    <x v="1416"/>
    <n v="51.044692737430168"/>
    <s v="music"/>
    <s v="rock"/>
    <x v="1850"/>
    <d v="2014-07-10T23:01:40"/>
  </r>
  <r>
    <n v="1851"/>
    <x v="1851"/>
    <s v="I have recorded 3 solo blues/rock/surf albums of original music, but they're only digitally released - I want there to be real CD's!"/>
    <x v="46"/>
    <n v="1301"/>
    <x v="0"/>
    <s v="US"/>
    <s v="USD"/>
    <n v="1406509200"/>
    <n v="1404769538"/>
    <b v="0"/>
    <n v="26"/>
    <b v="1"/>
    <s v="music/rock"/>
    <x v="1417"/>
    <n v="50.03846153846154"/>
    <s v="music"/>
    <s v="rock"/>
    <x v="1851"/>
    <d v="2014-07-28T01:00:00"/>
  </r>
  <r>
    <n v="1852"/>
    <x v="1852"/>
    <s v="Athens, GA-based rock &amp; roll/soul band Radiolucent is kickstarting funds to mix, master, &amp; release their 2nd record, Electric City."/>
    <x v="36"/>
    <n v="17545"/>
    <x v="0"/>
    <s v="US"/>
    <s v="USD"/>
    <n v="1429920000"/>
    <n v="1426703452"/>
    <b v="0"/>
    <n v="131"/>
    <b v="1"/>
    <s v="music/rock"/>
    <x v="1418"/>
    <n v="133.93129770992365"/>
    <s v="music"/>
    <s v="rock"/>
    <x v="1852"/>
    <d v="2015-04-25T00:00:00"/>
  </r>
  <r>
    <n v="1853"/>
    <x v="1853"/>
    <s v="The money will go towards our debut EP being Recorded mixed by Andrew Baylis and mastered by Drew Fulk of Think Sound Studios."/>
    <x v="134"/>
    <n v="815"/>
    <x v="0"/>
    <s v="US"/>
    <s v="USD"/>
    <n v="1352860017"/>
    <n v="1348536417"/>
    <b v="0"/>
    <n v="14"/>
    <b v="1"/>
    <s v="music/rock"/>
    <x v="1419"/>
    <n v="58.214285714285715"/>
    <s v="music"/>
    <s v="rock"/>
    <x v="1853"/>
    <d v="2012-11-14T02:26:57"/>
  </r>
  <r>
    <n v="1854"/>
    <x v="1854"/>
    <s v="After much anticipation, I'm finally releasing my first album, &quot;In Technicolor&quot;! Let's join forces and get it done right!"/>
    <x v="36"/>
    <n v="15318.55"/>
    <x v="0"/>
    <s v="US"/>
    <s v="USD"/>
    <n v="1369355437"/>
    <n v="1366763437"/>
    <b v="0"/>
    <n v="174"/>
    <b v="1"/>
    <s v="music/rock"/>
    <x v="1420"/>
    <n v="88.037643678160919"/>
    <s v="music"/>
    <s v="rock"/>
    <x v="1854"/>
    <d v="2013-05-24T00:30:37"/>
  </r>
  <r>
    <n v="1855"/>
    <x v="1855"/>
    <s v="11 year old Sara &amp; Motion Device want rock &amp; metal fans all over the world to unite and join the ROCK REVOLUTION!!!"/>
    <x v="222"/>
    <n v="13480.16"/>
    <x v="0"/>
    <s v="CA"/>
    <s v="CAD"/>
    <n v="1389012940"/>
    <n v="1385124940"/>
    <b v="0"/>
    <n v="191"/>
    <b v="1"/>
    <s v="music/rock"/>
    <x v="1421"/>
    <n v="70.576753926701571"/>
    <s v="music"/>
    <s v="rock"/>
    <x v="1855"/>
    <d v="2014-01-06T12:55:40"/>
  </r>
  <r>
    <n v="1856"/>
    <x v="1856"/>
    <s v="We are an independent band who needs your help for the production of our new album, so we can share our music with you lovely people :)"/>
    <x v="13"/>
    <n v="2025"/>
    <x v="0"/>
    <s v="US"/>
    <s v="USD"/>
    <n v="1405715472"/>
    <n v="1403901072"/>
    <b v="0"/>
    <n v="38"/>
    <b v="1"/>
    <s v="music/rock"/>
    <x v="982"/>
    <n v="53.289473684210527"/>
    <s v="music"/>
    <s v="rock"/>
    <x v="1856"/>
    <d v="2014-07-18T20:31:12"/>
  </r>
  <r>
    <n v="1857"/>
    <x v="1857"/>
    <s v="We need to get back to Nashville to record our second record, a full LP this time.  It ain't cheap and we need your help!"/>
    <x v="9"/>
    <n v="3000"/>
    <x v="0"/>
    <s v="US"/>
    <s v="USD"/>
    <n v="1410546413"/>
    <n v="1407954413"/>
    <b v="0"/>
    <n v="22"/>
    <b v="1"/>
    <s v="music/rock"/>
    <x v="31"/>
    <n v="136.36363636363637"/>
    <s v="music"/>
    <s v="rock"/>
    <x v="1857"/>
    <d v="2014-09-12T18:26:53"/>
  </r>
  <r>
    <n v="1858"/>
    <x v="1858"/>
    <s v="I write songs to teach with at two Chicago schools.  The enthusiastic response from my students &amp; colleagues inspired me to do do this!"/>
    <x v="291"/>
    <n v="6041.55"/>
    <x v="0"/>
    <s v="US"/>
    <s v="USD"/>
    <n v="1324014521"/>
    <n v="1318826921"/>
    <b v="0"/>
    <n v="149"/>
    <b v="1"/>
    <s v="music/rock"/>
    <x v="1422"/>
    <n v="40.547315436241611"/>
    <s v="music"/>
    <s v="rock"/>
    <x v="1858"/>
    <d v="2011-12-16T05:48:41"/>
  </r>
  <r>
    <n v="1859"/>
    <x v="1859"/>
    <s v="Queen Kwong is going ON TOUR to London and Paris!"/>
    <x v="9"/>
    <n v="3955"/>
    <x v="0"/>
    <s v="US"/>
    <s v="USD"/>
    <n v="1316716129"/>
    <n v="1314124129"/>
    <b v="0"/>
    <n v="56"/>
    <b v="1"/>
    <s v="music/rock"/>
    <x v="1423"/>
    <n v="70.625"/>
    <s v="music"/>
    <s v="rock"/>
    <x v="1859"/>
    <d v="2011-09-22T18:28:49"/>
  </r>
  <r>
    <n v="1860"/>
    <x v="1860"/>
    <s v="ASC had a one-of-a-kind CD release party in 2013, and we want to share it with the world - in DVD format!"/>
    <x v="47"/>
    <n v="1001"/>
    <x v="0"/>
    <s v="US"/>
    <s v="USD"/>
    <n v="1391706084"/>
    <n v="1389891684"/>
    <b v="0"/>
    <n v="19"/>
    <b v="1"/>
    <s v="music/rock"/>
    <x v="1424"/>
    <n v="52.684210526315788"/>
    <s v="music"/>
    <s v="rock"/>
    <x v="1860"/>
    <d v="2014-02-06T17:01:24"/>
  </r>
  <r>
    <n v="1861"/>
    <x v="1861"/>
    <s v="A game for Apple &amp; Android devices that sees you get your own spacecraft, take on the competition, mine asteroids &amp; fight to survive."/>
    <x v="65"/>
    <n v="0"/>
    <x v="2"/>
    <s v="GB"/>
    <s v="GBP"/>
    <n v="1422256341"/>
    <n v="1419664341"/>
    <b v="0"/>
    <n v="0"/>
    <b v="0"/>
    <s v="games/mobile games"/>
    <x v="109"/>
    <e v="#DIV/0!"/>
    <s v="games"/>
    <s v="mobile games"/>
    <x v="1861"/>
    <d v="2015-01-26T07:12:21"/>
  </r>
  <r>
    <n v="1862"/>
    <x v="1862"/>
    <s v="Purple Fishing is an online game and social media platform for Trump Supporters and Critics to have fun finding common ground."/>
    <x v="102"/>
    <n v="1455"/>
    <x v="2"/>
    <s v="US"/>
    <s v="USD"/>
    <n v="1488958200"/>
    <n v="1484912974"/>
    <b v="0"/>
    <n v="16"/>
    <b v="0"/>
    <s v="games/mobile games"/>
    <x v="1425"/>
    <n v="90.9375"/>
    <s v="games"/>
    <s v="mobile games"/>
    <x v="1862"/>
    <d v="2017-03-08T07:30:00"/>
  </r>
  <r>
    <n v="1863"/>
    <x v="1863"/>
    <s v="This is an Android game where you take control of the zombies and try to eat your way to world domination!"/>
    <x v="30"/>
    <n v="10"/>
    <x v="2"/>
    <s v="US"/>
    <s v="USD"/>
    <n v="1402600085"/>
    <n v="1400008085"/>
    <b v="0"/>
    <n v="2"/>
    <b v="0"/>
    <s v="games/mobile games"/>
    <x v="177"/>
    <n v="5"/>
    <s v="games"/>
    <s v="mobile games"/>
    <x v="1863"/>
    <d v="2014-06-12T19:08:05"/>
  </r>
  <r>
    <n v="1864"/>
    <x v="1864"/>
    <s v="Cannons, Power Gloves, and PUNCHING STUFF!  Help Fat Cheeks collect Acorns for upgrades and customize his gear in this Endless Runner"/>
    <x v="115"/>
    <n v="2788"/>
    <x v="2"/>
    <s v="US"/>
    <s v="USD"/>
    <n v="1399223500"/>
    <n v="1396631500"/>
    <b v="0"/>
    <n v="48"/>
    <b v="0"/>
    <s v="games/mobile games"/>
    <x v="1426"/>
    <n v="58.083333333333336"/>
    <s v="games"/>
    <s v="mobile games"/>
    <x v="1864"/>
    <d v="2014-05-04T17:11:40"/>
  </r>
  <r>
    <n v="1865"/>
    <x v="1865"/>
    <s v="This game is an alternative to the boring morning jogs This game will make you excited to workout Following elite footballer movements!"/>
    <x v="74"/>
    <n v="4"/>
    <x v="2"/>
    <s v="GB"/>
    <s v="GBP"/>
    <n v="1478425747"/>
    <n v="1475398147"/>
    <b v="0"/>
    <n v="2"/>
    <b v="0"/>
    <s v="games/mobile games"/>
    <x v="1427"/>
    <n v="2"/>
    <s v="games"/>
    <s v="mobile games"/>
    <x v="1865"/>
    <d v="2016-11-06T09:49:07"/>
  </r>
  <r>
    <n v="1866"/>
    <x v="1866"/>
    <s v="A mobile application that will allow math learners to practice math operations and improve critical thinking. Ideal for ages 7 to 12."/>
    <x v="31"/>
    <n v="125"/>
    <x v="2"/>
    <s v="US"/>
    <s v="USD"/>
    <n v="1488340800"/>
    <n v="1483768497"/>
    <b v="0"/>
    <n v="2"/>
    <b v="0"/>
    <s v="games/mobile games"/>
    <x v="724"/>
    <n v="62.5"/>
    <s v="games"/>
    <s v="mobile games"/>
    <x v="1866"/>
    <d v="2017-03-01T04:00:00"/>
  </r>
  <r>
    <n v="1867"/>
    <x v="1867"/>
    <s v="A mix of PokemonGo, Game of War- Fire Age, DragonSoul, &amp; Throwdown. Join a clan, collect meme, upgrade features, fight, &amp; compete."/>
    <x v="22"/>
    <n v="10"/>
    <x v="2"/>
    <s v="US"/>
    <s v="USD"/>
    <n v="1478383912"/>
    <n v="1475791912"/>
    <b v="0"/>
    <n v="1"/>
    <b v="0"/>
    <s v="games/mobile games"/>
    <x v="833"/>
    <n v="10"/>
    <s v="games"/>
    <s v="mobile games"/>
    <x v="1867"/>
    <d v="2016-11-05T22:11:52"/>
  </r>
  <r>
    <n v="1868"/>
    <x v="1868"/>
    <s v="PaperChase is a popular endless flying game conceived by a 15 year old and loved by millions worldwide.  Help us build version 3!"/>
    <x v="31"/>
    <n v="1217"/>
    <x v="2"/>
    <s v="US"/>
    <s v="USD"/>
    <n v="1450166340"/>
    <n v="1448044925"/>
    <b v="0"/>
    <n v="17"/>
    <b v="0"/>
    <s v="games/mobile games"/>
    <x v="1428"/>
    <n v="71.588235294117652"/>
    <s v="games"/>
    <s v="mobile games"/>
    <x v="1868"/>
    <d v="2015-12-15T07:59:00"/>
  </r>
  <r>
    <n v="1869"/>
    <x v="1869"/>
    <s v="CCRPG will be a 2D Pixel Art Game based on similar elements to the SNES game &quot;Zelda: A Link to the Past&quot; with RPG elements added in."/>
    <x v="3"/>
    <n v="0"/>
    <x v="2"/>
    <s v="US"/>
    <s v="USD"/>
    <n v="1483488249"/>
    <n v="1480896249"/>
    <b v="0"/>
    <n v="0"/>
    <b v="0"/>
    <s v="games/mobile games"/>
    <x v="109"/>
    <e v="#DIV/0!"/>
    <s v="games"/>
    <s v="mobile games"/>
    <x v="1869"/>
    <d v="2017-01-04T00:04:09"/>
  </r>
  <r>
    <n v="1870"/>
    <x v="1870"/>
    <s v="Conflict of Van Helsing &amp; Dracula (C.O.V.D.) is a board game available as an App based on the story: Dracula. Can you survive?"/>
    <x v="8"/>
    <n v="361"/>
    <x v="2"/>
    <s v="US"/>
    <s v="USD"/>
    <n v="1454213820"/>
    <n v="1451723535"/>
    <b v="0"/>
    <n v="11"/>
    <b v="0"/>
    <s v="games/mobile games"/>
    <x v="1429"/>
    <n v="32.81818181818182"/>
    <s v="games"/>
    <s v="mobile games"/>
    <x v="1870"/>
    <d v="2016-01-31T04:17:00"/>
  </r>
  <r>
    <n v="1871"/>
    <x v="1871"/>
    <s v="Journey with Bible Bear through each of the books of the Bible, exploring stories while learning verses, songs, and preschool concepts!"/>
    <x v="115"/>
    <n v="4666"/>
    <x v="2"/>
    <s v="US"/>
    <s v="USD"/>
    <n v="1416512901"/>
    <n v="1413053301"/>
    <b v="0"/>
    <n v="95"/>
    <b v="0"/>
    <s v="games/mobile games"/>
    <x v="1430"/>
    <n v="49.11578947368421"/>
    <s v="games"/>
    <s v="mobile games"/>
    <x v="1871"/>
    <d v="2014-11-20T19:48:21"/>
  </r>
  <r>
    <n v="1872"/>
    <x v="1872"/>
    <s v="A Top-View Action game where you play as Bob, the FIRST zombie to rise from the grave. Bring chaos to town, feast and don't die again."/>
    <x v="22"/>
    <n v="212"/>
    <x v="2"/>
    <s v="US"/>
    <s v="USD"/>
    <n v="1435633602"/>
    <n v="1433041602"/>
    <b v="0"/>
    <n v="13"/>
    <b v="0"/>
    <s v="games/mobile games"/>
    <x v="550"/>
    <n v="16.307692307692307"/>
    <s v="games"/>
    <s v="mobile games"/>
    <x v="1872"/>
    <d v="2015-06-30T03:06:42"/>
  </r>
  <r>
    <n v="1873"/>
    <x v="1873"/>
    <s v="It's time for The Red Card Blue Card Game to be available everywhere! Help save the sanity of ALL parent's! Help make it an App!!"/>
    <x v="6"/>
    <n v="36"/>
    <x v="2"/>
    <s v="CA"/>
    <s v="CAD"/>
    <n v="1436373900"/>
    <n v="1433861210"/>
    <b v="0"/>
    <n v="2"/>
    <b v="0"/>
    <s v="games/mobile games"/>
    <x v="871"/>
    <n v="18"/>
    <s v="games"/>
    <s v="mobile games"/>
    <x v="1873"/>
    <d v="2015-07-08T16:45:00"/>
  </r>
  <r>
    <n v="1874"/>
    <x v="1874"/>
    <s v="PATH to Reading (PATH) is a patented break-through technology  that dramatically and permanently improves attention, reading, memory"/>
    <x v="292"/>
    <n v="26"/>
    <x v="2"/>
    <s v="US"/>
    <s v="USD"/>
    <n v="1467155733"/>
    <n v="1465427733"/>
    <b v="0"/>
    <n v="2"/>
    <b v="0"/>
    <s v="games/mobile games"/>
    <x v="1431"/>
    <n v="13"/>
    <s v="games"/>
    <s v="mobile games"/>
    <x v="1874"/>
    <d v="2016-06-28T23:15:33"/>
  </r>
  <r>
    <n v="1875"/>
    <x v="1875"/>
    <s v="Sea opposition of Crab's family and angry fishes. Who is going to win, and who is going to loose ?!"/>
    <x v="3"/>
    <n v="51"/>
    <x v="2"/>
    <s v="US"/>
    <s v="USD"/>
    <n v="1470519308"/>
    <n v="1465335308"/>
    <b v="0"/>
    <n v="3"/>
    <b v="0"/>
    <s v="games/mobile games"/>
    <x v="872"/>
    <n v="17"/>
    <s v="games"/>
    <s v="mobile games"/>
    <x v="1875"/>
    <d v="2016-08-06T21:35:08"/>
  </r>
  <r>
    <n v="1876"/>
    <x v="1876"/>
    <s v="An arcade styled side scroller. Help Bob the pilot steer his plane through hordes of migrating birds strapped with explosives."/>
    <x v="293"/>
    <n v="0"/>
    <x v="2"/>
    <s v="AU"/>
    <s v="AUD"/>
    <n v="1402901405"/>
    <n v="1400309405"/>
    <b v="0"/>
    <n v="0"/>
    <b v="0"/>
    <s v="games/mobile games"/>
    <x v="109"/>
    <e v="#DIV/0!"/>
    <s v="games"/>
    <s v="mobile games"/>
    <x v="1876"/>
    <d v="2014-06-16T06:50:05"/>
  </r>
  <r>
    <n v="1877"/>
    <x v="1877"/>
    <s v="It's obvious you won't survive by your wits alone. Unfortunately that's all you've got, Chip. Run!"/>
    <x v="294"/>
    <n v="0"/>
    <x v="2"/>
    <s v="US"/>
    <s v="USD"/>
    <n v="1425170525"/>
    <n v="1422664925"/>
    <b v="0"/>
    <n v="0"/>
    <b v="0"/>
    <s v="games/mobile games"/>
    <x v="109"/>
    <e v="#DIV/0!"/>
    <s v="games"/>
    <s v="mobile games"/>
    <x v="1877"/>
    <d v="2015-03-01T00:42:05"/>
  </r>
  <r>
    <n v="1878"/>
    <x v="1878"/>
    <s v="Action game now playable on Android/iOS platforms and PC browsers. Easy gameplay even for starters yet hard to be skilled. Multi-player"/>
    <x v="6"/>
    <n v="0"/>
    <x v="2"/>
    <s v="AU"/>
    <s v="AUD"/>
    <n v="1402618355"/>
    <n v="1400026355"/>
    <b v="0"/>
    <n v="0"/>
    <b v="0"/>
    <s v="games/mobile games"/>
    <x v="109"/>
    <e v="#DIV/0!"/>
    <s v="games"/>
    <s v="mobile games"/>
    <x v="1878"/>
    <d v="2014-06-13T00:12:35"/>
  </r>
  <r>
    <n v="1879"/>
    <x v="1879"/>
    <s v="Juego de plataformas con 20 personajes. Cada personaje tiene cuatro habilidades distintas al resto de personajes y sus propias voces."/>
    <x v="10"/>
    <n v="6"/>
    <x v="2"/>
    <s v="ES"/>
    <s v="EUR"/>
    <n v="1457966129"/>
    <n v="1455377729"/>
    <b v="0"/>
    <n v="2"/>
    <b v="0"/>
    <s v="games/mobile games"/>
    <x v="154"/>
    <n v="3"/>
    <s v="games"/>
    <s v="mobile games"/>
    <x v="1879"/>
    <d v="2016-03-14T14:35:29"/>
  </r>
  <r>
    <n v="1880"/>
    <x v="1880"/>
    <s v="Sim Betting Football is the only football (soccer) betting simulation  game."/>
    <x v="10"/>
    <n v="1004"/>
    <x v="2"/>
    <s v="GB"/>
    <s v="GBP"/>
    <n v="1459341380"/>
    <n v="1456839380"/>
    <b v="0"/>
    <n v="24"/>
    <b v="0"/>
    <s v="games/mobile games"/>
    <x v="1432"/>
    <n v="41.833333333333336"/>
    <s v="games"/>
    <s v="mobile games"/>
    <x v="1880"/>
    <d v="2016-03-30T12:36:20"/>
  </r>
  <r>
    <n v="1881"/>
    <x v="1881"/>
    <s v="We're now raising money to produce a music video. Those who donate get a vote in deciding which song!"/>
    <x v="13"/>
    <n v="3453.69"/>
    <x v="0"/>
    <s v="US"/>
    <s v="USD"/>
    <n v="1425955189"/>
    <n v="1423366789"/>
    <b v="0"/>
    <n v="70"/>
    <b v="1"/>
    <s v="music/indie rock"/>
    <x v="1433"/>
    <n v="49.338428571428572"/>
    <s v="music"/>
    <s v="indie rock"/>
    <x v="1881"/>
    <d v="2015-03-10T02:39:49"/>
  </r>
  <r>
    <n v="1882"/>
    <x v="1882"/>
    <s v="New songs have been popping out of Mark Donato for years now and he's got a large, squirming litter of them in need of triage.  Help!"/>
    <x v="295"/>
    <n v="3380"/>
    <x v="0"/>
    <s v="US"/>
    <s v="USD"/>
    <n v="1341964080"/>
    <n v="1339109212"/>
    <b v="0"/>
    <n v="81"/>
    <b v="1"/>
    <s v="music/indie rock"/>
    <x v="1434"/>
    <n v="41.728395061728392"/>
    <s v="music"/>
    <s v="indie rock"/>
    <x v="1882"/>
    <d v="2012-07-10T23:48:00"/>
  </r>
  <r>
    <n v="1883"/>
    <x v="1883"/>
    <s v="Afraid Of Figs is a high energy pop/rock band, with off-the-wall humor, catchy hooks, and wild interactive live shows."/>
    <x v="117"/>
    <n v="1047"/>
    <x v="0"/>
    <s v="US"/>
    <s v="USD"/>
    <n v="1333921508"/>
    <n v="1331333108"/>
    <b v="0"/>
    <n v="32"/>
    <b v="1"/>
    <s v="music/indie rock"/>
    <x v="1435"/>
    <n v="32.71875"/>
    <s v="music"/>
    <s v="indie rock"/>
    <x v="1883"/>
    <d v="2012-04-08T21:45:08"/>
  </r>
  <r>
    <n v="1884"/>
    <x v="1884"/>
    <s v="Glad Hearts Latest Album, Twenty Two, Pressed In A Very Limited Edition On Beautiful Vinyl With Accompanying Digital Download"/>
    <x v="28"/>
    <n v="1351"/>
    <x v="0"/>
    <s v="US"/>
    <s v="USD"/>
    <n v="1354017600"/>
    <n v="1350967535"/>
    <b v="0"/>
    <n v="26"/>
    <b v="1"/>
    <s v="music/indie rock"/>
    <x v="1436"/>
    <n v="51.96153846153846"/>
    <s v="music"/>
    <s v="indie rock"/>
    <x v="1884"/>
    <d v="2012-11-27T12:00:00"/>
  </r>
  <r>
    <n v="1885"/>
    <x v="1885"/>
    <s v="KATA's debut album 'The Rising' is ready for your ears, now all we need to do is press the vinyl. That's where you come in!"/>
    <x v="296"/>
    <n v="5322"/>
    <x v="0"/>
    <s v="US"/>
    <s v="USD"/>
    <n v="1344636000"/>
    <n v="1341800110"/>
    <b v="0"/>
    <n v="105"/>
    <b v="1"/>
    <s v="music/indie rock"/>
    <x v="1437"/>
    <n v="50.685714285714283"/>
    <s v="music"/>
    <s v="indie rock"/>
    <x v="1885"/>
    <d v="2012-08-10T22:00:00"/>
  </r>
  <r>
    <n v="1886"/>
    <x v="1886"/>
    <s v="Help the New York - based independent prog-rock band Invisible House create their new album called &quot;a history of the world&quot;"/>
    <x v="38"/>
    <n v="1225"/>
    <x v="0"/>
    <s v="US"/>
    <s v="USD"/>
    <n v="1415832338"/>
    <n v="1413236738"/>
    <b v="0"/>
    <n v="29"/>
    <b v="1"/>
    <s v="music/indie rock"/>
    <x v="1438"/>
    <n v="42.241379310344826"/>
    <s v="music"/>
    <s v="indie rock"/>
    <x v="1886"/>
    <d v="2014-11-12T22:45:38"/>
  </r>
  <r>
    <n v="1887"/>
    <x v="1887"/>
    <s v="Our dream of recording our second single in London and making it big in the UK is closer than ever! Do you want to be a part of it?"/>
    <x v="9"/>
    <n v="3335"/>
    <x v="0"/>
    <s v="ES"/>
    <s v="EUR"/>
    <n v="1449178200"/>
    <n v="1447614732"/>
    <b v="0"/>
    <n v="8"/>
    <b v="1"/>
    <s v="music/indie rock"/>
    <x v="1439"/>
    <n v="416.875"/>
    <s v="music"/>
    <s v="indie rock"/>
    <x v="1887"/>
    <d v="2015-12-03T21:30:00"/>
  </r>
  <r>
    <n v="1888"/>
    <x v="1888"/>
    <s v="Hey there! I have new music recorded for my 3rd CD but  need to raise a few more bucks to finish the artwork &amp; pressing. I'm so close I can taste it!"/>
    <x v="30"/>
    <n v="4152"/>
    <x v="0"/>
    <s v="US"/>
    <s v="USD"/>
    <n v="1275368340"/>
    <n v="1272692732"/>
    <b v="0"/>
    <n v="89"/>
    <b v="1"/>
    <s v="music/indie rock"/>
    <x v="1440"/>
    <n v="46.651685393258425"/>
    <s v="music"/>
    <s v="indie rock"/>
    <x v="1888"/>
    <d v="2010-06-01T04:59:00"/>
  </r>
  <r>
    <n v="1889"/>
    <x v="1889"/>
    <s v="Sweeping epic melodies. I want to incorporate all my influences into one album I have been writing for 90 days now and ready to record!"/>
    <x v="13"/>
    <n v="2132"/>
    <x v="0"/>
    <s v="US"/>
    <s v="USD"/>
    <n v="1363024946"/>
    <n v="1359140546"/>
    <b v="0"/>
    <n v="44"/>
    <b v="1"/>
    <s v="music/indie rock"/>
    <x v="15"/>
    <n v="48.454545454545453"/>
    <s v="music"/>
    <s v="indie rock"/>
    <x v="1889"/>
    <d v="2013-03-11T18:02:26"/>
  </r>
  <r>
    <n v="1890"/>
    <x v="1890"/>
    <s v="We want to record a live album at this year's annual Boxing Day show at the Arden Gild Hall - we need your help to do it!"/>
    <x v="14"/>
    <n v="17350.13"/>
    <x v="0"/>
    <s v="US"/>
    <s v="USD"/>
    <n v="1355597528"/>
    <n v="1353005528"/>
    <b v="0"/>
    <n v="246"/>
    <b v="1"/>
    <s v="music/indie rock"/>
    <x v="1441"/>
    <n v="70.5289837398374"/>
    <s v="music"/>
    <s v="indie rock"/>
    <x v="1890"/>
    <d v="2012-12-15T18:52:08"/>
  </r>
  <r>
    <n v="1891"/>
    <x v="1891"/>
    <s v="Help promote Lindsey Ray's debut full-length album &amp; get loads of great giveaways in return! Can you say free music and prizes?! You know you wanna..."/>
    <x v="3"/>
    <n v="10555"/>
    <x v="0"/>
    <s v="US"/>
    <s v="USD"/>
    <n v="1279778400"/>
    <n v="1275851354"/>
    <b v="0"/>
    <n v="120"/>
    <b v="1"/>
    <s v="music/indie rock"/>
    <x v="1442"/>
    <n v="87.958333333333329"/>
    <s v="music"/>
    <s v="indie rock"/>
    <x v="1891"/>
    <d v="2010-07-22T06:00:00"/>
  </r>
  <r>
    <n v="1892"/>
    <x v="1892"/>
    <s v="Nemes has just recorded a new album and is raising $500 to get it mixed and mastered professionally."/>
    <x v="2"/>
    <n v="683"/>
    <x v="0"/>
    <s v="US"/>
    <s v="USD"/>
    <n v="1307459881"/>
    <n v="1304867881"/>
    <b v="0"/>
    <n v="26"/>
    <b v="1"/>
    <s v="music/indie rock"/>
    <x v="1443"/>
    <n v="26.26923076923077"/>
    <s v="music"/>
    <s v="indie rock"/>
    <x v="1892"/>
    <d v="2011-06-07T15:18:01"/>
  </r>
  <r>
    <n v="1893"/>
    <x v="1893"/>
    <s v="Archeology is looking to gain support to release their 7&quot; vinyl single &quot;Hunger&quot; as well as the b-side, &quot;Kings canyon."/>
    <x v="30"/>
    <n v="2600"/>
    <x v="0"/>
    <s v="US"/>
    <s v="USD"/>
    <n v="1302926340"/>
    <n v="1301524585"/>
    <b v="0"/>
    <n v="45"/>
    <b v="1"/>
    <s v="music/indie rock"/>
    <x v="87"/>
    <n v="57.777777777777779"/>
    <s v="music"/>
    <s v="indie rock"/>
    <x v="1893"/>
    <d v="2011-04-16T03:59:00"/>
  </r>
  <r>
    <n v="1894"/>
    <x v="1894"/>
    <s v="Im trying to raise $1000 for a 3 song EP in a studio!"/>
    <x v="28"/>
    <n v="1145"/>
    <x v="0"/>
    <s v="US"/>
    <s v="USD"/>
    <n v="1329082983"/>
    <n v="1326404583"/>
    <b v="0"/>
    <n v="20"/>
    <b v="1"/>
    <s v="music/indie rock"/>
    <x v="1444"/>
    <n v="57.25"/>
    <s v="music"/>
    <s v="indie rock"/>
    <x v="1894"/>
    <d v="2012-02-12T21:43:03"/>
  </r>
  <r>
    <n v="1895"/>
    <x v="1895"/>
    <s v="HERESTOFIGHTIN is a folk rock band from Colorado fighting for change in our world through rock and roll. Be the change you want to see."/>
    <x v="297"/>
    <n v="9228"/>
    <x v="0"/>
    <s v="US"/>
    <s v="USD"/>
    <n v="1445363722"/>
    <n v="1442771722"/>
    <b v="0"/>
    <n v="47"/>
    <b v="1"/>
    <s v="music/indie rock"/>
    <x v="1445"/>
    <n v="196.34042553191489"/>
    <s v="music"/>
    <s v="indie rock"/>
    <x v="1895"/>
    <d v="2015-10-20T17:55:22"/>
  </r>
  <r>
    <n v="1896"/>
    <x v="1896"/>
    <s v="My barely anticipated second album of self produced songs is ready to go.  Just need a little help to cover mastering, artwork etc."/>
    <x v="298"/>
    <n v="559"/>
    <x v="0"/>
    <s v="US"/>
    <s v="USD"/>
    <n v="1334250165"/>
    <n v="1331658165"/>
    <b v="0"/>
    <n v="13"/>
    <b v="1"/>
    <s v="music/indie rock"/>
    <x v="1446"/>
    <n v="43"/>
    <s v="music"/>
    <s v="indie rock"/>
    <x v="1896"/>
    <d v="2012-04-12T17:02:45"/>
  </r>
  <r>
    <n v="1897"/>
    <x v="1897"/>
    <s v="My new album produced by Paul Curreri is one of the most unique musical projects I have done. Let's finish it before the baby comes!"/>
    <x v="299"/>
    <n v="6506"/>
    <x v="0"/>
    <s v="US"/>
    <s v="USD"/>
    <n v="1393966800"/>
    <n v="1392040806"/>
    <b v="0"/>
    <n v="183"/>
    <b v="1"/>
    <s v="music/indie rock"/>
    <x v="1447"/>
    <n v="35.551912568306008"/>
    <s v="music"/>
    <s v="indie rock"/>
    <x v="1897"/>
    <d v="2014-03-04T21:00:00"/>
  </r>
  <r>
    <n v="1898"/>
    <x v="1898"/>
    <s v="We are heading into the studio to create the most soulfully orchestrated Indie Pop masterpiece mankind has ever witnessed."/>
    <x v="28"/>
    <n v="1445"/>
    <x v="0"/>
    <s v="US"/>
    <s v="USD"/>
    <n v="1454349600"/>
    <n v="1451277473"/>
    <b v="0"/>
    <n v="21"/>
    <b v="1"/>
    <s v="music/indie rock"/>
    <x v="1448"/>
    <n v="68.80952380952381"/>
    <s v="music"/>
    <s v="indie rock"/>
    <x v="1898"/>
    <d v="2016-02-01T18:00:00"/>
  </r>
  <r>
    <n v="1899"/>
    <x v="1899"/>
    <s v="Ukulele Songs from the Zombie Apocalypse, a concept album where boy meets girl, boy loses girl to Zombie King, boy gets girl back. Fun!"/>
    <x v="42"/>
    <n v="1200"/>
    <x v="0"/>
    <s v="US"/>
    <s v="USD"/>
    <n v="1427319366"/>
    <n v="1424730966"/>
    <b v="0"/>
    <n v="42"/>
    <b v="1"/>
    <s v="music/indie rock"/>
    <x v="25"/>
    <n v="28.571428571428573"/>
    <s v="music"/>
    <s v="indie rock"/>
    <x v="1899"/>
    <d v="2015-03-25T21:36:06"/>
  </r>
  <r>
    <n v="1900"/>
    <x v="1900"/>
    <s v="Angieâ€™s Curse, an Indie Goth/Dark Rock band &amp; local favorite from Ventura, are ready to record a professional CD of all original songs."/>
    <x v="30"/>
    <n v="2734.11"/>
    <x v="0"/>
    <s v="US"/>
    <s v="USD"/>
    <n v="1349517540"/>
    <n v="1347137731"/>
    <b v="0"/>
    <n v="54"/>
    <b v="1"/>
    <s v="music/indie rock"/>
    <x v="1449"/>
    <n v="50.631666666666668"/>
    <s v="music"/>
    <s v="indie rock"/>
    <x v="1900"/>
    <d v="2012-10-06T09:59:00"/>
  </r>
  <r>
    <n v="1901"/>
    <x v="1901"/>
    <s v="KiddieRail is a height adjustable hand rail of the right size for little children to help them manage the stairs more safely at home."/>
    <x v="300"/>
    <n v="2670"/>
    <x v="2"/>
    <s v="GB"/>
    <s v="GBP"/>
    <n v="1432299600"/>
    <n v="1429707729"/>
    <b v="0"/>
    <n v="25"/>
    <b v="0"/>
    <s v="technology/gadgets"/>
    <x v="1450"/>
    <n v="106.8"/>
    <s v="technology"/>
    <s v="gadgets"/>
    <x v="1901"/>
    <d v="2015-05-22T13:00:00"/>
  </r>
  <r>
    <n v="1902"/>
    <x v="1902"/>
    <s v="Virtual reality is expensive, here is the solution. I've created a VR device out of cardboard. I present: World's cheapest VR Device."/>
    <x v="28"/>
    <n v="12"/>
    <x v="2"/>
    <s v="NL"/>
    <s v="EUR"/>
    <n v="1425495447"/>
    <n v="1422903447"/>
    <b v="0"/>
    <n v="3"/>
    <b v="0"/>
    <s v="technology/gadgets"/>
    <x v="444"/>
    <n v="4"/>
    <s v="technology"/>
    <s v="gadgets"/>
    <x v="1902"/>
    <d v="2015-03-04T18:57:27"/>
  </r>
  <r>
    <n v="1903"/>
    <x v="1903"/>
    <s v="A cool smart laser pointer for presenting professionals. Unique by design, widest functional coverage for both IOS and Android."/>
    <x v="9"/>
    <n v="1398"/>
    <x v="2"/>
    <s v="US"/>
    <s v="USD"/>
    <n v="1485541791"/>
    <n v="1480357791"/>
    <b v="0"/>
    <n v="41"/>
    <b v="0"/>
    <s v="technology/gadgets"/>
    <x v="1451"/>
    <n v="34.097560975609753"/>
    <s v="technology"/>
    <s v="gadgets"/>
    <x v="1903"/>
    <d v="2017-01-27T18:29:51"/>
  </r>
  <r>
    <n v="1904"/>
    <x v="1904"/>
    <s v="Animals knocking over your waste wheeler making a mess on trash day? The S.A.D.L. will help prevent that from happening!"/>
    <x v="63"/>
    <n v="50"/>
    <x v="2"/>
    <s v="US"/>
    <s v="USD"/>
    <n v="1451752021"/>
    <n v="1447864021"/>
    <b v="0"/>
    <n v="2"/>
    <b v="0"/>
    <s v="technology/gadgets"/>
    <x v="370"/>
    <n v="25"/>
    <s v="technology"/>
    <s v="gadgets"/>
    <x v="1904"/>
    <d v="2016-01-02T16:27:01"/>
  </r>
  <r>
    <n v="1905"/>
    <x v="1905"/>
    <s v="Before Dick Armstrong passed away unexpectedly in 2003, he invented an AxleCrutch device to help his customers-his idea lives on today."/>
    <x v="31"/>
    <n v="42"/>
    <x v="2"/>
    <s v="US"/>
    <s v="USD"/>
    <n v="1410127994"/>
    <n v="1407535994"/>
    <b v="0"/>
    <n v="4"/>
    <b v="0"/>
    <s v="technology/gadgets"/>
    <x v="1452"/>
    <n v="10.5"/>
    <s v="technology"/>
    <s v="gadgets"/>
    <x v="1905"/>
    <d v="2014-09-07T22:13:14"/>
  </r>
  <r>
    <n v="1906"/>
    <x v="1906"/>
    <s v="Max 5Tb storage, Wired lan, Additional USB ports and Hi-res DAC, 10000mAh battery, Real portable docking station"/>
    <x v="63"/>
    <n v="21380"/>
    <x v="2"/>
    <s v="US"/>
    <s v="USD"/>
    <n v="1466697983"/>
    <n v="1464105983"/>
    <b v="0"/>
    <n v="99"/>
    <b v="0"/>
    <s v="technology/gadgets"/>
    <x v="1453"/>
    <n v="215.95959595959596"/>
    <s v="technology"/>
    <s v="gadgets"/>
    <x v="1906"/>
    <d v="2016-06-23T16:06:23"/>
  </r>
  <r>
    <n v="1907"/>
    <x v="1907"/>
    <s v="Litter-Buddy is great economical alternative to leading pet waste disposal systems with cartridge bag elements."/>
    <x v="11"/>
    <n v="85"/>
    <x v="2"/>
    <s v="US"/>
    <s v="USD"/>
    <n v="1400853925"/>
    <n v="1399557925"/>
    <b v="0"/>
    <n v="4"/>
    <b v="0"/>
    <s v="technology/gadgets"/>
    <x v="1454"/>
    <n v="21.25"/>
    <s v="technology"/>
    <s v="gadgets"/>
    <x v="1907"/>
    <d v="2014-05-23T14:05:25"/>
  </r>
  <r>
    <n v="1908"/>
    <x v="1908"/>
    <s v="Our device eliminates WiFi range issues with your connected devices by allowing you to locate our device where you will use your WiFi."/>
    <x v="31"/>
    <n v="433"/>
    <x v="2"/>
    <s v="US"/>
    <s v="USD"/>
    <n v="1483048900"/>
    <n v="1480456900"/>
    <b v="0"/>
    <n v="4"/>
    <b v="0"/>
    <s v="technology/gadgets"/>
    <x v="1455"/>
    <n v="108.25"/>
    <s v="technology"/>
    <s v="gadgets"/>
    <x v="1908"/>
    <d v="2016-12-29T22:01:40"/>
  </r>
  <r>
    <n v="1909"/>
    <x v="1909"/>
    <s v="Use Little Occhio to see and share the hidden secrets of nature. Capture, share awesome photos, works with iPhone/Android/tablets."/>
    <x v="19"/>
    <n v="4939"/>
    <x v="2"/>
    <s v="US"/>
    <s v="USD"/>
    <n v="1414059479"/>
    <n v="1411467479"/>
    <b v="0"/>
    <n v="38"/>
    <b v="0"/>
    <s v="technology/gadgets"/>
    <x v="1456"/>
    <n v="129.97368421052633"/>
    <s v="technology"/>
    <s v="gadgets"/>
    <x v="1909"/>
    <d v="2014-10-23T10:17:59"/>
  </r>
  <r>
    <n v="1910"/>
    <x v="1910"/>
    <s v="Thinking Cleaner is an add-on for your iRobotÂ® RoombaÂ® 700/800 that makes it smarter and aware of its owner."/>
    <x v="94"/>
    <n v="33486"/>
    <x v="2"/>
    <s v="NL"/>
    <s v="EUR"/>
    <n v="1446331500"/>
    <n v="1442531217"/>
    <b v="0"/>
    <n v="285"/>
    <b v="0"/>
    <s v="technology/gadgets"/>
    <x v="1457"/>
    <n v="117.49473684210527"/>
    <s v="technology"/>
    <s v="gadgets"/>
    <x v="1910"/>
    <d v="2015-10-31T22:45:00"/>
  </r>
  <r>
    <n v="1911"/>
    <x v="1911"/>
    <s v="Charge furniture, making it simple and comfortable to charge your USB devices without leaving the comfort of your couch or armchair"/>
    <x v="301"/>
    <n v="10"/>
    <x v="2"/>
    <s v="NZ"/>
    <s v="NZD"/>
    <n v="1407545334"/>
    <n v="1404953334"/>
    <b v="0"/>
    <n v="1"/>
    <b v="0"/>
    <s v="technology/gadgets"/>
    <x v="1458"/>
    <n v="10"/>
    <s v="technology"/>
    <s v="gadgets"/>
    <x v="1911"/>
    <d v="2014-08-09T00:48:54"/>
  </r>
  <r>
    <n v="1912"/>
    <x v="1912"/>
    <s v="Finally! Electrical Wiring Testing Made Easy...  Designed by a Professional for Professionals, Homeowners and DIYs, Too!"/>
    <x v="10"/>
    <n v="2965"/>
    <x v="2"/>
    <s v="US"/>
    <s v="USD"/>
    <n v="1433395560"/>
    <n v="1430803560"/>
    <b v="0"/>
    <n v="42"/>
    <b v="0"/>
    <s v="technology/gadgets"/>
    <x v="1459"/>
    <n v="70.595238095238102"/>
    <s v="technology"/>
    <s v="gadgets"/>
    <x v="1912"/>
    <d v="2015-06-04T05:26:00"/>
  </r>
  <r>
    <n v="1913"/>
    <x v="1913"/>
    <s v="Tibio is a revolutionary new product designed to solve an age old problem."/>
    <x v="240"/>
    <n v="637"/>
    <x v="2"/>
    <s v="GB"/>
    <s v="GBP"/>
    <n v="1412770578"/>
    <n v="1410178578"/>
    <b v="0"/>
    <n v="26"/>
    <b v="0"/>
    <s v="technology/gadgets"/>
    <x v="1460"/>
    <n v="24.5"/>
    <s v="technology"/>
    <s v="gadgets"/>
    <x v="1913"/>
    <d v="2014-10-08T12:16:18"/>
  </r>
  <r>
    <n v="1914"/>
    <x v="1914"/>
    <s v="The &quot;ZoZo Skeleton Hand Planchette&quot; is a fully functional &quot;ouija board&quot; planchette (pointer) but is significantly more hair-raising."/>
    <x v="302"/>
    <n v="60"/>
    <x v="2"/>
    <s v="US"/>
    <s v="USD"/>
    <n v="1414814340"/>
    <n v="1413519073"/>
    <b v="0"/>
    <n v="2"/>
    <b v="0"/>
    <s v="technology/gadgets"/>
    <x v="1461"/>
    <n v="30"/>
    <s v="technology"/>
    <s v="gadgets"/>
    <x v="1914"/>
    <d v="2014-11-01T03:59:00"/>
  </r>
  <r>
    <n v="1915"/>
    <x v="1915"/>
    <s v="The picture above is of our current prototype for the cat bath - we hope to move beyond a simple bin and create a cat bath revolution!"/>
    <x v="2"/>
    <n v="8"/>
    <x v="2"/>
    <s v="US"/>
    <s v="USD"/>
    <n v="1409620222"/>
    <n v="1407892222"/>
    <b v="0"/>
    <n v="4"/>
    <b v="0"/>
    <s v="technology/gadgets"/>
    <x v="1462"/>
    <n v="2"/>
    <s v="technology"/>
    <s v="gadgets"/>
    <x v="1915"/>
    <d v="2014-09-02T01:10:22"/>
  </r>
  <r>
    <n v="1916"/>
    <x v="1916"/>
    <s v="The Paint Can Holder Makes Painting Easier and Safer on Extension Ladders."/>
    <x v="22"/>
    <n v="102"/>
    <x v="2"/>
    <s v="US"/>
    <s v="USD"/>
    <n v="1478542375"/>
    <n v="1476378775"/>
    <b v="0"/>
    <n v="6"/>
    <b v="0"/>
    <s v="technology/gadgets"/>
    <x v="872"/>
    <n v="17"/>
    <s v="technology"/>
    <s v="gadgets"/>
    <x v="1916"/>
    <d v="2016-11-07T18:12:55"/>
  </r>
  <r>
    <n v="1917"/>
    <x v="1917"/>
    <s v="Let's build a legendary brand altogether"/>
    <x v="303"/>
    <n v="205025"/>
    <x v="2"/>
    <s v="HK"/>
    <s v="HKD"/>
    <n v="1486708133"/>
    <n v="1484116133"/>
    <b v="0"/>
    <n v="70"/>
    <b v="0"/>
    <s v="technology/gadgets"/>
    <x v="1463"/>
    <n v="2928.9285714285716"/>
    <s v="technology"/>
    <s v="gadgets"/>
    <x v="1917"/>
    <d v="2017-02-10T06:28:53"/>
  </r>
  <r>
    <n v="1918"/>
    <x v="1918"/>
    <s v="Repel Japanese beetles and garden pests. Grow organic fruit and vegetables to help the environment, one plant at a time."/>
    <x v="31"/>
    <n v="260"/>
    <x v="2"/>
    <s v="US"/>
    <s v="USD"/>
    <n v="1407869851"/>
    <n v="1404845851"/>
    <b v="0"/>
    <n v="9"/>
    <b v="0"/>
    <s v="technology/gadgets"/>
    <x v="1464"/>
    <n v="28.888888888888889"/>
    <s v="technology"/>
    <s v="gadgets"/>
    <x v="1918"/>
    <d v="2014-08-12T18:57:31"/>
  </r>
  <r>
    <n v="1919"/>
    <x v="1919"/>
    <s v="Use preprogrammed firmware or program your own with AVR-ISP or Arduino ISP.  Device is based on the Atmel ATtiny13A microcontroller."/>
    <x v="2"/>
    <n v="237"/>
    <x v="2"/>
    <s v="US"/>
    <s v="USD"/>
    <n v="1432069249"/>
    <n v="1429477249"/>
    <b v="0"/>
    <n v="8"/>
    <b v="0"/>
    <s v="technology/gadgets"/>
    <x v="1465"/>
    <n v="29.625"/>
    <s v="technology"/>
    <s v="gadgets"/>
    <x v="1919"/>
    <d v="2015-05-19T21:00:49"/>
  </r>
  <r>
    <n v="1920"/>
    <x v="1920"/>
    <s v="A new concept in bike light safety, protecting cyclists from being hit in the side. Bright, amber sideways."/>
    <x v="3"/>
    <n v="4303"/>
    <x v="2"/>
    <s v="GB"/>
    <s v="GBP"/>
    <n v="1445468400"/>
    <n v="1443042061"/>
    <b v="0"/>
    <n v="105"/>
    <b v="0"/>
    <s v="technology/gadgets"/>
    <x v="1466"/>
    <n v="40.980952380952381"/>
    <s v="technology"/>
    <s v="gadgets"/>
    <x v="1920"/>
    <d v="2015-10-21T23:00:00"/>
  </r>
  <r>
    <n v="1921"/>
    <x v="1921"/>
    <s v="The Fine Spirits are making an album, but we need your help!"/>
    <x v="15"/>
    <n v="2052"/>
    <x v="0"/>
    <s v="US"/>
    <s v="USD"/>
    <n v="1342243143"/>
    <n v="1339651143"/>
    <b v="0"/>
    <n v="38"/>
    <b v="1"/>
    <s v="music/indie rock"/>
    <x v="346"/>
    <n v="54"/>
    <s v="music"/>
    <s v="indie rock"/>
    <x v="1921"/>
    <d v="2012-07-14T05:19:03"/>
  </r>
  <r>
    <n v="1922"/>
    <x v="1922"/>
    <s v="Low Weather's debut album is halfway finished.  With your help and your help alone we can record the rest!"/>
    <x v="13"/>
    <n v="2311"/>
    <x v="0"/>
    <s v="US"/>
    <s v="USD"/>
    <n v="1386828507"/>
    <n v="1384236507"/>
    <b v="0"/>
    <n v="64"/>
    <b v="1"/>
    <s v="music/indie rock"/>
    <x v="1467"/>
    <n v="36.109375"/>
    <s v="music"/>
    <s v="indie rock"/>
    <x v="1922"/>
    <d v="2013-12-12T06:08:27"/>
  </r>
  <r>
    <n v="1923"/>
    <x v="1923"/>
    <s v="We just finished recording our first album! All we need is a little extra help to be able to get it printed!"/>
    <x v="304"/>
    <n v="301"/>
    <x v="0"/>
    <s v="US"/>
    <s v="USD"/>
    <n v="1317099540"/>
    <n v="1313612532"/>
    <b v="0"/>
    <n v="13"/>
    <b v="1"/>
    <s v="music/indie rock"/>
    <x v="1468"/>
    <n v="23.153846153846153"/>
    <s v="music"/>
    <s v="indie rock"/>
    <x v="1923"/>
    <d v="2011-09-27T04:59:00"/>
  </r>
  <r>
    <n v="1924"/>
    <x v="1924"/>
    <s v="We are recording a cd of Songs- About life and love_x000a_from the perspective a conscious country girl_x000a_living in the city."/>
    <x v="9"/>
    <n v="3432"/>
    <x v="0"/>
    <s v="US"/>
    <s v="USD"/>
    <n v="1389814380"/>
    <n v="1387390555"/>
    <b v="0"/>
    <n v="33"/>
    <b v="1"/>
    <s v="music/indie rock"/>
    <x v="316"/>
    <n v="104"/>
    <s v="music"/>
    <s v="indie rock"/>
    <x v="1924"/>
    <d v="2014-01-15T19:33:00"/>
  </r>
  <r>
    <n v="1925"/>
    <x v="1925"/>
    <s v="The Freakniks are making their psychedelic freak-folk debut studio album and they need your help."/>
    <x v="15"/>
    <n v="1655"/>
    <x v="0"/>
    <s v="US"/>
    <s v="USD"/>
    <n v="1381449600"/>
    <n v="1379540288"/>
    <b v="0"/>
    <n v="52"/>
    <b v="1"/>
    <s v="music/indie rock"/>
    <x v="1469"/>
    <n v="31.826923076923077"/>
    <s v="music"/>
    <s v="indie rock"/>
    <x v="1925"/>
    <d v="2013-10-11T00:00:00"/>
  </r>
  <r>
    <n v="1926"/>
    <x v="1926"/>
    <s v="Invisible Allies is a collaboration between well known West Coast downtempo aficionado Bluetech and Philadelphia electronic mastermind KiloWatts.  "/>
    <x v="15"/>
    <n v="2930.69"/>
    <x v="0"/>
    <s v="US"/>
    <s v="USD"/>
    <n v="1288657560"/>
    <n v="1286319256"/>
    <b v="0"/>
    <n v="107"/>
    <b v="1"/>
    <s v="music/indie rock"/>
    <x v="1470"/>
    <n v="27.3896261682243"/>
    <s v="music"/>
    <s v="indie rock"/>
    <x v="1926"/>
    <d v="2010-11-02T00:26:00"/>
  </r>
  <r>
    <n v="1927"/>
    <x v="1927"/>
    <s v="Hampshire is headed to GBS Detroit."/>
    <x v="20"/>
    <n v="620"/>
    <x v="0"/>
    <s v="US"/>
    <s v="USD"/>
    <n v="1331182740"/>
    <n v="1329856839"/>
    <b v="0"/>
    <n v="11"/>
    <b v="1"/>
    <s v="music/indie rock"/>
    <x v="101"/>
    <n v="56.363636363636367"/>
    <s v="music"/>
    <s v="indie rock"/>
    <x v="1927"/>
    <d v="2012-03-08T04:59:00"/>
  </r>
  <r>
    <n v="1928"/>
    <x v="1928"/>
    <s v="Help us master and release our debut album &quot;The Kaleidoscope Dawn&quot;"/>
    <x v="305"/>
    <n v="2630"/>
    <x v="0"/>
    <s v="US"/>
    <s v="USD"/>
    <n v="1367940794"/>
    <n v="1365348794"/>
    <b v="0"/>
    <n v="34"/>
    <b v="1"/>
    <s v="music/indie rock"/>
    <x v="1471"/>
    <n v="77.352941176470594"/>
    <s v="music"/>
    <s v="indie rock"/>
    <x v="1928"/>
    <d v="2013-05-07T15:33:14"/>
  </r>
  <r>
    <n v="1929"/>
    <x v="1929"/>
    <s v="Trying to raise funds to release a full-length album on LP and CD by my post-punk studio project, Surplus 1980."/>
    <x v="50"/>
    <n v="3210"/>
    <x v="0"/>
    <s v="US"/>
    <s v="USD"/>
    <n v="1309825866"/>
    <n v="1306197066"/>
    <b v="0"/>
    <n v="75"/>
    <b v="1"/>
    <s v="music/indie rock"/>
    <x v="1472"/>
    <n v="42.8"/>
    <s v="music"/>
    <s v="indie rock"/>
    <x v="1929"/>
    <d v="2011-07-05T00:31:06"/>
  </r>
  <r>
    <n v="1930"/>
    <x v="1930"/>
    <s v="We're nearly done recording, but we're out of money! Help us release the record!!!"/>
    <x v="28"/>
    <n v="1270"/>
    <x v="0"/>
    <s v="US"/>
    <s v="USD"/>
    <n v="1373203482"/>
    <n v="1368019482"/>
    <b v="0"/>
    <n v="26"/>
    <b v="1"/>
    <s v="music/indie rock"/>
    <x v="74"/>
    <n v="48.846153846153847"/>
    <s v="music"/>
    <s v="indie rock"/>
    <x v="1930"/>
    <d v="2013-07-07T13:24:42"/>
  </r>
  <r>
    <n v="1931"/>
    <x v="1931"/>
    <s v="We're an indie rock band from Clearwater, FL headed back into the studio to finish our latest EP."/>
    <x v="13"/>
    <n v="2412.02"/>
    <x v="0"/>
    <s v="US"/>
    <s v="USD"/>
    <n v="1337657400"/>
    <n v="1336512309"/>
    <b v="0"/>
    <n v="50"/>
    <b v="1"/>
    <s v="music/indie rock"/>
    <x v="1473"/>
    <n v="48.240400000000001"/>
    <s v="music"/>
    <s v="indie rock"/>
    <x v="1931"/>
    <d v="2012-05-22T03:30:00"/>
  </r>
  <r>
    <n v="1932"/>
    <x v="1932"/>
    <s v="Lee Malone has been chosen by Converse Rubber Tracks! Help get us to the Rubber Tracks recording studio in Brooklyn &amp; cut a 7&quot; EP."/>
    <x v="26"/>
    <n v="5617"/>
    <x v="0"/>
    <s v="US"/>
    <s v="USD"/>
    <n v="1327433173"/>
    <n v="1325618773"/>
    <b v="0"/>
    <n v="80"/>
    <b v="1"/>
    <s v="music/indie rock"/>
    <x v="1474"/>
    <n v="70.212500000000006"/>
    <s v="music"/>
    <s v="indie rock"/>
    <x v="1932"/>
    <d v="2012-01-24T19:26:13"/>
  </r>
  <r>
    <n v="1933"/>
    <x v="1933"/>
    <s v="After years of preparation and planning, Magic Punches are going to record their debut LP at Type Foundry Studios with John Askew."/>
    <x v="12"/>
    <n v="10346"/>
    <x v="0"/>
    <s v="US"/>
    <s v="USD"/>
    <n v="1411787307"/>
    <n v="1409195307"/>
    <b v="0"/>
    <n v="110"/>
    <b v="1"/>
    <s v="music/indie rock"/>
    <x v="1475"/>
    <n v="94.054545454545448"/>
    <s v="music"/>
    <s v="indie rock"/>
    <x v="1933"/>
    <d v="2014-09-27T03:08:27"/>
  </r>
  <r>
    <n v="1934"/>
    <x v="1934"/>
    <s v="We are a band in need of a vehicle. We just released our new CD and have played almost every venue in town, now it's time to expand."/>
    <x v="10"/>
    <n v="6181"/>
    <x v="0"/>
    <s v="US"/>
    <s v="USD"/>
    <n v="1324789200"/>
    <n v="1321649321"/>
    <b v="0"/>
    <n v="77"/>
    <b v="1"/>
    <s v="music/indie rock"/>
    <x v="1476"/>
    <n v="80.272727272727266"/>
    <s v="music"/>
    <s v="indie rock"/>
    <x v="1934"/>
    <d v="2011-12-25T05:00:00"/>
  </r>
  <r>
    <n v="1935"/>
    <x v="1935"/>
    <s v="AM/PM is a 20 song dual-disk album that we're trying to record with your help! AM is a pop album and PM is an ambient/intense album!"/>
    <x v="30"/>
    <n v="2710"/>
    <x v="0"/>
    <s v="US"/>
    <s v="USD"/>
    <n v="1403326740"/>
    <n v="1400106171"/>
    <b v="0"/>
    <n v="50"/>
    <b v="1"/>
    <s v="music/indie rock"/>
    <x v="1477"/>
    <n v="54.2"/>
    <s v="music"/>
    <s v="indie rock"/>
    <x v="1935"/>
    <d v="2014-06-21T04:59:00"/>
  </r>
  <r>
    <n v="1936"/>
    <x v="1936"/>
    <s v="Hey, we're Grandkids! We have enough songs to record an LP, and we need your help! We're going to make you proud, promise!"/>
    <x v="51"/>
    <n v="8739.01"/>
    <x v="0"/>
    <s v="US"/>
    <s v="USD"/>
    <n v="1323151140"/>
    <n v="1320528070"/>
    <b v="0"/>
    <n v="145"/>
    <b v="1"/>
    <s v="music/indie rock"/>
    <x v="1478"/>
    <n v="60.26903448275862"/>
    <s v="music"/>
    <s v="indie rock"/>
    <x v="1936"/>
    <d v="2011-12-06T05:59:00"/>
  </r>
  <r>
    <n v="1937"/>
    <x v="1937"/>
    <s v="My Pal Val is headed to Groovebox Studios in Detroit, Michigan on June 15th to record and film a live GBS Detroit EP."/>
    <x v="20"/>
    <n v="1123.47"/>
    <x v="0"/>
    <s v="US"/>
    <s v="USD"/>
    <n v="1339732740"/>
    <n v="1338346281"/>
    <b v="0"/>
    <n v="29"/>
    <b v="1"/>
    <s v="music/indie rock"/>
    <x v="1479"/>
    <n v="38.740344827586206"/>
    <s v="music"/>
    <s v="indie rock"/>
    <x v="1937"/>
    <d v="2012-06-15T03:59:00"/>
  </r>
  <r>
    <n v="1938"/>
    <x v="1938"/>
    <s v="A live worship album + short film: Telling the story of a worshipping community adapting and thriving in a post-Christian context."/>
    <x v="36"/>
    <n v="17390"/>
    <x v="0"/>
    <s v="US"/>
    <s v="USD"/>
    <n v="1372741200"/>
    <n v="1370067231"/>
    <b v="0"/>
    <n v="114"/>
    <b v="1"/>
    <s v="music/indie rock"/>
    <x v="1480"/>
    <n v="152.54385964912279"/>
    <s v="music"/>
    <s v="indie rock"/>
    <x v="1938"/>
    <d v="2013-07-02T05:00:00"/>
  </r>
  <r>
    <n v="1939"/>
    <x v="1939"/>
    <s v="Partner with the ministry of I Am Clay by helping them fund their new album! This enables them to release it for FREE as a gift to all!"/>
    <x v="3"/>
    <n v="11070"/>
    <x v="0"/>
    <s v="US"/>
    <s v="USD"/>
    <n v="1362955108"/>
    <n v="1360366708"/>
    <b v="0"/>
    <n v="96"/>
    <b v="1"/>
    <s v="music/indie rock"/>
    <x v="1076"/>
    <n v="115.3125"/>
    <s v="music"/>
    <s v="indie rock"/>
    <x v="1939"/>
    <d v="2013-03-10T22:38:28"/>
  </r>
  <r>
    <n v="1940"/>
    <x v="1940"/>
    <s v="K. is about *this* close to finishing up our third record, History Grows.  Now we just need to master it and release it!"/>
    <x v="81"/>
    <n v="1111"/>
    <x v="0"/>
    <s v="US"/>
    <s v="USD"/>
    <n v="1308110340"/>
    <n v="1304770233"/>
    <b v="0"/>
    <n v="31"/>
    <b v="1"/>
    <s v="music/indie rock"/>
    <x v="1481"/>
    <n v="35.838709677419352"/>
    <s v="music"/>
    <s v="indie rock"/>
    <x v="1940"/>
    <d v="2011-06-15T03:59:00"/>
  </r>
  <r>
    <n v="1941"/>
    <x v="1941"/>
    <s v="Gramofon streams cloud music to your sound system. A modern jukebox: smartphones are the remotes + WiFi brings everyone together."/>
    <x v="65"/>
    <n v="315295.89"/>
    <x v="0"/>
    <s v="US"/>
    <s v="USD"/>
    <n v="1400137131"/>
    <n v="1397545131"/>
    <b v="1"/>
    <n v="4883"/>
    <b v="1"/>
    <s v="technology/hardware"/>
    <x v="1482"/>
    <n v="64.570118779438872"/>
    <s v="technology"/>
    <s v="hardware"/>
    <x v="1941"/>
    <d v="2014-05-15T06:58:51"/>
  </r>
  <r>
    <n v="1942"/>
    <x v="1942"/>
    <s v="Getting a revolutionary new toy design into open source production, and using the design to create the worlds longest marble run."/>
    <x v="12"/>
    <n v="8306.42"/>
    <x v="0"/>
    <s v="US"/>
    <s v="USD"/>
    <n v="1309809140"/>
    <n v="1302033140"/>
    <b v="1"/>
    <n v="95"/>
    <b v="1"/>
    <s v="technology/hardware"/>
    <x v="1483"/>
    <n v="87.436000000000007"/>
    <s v="technology"/>
    <s v="hardware"/>
    <x v="1942"/>
    <d v="2011-07-04T19:52:20"/>
  </r>
  <r>
    <n v="1943"/>
    <x v="1943"/>
    <s v="Next-gen 100% open-source sensor beacon platform designed especially for makers, developers and IoT companies."/>
    <x v="3"/>
    <n v="170525"/>
    <x v="0"/>
    <s v="US"/>
    <s v="USD"/>
    <n v="1470896916"/>
    <n v="1467008916"/>
    <b v="1"/>
    <n v="2478"/>
    <b v="1"/>
    <s v="technology/hardware"/>
    <x v="1484"/>
    <n v="68.815577078288939"/>
    <s v="technology"/>
    <s v="hardware"/>
    <x v="1943"/>
    <d v="2016-08-11T06:28:36"/>
  </r>
  <r>
    <n v="1944"/>
    <x v="1944"/>
    <s v="The Big Turtle ShellÂ® is a rugged wireless Bluetooth speaker built for a life of action. Water resistant and durable with a huge sound."/>
    <x v="79"/>
    <n v="315222.2"/>
    <x v="0"/>
    <s v="US"/>
    <s v="USD"/>
    <n v="1398952890"/>
    <n v="1396360890"/>
    <b v="1"/>
    <n v="1789"/>
    <b v="1"/>
    <s v="technology/hardware"/>
    <x v="1485"/>
    <n v="176.200223588597"/>
    <s v="technology"/>
    <s v="hardware"/>
    <x v="1944"/>
    <d v="2014-05-01T14:01:30"/>
  </r>
  <r>
    <n v="1945"/>
    <x v="1945"/>
    <s v="A new electronic musical instrument which allows you to play, learn and perform music using any sound you can imagine."/>
    <x v="57"/>
    <n v="348018"/>
    <x v="0"/>
    <s v="ES"/>
    <s v="EUR"/>
    <n v="1436680958"/>
    <n v="1433224958"/>
    <b v="1"/>
    <n v="680"/>
    <b v="1"/>
    <s v="technology/hardware"/>
    <x v="1486"/>
    <n v="511.79117647058825"/>
    <s v="technology"/>
    <s v="hardware"/>
    <x v="1945"/>
    <d v="2015-07-12T06:02:38"/>
  </r>
  <r>
    <n v="1946"/>
    <x v="1946"/>
    <s v="A smart technology that allows your instrument to transform movement, orientation and momentum into audio &amp; visual effects."/>
    <x v="51"/>
    <n v="11231"/>
    <x v="0"/>
    <s v="US"/>
    <s v="USD"/>
    <n v="1397961361"/>
    <n v="1392780961"/>
    <b v="1"/>
    <n v="70"/>
    <b v="1"/>
    <s v="technology/hardware"/>
    <x v="1487"/>
    <n v="160.44285714285715"/>
    <s v="technology"/>
    <s v="hardware"/>
    <x v="1946"/>
    <d v="2014-04-20T02:36:01"/>
  </r>
  <r>
    <n v="1947"/>
    <x v="1947"/>
    <s v="You may be thinking: &quot;a fusion reactor? Thatâ€™s not very exciting, I see fusion every day.&quot; But. How often do you see fusion inside of a Bubblegum..."/>
    <x v="134"/>
    <n v="805.07"/>
    <x v="0"/>
    <s v="US"/>
    <s v="USD"/>
    <n v="1258955940"/>
    <n v="1255730520"/>
    <b v="1"/>
    <n v="23"/>
    <b v="1"/>
    <s v="technology/hardware"/>
    <x v="1488"/>
    <n v="35.003043478260871"/>
    <s v="technology"/>
    <s v="hardware"/>
    <x v="1947"/>
    <d v="2009-11-23T05:59:00"/>
  </r>
  <r>
    <n v="1948"/>
    <x v="1948"/>
    <s v="10 times more powerful than Raspberry Pi 3, x86 64-bit architecture"/>
    <x v="57"/>
    <n v="800211"/>
    <x v="0"/>
    <s v="US"/>
    <s v="USD"/>
    <n v="1465232520"/>
    <n v="1460557809"/>
    <b v="1"/>
    <n v="4245"/>
    <b v="1"/>
    <s v="technology/hardware"/>
    <x v="1489"/>
    <n v="188.50671378091872"/>
    <s v="technology"/>
    <s v="hardware"/>
    <x v="1948"/>
    <d v="2016-06-06T17:02:00"/>
  </r>
  <r>
    <n v="1949"/>
    <x v="1949"/>
    <s v="#ShakeYourPower brings clean energy to places in the world without electricity through the power of music."/>
    <x v="63"/>
    <n v="53001.3"/>
    <x v="0"/>
    <s v="GB"/>
    <s v="GBP"/>
    <n v="1404986951"/>
    <n v="1402394951"/>
    <b v="1"/>
    <n v="943"/>
    <b v="1"/>
    <s v="technology/hardware"/>
    <x v="1490"/>
    <n v="56.204984093319197"/>
    <s v="technology"/>
    <s v="hardware"/>
    <x v="1949"/>
    <d v="2014-07-10T10:09:11"/>
  </r>
  <r>
    <n v="1950"/>
    <x v="1950"/>
    <s v="We're building snap-together model trebuchets that are perfect for office warfare or annoying your roommate!"/>
    <x v="240"/>
    <n v="96248.960000000006"/>
    <x v="0"/>
    <s v="US"/>
    <s v="USD"/>
    <n v="1303446073"/>
    <n v="1300767673"/>
    <b v="1"/>
    <n v="1876"/>
    <b v="1"/>
    <s v="technology/hardware"/>
    <x v="1491"/>
    <n v="51.3054157782516"/>
    <s v="technology"/>
    <s v="hardware"/>
    <x v="1950"/>
    <d v="2011-04-22T04:21:13"/>
  </r>
  <r>
    <n v="1951"/>
    <x v="1951"/>
    <s v="Take learning and playing with LEGOÂ® to the next level with sensors! Build creations with SBrick Plus and make them interactive!"/>
    <x v="63"/>
    <n v="106222"/>
    <x v="0"/>
    <s v="US"/>
    <s v="USD"/>
    <n v="1478516737"/>
    <n v="1475921137"/>
    <b v="1"/>
    <n v="834"/>
    <b v="1"/>
    <s v="technology/hardware"/>
    <x v="1492"/>
    <n v="127.36450839328538"/>
    <s v="technology"/>
    <s v="hardware"/>
    <x v="1951"/>
    <d v="2016-11-07T11:05:37"/>
  </r>
  <r>
    <n v="1952"/>
    <x v="1952"/>
    <s v="Nix is a breakthrough smartphone accessory. Just scan an object and instantly view the color on your iPhone, Android, PC, or Mac."/>
    <x v="19"/>
    <n v="69465.33"/>
    <x v="0"/>
    <s v="CA"/>
    <s v="CAD"/>
    <n v="1381934015"/>
    <n v="1378737215"/>
    <b v="1"/>
    <n v="682"/>
    <b v="1"/>
    <s v="technology/hardware"/>
    <x v="1493"/>
    <n v="101.85532258064516"/>
    <s v="technology"/>
    <s v="hardware"/>
    <x v="1952"/>
    <d v="2013-10-16T14:33:35"/>
  </r>
  <r>
    <n v="1953"/>
    <x v="1953"/>
    <s v="The NTH is an open source music synthesizer featuring instant fun, awesome sound, and a hackable design."/>
    <x v="36"/>
    <n v="33892"/>
    <x v="0"/>
    <s v="US"/>
    <s v="USD"/>
    <n v="1330657200"/>
    <n v="1328158065"/>
    <b v="1"/>
    <n v="147"/>
    <b v="1"/>
    <s v="technology/hardware"/>
    <x v="1494"/>
    <n v="230.55782312925169"/>
    <s v="technology"/>
    <s v="hardware"/>
    <x v="1953"/>
    <d v="2012-03-02T03:00:00"/>
  </r>
  <r>
    <n v="1954"/>
    <x v="1954"/>
    <s v="The First Home Battery System You Simply Plug in to Install"/>
    <x v="63"/>
    <n v="349474"/>
    <x v="0"/>
    <s v="US"/>
    <s v="USD"/>
    <n v="1457758800"/>
    <n v="1453730176"/>
    <b v="1"/>
    <n v="415"/>
    <b v="1"/>
    <s v="technology/hardware"/>
    <x v="1495"/>
    <n v="842.10602409638557"/>
    <s v="technology"/>
    <s v="hardware"/>
    <x v="1954"/>
    <d v="2016-03-12T05:00:00"/>
  </r>
  <r>
    <n v="1955"/>
    <x v="1955"/>
    <s v="An easy to build open source 3D object printer. For the newbie or experienced maker, there's a model for everyone! NEW $599 Model!"/>
    <x v="247"/>
    <n v="167410.01999999999"/>
    <x v="0"/>
    <s v="US"/>
    <s v="USD"/>
    <n v="1337799600"/>
    <n v="1334989881"/>
    <b v="1"/>
    <n v="290"/>
    <b v="1"/>
    <s v="technology/hardware"/>
    <x v="1496"/>
    <n v="577.27593103448271"/>
    <s v="technology"/>
    <s v="hardware"/>
    <x v="1955"/>
    <d v="2012-05-23T19:00:00"/>
  </r>
  <r>
    <n v="1956"/>
    <x v="1956"/>
    <s v="Designed to be used at home, the Sparx Skate Sharpener gives hockey players an automated way to sharpen at the professional level"/>
    <x v="127"/>
    <n v="176420"/>
    <x v="0"/>
    <s v="US"/>
    <s v="USD"/>
    <n v="1429391405"/>
    <n v="1425507005"/>
    <b v="1"/>
    <n v="365"/>
    <b v="1"/>
    <s v="technology/hardware"/>
    <x v="1497"/>
    <n v="483.34246575342468"/>
    <s v="technology"/>
    <s v="hardware"/>
    <x v="1956"/>
    <d v="2015-04-18T21:10:05"/>
  </r>
  <r>
    <n v="1957"/>
    <x v="1957"/>
    <s v="An open hardware platform for the best microcontroller in the world."/>
    <x v="11"/>
    <n v="50251.41"/>
    <x v="0"/>
    <s v="US"/>
    <s v="USD"/>
    <n v="1351304513"/>
    <n v="1348712513"/>
    <b v="1"/>
    <n v="660"/>
    <b v="1"/>
    <s v="technology/hardware"/>
    <x v="1498"/>
    <n v="76.138500000000008"/>
    <s v="technology"/>
    <s v="hardware"/>
    <x v="1957"/>
    <d v="2012-10-27T02:21:53"/>
  </r>
  <r>
    <n v="1958"/>
    <x v="1958"/>
    <s v="The Mojo is an FPGA development board that is designed to be user friendly and a great introduction into digital design for anyone."/>
    <x v="39"/>
    <n v="100490.02"/>
    <x v="0"/>
    <s v="US"/>
    <s v="USD"/>
    <n v="1364078561"/>
    <n v="1361490161"/>
    <b v="1"/>
    <n v="1356"/>
    <b v="1"/>
    <s v="technology/hardware"/>
    <x v="1499"/>
    <n v="74.107684365781708"/>
    <s v="technology"/>
    <s v="hardware"/>
    <x v="1958"/>
    <d v="2013-03-23T22:42:41"/>
  </r>
  <r>
    <n v="1959"/>
    <x v="1959"/>
    <s v="A thermometer that connects to the internet to help New York City turn the heat on for thousands of tenants with no heat in the winter."/>
    <x v="3"/>
    <n v="15673.44"/>
    <x v="0"/>
    <s v="US"/>
    <s v="USD"/>
    <n v="1412121600"/>
    <n v="1408565860"/>
    <b v="1"/>
    <n v="424"/>
    <b v="1"/>
    <s v="technology/hardware"/>
    <x v="1500"/>
    <n v="36.965660377358489"/>
    <s v="technology"/>
    <s v="hardware"/>
    <x v="1959"/>
    <d v="2014-10-01T00:00:00"/>
  </r>
  <r>
    <n v="1960"/>
    <x v="1960"/>
    <s v="Trekkayak is an ultralight, durable and inflatable boat to be carried in your backpack to cross a lake or paddle down a river."/>
    <x v="54"/>
    <n v="82532"/>
    <x v="0"/>
    <s v="SE"/>
    <s v="SEK"/>
    <n v="1419151341"/>
    <n v="1416559341"/>
    <b v="1"/>
    <n v="33"/>
    <b v="1"/>
    <s v="technology/hardware"/>
    <x v="1501"/>
    <n v="2500.969696969697"/>
    <s v="technology"/>
    <s v="hardware"/>
    <x v="1960"/>
    <d v="2014-12-21T08:42:21"/>
  </r>
  <r>
    <n v="1961"/>
    <x v="1961"/>
    <s v="This DIY kit helps analyze materials and contaminants. We need your help to build a library of open-source spectral data."/>
    <x v="3"/>
    <n v="110538.12"/>
    <x v="0"/>
    <s v="US"/>
    <s v="USD"/>
    <n v="1349495940"/>
    <n v="1346042417"/>
    <b v="1"/>
    <n v="1633"/>
    <b v="1"/>
    <s v="technology/hardware"/>
    <x v="1502"/>
    <n v="67.690214329454989"/>
    <s v="technology"/>
    <s v="hardware"/>
    <x v="1961"/>
    <d v="2012-10-06T03:59:00"/>
  </r>
  <r>
    <n v="1962"/>
    <x v="1962"/>
    <s v="It's like an Arduino on steroids â€“ built-in bluetooth, battery management, and floating-point coprocessor, in a small, simple package."/>
    <x v="3"/>
    <n v="19292.5"/>
    <x v="0"/>
    <s v="US"/>
    <s v="USD"/>
    <n v="1400006636"/>
    <n v="1397414636"/>
    <b v="1"/>
    <n v="306"/>
    <b v="1"/>
    <s v="technology/hardware"/>
    <x v="1503"/>
    <n v="63.04738562091503"/>
    <s v="technology"/>
    <s v="hardware"/>
    <x v="1962"/>
    <d v="2014-05-13T18:43:56"/>
  </r>
  <r>
    <n v="1963"/>
    <x v="1963"/>
    <s v="First mobile green energy generator that you can carry camping with you! A 3D printed, foldable wind turbine boosting 300W of power!"/>
    <x v="266"/>
    <n v="24108"/>
    <x v="0"/>
    <s v="GB"/>
    <s v="GBP"/>
    <n v="1410862734"/>
    <n v="1407838734"/>
    <b v="1"/>
    <n v="205"/>
    <b v="1"/>
    <s v="technology/hardware"/>
    <x v="1504"/>
    <n v="117.6"/>
    <s v="technology"/>
    <s v="hardware"/>
    <x v="1963"/>
    <d v="2014-09-16T10:18:54"/>
  </r>
  <r>
    <n v="1964"/>
    <x v="1964"/>
    <s v="Clairy combines the power of nature and technology with the beauty of design to eliminate indoor pollution and analyze it."/>
    <x v="306"/>
    <n v="231543.12"/>
    <x v="0"/>
    <s v="IT"/>
    <s v="EUR"/>
    <n v="1461306772"/>
    <n v="1458714772"/>
    <b v="1"/>
    <n v="1281"/>
    <b v="1"/>
    <s v="technology/hardware"/>
    <x v="1505"/>
    <n v="180.75185011709601"/>
    <s v="technology"/>
    <s v="hardware"/>
    <x v="1964"/>
    <d v="2016-04-22T06:32:52"/>
  </r>
  <r>
    <n v="1965"/>
    <x v="1965"/>
    <s v="BoardX is a collection of electronic circuit boards that stack on top of one another to share resources and communicate"/>
    <x v="10"/>
    <n v="13114"/>
    <x v="0"/>
    <s v="US"/>
    <s v="USD"/>
    <n v="1326330000"/>
    <n v="1324433310"/>
    <b v="1"/>
    <n v="103"/>
    <b v="1"/>
    <s v="technology/hardware"/>
    <x v="1506"/>
    <n v="127.32038834951456"/>
    <s v="technology"/>
    <s v="hardware"/>
    <x v="1965"/>
    <d v="2012-01-12T01:00:00"/>
  </r>
  <r>
    <n v="1966"/>
    <x v="1966"/>
    <s v="InkCase Plus is an always on E Ink second screen; uses sports/fitness apps, an eBook reader, display Photo and receive notifications."/>
    <x v="57"/>
    <n v="206743.09"/>
    <x v="0"/>
    <s v="US"/>
    <s v="USD"/>
    <n v="1408021098"/>
    <n v="1405429098"/>
    <b v="1"/>
    <n v="1513"/>
    <b v="1"/>
    <s v="technology/hardware"/>
    <x v="1507"/>
    <n v="136.6444745538665"/>
    <s v="technology"/>
    <s v="hardware"/>
    <x v="1966"/>
    <d v="2014-08-14T12:58:18"/>
  </r>
  <r>
    <n v="1967"/>
    <x v="1967"/>
    <s v="Ion is a light show for your desk, dorm room, or living room.  It responds to music, connects to your phone, and brightens your day!"/>
    <x v="22"/>
    <n v="74026"/>
    <x v="0"/>
    <s v="US"/>
    <s v="USD"/>
    <n v="1398959729"/>
    <n v="1396367729"/>
    <b v="1"/>
    <n v="405"/>
    <b v="1"/>
    <s v="technology/hardware"/>
    <x v="1508"/>
    <n v="182.78024691358024"/>
    <s v="technology"/>
    <s v="hardware"/>
    <x v="1967"/>
    <d v="2014-05-01T15:55:29"/>
  </r>
  <r>
    <n v="1968"/>
    <x v="1968"/>
    <s v="Bringing the advantages of wireless smart shifting to every cyclist. FITS ANY BIKE"/>
    <x v="63"/>
    <n v="142483"/>
    <x v="0"/>
    <s v="US"/>
    <s v="USD"/>
    <n v="1480777515"/>
    <n v="1478095515"/>
    <b v="1"/>
    <n v="510"/>
    <b v="1"/>
    <s v="technology/hardware"/>
    <x v="1509"/>
    <n v="279.37843137254902"/>
    <s v="technology"/>
    <s v="hardware"/>
    <x v="1968"/>
    <d v="2016-12-03T15:05:15"/>
  </r>
  <r>
    <n v="1969"/>
    <x v="1969"/>
    <s v="An Open Source JavaScript microcontroller you can program wirelessly - perfect for IoT! No software needed so get started in seconds."/>
    <x v="22"/>
    <n v="115816"/>
    <x v="0"/>
    <s v="GB"/>
    <s v="GBP"/>
    <n v="1470423668"/>
    <n v="1467831668"/>
    <b v="1"/>
    <n v="1887"/>
    <b v="1"/>
    <s v="technology/hardware"/>
    <x v="1510"/>
    <n v="61.375728669846318"/>
    <s v="technology"/>
    <s v="hardware"/>
    <x v="1969"/>
    <d v="2016-08-05T19:01:08"/>
  </r>
  <r>
    <n v="1970"/>
    <x v="1970"/>
    <s v="The APOC is a gamma particle detector that will help you learn about radiation and find radioactive things!"/>
    <x v="10"/>
    <n v="56590"/>
    <x v="0"/>
    <s v="US"/>
    <s v="USD"/>
    <n v="1366429101"/>
    <n v="1361248701"/>
    <b v="1"/>
    <n v="701"/>
    <b v="1"/>
    <s v="technology/hardware"/>
    <x v="1511"/>
    <n v="80.727532097004286"/>
    <s v="technology"/>
    <s v="hardware"/>
    <x v="1970"/>
    <d v="2013-04-20T03:38:21"/>
  </r>
  <r>
    <n v="1971"/>
    <x v="1971"/>
    <s v="castAR: bridging the physical world with the virtual worlds; 3D holographic like projections in AR, fully immersive environments in VR"/>
    <x v="307"/>
    <n v="1052110.8700000001"/>
    <x v="0"/>
    <s v="US"/>
    <s v="USD"/>
    <n v="1384488000"/>
    <n v="1381752061"/>
    <b v="1"/>
    <n v="3863"/>
    <b v="1"/>
    <s v="technology/hardware"/>
    <x v="1512"/>
    <n v="272.35590732591254"/>
    <s v="technology"/>
    <s v="hardware"/>
    <x v="1971"/>
    <d v="2013-11-15T04:00:00"/>
  </r>
  <r>
    <n v="1972"/>
    <x v="1972"/>
    <s v="Jog It! Is an open source hand held controller designed to make running a program in Linux CNC (EMC2) and MACH3 a breeze."/>
    <x v="30"/>
    <n v="16862"/>
    <x v="0"/>
    <s v="US"/>
    <s v="USD"/>
    <n v="1353201444"/>
    <n v="1350605844"/>
    <b v="1"/>
    <n v="238"/>
    <b v="1"/>
    <s v="technology/hardware"/>
    <x v="1513"/>
    <n v="70.848739495798313"/>
    <s v="technology"/>
    <s v="hardware"/>
    <x v="1972"/>
    <d v="2012-11-18T01:17:24"/>
  </r>
  <r>
    <n v="1973"/>
    <x v="1973"/>
    <s v="Smart lighting for your living room that improves movie and gaming experience drastically â€“ all while being easy on the eyes."/>
    <x v="308"/>
    <n v="508525.01"/>
    <x v="0"/>
    <s v="US"/>
    <s v="USD"/>
    <n v="1470466800"/>
    <n v="1467134464"/>
    <b v="1"/>
    <n v="2051"/>
    <b v="1"/>
    <s v="technology/hardware"/>
    <x v="1514"/>
    <n v="247.94003412969283"/>
    <s v="technology"/>
    <s v="hardware"/>
    <x v="1973"/>
    <d v="2016-08-06T07:00:00"/>
  </r>
  <r>
    <n v="1974"/>
    <x v="1974"/>
    <s v="RAPIRO is a cute and affordable robot kit designed to work with a Raspberry Pi. It comes with a Arduino-compatible servo controller."/>
    <x v="22"/>
    <n v="75099.199999999997"/>
    <x v="0"/>
    <s v="GB"/>
    <s v="GBP"/>
    <n v="1376899269"/>
    <n v="1371715269"/>
    <b v="1"/>
    <n v="402"/>
    <b v="1"/>
    <s v="technology/hardware"/>
    <x v="1515"/>
    <n v="186.81393034825871"/>
    <s v="technology"/>
    <s v="hardware"/>
    <x v="1974"/>
    <d v="2013-08-19T08:01:09"/>
  </r>
  <r>
    <n v="1975"/>
    <x v="1975"/>
    <s v="The Bugle2 is a second generation DIY kit phono preamplifier for vinyl playback."/>
    <x v="194"/>
    <n v="33393.339999999997"/>
    <x v="0"/>
    <s v="US"/>
    <s v="USD"/>
    <n v="1362938851"/>
    <n v="1360346851"/>
    <b v="1"/>
    <n v="253"/>
    <b v="1"/>
    <s v="technology/hardware"/>
    <x v="1516"/>
    <n v="131.98948616600788"/>
    <s v="technology"/>
    <s v="hardware"/>
    <x v="1975"/>
    <d v="2013-03-10T18:07:31"/>
  </r>
  <r>
    <n v="1976"/>
    <x v="1976"/>
    <s v="Can you help us make an ultra bright white one a reality?"/>
    <x v="23"/>
    <n v="13864"/>
    <x v="0"/>
    <s v="GB"/>
    <s v="GBP"/>
    <n v="1373751325"/>
    <n v="1371159325"/>
    <b v="1"/>
    <n v="473"/>
    <b v="1"/>
    <s v="technology/hardware"/>
    <x v="1517"/>
    <n v="29.310782241014799"/>
    <s v="technology"/>
    <s v="hardware"/>
    <x v="1976"/>
    <d v="2013-07-13T21:35:25"/>
  </r>
  <r>
    <n v="1977"/>
    <x v="1977"/>
    <s v="Ario learns about you, syncs your body clock, and keeps you healthy through natural lighting patterns."/>
    <x v="63"/>
    <n v="201165"/>
    <x v="0"/>
    <s v="US"/>
    <s v="USD"/>
    <n v="1450511940"/>
    <n v="1446527540"/>
    <b v="1"/>
    <n v="821"/>
    <b v="1"/>
    <s v="technology/hardware"/>
    <x v="1518"/>
    <n v="245.02436053593178"/>
    <s v="technology"/>
    <s v="hardware"/>
    <x v="1977"/>
    <d v="2015-12-19T07:59:00"/>
  </r>
  <r>
    <n v="1978"/>
    <x v="1978"/>
    <s v="Please help us take DIY 3D Printing to the next level, support this open source photo-initiated polymer resin based 3D printing system!"/>
    <x v="63"/>
    <n v="513422.57"/>
    <x v="0"/>
    <s v="US"/>
    <s v="USD"/>
    <n v="1339484400"/>
    <n v="1336627492"/>
    <b v="1"/>
    <n v="388"/>
    <b v="1"/>
    <s v="technology/hardware"/>
    <x v="1519"/>
    <n v="1323.2540463917526"/>
    <s v="technology"/>
    <s v="hardware"/>
    <x v="1978"/>
    <d v="2012-06-12T07:00:00"/>
  </r>
  <r>
    <n v="1979"/>
    <x v="1979"/>
    <s v="Truly wireless premium earbuds with a battery-boosting smartphone case for charging and storage"/>
    <x v="61"/>
    <n v="229802.31"/>
    <x v="0"/>
    <s v="US"/>
    <s v="USD"/>
    <n v="1447909140"/>
    <n v="1444734146"/>
    <b v="1"/>
    <n v="813"/>
    <b v="1"/>
    <s v="technology/hardware"/>
    <x v="1520"/>
    <n v="282.65966789667897"/>
    <s v="technology"/>
    <s v="hardware"/>
    <x v="1979"/>
    <d v="2015-11-19T04:59:00"/>
  </r>
  <r>
    <n v="1980"/>
    <x v="1980"/>
    <s v="Multi-power charging that is smarter, stylish and designed for you."/>
    <x v="63"/>
    <n v="177412.01"/>
    <x v="0"/>
    <s v="DE"/>
    <s v="EUR"/>
    <n v="1459684862"/>
    <n v="1456232462"/>
    <b v="1"/>
    <n v="1945"/>
    <b v="1"/>
    <s v="technology/hardware"/>
    <x v="1521"/>
    <n v="91.214401028277635"/>
    <s v="technology"/>
    <s v="hardware"/>
    <x v="1980"/>
    <d v="2016-04-03T12:01:02"/>
  </r>
  <r>
    <n v="1981"/>
    <x v="1981"/>
    <s v="I would like to tell the story of a young man from Queens, New York and compare his life to a young Afghan man...to connect the dots."/>
    <x v="51"/>
    <n v="381"/>
    <x v="2"/>
    <s v="CA"/>
    <s v="CAD"/>
    <n v="1404926665"/>
    <n v="1402334665"/>
    <b v="0"/>
    <n v="12"/>
    <b v="0"/>
    <s v="photography/people"/>
    <x v="1522"/>
    <n v="31.75"/>
    <s v="photography"/>
    <s v="people"/>
    <x v="1981"/>
    <d v="2014-07-09T17:24:25"/>
  </r>
  <r>
    <n v="1982"/>
    <x v="1982"/>
    <s v="Express a very dark place in my childhood. Release my emotions through photography in a form of Art."/>
    <x v="237"/>
    <n v="0"/>
    <x v="2"/>
    <s v="HK"/>
    <s v="HKD"/>
    <n v="1480863887"/>
    <n v="1478268287"/>
    <b v="0"/>
    <n v="0"/>
    <b v="0"/>
    <s v="photography/people"/>
    <x v="109"/>
    <e v="#DIV/0!"/>
    <s v="photography"/>
    <s v="people"/>
    <x v="1982"/>
    <d v="2016-12-04T15:04:47"/>
  </r>
  <r>
    <n v="1983"/>
    <x v="1983"/>
    <s v="A vegan photographer bringing Hawaii to the tipping point of plant pure wisdom, featuring the most influential early adopters."/>
    <x v="287"/>
    <n v="1419"/>
    <x v="2"/>
    <s v="US"/>
    <s v="USD"/>
    <n v="1472799600"/>
    <n v="1470874618"/>
    <b v="0"/>
    <n v="16"/>
    <b v="0"/>
    <s v="photography/people"/>
    <x v="1523"/>
    <n v="88.6875"/>
    <s v="photography"/>
    <s v="people"/>
    <x v="1983"/>
    <d v="2016-09-02T07:00:00"/>
  </r>
  <r>
    <n v="1984"/>
    <x v="1984"/>
    <s v="Does love lasts longer than &quot;Love Locks&quot; ?_x000a__x000a_A photographic journey into the lives of these 'love-locked' couples."/>
    <x v="36"/>
    <n v="3172"/>
    <x v="2"/>
    <s v="US"/>
    <s v="USD"/>
    <n v="1417377481"/>
    <n v="1412189881"/>
    <b v="0"/>
    <n v="7"/>
    <b v="0"/>
    <s v="photography/people"/>
    <x v="1524"/>
    <n v="453.14285714285717"/>
    <s v="photography"/>
    <s v="people"/>
    <x v="1984"/>
    <d v="2014-11-30T19:58:01"/>
  </r>
  <r>
    <n v="1985"/>
    <x v="1985"/>
    <s v="A personal journey to document people on the worlds 10 largest metro systems. The end result being one truly epic photographic essay!"/>
    <x v="183"/>
    <n v="51"/>
    <x v="2"/>
    <s v="GB"/>
    <s v="GBP"/>
    <n v="1470178800"/>
    <n v="1467650771"/>
    <b v="0"/>
    <n v="4"/>
    <b v="0"/>
    <s v="photography/people"/>
    <x v="1525"/>
    <n v="12.75"/>
    <s v="photography"/>
    <s v="people"/>
    <x v="1985"/>
    <d v="2016-08-02T23:00:00"/>
  </r>
  <r>
    <n v="1986"/>
    <x v="1986"/>
    <s v="We are a married couple who have started a child photography business from home. We need help to put together equipment to grow."/>
    <x v="13"/>
    <n v="1"/>
    <x v="2"/>
    <s v="GB"/>
    <s v="GBP"/>
    <n v="1457947483"/>
    <n v="1455359083"/>
    <b v="0"/>
    <n v="1"/>
    <b v="0"/>
    <s v="photography/people"/>
    <x v="833"/>
    <n v="1"/>
    <s v="photography"/>
    <s v="people"/>
    <x v="1986"/>
    <d v="2016-03-14T09:24:43"/>
  </r>
  <r>
    <n v="1987"/>
    <x v="1987"/>
    <s v="A collection of images that depicts the beauty and diversity within Ethiopia"/>
    <x v="62"/>
    <n v="2336"/>
    <x v="2"/>
    <s v="GB"/>
    <s v="GBP"/>
    <n v="1425223276"/>
    <n v="1422631276"/>
    <b v="0"/>
    <n v="28"/>
    <b v="0"/>
    <s v="photography/people"/>
    <x v="1526"/>
    <n v="83.428571428571431"/>
    <s v="photography"/>
    <s v="people"/>
    <x v="1987"/>
    <d v="2015-03-01T15:21:16"/>
  </r>
  <r>
    <n v="1988"/>
    <x v="1988"/>
    <s v="Expressing art in an image!"/>
    <x v="12"/>
    <n v="25"/>
    <x v="2"/>
    <s v="US"/>
    <s v="USD"/>
    <n v="1440094742"/>
    <n v="1437502742"/>
    <b v="0"/>
    <n v="1"/>
    <b v="0"/>
    <s v="photography/people"/>
    <x v="151"/>
    <n v="25"/>
    <s v="photography"/>
    <s v="people"/>
    <x v="1988"/>
    <d v="2015-08-20T18:19:02"/>
  </r>
  <r>
    <n v="1989"/>
    <x v="1989"/>
    <s v="Creating an awareness for infertility through photographing families and showcasing the real faces of infertility."/>
    <x v="10"/>
    <n v="50"/>
    <x v="2"/>
    <s v="US"/>
    <s v="USD"/>
    <n v="1481473208"/>
    <n v="1478881208"/>
    <b v="0"/>
    <n v="1"/>
    <b v="0"/>
    <s v="photography/people"/>
    <x v="460"/>
    <n v="50"/>
    <s v="photography"/>
    <s v="people"/>
    <x v="1989"/>
    <d v="2016-12-11T16:20:08"/>
  </r>
  <r>
    <n v="1990"/>
    <x v="1990"/>
    <s v="An art nude photography book that includes traditional black and white sepia nudes as well as experimiental color nudes."/>
    <x v="9"/>
    <n v="509"/>
    <x v="2"/>
    <s v="US"/>
    <s v="USD"/>
    <n v="1455338532"/>
    <n v="1454042532"/>
    <b v="0"/>
    <n v="5"/>
    <b v="0"/>
    <s v="photography/people"/>
    <x v="1527"/>
    <n v="101.8"/>
    <s v="photography"/>
    <s v="people"/>
    <x v="1990"/>
    <d v="2016-02-13T04:42:12"/>
  </r>
  <r>
    <n v="1991"/>
    <x v="1991"/>
    <s v="Taking (and giving) professional portraits of survivors of human trafficking in Myanmar."/>
    <x v="13"/>
    <n v="140"/>
    <x v="2"/>
    <s v="US"/>
    <s v="USD"/>
    <n v="1435958786"/>
    <n v="1434144386"/>
    <b v="0"/>
    <n v="3"/>
    <b v="0"/>
    <s v="photography/people"/>
    <x v="1528"/>
    <n v="46.666666666666664"/>
    <s v="photography"/>
    <s v="people"/>
    <x v="1991"/>
    <d v="2015-07-03T21:26:26"/>
  </r>
  <r>
    <n v="1992"/>
    <x v="1992"/>
    <s v="A complete revamp of all the Disney Princes &amp; Princesses!"/>
    <x v="15"/>
    <n v="2"/>
    <x v="2"/>
    <s v="US"/>
    <s v="USD"/>
    <n v="1424229991"/>
    <n v="1421637991"/>
    <b v="0"/>
    <n v="2"/>
    <b v="0"/>
    <s v="photography/people"/>
    <x v="1529"/>
    <n v="1"/>
    <s v="photography"/>
    <s v="people"/>
    <x v="1992"/>
    <d v="2015-02-18T03:26:31"/>
  </r>
  <r>
    <n v="1993"/>
    <x v="1993"/>
    <s v="I am looking for help to open up an affordable photography studio in Cornwall for baby and family portraiture photography"/>
    <x v="13"/>
    <n v="0"/>
    <x v="2"/>
    <s v="GB"/>
    <s v="GBP"/>
    <n v="1450706837"/>
    <n v="1448114837"/>
    <b v="0"/>
    <n v="0"/>
    <b v="0"/>
    <s v="photography/people"/>
    <x v="109"/>
    <e v="#DIV/0!"/>
    <s v="photography"/>
    <s v="people"/>
    <x v="1993"/>
    <d v="2015-12-21T14:07:17"/>
  </r>
  <r>
    <n v="1994"/>
    <x v="1994"/>
    <s v="A program to preserve still imagery (photographs) and moving imagery captured on motion picture (film) stock, and videotape elements."/>
    <x v="50"/>
    <n v="0"/>
    <x v="2"/>
    <s v="US"/>
    <s v="USD"/>
    <n v="1481072942"/>
    <n v="1475885342"/>
    <b v="0"/>
    <n v="0"/>
    <b v="0"/>
    <s v="photography/people"/>
    <x v="109"/>
    <e v="#DIV/0!"/>
    <s v="photography"/>
    <s v="people"/>
    <x v="1994"/>
    <d v="2016-12-07T01:09:02"/>
  </r>
  <r>
    <n v="1995"/>
    <x v="1995"/>
    <s v="I'm looking to pursue my dream of becoming a full time photographer, using my current creative experience as a graphic designer."/>
    <x v="28"/>
    <n v="78"/>
    <x v="2"/>
    <s v="CA"/>
    <s v="CAD"/>
    <n v="1437082736"/>
    <n v="1435354736"/>
    <b v="0"/>
    <n v="3"/>
    <b v="0"/>
    <s v="photography/people"/>
    <x v="1530"/>
    <n v="26"/>
    <s v="photography"/>
    <s v="people"/>
    <x v="1995"/>
    <d v="2015-07-16T21:38:56"/>
  </r>
  <r>
    <n v="1996"/>
    <x v="1996"/>
    <s v="I want to create a series of pictures of Life through the eyes - and capture some of the defining moments of our history now / to come."/>
    <x v="309"/>
    <n v="0"/>
    <x v="2"/>
    <s v="US"/>
    <s v="USD"/>
    <n v="1405021211"/>
    <n v="1402429211"/>
    <b v="0"/>
    <n v="0"/>
    <b v="0"/>
    <s v="photography/people"/>
    <x v="109"/>
    <e v="#DIV/0!"/>
    <s v="photography"/>
    <s v="people"/>
    <x v="1996"/>
    <d v="2014-07-10T19:40:11"/>
  </r>
  <r>
    <n v="1997"/>
    <x v="1997"/>
    <s v="There is so many unseen places in the world, and I've made it my personal goal to show everyone through photography &amp; travel."/>
    <x v="115"/>
    <n v="0"/>
    <x v="2"/>
    <s v="US"/>
    <s v="USD"/>
    <n v="1409091612"/>
    <n v="1406499612"/>
    <b v="0"/>
    <n v="0"/>
    <b v="0"/>
    <s v="photography/people"/>
    <x v="109"/>
    <e v="#DIV/0!"/>
    <s v="photography"/>
    <s v="people"/>
    <x v="1997"/>
    <d v="2014-08-26T22:20:12"/>
  </r>
  <r>
    <n v="1998"/>
    <x v="1998"/>
    <s v="I am moving to Guatemala to document and report on the growing community resistance movements across Central America and Mexico"/>
    <x v="30"/>
    <n v="655"/>
    <x v="2"/>
    <s v="US"/>
    <s v="USD"/>
    <n v="1406861438"/>
    <n v="1402973438"/>
    <b v="0"/>
    <n v="3"/>
    <b v="0"/>
    <s v="photography/people"/>
    <x v="1531"/>
    <n v="218.33333333333334"/>
    <s v="photography"/>
    <s v="people"/>
    <x v="1998"/>
    <d v="2014-08-01T02:50:38"/>
  </r>
  <r>
    <n v="1999"/>
    <x v="1999"/>
    <s v="This is a portrait photo project aiming to inspire women to explore themselves and live their passion"/>
    <x v="310"/>
    <n v="236"/>
    <x v="2"/>
    <s v="GB"/>
    <s v="GBP"/>
    <n v="1415882108"/>
    <n v="1413286508"/>
    <b v="0"/>
    <n v="7"/>
    <b v="0"/>
    <s v="photography/people"/>
    <x v="1532"/>
    <n v="33.714285714285715"/>
    <s v="photography"/>
    <s v="people"/>
    <x v="1999"/>
    <d v="2014-11-13T12:35:08"/>
  </r>
  <r>
    <n v="2000"/>
    <x v="2000"/>
    <s v="What do you get when you combine 2 of the hottest alt-models in North America with one Canadian photographer? Make a CALENDAR!!!"/>
    <x v="10"/>
    <n v="625"/>
    <x v="2"/>
    <s v="CA"/>
    <s v="CAD"/>
    <n v="1452120613"/>
    <n v="1449528613"/>
    <b v="0"/>
    <n v="25"/>
    <b v="0"/>
    <s v="photography/people"/>
    <x v="856"/>
    <n v="25"/>
    <s v="photography"/>
    <s v="people"/>
    <x v="2000"/>
    <d v="2016-01-06T22:50:13"/>
  </r>
  <r>
    <n v="2001"/>
    <x v="2001"/>
    <s v="Nuimo is a universal controller for the internet of things. Control your music, lights, locks and more."/>
    <x v="56"/>
    <n v="210171"/>
    <x v="0"/>
    <s v="DE"/>
    <s v="EUR"/>
    <n v="1434139200"/>
    <n v="1431406916"/>
    <b v="1"/>
    <n v="1637"/>
    <b v="1"/>
    <s v="technology/hardware"/>
    <x v="1533"/>
    <n v="128.38790470372632"/>
    <s v="technology"/>
    <s v="hardware"/>
    <x v="2001"/>
    <d v="2015-06-12T20:00:00"/>
  </r>
  <r>
    <n v="2002"/>
    <x v="2002"/>
    <s v="Open-source quad-core camera effortlessly adds powerful machine vision to all your PC/Arduino/Raspberry Pi projects"/>
    <x v="63"/>
    <n v="108397.11"/>
    <x v="0"/>
    <s v="US"/>
    <s v="USD"/>
    <n v="1485191143"/>
    <n v="1482599143"/>
    <b v="1"/>
    <n v="1375"/>
    <b v="1"/>
    <s v="technology/hardware"/>
    <x v="1534"/>
    <n v="78.834261818181815"/>
    <s v="technology"/>
    <s v="hardware"/>
    <x v="2002"/>
    <d v="2017-01-23T17:05:43"/>
  </r>
  <r>
    <n v="2003"/>
    <x v="2003"/>
    <s v="velosynth is an open-source bicycle interaction synthesizer. it interprets the speed and acceleration of a bicycle into expressive audio feedback."/>
    <x v="2"/>
    <n v="1560"/>
    <x v="0"/>
    <s v="US"/>
    <s v="USD"/>
    <n v="1278111600"/>
    <n v="1276830052"/>
    <b v="1"/>
    <n v="17"/>
    <b v="1"/>
    <s v="technology/hardware"/>
    <x v="1535"/>
    <n v="91.764705882352942"/>
    <s v="technology"/>
    <s v="hardware"/>
    <x v="2003"/>
    <d v="2010-07-02T23:00:00"/>
  </r>
  <r>
    <n v="2004"/>
    <x v="2004"/>
    <s v="Design and 3D print your own creations using an iPad. A delightful 3D printing experience for children and K-12 education."/>
    <x v="63"/>
    <n v="117210.24000000001"/>
    <x v="0"/>
    <s v="US"/>
    <s v="USD"/>
    <n v="1405002663"/>
    <n v="1402410663"/>
    <b v="1"/>
    <n v="354"/>
    <b v="1"/>
    <s v="technology/hardware"/>
    <x v="1536"/>
    <n v="331.10237288135596"/>
    <s v="technology"/>
    <s v="hardware"/>
    <x v="2004"/>
    <d v="2014-07-10T14:31:03"/>
  </r>
  <r>
    <n v="2005"/>
    <x v="2005"/>
    <s v="The bassAware Holster is a new type of wearable audio technology that uses vibration to create a massive bass experience."/>
    <x v="11"/>
    <n v="37104.03"/>
    <x v="0"/>
    <s v="US"/>
    <s v="USD"/>
    <n v="1381895940"/>
    <n v="1379532618"/>
    <b v="1"/>
    <n v="191"/>
    <b v="1"/>
    <s v="technology/hardware"/>
    <x v="1537"/>
    <n v="194.26193717277485"/>
    <s v="technology"/>
    <s v="hardware"/>
    <x v="2005"/>
    <d v="2013-10-16T03:59:00"/>
  </r>
  <r>
    <n v="2006"/>
    <x v="2006"/>
    <s v="MAID is a smart kitchen assistant &amp; a multifunctional oven. MAID knows what to cook and how to cook. Cooking is now easy,fun &amp; social."/>
    <x v="63"/>
    <n v="123920"/>
    <x v="0"/>
    <s v="US"/>
    <s v="USD"/>
    <n v="1417611645"/>
    <n v="1414584045"/>
    <b v="1"/>
    <n v="303"/>
    <b v="1"/>
    <s v="technology/hardware"/>
    <x v="1538"/>
    <n v="408.97689768976898"/>
    <s v="technology"/>
    <s v="hardware"/>
    <x v="2006"/>
    <d v="2014-12-03T13:00:45"/>
  </r>
  <r>
    <n v="2007"/>
    <x v="2007"/>
    <s v="A biologist, an industrial designer, and an engineer team up and build a â€œHello, World!â€ kit to teach high schoolers how to invent with DNA."/>
    <x v="3"/>
    <n v="11570.92"/>
    <x v="0"/>
    <s v="US"/>
    <s v="USD"/>
    <n v="1282622400"/>
    <n v="1276891586"/>
    <b v="1"/>
    <n v="137"/>
    <b v="1"/>
    <s v="technology/hardware"/>
    <x v="1539"/>
    <n v="84.459270072992695"/>
    <s v="technology"/>
    <s v="hardware"/>
    <x v="2007"/>
    <d v="2010-08-24T04:00:00"/>
  </r>
  <r>
    <n v="2008"/>
    <x v="2008"/>
    <s v="The smartCaster is an automatic roto-casting machine running off of open source electronics with plans that will be freely available."/>
    <x v="311"/>
    <n v="1839"/>
    <x v="0"/>
    <s v="US"/>
    <s v="USD"/>
    <n v="1316442622"/>
    <n v="1312641022"/>
    <b v="1"/>
    <n v="41"/>
    <b v="1"/>
    <s v="technology/hardware"/>
    <x v="1540"/>
    <n v="44.853658536585364"/>
    <s v="technology"/>
    <s v="hardware"/>
    <x v="2008"/>
    <d v="2011-09-19T14:30:22"/>
  </r>
  <r>
    <n v="2009"/>
    <x v="2009"/>
    <s v="Licht 1: The smart pendant lamp that increases your well-being and productivity while saving 80% in running energy expenses."/>
    <x v="63"/>
    <n v="152579"/>
    <x v="0"/>
    <s v="DE"/>
    <s v="EUR"/>
    <n v="1479890743"/>
    <n v="1476776743"/>
    <b v="1"/>
    <n v="398"/>
    <b v="1"/>
    <s v="technology/hardware"/>
    <x v="1541"/>
    <n v="383.3643216080402"/>
    <s v="technology"/>
    <s v="hardware"/>
    <x v="2009"/>
    <d v="2016-11-23T08:45:43"/>
  </r>
  <r>
    <n v="2010"/>
    <x v="2010"/>
    <s v="Weighitz are miniature smart scales designed to weigh anything in the home."/>
    <x v="11"/>
    <n v="96015.9"/>
    <x v="0"/>
    <s v="US"/>
    <s v="USD"/>
    <n v="1471564491"/>
    <n v="1468972491"/>
    <b v="1"/>
    <n v="1737"/>
    <b v="1"/>
    <s v="technology/hardware"/>
    <x v="1542"/>
    <n v="55.276856649395505"/>
    <s v="technology"/>
    <s v="hardware"/>
    <x v="2010"/>
    <d v="2016-08-18T23:54:51"/>
  </r>
  <r>
    <n v="2011"/>
    <x v="2011"/>
    <s v="FLUXO â€“ The first smart design lamp where you can move the light in any direction with app and sensor control."/>
    <x v="63"/>
    <n v="409782"/>
    <x v="0"/>
    <s v="AT"/>
    <s v="EUR"/>
    <n v="1452553200"/>
    <n v="1449650173"/>
    <b v="1"/>
    <n v="971"/>
    <b v="1"/>
    <s v="technology/hardware"/>
    <x v="1543"/>
    <n v="422.02059732234807"/>
    <s v="technology"/>
    <s v="hardware"/>
    <x v="2011"/>
    <d v="2016-01-11T23:00:00"/>
  </r>
  <r>
    <n v="2012"/>
    <x v="2012"/>
    <s v="FishBit is an app and connected device to monitor and control your aquariumâ€™s water composition to help your tank thrive."/>
    <x v="10"/>
    <n v="11745"/>
    <x v="0"/>
    <s v="US"/>
    <s v="USD"/>
    <n v="1423165441"/>
    <n v="1420573441"/>
    <b v="1"/>
    <n v="183"/>
    <b v="1"/>
    <s v="technology/hardware"/>
    <x v="1544"/>
    <n v="64.180327868852459"/>
    <s v="technology"/>
    <s v="hardware"/>
    <x v="2012"/>
    <d v="2015-02-05T19:44:01"/>
  </r>
  <r>
    <n v="2013"/>
    <x v="2013"/>
    <s v="Crowds can slow WiFi to a crawl, but not Portal. Stream ultraHD videos without buffering and play Internet games without lagging."/>
    <x v="292"/>
    <n v="791862"/>
    <x v="0"/>
    <s v="US"/>
    <s v="USD"/>
    <n v="1468019014"/>
    <n v="1462835014"/>
    <b v="1"/>
    <n v="4562"/>
    <b v="1"/>
    <s v="technology/hardware"/>
    <x v="1545"/>
    <n v="173.57781674704077"/>
    <s v="technology"/>
    <s v="hardware"/>
    <x v="2013"/>
    <d v="2016-07-08T23:03:34"/>
  </r>
  <r>
    <n v="2014"/>
    <x v="2014"/>
    <s v="It's a pen that can draw in the air! 3Doodler is the 3D printing pen you can hold in your hand. Lift your imagination off the page!"/>
    <x v="11"/>
    <n v="2344134.67"/>
    <x v="0"/>
    <s v="US"/>
    <s v="USD"/>
    <n v="1364184539"/>
    <n v="1361250539"/>
    <b v="1"/>
    <n v="26457"/>
    <b v="1"/>
    <s v="technology/hardware"/>
    <x v="1546"/>
    <n v="88.601680840609291"/>
    <s v="technology"/>
    <s v="hardware"/>
    <x v="2014"/>
    <d v="2013-03-25T04:08:59"/>
  </r>
  <r>
    <n v="2015"/>
    <x v="2015"/>
    <s v="ExtraCore is a 1&quot; x 1&quot; 22 I/O pin Arduino Compatible. It's 1.7 grams and 16mhz of tiny Arduino style coolness."/>
    <x v="312"/>
    <n v="8136.01"/>
    <x v="0"/>
    <s v="US"/>
    <s v="USD"/>
    <n v="1315602163"/>
    <n v="1313010163"/>
    <b v="1"/>
    <n v="162"/>
    <b v="1"/>
    <s v="technology/hardware"/>
    <x v="1547"/>
    <n v="50.222283950617282"/>
    <s v="technology"/>
    <s v="hardware"/>
    <x v="2015"/>
    <d v="2011-09-09T21:02:43"/>
  </r>
  <r>
    <n v="2016"/>
    <x v="2016"/>
    <s v="A smart, compact power supply designed to power anything, anywhere"/>
    <x v="3"/>
    <n v="92154.22"/>
    <x v="0"/>
    <s v="US"/>
    <s v="USD"/>
    <n v="1362863299"/>
    <n v="1360271299"/>
    <b v="1"/>
    <n v="479"/>
    <b v="1"/>
    <s v="technology/hardware"/>
    <x v="1548"/>
    <n v="192.38876826722338"/>
    <s v="technology"/>
    <s v="hardware"/>
    <x v="2016"/>
    <d v="2013-03-09T21:08:19"/>
  </r>
  <r>
    <n v="2017"/>
    <x v="2017"/>
    <s v="A big red truck filled with cutting-edge maker tools that goes from school to school, bringing the joy of building back to kids."/>
    <x v="31"/>
    <n v="31275.599999999999"/>
    <x v="0"/>
    <s v="US"/>
    <s v="USD"/>
    <n v="1332561600"/>
    <n v="1329873755"/>
    <b v="1"/>
    <n v="426"/>
    <b v="1"/>
    <s v="technology/hardware"/>
    <x v="1549"/>
    <n v="73.416901408450698"/>
    <s v="technology"/>
    <s v="hardware"/>
    <x v="2017"/>
    <d v="2012-03-24T04:00:00"/>
  </r>
  <r>
    <n v="2018"/>
    <x v="2018"/>
    <s v="Scriba puts creative control back in your hands. Its flexible body and dynamic squeeze motion responding beautifully to your touch."/>
    <x v="99"/>
    <n v="66458.23"/>
    <x v="0"/>
    <s v="IE"/>
    <s v="EUR"/>
    <n v="1439455609"/>
    <n v="1436863609"/>
    <b v="1"/>
    <n v="450"/>
    <b v="1"/>
    <s v="technology/hardware"/>
    <x v="1550"/>
    <n v="147.68495555555555"/>
    <s v="technology"/>
    <s v="hardware"/>
    <x v="2018"/>
    <d v="2015-08-13T08:46:49"/>
  </r>
  <r>
    <n v="2019"/>
    <x v="2019"/>
    <s v="Far-field voice control extension to your speakers, home &amp; office appliances. Touch Sensing with Arduino &amp; Linux for making projects."/>
    <x v="79"/>
    <n v="193963.9"/>
    <x v="0"/>
    <s v="US"/>
    <s v="USD"/>
    <n v="1474563621"/>
    <n v="1471971621"/>
    <b v="1"/>
    <n v="1780"/>
    <b v="1"/>
    <s v="technology/hardware"/>
    <x v="1551"/>
    <n v="108.96848314606741"/>
    <s v="technology"/>
    <s v="hardware"/>
    <x v="2019"/>
    <d v="2016-09-22T17:00:21"/>
  </r>
  <r>
    <n v="2020"/>
    <x v="2020"/>
    <s v="Low Voltage Metal Sensor directly compatible with Arduino type computers for Robotics, &amp; Motor Control, WITHOUT USING MAGNETS!"/>
    <x v="15"/>
    <n v="2885"/>
    <x v="0"/>
    <s v="US"/>
    <s v="USD"/>
    <n v="1400108640"/>
    <n v="1396923624"/>
    <b v="1"/>
    <n v="122"/>
    <b v="1"/>
    <s v="technology/hardware"/>
    <x v="1552"/>
    <n v="23.647540983606557"/>
    <s v="technology"/>
    <s v="hardware"/>
    <x v="2020"/>
    <d v="2014-05-14T23:04:00"/>
  </r>
  <r>
    <n v="2021"/>
    <x v="2021"/>
    <s v="The m!lTone is an open-source synth &amp; MIDI controller.Create music &amp; control video,lights &amp; sound w/ this refreshingly original device."/>
    <x v="10"/>
    <n v="14055"/>
    <x v="0"/>
    <s v="US"/>
    <s v="USD"/>
    <n v="1411522897"/>
    <n v="1407634897"/>
    <b v="1"/>
    <n v="95"/>
    <b v="1"/>
    <s v="technology/hardware"/>
    <x v="1553"/>
    <n v="147.94736842105263"/>
    <s v="technology"/>
    <s v="hardware"/>
    <x v="2021"/>
    <d v="2014-09-24T01:41:37"/>
  </r>
  <r>
    <n v="2022"/>
    <x v="2022"/>
    <s v="Acanvas is a Wi-Fi connected and customizable art display that hangs on any wall, charges itself and streams art into your home"/>
    <x v="57"/>
    <n v="125137"/>
    <x v="0"/>
    <s v="US"/>
    <s v="USD"/>
    <n v="1465652372"/>
    <n v="1463060372"/>
    <b v="1"/>
    <n v="325"/>
    <b v="1"/>
    <s v="technology/hardware"/>
    <x v="1554"/>
    <n v="385.03692307692307"/>
    <s v="technology"/>
    <s v="hardware"/>
    <x v="2022"/>
    <d v="2016-06-11T13:39:32"/>
  </r>
  <r>
    <n v="2023"/>
    <x v="2023"/>
    <s v="A digital window that opens to beautiful scenery from around the world with 4K-shot videos and sound. Place it anywhere, be anywhere."/>
    <x v="57"/>
    <n v="161459"/>
    <x v="0"/>
    <s v="US"/>
    <s v="USD"/>
    <n v="1434017153"/>
    <n v="1431425153"/>
    <b v="1"/>
    <n v="353"/>
    <b v="1"/>
    <s v="technology/hardware"/>
    <x v="1555"/>
    <n v="457.39093484419266"/>
    <s v="technology"/>
    <s v="hardware"/>
    <x v="2023"/>
    <d v="2015-06-11T10:05:53"/>
  </r>
  <r>
    <n v="2024"/>
    <x v="2024"/>
    <s v="RA - 3D Printer board. This board can control 3 extruders, bed heaters, Elefu control panel, 4 temp monitors, lighting and more."/>
    <x v="23"/>
    <n v="23414"/>
    <x v="0"/>
    <s v="US"/>
    <s v="USD"/>
    <n v="1344826800"/>
    <n v="1341875544"/>
    <b v="1"/>
    <n v="105"/>
    <b v="1"/>
    <s v="technology/hardware"/>
    <x v="1556"/>
    <n v="222.99047619047619"/>
    <s v="technology"/>
    <s v="hardware"/>
    <x v="2024"/>
    <d v="2012-08-13T03:00:00"/>
  </r>
  <r>
    <n v="2025"/>
    <x v="2025"/>
    <s v="A complete Home Security System in a single device: Flare protects you and your home all by itself. Secure, beautiful and affordable."/>
    <x v="58"/>
    <n v="160920"/>
    <x v="0"/>
    <s v="DE"/>
    <s v="EUR"/>
    <n v="1433996746"/>
    <n v="1431404746"/>
    <b v="1"/>
    <n v="729"/>
    <b v="1"/>
    <s v="technology/hardware"/>
    <x v="1557"/>
    <n v="220.74074074074073"/>
    <s v="technology"/>
    <s v="hardware"/>
    <x v="2025"/>
    <d v="2015-06-11T04:25:46"/>
  </r>
  <r>
    <n v="2026"/>
    <x v="2026"/>
    <s v="MIDI Sprout enables plants to play synthesizers in real time."/>
    <x v="31"/>
    <n v="33370.769999999997"/>
    <x v="0"/>
    <s v="US"/>
    <s v="USD"/>
    <n v="1398052740"/>
    <n v="1394127585"/>
    <b v="1"/>
    <n v="454"/>
    <b v="1"/>
    <s v="technology/hardware"/>
    <x v="1558"/>
    <n v="73.503898678414089"/>
    <s v="technology"/>
    <s v="hardware"/>
    <x v="2026"/>
    <d v="2014-04-21T03:59:00"/>
  </r>
  <r>
    <n v="2027"/>
    <x v="2027"/>
    <s v="Modular smartphone-based headset with external sensors for 4&quot; - 5.7&quot; Android &amp; iOS phones, iPhone 6 Plus included!"/>
    <x v="57"/>
    <n v="120249"/>
    <x v="0"/>
    <s v="US"/>
    <s v="USD"/>
    <n v="1427740319"/>
    <n v="1423855919"/>
    <b v="1"/>
    <n v="539"/>
    <b v="1"/>
    <s v="technology/hardware"/>
    <x v="1559"/>
    <n v="223.09647495361781"/>
    <s v="technology"/>
    <s v="hardware"/>
    <x v="2027"/>
    <d v="2015-03-30T18:31:59"/>
  </r>
  <r>
    <n v="2028"/>
    <x v="2028"/>
    <s v="Building an open source Bussard fusion reactor, aka the Polywell."/>
    <x v="9"/>
    <n v="3785"/>
    <x v="0"/>
    <s v="US"/>
    <s v="USD"/>
    <n v="1268690100"/>
    <n v="1265493806"/>
    <b v="1"/>
    <n v="79"/>
    <b v="1"/>
    <s v="technology/hardware"/>
    <x v="1560"/>
    <n v="47.911392405063289"/>
    <s v="technology"/>
    <s v="hardware"/>
    <x v="2028"/>
    <d v="2010-03-15T21:55:00"/>
  </r>
  <r>
    <n v="2029"/>
    <x v="2029"/>
    <s v="Lumin8 Pro is a fun and easy to use light controller that makes light dance to your favorite music."/>
    <x v="30"/>
    <n v="9030"/>
    <x v="0"/>
    <s v="US"/>
    <s v="USD"/>
    <n v="1409099481"/>
    <n v="1406507481"/>
    <b v="1"/>
    <n v="94"/>
    <b v="1"/>
    <s v="technology/hardware"/>
    <x v="1561"/>
    <n v="96.063829787234042"/>
    <s v="technology"/>
    <s v="hardware"/>
    <x v="2029"/>
    <d v="2014-08-27T00:31:21"/>
  </r>
  <r>
    <n v="2030"/>
    <x v="2030"/>
    <s v="A stylish, retro, and fun arcade cabinet for your Raspberry Pi, Mini-ITX, Pandaboard, or other mini PC from the makers of Pibow"/>
    <x v="313"/>
    <n v="74134"/>
    <x v="0"/>
    <s v="GB"/>
    <s v="GBP"/>
    <n v="1354233296"/>
    <n v="1351641296"/>
    <b v="1"/>
    <n v="625"/>
    <b v="1"/>
    <s v="technology/hardware"/>
    <x v="1562"/>
    <n v="118.6144"/>
    <s v="technology"/>
    <s v="hardware"/>
    <x v="2030"/>
    <d v="2012-11-29T23:54:56"/>
  </r>
  <r>
    <n v="2031"/>
    <x v="2031"/>
    <s v="With Linkio you can use your smartphone to control every electronic you own- for only $100!"/>
    <x v="63"/>
    <n v="60175"/>
    <x v="0"/>
    <s v="NL"/>
    <s v="EUR"/>
    <n v="1420765200"/>
    <n v="1417506853"/>
    <b v="1"/>
    <n v="508"/>
    <b v="1"/>
    <s v="technology/hardware"/>
    <x v="1563"/>
    <n v="118.45472440944881"/>
    <s v="technology"/>
    <s v="hardware"/>
    <x v="2031"/>
    <d v="2015-01-09T01:00:00"/>
  </r>
  <r>
    <n v="2032"/>
    <x v="2032"/>
    <s v="PocketLab Voyager and PocketLab Weather are rugged science labs that you can take anywhere to explore the world around you."/>
    <x v="31"/>
    <n v="76047"/>
    <x v="0"/>
    <s v="US"/>
    <s v="USD"/>
    <n v="1481778000"/>
    <n v="1479216874"/>
    <b v="1"/>
    <n v="531"/>
    <b v="1"/>
    <s v="technology/hardware"/>
    <x v="1564"/>
    <n v="143.21468926553672"/>
    <s v="technology"/>
    <s v="hardware"/>
    <x v="2032"/>
    <d v="2016-12-15T05:00:00"/>
  </r>
  <r>
    <n v="2033"/>
    <x v="2033"/>
    <s v="BrewNannyâ„¢ accurately measures the health and progress of your home brew and alerts you to problems immediately, wherever you are."/>
    <x v="31"/>
    <n v="44669"/>
    <x v="0"/>
    <s v="US"/>
    <s v="USD"/>
    <n v="1398477518"/>
    <n v="1395885518"/>
    <b v="1"/>
    <n v="158"/>
    <b v="1"/>
    <s v="technology/hardware"/>
    <x v="1565"/>
    <n v="282.71518987341773"/>
    <s v="technology"/>
    <s v="hardware"/>
    <x v="2033"/>
    <d v="2014-04-26T01:58:38"/>
  </r>
  <r>
    <n v="2034"/>
    <x v="2034"/>
    <s v="A Wireless Virtual Reality HMD that's Fashionable &amp; Compact; Features 3D Gesture Input, Position Tracking, &amp; Augmented Reality Overlays"/>
    <x v="314"/>
    <n v="301719.59000000003"/>
    <x v="0"/>
    <s v="US"/>
    <s v="USD"/>
    <n v="1430981880"/>
    <n v="1426216033"/>
    <b v="1"/>
    <n v="508"/>
    <b v="1"/>
    <s v="technology/hardware"/>
    <x v="1566"/>
    <n v="593.93620078740162"/>
    <s v="technology"/>
    <s v="hardware"/>
    <x v="2034"/>
    <d v="2015-05-07T06:58:00"/>
  </r>
  <r>
    <n v="2035"/>
    <x v="2035"/>
    <s v="Announcing the GANGLION and the ULTRACORTEXâ€”a $99 biodata acquisition device and a 3D-printed, brain-sensing headset."/>
    <x v="58"/>
    <n v="168829.14"/>
    <x v="0"/>
    <s v="US"/>
    <s v="USD"/>
    <n v="1450486800"/>
    <n v="1446562807"/>
    <b v="1"/>
    <n v="644"/>
    <b v="1"/>
    <s v="technology/hardware"/>
    <x v="1567"/>
    <n v="262.15704968944101"/>
    <s v="technology"/>
    <s v="hardware"/>
    <x v="2035"/>
    <d v="2015-12-19T01:00:00"/>
  </r>
  <r>
    <n v="2036"/>
    <x v="2036"/>
    <s v="A high-capacity portable charger with LED lights keeps your iPhone, iPad, smartphones, tablets and other devices juiced up on-the-go."/>
    <x v="11"/>
    <n v="39500.5"/>
    <x v="0"/>
    <s v="US"/>
    <s v="USD"/>
    <n v="1399668319"/>
    <n v="1397076319"/>
    <b v="1"/>
    <n v="848"/>
    <b v="1"/>
    <s v="technology/hardware"/>
    <x v="1568"/>
    <n v="46.580778301886795"/>
    <s v="technology"/>
    <s v="hardware"/>
    <x v="2036"/>
    <d v="2014-05-09T20:45:19"/>
  </r>
  <r>
    <n v="2037"/>
    <x v="2037"/>
    <s v="With an efficiency of 97%, bicycle technology is nearly perfect. So why do we use it only for transportation?"/>
    <x v="3"/>
    <n v="30047.64"/>
    <x v="0"/>
    <s v="US"/>
    <s v="USD"/>
    <n v="1388383353"/>
    <n v="1383195753"/>
    <b v="1"/>
    <n v="429"/>
    <b v="1"/>
    <s v="technology/hardware"/>
    <x v="1569"/>
    <n v="70.041118881118877"/>
    <s v="technology"/>
    <s v="hardware"/>
    <x v="2037"/>
    <d v="2013-12-30T06:02:33"/>
  </r>
  <r>
    <n v="2038"/>
    <x v="2038"/>
    <s v="The OWL is an open source, open hardware, reprogrammable effects pedal designed for musicians, coders, and hackers."/>
    <x v="6"/>
    <n v="33641"/>
    <x v="0"/>
    <s v="GB"/>
    <s v="GBP"/>
    <n v="1372701600"/>
    <n v="1369895421"/>
    <b v="1"/>
    <n v="204"/>
    <b v="1"/>
    <s v="technology/hardware"/>
    <x v="1570"/>
    <n v="164.90686274509804"/>
    <s v="technology"/>
    <s v="hardware"/>
    <x v="2038"/>
    <d v="2013-07-01T18:00:00"/>
  </r>
  <r>
    <n v="2039"/>
    <x v="2039"/>
    <s v="Open up your digital worlds with the most sophisticated, intuitive android smart projector."/>
    <x v="152"/>
    <n v="170271"/>
    <x v="0"/>
    <s v="US"/>
    <s v="USD"/>
    <n v="1480568340"/>
    <n v="1477996325"/>
    <b v="1"/>
    <n v="379"/>
    <b v="1"/>
    <s v="technology/hardware"/>
    <x v="1571"/>
    <n v="449.26385224274406"/>
    <s v="technology"/>
    <s v="hardware"/>
    <x v="2039"/>
    <d v="2016-12-01T04:59:00"/>
  </r>
  <r>
    <n v="2040"/>
    <x v="2040"/>
    <s v="4.29 Billion+ Capacitor Combinations._x000a_No Coding Required."/>
    <x v="9"/>
    <n v="7445.14"/>
    <x v="0"/>
    <s v="US"/>
    <s v="USD"/>
    <n v="1384557303"/>
    <n v="1383257703"/>
    <b v="1"/>
    <n v="271"/>
    <b v="1"/>
    <s v="technology/hardware"/>
    <x v="1572"/>
    <n v="27.472841328413285"/>
    <s v="technology"/>
    <s v="hardware"/>
    <x v="2040"/>
    <d v="2013-11-15T23:15:03"/>
  </r>
  <r>
    <n v="2041"/>
    <x v="2041"/>
    <s v="World's first LED decor grow light that turns your plants into show pieces. Adding beauty and foliage to your home like never before"/>
    <x v="196"/>
    <n v="17277"/>
    <x v="0"/>
    <s v="US"/>
    <s v="USD"/>
    <n v="1478785027"/>
    <n v="1476189427"/>
    <b v="0"/>
    <n v="120"/>
    <b v="1"/>
    <s v="technology/hardware"/>
    <x v="1573"/>
    <n v="143.97499999999999"/>
    <s v="technology"/>
    <s v="hardware"/>
    <x v="2041"/>
    <d v="2016-11-10T13:37:07"/>
  </r>
  <r>
    <n v="2042"/>
    <x v="2042"/>
    <s v="The SoundBrake headphone attachment can be used with any audio player to alert you to important outside sounds."/>
    <x v="3"/>
    <n v="12353"/>
    <x v="0"/>
    <s v="US"/>
    <s v="USD"/>
    <n v="1453481974"/>
    <n v="1448297974"/>
    <b v="0"/>
    <n v="140"/>
    <b v="1"/>
    <s v="technology/hardware"/>
    <x v="1574"/>
    <n v="88.23571428571428"/>
    <s v="technology"/>
    <s v="hardware"/>
    <x v="2042"/>
    <d v="2016-01-22T16:59:34"/>
  </r>
  <r>
    <n v="2043"/>
    <x v="2043"/>
    <s v="PS-1A is an adjustable switch mode DC-DC power supply. It is highly compact, breadboard friendly and requires no external components."/>
    <x v="315"/>
    <n v="7011"/>
    <x v="0"/>
    <s v="US"/>
    <s v="USD"/>
    <n v="1481432340"/>
    <n v="1476764077"/>
    <b v="0"/>
    <n v="193"/>
    <b v="1"/>
    <s v="technology/hardware"/>
    <x v="1575"/>
    <n v="36.326424870466319"/>
    <s v="technology"/>
    <s v="hardware"/>
    <x v="2043"/>
    <d v="2016-12-11T04:59:00"/>
  </r>
  <r>
    <n v="2044"/>
    <x v="2044"/>
    <s v="The PiSoC is an open source development platform which gives each person a unique opportunity to create, regardless of skill level."/>
    <x v="36"/>
    <n v="16232"/>
    <x v="0"/>
    <s v="US"/>
    <s v="USD"/>
    <n v="1434212714"/>
    <n v="1431620714"/>
    <b v="0"/>
    <n v="180"/>
    <b v="1"/>
    <s v="technology/hardware"/>
    <x v="1576"/>
    <n v="90.177777777777777"/>
    <s v="technology"/>
    <s v="hardware"/>
    <x v="2044"/>
    <d v="2015-06-13T16:25:14"/>
  </r>
  <r>
    <n v="2045"/>
    <x v="2045"/>
    <s v="Open Rail is a new open source universal linear rail system designed to be used with various T- Slot aluminum extrusion configurations."/>
    <x v="244"/>
    <n v="40140.01"/>
    <x v="0"/>
    <s v="US"/>
    <s v="USD"/>
    <n v="1341799647"/>
    <n v="1339207647"/>
    <b v="0"/>
    <n v="263"/>
    <b v="1"/>
    <s v="technology/hardware"/>
    <x v="1577"/>
    <n v="152.62361216730039"/>
    <s v="technology"/>
    <s v="hardware"/>
    <x v="2045"/>
    <d v="2012-07-09T02:07:27"/>
  </r>
  <r>
    <n v="2046"/>
    <x v="2046"/>
    <s v="CoAction Hero: a powerful proto-board with a 120Mhz processor, 1MB filesystem, and built-in OS for tinkerers and engineers alike."/>
    <x v="3"/>
    <n v="12110"/>
    <x v="0"/>
    <s v="US"/>
    <s v="USD"/>
    <n v="1369282044"/>
    <n v="1366690044"/>
    <b v="0"/>
    <n v="217"/>
    <b v="1"/>
    <s v="technology/hardware"/>
    <x v="1578"/>
    <n v="55.806451612903224"/>
    <s v="technology"/>
    <s v="hardware"/>
    <x v="2046"/>
    <d v="2013-05-23T04:07:24"/>
  </r>
  <r>
    <n v="2047"/>
    <x v="2047"/>
    <s v="Simple internet time-limits, usage analytics, app &amp; site blocking - across all devices in the home, controlled from your smartphone."/>
    <x v="316"/>
    <n v="100939"/>
    <x v="0"/>
    <s v="AU"/>
    <s v="AUD"/>
    <n v="1429228800"/>
    <n v="1426714870"/>
    <b v="0"/>
    <n v="443"/>
    <b v="1"/>
    <s v="technology/hardware"/>
    <x v="1579"/>
    <n v="227.85327313769753"/>
    <s v="technology"/>
    <s v="hardware"/>
    <x v="2047"/>
    <d v="2015-04-17T00:00:00"/>
  </r>
  <r>
    <n v="2048"/>
    <x v="2048"/>
    <s v="A lightweight generator to charge your phone, lights, and removable battery pack as you bicycle. Pedal power by you, for now or later."/>
    <x v="94"/>
    <n v="126082.45"/>
    <x v="0"/>
    <s v="US"/>
    <s v="USD"/>
    <n v="1369323491"/>
    <n v="1366731491"/>
    <b v="0"/>
    <n v="1373"/>
    <b v="1"/>
    <s v="technology/hardware"/>
    <x v="1580"/>
    <n v="91.82989803350327"/>
    <s v="technology"/>
    <s v="hardware"/>
    <x v="2048"/>
    <d v="2013-05-23T15:38:11"/>
  </r>
  <r>
    <n v="2049"/>
    <x v="2049"/>
    <s v="Keyless. Alarm secured. GPS tracking."/>
    <x v="63"/>
    <n v="60095.35"/>
    <x v="0"/>
    <s v="GB"/>
    <s v="GBP"/>
    <n v="1386025140"/>
    <n v="1382963963"/>
    <b v="0"/>
    <n v="742"/>
    <b v="1"/>
    <s v="technology/hardware"/>
    <x v="1581"/>
    <n v="80.991037735849048"/>
    <s v="technology"/>
    <s v="hardware"/>
    <x v="2049"/>
    <d v="2013-12-02T22:59:00"/>
  </r>
  <r>
    <n v="2050"/>
    <x v="2050"/>
    <s v="Hubble is the first 100% open, affordable laser cutter suite â€” from replicable hardware to community driven software &amp; firmware."/>
    <x v="3"/>
    <n v="47327"/>
    <x v="0"/>
    <s v="US"/>
    <s v="USD"/>
    <n v="1433036578"/>
    <n v="1429580578"/>
    <b v="0"/>
    <n v="170"/>
    <b v="1"/>
    <s v="technology/hardware"/>
    <x v="1582"/>
    <n v="278.39411764705881"/>
    <s v="technology"/>
    <s v="hardware"/>
    <x v="2050"/>
    <d v="2015-05-31T01:42:58"/>
  </r>
  <r>
    <n v="2051"/>
    <x v="2051"/>
    <s v="A collaborative effort between three generations who set out to provide a premium, top-quality yoyo at an affordable price."/>
    <x v="6"/>
    <n v="10429"/>
    <x v="0"/>
    <s v="US"/>
    <s v="USD"/>
    <n v="1388017937"/>
    <n v="1385425937"/>
    <b v="0"/>
    <n v="242"/>
    <b v="1"/>
    <s v="technology/hardware"/>
    <x v="1583"/>
    <n v="43.095041322314053"/>
    <s v="technology"/>
    <s v="hardware"/>
    <x v="2051"/>
    <d v="2013-12-26T00:32:17"/>
  </r>
  <r>
    <n v="2052"/>
    <x v="2052"/>
    <s v="The World's Lightest &amp; Smartest E-Scooter: cool, small, portable, and can be easily folded into a backpack and bring it anywhere"/>
    <x v="63"/>
    <n v="176524"/>
    <x v="0"/>
    <s v="US"/>
    <s v="USD"/>
    <n v="1455933653"/>
    <n v="1452045653"/>
    <b v="0"/>
    <n v="541"/>
    <b v="1"/>
    <s v="technology/hardware"/>
    <x v="1584"/>
    <n v="326.29205175600737"/>
    <s v="technology"/>
    <s v="hardware"/>
    <x v="2052"/>
    <d v="2016-02-20T02:00:53"/>
  </r>
  <r>
    <n v="2053"/>
    <x v="2053"/>
    <s v="Â· Exchange multiple hard drives (SSDs or HDDs) Â· Slick design Â· Highest data transfer rates Â· Robust (anodized aluminum)"/>
    <x v="10"/>
    <n v="5051"/>
    <x v="0"/>
    <s v="US"/>
    <s v="USD"/>
    <n v="1448466551"/>
    <n v="1445870951"/>
    <b v="0"/>
    <n v="121"/>
    <b v="1"/>
    <s v="technology/hardware"/>
    <x v="1585"/>
    <n v="41.743801652892564"/>
    <s v="technology"/>
    <s v="hardware"/>
    <x v="2053"/>
    <d v="2015-11-25T15:49:11"/>
  </r>
  <r>
    <n v="2054"/>
    <x v="2054"/>
    <s v="SITU is the smart food nutrition scale anyone can use. It weighs your food in calories and nutrients in addition to grams and ounces."/>
    <x v="19"/>
    <n v="39757"/>
    <x v="0"/>
    <s v="GB"/>
    <s v="GBP"/>
    <n v="1399033810"/>
    <n v="1396441810"/>
    <b v="0"/>
    <n v="621"/>
    <b v="1"/>
    <s v="technology/hardware"/>
    <x v="1586"/>
    <n v="64.020933977455712"/>
    <s v="technology"/>
    <s v="hardware"/>
    <x v="2054"/>
    <d v="2014-05-02T12:30:10"/>
  </r>
  <r>
    <n v="2055"/>
    <x v="2055"/>
    <s v="An Arduino compatible shield matched with a web based tutorial system to teach you how to talk with I2C and SPI components."/>
    <x v="12"/>
    <n v="10045"/>
    <x v="0"/>
    <s v="US"/>
    <s v="USD"/>
    <n v="1417579200"/>
    <n v="1415031043"/>
    <b v="0"/>
    <n v="101"/>
    <b v="1"/>
    <s v="technology/hardware"/>
    <x v="1587"/>
    <n v="99.455445544554451"/>
    <s v="technology"/>
    <s v="hardware"/>
    <x v="2055"/>
    <d v="2014-12-03T04:00:00"/>
  </r>
  <r>
    <n v="2056"/>
    <x v="2056"/>
    <s v="A lightweight backpack that can charge your smartphone 4 times or an iPad one full charge, and recharge via a USB port"/>
    <x v="63"/>
    <n v="76726"/>
    <x v="0"/>
    <s v="US"/>
    <s v="USD"/>
    <n v="1366222542"/>
    <n v="1363630542"/>
    <b v="0"/>
    <n v="554"/>
    <b v="1"/>
    <s v="technology/hardware"/>
    <x v="1588"/>
    <n v="138.49458483754512"/>
    <s v="technology"/>
    <s v="hardware"/>
    <x v="2056"/>
    <d v="2013-04-17T18:15:42"/>
  </r>
  <r>
    <n v="2057"/>
    <x v="2057"/>
    <s v="CableKnife is the best solution for removing insulation from cables for the purpose of maximising the scrap metal value by up to 350%"/>
    <x v="36"/>
    <n v="30334.83"/>
    <x v="0"/>
    <s v="GB"/>
    <s v="GBP"/>
    <n v="1456487532"/>
    <n v="1453895532"/>
    <b v="0"/>
    <n v="666"/>
    <b v="1"/>
    <s v="technology/hardware"/>
    <x v="1589"/>
    <n v="45.547792792792798"/>
    <s v="technology"/>
    <s v="hardware"/>
    <x v="2057"/>
    <d v="2016-02-26T11:52:12"/>
  </r>
  <r>
    <n v="2058"/>
    <x v="2058"/>
    <s v="Making using the serial terminal on the Raspberry Pi as easy as Pi!"/>
    <x v="317"/>
    <n v="4308"/>
    <x v="0"/>
    <s v="GB"/>
    <s v="GBP"/>
    <n v="1425326400"/>
    <n v="1421916830"/>
    <b v="0"/>
    <n v="410"/>
    <b v="1"/>
    <s v="technology/hardware"/>
    <x v="1590"/>
    <n v="10.507317073170732"/>
    <s v="technology"/>
    <s v="hardware"/>
    <x v="2058"/>
    <d v="2015-03-02T20:00:00"/>
  </r>
  <r>
    <n v="2059"/>
    <x v="2059"/>
    <s v="Simplify IoT development via the cloud. Plug-n-play, Arduino-compatible wireless network of sensors &amp; controllers. Open Source. Secure."/>
    <x v="11"/>
    <n v="43037"/>
    <x v="0"/>
    <s v="US"/>
    <s v="USD"/>
    <n v="1454277540"/>
    <n v="1450880854"/>
    <b v="0"/>
    <n v="375"/>
    <b v="1"/>
    <s v="technology/hardware"/>
    <x v="1591"/>
    <n v="114.76533333333333"/>
    <s v="technology"/>
    <s v="hardware"/>
    <x v="2059"/>
    <d v="2016-01-31T21:59:00"/>
  </r>
  <r>
    <n v="2060"/>
    <x v="2060"/>
    <s v="Universal 4 ports USB charger for iPhone, iPad, Android and other USB devices. Intelligent device detection for optimal charging."/>
    <x v="31"/>
    <n v="49100"/>
    <x v="0"/>
    <s v="US"/>
    <s v="USD"/>
    <n v="1406129150"/>
    <n v="1400945150"/>
    <b v="0"/>
    <n v="1364"/>
    <b v="1"/>
    <s v="technology/hardware"/>
    <x v="1592"/>
    <n v="35.997067448680355"/>
    <s v="technology"/>
    <s v="hardware"/>
    <x v="2060"/>
    <d v="2014-07-23T15:25:50"/>
  </r>
  <r>
    <n v="2061"/>
    <x v="2061"/>
    <s v="Bibo Barmaid is a smart cocktail self-serve machine that creates expertly crafted mixed drinks at home with the touch of a button."/>
    <x v="10"/>
    <n v="5396"/>
    <x v="0"/>
    <s v="US"/>
    <s v="USD"/>
    <n v="1483208454"/>
    <n v="1480616454"/>
    <b v="0"/>
    <n v="35"/>
    <b v="1"/>
    <s v="technology/hardware"/>
    <x v="1593"/>
    <n v="154.17142857142858"/>
    <s v="technology"/>
    <s v="hardware"/>
    <x v="2061"/>
    <d v="2016-12-31T18:20:54"/>
  </r>
  <r>
    <n v="2062"/>
    <x v="2062"/>
    <s v="4K HEVC Android TV Media Player with optional DIY electronics, ideal for app development, home control, software developement, learning"/>
    <x v="57"/>
    <n v="114977"/>
    <x v="0"/>
    <s v="DK"/>
    <s v="DKK"/>
    <n v="1458807098"/>
    <n v="1456218698"/>
    <b v="0"/>
    <n v="203"/>
    <b v="1"/>
    <s v="technology/hardware"/>
    <x v="1594"/>
    <n v="566.38916256157631"/>
    <s v="technology"/>
    <s v="hardware"/>
    <x v="2062"/>
    <d v="2016-03-24T08:11:38"/>
  </r>
  <r>
    <n v="2063"/>
    <x v="2063"/>
    <s v="Build a professional grade Linux CNC control with Beaglebone black and our CNC cape."/>
    <x v="23"/>
    <n v="5922"/>
    <x v="0"/>
    <s v="DE"/>
    <s v="EUR"/>
    <n v="1463333701"/>
    <n v="1460482501"/>
    <b v="0"/>
    <n v="49"/>
    <b v="1"/>
    <s v="technology/hardware"/>
    <x v="1595"/>
    <n v="120.85714285714286"/>
    <s v="technology"/>
    <s v="hardware"/>
    <x v="2063"/>
    <d v="2016-05-15T17:35:01"/>
  </r>
  <r>
    <n v="2064"/>
    <x v="2064"/>
    <s v="Open-source content-driven lighting system you can use with TV or PC, Mac, HTPC displays in movies, games and daily work"/>
    <x v="318"/>
    <n v="500784.27"/>
    <x v="0"/>
    <s v="US"/>
    <s v="USD"/>
    <n v="1370001600"/>
    <n v="1366879523"/>
    <b v="0"/>
    <n v="5812"/>
    <b v="1"/>
    <s v="technology/hardware"/>
    <x v="1596"/>
    <n v="86.163845492085343"/>
    <s v="technology"/>
    <s v="hardware"/>
    <x v="2064"/>
    <d v="2013-05-31T12:00:00"/>
  </r>
  <r>
    <n v="2065"/>
    <x v="2065"/>
    <s v="Give your mobile device the ability to see &amp; capture the world in complete darkness while revealing items not visible to your naked eye"/>
    <x v="79"/>
    <n v="79686.05"/>
    <x v="0"/>
    <s v="GB"/>
    <s v="GBP"/>
    <n v="1387958429"/>
    <n v="1385366429"/>
    <b v="0"/>
    <n v="1556"/>
    <b v="1"/>
    <s v="technology/hardware"/>
    <x v="1597"/>
    <n v="51.212114395886893"/>
    <s v="technology"/>
    <s v="hardware"/>
    <x v="2065"/>
    <d v="2013-12-25T08:00:29"/>
  </r>
  <r>
    <n v="2066"/>
    <x v="2066"/>
    <s v="Automatically opens your garage door when you come home. Open, close, and monitor your garage door from your phone."/>
    <x v="13"/>
    <n v="4372"/>
    <x v="0"/>
    <s v="US"/>
    <s v="USD"/>
    <n v="1408818683"/>
    <n v="1406226683"/>
    <b v="0"/>
    <n v="65"/>
    <b v="1"/>
    <s v="technology/hardware"/>
    <x v="1598"/>
    <n v="67.261538461538464"/>
    <s v="technology"/>
    <s v="hardware"/>
    <x v="2066"/>
    <d v="2014-08-23T18:31:23"/>
  </r>
  <r>
    <n v="2067"/>
    <x v="2067"/>
    <s v="The next generation of premium quality LED lighting. Extreme power efficiency in a small package."/>
    <x v="319"/>
    <n v="628"/>
    <x v="0"/>
    <s v="GB"/>
    <s v="GBP"/>
    <n v="1432499376"/>
    <n v="1429648176"/>
    <b v="0"/>
    <n v="10"/>
    <b v="1"/>
    <s v="technology/hardware"/>
    <x v="1599"/>
    <n v="62.8"/>
    <s v="technology"/>
    <s v="hardware"/>
    <x v="2067"/>
    <d v="2015-05-24T20:29:36"/>
  </r>
  <r>
    <n v="2068"/>
    <x v="2068"/>
    <s v="Introducing Sprite, the cloud-based watering controller and Whisperer, the solar-powered plant sensor for effortless home irrigation"/>
    <x v="31"/>
    <n v="26305.97"/>
    <x v="0"/>
    <s v="US"/>
    <s v="USD"/>
    <n v="1476994315"/>
    <n v="1474402315"/>
    <b v="0"/>
    <n v="76"/>
    <b v="1"/>
    <s v="technology/hardware"/>
    <x v="1600"/>
    <n v="346.13118421052633"/>
    <s v="technology"/>
    <s v="hardware"/>
    <x v="2068"/>
    <d v="2016-10-20T20:11:55"/>
  </r>
  <r>
    <n v="2069"/>
    <x v="2069"/>
    <s v="RaceCapture brings motorsports to the connected car: Share track days, autocross, drift and drag racing with your friends in real time!"/>
    <x v="63"/>
    <n v="64203.33"/>
    <x v="0"/>
    <s v="US"/>
    <s v="USD"/>
    <n v="1451776791"/>
    <n v="1449098391"/>
    <b v="0"/>
    <n v="263"/>
    <b v="1"/>
    <s v="technology/hardware"/>
    <x v="1601"/>
    <n v="244.11912547528519"/>
    <s v="technology"/>
    <s v="hardware"/>
    <x v="2069"/>
    <d v="2016-01-02T23:19:51"/>
  </r>
  <r>
    <n v="2070"/>
    <x v="2070"/>
    <s v="The A4-SFX is a project with the goal of creating the smallest case possible while still using high-end standardized components."/>
    <x v="152"/>
    <n v="396659"/>
    <x v="0"/>
    <s v="DE"/>
    <s v="EUR"/>
    <n v="1467128723"/>
    <n v="1464536723"/>
    <b v="0"/>
    <n v="1530"/>
    <b v="1"/>
    <s v="technology/hardware"/>
    <x v="1602"/>
    <n v="259.25424836601309"/>
    <s v="technology"/>
    <s v="hardware"/>
    <x v="2070"/>
    <d v="2016-06-28T15:45:23"/>
  </r>
  <r>
    <n v="2071"/>
    <x v="2071"/>
    <s v="Includes Wifi Camera for video chat, Amazon delivery, pet health analyzer, weight control, diet transition planning, and more."/>
    <x v="22"/>
    <n v="56146"/>
    <x v="0"/>
    <s v="US"/>
    <s v="USD"/>
    <n v="1475390484"/>
    <n v="1471502484"/>
    <b v="0"/>
    <n v="278"/>
    <b v="1"/>
    <s v="technology/hardware"/>
    <x v="1603"/>
    <n v="201.96402877697841"/>
    <s v="technology"/>
    <s v="hardware"/>
    <x v="2071"/>
    <d v="2016-10-02T06:41:24"/>
  </r>
  <r>
    <n v="2072"/>
    <x v="2072"/>
    <s v="The Most Portable Windows 10 PC Less than 0.3 lb with Updated Resources-Cherry Trail CPU, 4G RAM, ~128G Storage, wifi ac, USB 3.0, HDMI"/>
    <x v="320"/>
    <n v="79173"/>
    <x v="0"/>
    <s v="US"/>
    <s v="USD"/>
    <n v="1462629432"/>
    <n v="1460037432"/>
    <b v="0"/>
    <n v="350"/>
    <b v="1"/>
    <s v="technology/hardware"/>
    <x v="1604"/>
    <n v="226.20857142857142"/>
    <s v="technology"/>
    <s v="hardware"/>
    <x v="2072"/>
    <d v="2016-05-07T13:57:12"/>
  </r>
  <r>
    <n v="2073"/>
    <x v="2073"/>
    <s v="abode is a home security and automation company that offers a self-installed, professional-grade solution with no contracts."/>
    <x v="57"/>
    <n v="152604.29999999999"/>
    <x v="0"/>
    <s v="US"/>
    <s v="USD"/>
    <n v="1431100918"/>
    <n v="1427212918"/>
    <b v="0"/>
    <n v="470"/>
    <b v="1"/>
    <s v="technology/hardware"/>
    <x v="1605"/>
    <n v="324.69"/>
    <s v="technology"/>
    <s v="hardware"/>
    <x v="2073"/>
    <d v="2015-05-08T16:01:58"/>
  </r>
  <r>
    <n v="2074"/>
    <x v="2074"/>
    <s v="Creating PC gaming controllers to bring your gaming experience to a new level."/>
    <x v="20"/>
    <n v="615"/>
    <x v="0"/>
    <s v="US"/>
    <s v="USD"/>
    <n v="1462564182"/>
    <n v="1459972182"/>
    <b v="0"/>
    <n v="3"/>
    <b v="1"/>
    <s v="technology/hardware"/>
    <x v="78"/>
    <n v="205"/>
    <s v="technology"/>
    <s v="hardware"/>
    <x v="2074"/>
    <d v="2016-05-06T19:49:42"/>
  </r>
  <r>
    <n v="2075"/>
    <x v="2075"/>
    <s v="The Practical Meter helps you charge your phone faster by solving a problem millions of people experience."/>
    <x v="204"/>
    <n v="167820.6"/>
    <x v="0"/>
    <s v="US"/>
    <s v="USD"/>
    <n v="1374769288"/>
    <n v="1372177288"/>
    <b v="0"/>
    <n v="8200"/>
    <b v="1"/>
    <s v="technology/hardware"/>
    <x v="1606"/>
    <n v="20.465926829268295"/>
    <s v="technology"/>
    <s v="hardware"/>
    <x v="2075"/>
    <d v="2013-07-25T16:21:28"/>
  </r>
  <r>
    <n v="2076"/>
    <x v="2076"/>
    <s v="Wireless earbuds filled with sound, yet so small they are almost invisible!"/>
    <x v="321"/>
    <n v="972594.99"/>
    <x v="0"/>
    <s v="GB"/>
    <s v="GBP"/>
    <n v="1406149689"/>
    <n v="1402693689"/>
    <b v="0"/>
    <n v="8359"/>
    <b v="1"/>
    <s v="technology/hardware"/>
    <x v="1607"/>
    <n v="116.35303146309367"/>
    <s v="technology"/>
    <s v="hardware"/>
    <x v="2076"/>
    <d v="2014-07-23T21:08:09"/>
  </r>
  <r>
    <n v="2077"/>
    <x v="2077"/>
    <s v="A Whole New Way to Get TV: Watch four live TV channels at once on your tablet, smartphone, or big screen TV!"/>
    <x v="63"/>
    <n v="57754"/>
    <x v="0"/>
    <s v="US"/>
    <s v="USD"/>
    <n v="1433538000"/>
    <n v="1428541276"/>
    <b v="0"/>
    <n v="188"/>
    <b v="1"/>
    <s v="technology/hardware"/>
    <x v="1608"/>
    <n v="307.20212765957444"/>
    <s v="technology"/>
    <s v="hardware"/>
    <x v="2077"/>
    <d v="2015-06-05T21:00:00"/>
  </r>
  <r>
    <n v="2078"/>
    <x v="2078"/>
    <s v="With hoterway you won't wait anymore for hot water in the beginning of your shower. Save Water, Energy, Time and Money."/>
    <x v="22"/>
    <n v="26241"/>
    <x v="0"/>
    <s v="ES"/>
    <s v="EUR"/>
    <n v="1482085857"/>
    <n v="1479493857"/>
    <b v="0"/>
    <n v="48"/>
    <b v="1"/>
    <s v="technology/hardware"/>
    <x v="1609"/>
    <n v="546.6875"/>
    <s v="technology"/>
    <s v="hardware"/>
    <x v="2078"/>
    <d v="2016-12-18T18:30:57"/>
  </r>
  <r>
    <n v="2079"/>
    <x v="2079"/>
    <s v="A power over Ethernet (PoE) add on board (HAT) for your Raspberry Pi with power management. Reduce the clutter of cables with Pi PoE!"/>
    <x v="3"/>
    <n v="28817"/>
    <x v="0"/>
    <s v="GB"/>
    <s v="GBP"/>
    <n v="1435258800"/>
    <n v="1432659793"/>
    <b v="0"/>
    <n v="607"/>
    <b v="1"/>
    <s v="technology/hardware"/>
    <x v="1610"/>
    <n v="47.474464579901152"/>
    <s v="technology"/>
    <s v="hardware"/>
    <x v="2079"/>
    <d v="2015-06-25T19:00:00"/>
  </r>
  <r>
    <n v="2080"/>
    <x v="2080"/>
    <s v="Tinker Tie is a fully programmable, hackable Arduino-compatible RGB LED bow tie that can last over 20 hours on a single charge!"/>
    <x v="28"/>
    <n v="5078"/>
    <x v="0"/>
    <s v="US"/>
    <s v="USD"/>
    <n v="1447286300"/>
    <n v="1444690700"/>
    <b v="0"/>
    <n v="50"/>
    <b v="1"/>
    <s v="technology/hardware"/>
    <x v="1611"/>
    <n v="101.56"/>
    <s v="technology"/>
    <s v="hardware"/>
    <x v="2080"/>
    <d v="2015-11-11T23:58:20"/>
  </r>
  <r>
    <n v="2081"/>
    <x v="2081"/>
    <s v="Embarking on a Summer Tour to spread their message of cherishing your unforgettable memories through nostalgic rock music."/>
    <x v="8"/>
    <n v="4010"/>
    <x v="0"/>
    <s v="US"/>
    <s v="USD"/>
    <n v="1337144340"/>
    <n v="1333597555"/>
    <b v="0"/>
    <n v="55"/>
    <b v="1"/>
    <s v="music/indie rock"/>
    <x v="1612"/>
    <n v="72.909090909090907"/>
    <s v="music"/>
    <s v="indie rock"/>
    <x v="2081"/>
    <d v="2012-05-16T04:59:00"/>
  </r>
  <r>
    <n v="2082"/>
    <x v="2082"/>
    <s v="Local bay area band looking to share our vision with people, looking to create something we are proud of, no more bedroom recordings!"/>
    <x v="15"/>
    <n v="1661"/>
    <x v="0"/>
    <s v="US"/>
    <s v="USD"/>
    <n v="1322106796"/>
    <n v="1316919196"/>
    <b v="0"/>
    <n v="38"/>
    <b v="1"/>
    <s v="music/indie rock"/>
    <x v="1613"/>
    <n v="43.710526315789473"/>
    <s v="music"/>
    <s v="indie rock"/>
    <x v="2082"/>
    <d v="2011-11-24T03:53:16"/>
  </r>
  <r>
    <n v="2083"/>
    <x v="2083"/>
    <s v="Autumn's Song is working on a debut album that brings accustic / singer-songwriter / piano rock to the central Florida music scene."/>
    <x v="47"/>
    <n v="850"/>
    <x v="0"/>
    <s v="US"/>
    <s v="USD"/>
    <n v="1338830395"/>
    <n v="1336238395"/>
    <b v="0"/>
    <n v="25"/>
    <b v="1"/>
    <s v="music/indie rock"/>
    <x v="1614"/>
    <n v="34"/>
    <s v="music"/>
    <s v="indie rock"/>
    <x v="2083"/>
    <d v="2012-06-04T17:19:55"/>
  </r>
  <r>
    <n v="2084"/>
    <x v="2084"/>
    <s v="Los Angeles based Ballerina Black are on their way to tour the UK in May. Join our club &amp; help make it happen."/>
    <x v="9"/>
    <n v="3250"/>
    <x v="0"/>
    <s v="US"/>
    <s v="USD"/>
    <n v="1399186740"/>
    <n v="1396468782"/>
    <b v="0"/>
    <n v="46"/>
    <b v="1"/>
    <s v="music/indie rock"/>
    <x v="1002"/>
    <n v="70.652173913043484"/>
    <s v="music"/>
    <s v="indie rock"/>
    <x v="2084"/>
    <d v="2014-05-04T06:59:00"/>
  </r>
  <r>
    <n v="2085"/>
    <x v="2085"/>
    <s v="Eikon worship leader Dustin Hecocks records his full length debut album this Summer, comprised of powerful music and worshipful lyrics."/>
    <x v="12"/>
    <n v="7412"/>
    <x v="0"/>
    <s v="US"/>
    <s v="USD"/>
    <n v="1342382587"/>
    <n v="1339790587"/>
    <b v="0"/>
    <n v="83"/>
    <b v="1"/>
    <s v="music/indie rock"/>
    <x v="1615"/>
    <n v="89.301204819277103"/>
    <s v="music"/>
    <s v="indie rock"/>
    <x v="2085"/>
    <d v="2012-07-15T20:03:07"/>
  </r>
  <r>
    <n v="2086"/>
    <x v="2086"/>
    <s v="I am in the process of completing 4 new EPs to be released in Winter, Spring, Summer, and Fall of 2012."/>
    <x v="23"/>
    <n v="4028"/>
    <x v="0"/>
    <s v="US"/>
    <s v="USD"/>
    <n v="1323838740"/>
    <n v="1321200332"/>
    <b v="0"/>
    <n v="35"/>
    <b v="1"/>
    <s v="music/indie rock"/>
    <x v="1616"/>
    <n v="115.08571428571429"/>
    <s v="music"/>
    <s v="indie rock"/>
    <x v="2086"/>
    <d v="2011-12-14T04:59:00"/>
  </r>
  <r>
    <n v="2087"/>
    <x v="2087"/>
    <s v="Support Joy Shannon and the Beauty Marks record their 4th studio album &quot;Out of My Dreams and Into My Arms&quot; and create a music video!"/>
    <x v="15"/>
    <n v="1553"/>
    <x v="0"/>
    <s v="US"/>
    <s v="USD"/>
    <n v="1315457658"/>
    <n v="1312865658"/>
    <b v="0"/>
    <n v="25"/>
    <b v="1"/>
    <s v="music/indie rock"/>
    <x v="1617"/>
    <n v="62.12"/>
    <s v="music"/>
    <s v="indie rock"/>
    <x v="2087"/>
    <d v="2011-09-08T04:54:18"/>
  </r>
  <r>
    <n v="2088"/>
    <x v="2088"/>
    <s v="Indie Folk musician, Chris Dorman is releasing his second full length album.  Let's release this record worldwide - grassroots style!"/>
    <x v="9"/>
    <n v="3465.32"/>
    <x v="0"/>
    <s v="US"/>
    <s v="USD"/>
    <n v="1284177540"/>
    <n v="1281028152"/>
    <b v="0"/>
    <n v="75"/>
    <b v="1"/>
    <s v="music/indie rock"/>
    <x v="1618"/>
    <n v="46.204266666666669"/>
    <s v="music"/>
    <s v="indie rock"/>
    <x v="2088"/>
    <d v="2010-09-11T03:59:00"/>
  </r>
  <r>
    <n v="2089"/>
    <x v="2089"/>
    <s v="Little Moses is trying to record their first EP, and we can't do it without your help!"/>
    <x v="30"/>
    <n v="3010.01"/>
    <x v="0"/>
    <s v="US"/>
    <s v="USD"/>
    <n v="1375408194"/>
    <n v="1372384194"/>
    <b v="0"/>
    <n v="62"/>
    <b v="1"/>
    <s v="music/indie rock"/>
    <x v="1619"/>
    <n v="48.54854838709678"/>
    <s v="music"/>
    <s v="indie rock"/>
    <x v="2089"/>
    <d v="2013-08-02T01:49:54"/>
  </r>
  <r>
    <n v="2090"/>
    <x v="2090"/>
    <s v="Insect Surfers, Planet Earth's Longest-Running Modern Surf Band, come twanging back into 2013 with a new surfadelic musical release!"/>
    <x v="6"/>
    <n v="9203.23"/>
    <x v="0"/>
    <s v="US"/>
    <s v="USD"/>
    <n v="1361696955"/>
    <n v="1359104955"/>
    <b v="0"/>
    <n v="160"/>
    <b v="1"/>
    <s v="music/indie rock"/>
    <x v="1620"/>
    <n v="57.520187499999999"/>
    <s v="music"/>
    <s v="indie rock"/>
    <x v="2090"/>
    <d v="2013-02-24T09:09:15"/>
  </r>
  <r>
    <n v="2091"/>
    <x v="2091"/>
    <s v="I'm an 18-year old singer/songwriter from California. I'd love your support to get my album of original songs professionally recorded."/>
    <x v="102"/>
    <n v="21684.2"/>
    <x v="0"/>
    <s v="US"/>
    <s v="USD"/>
    <n v="1299009600"/>
    <n v="1294818278"/>
    <b v="0"/>
    <n v="246"/>
    <b v="1"/>
    <s v="music/indie rock"/>
    <x v="1621"/>
    <n v="88.147154471544724"/>
    <s v="music"/>
    <s v="indie rock"/>
    <x v="2091"/>
    <d v="2011-03-01T20:00:00"/>
  </r>
  <r>
    <n v="2092"/>
    <x v="2092"/>
    <s v="Amy Lingamfelter is making an album all about love and she's looking for backers. See see how you can share in the journey!"/>
    <x v="12"/>
    <n v="6077"/>
    <x v="0"/>
    <s v="US"/>
    <s v="USD"/>
    <n v="1318006732"/>
    <n v="1312822732"/>
    <b v="0"/>
    <n v="55"/>
    <b v="1"/>
    <s v="music/indie rock"/>
    <x v="1622"/>
    <n v="110.49090909090908"/>
    <s v="music"/>
    <s v="indie rock"/>
    <x v="2092"/>
    <d v="2011-10-07T16:58:52"/>
  </r>
  <r>
    <n v="2093"/>
    <x v="2093"/>
    <s v="Help Lift The Decade record their debut full length album with with Ace Enders! (The Early November, I Can Make A Mess)"/>
    <x v="15"/>
    <n v="1537"/>
    <x v="0"/>
    <s v="US"/>
    <s v="USD"/>
    <n v="1356211832"/>
    <n v="1351024232"/>
    <b v="0"/>
    <n v="23"/>
    <b v="1"/>
    <s v="music/indie rock"/>
    <x v="95"/>
    <n v="66.826086956521735"/>
    <s v="music"/>
    <s v="indie rock"/>
    <x v="2093"/>
    <d v="2012-12-22T21:30:32"/>
  </r>
  <r>
    <n v="2094"/>
    <x v="2094"/>
    <s v="We've got a new record, Slick Machine._x000a_We want to release it and tour the US to support it, but we need your help to make it happen."/>
    <x v="8"/>
    <n v="4219"/>
    <x v="0"/>
    <s v="US"/>
    <s v="USD"/>
    <n v="1330916400"/>
    <n v="1327969730"/>
    <b v="0"/>
    <n v="72"/>
    <b v="1"/>
    <s v="music/indie rock"/>
    <x v="1623"/>
    <n v="58.597222222222221"/>
    <s v="music"/>
    <s v="indie rock"/>
    <x v="2094"/>
    <d v="2012-03-05T03:00:00"/>
  </r>
  <r>
    <n v="2095"/>
    <x v="2095"/>
    <s v="This CD celebrates a journey beginning with the death of a father and culminating with the joyous victory expressed in music!"/>
    <x v="30"/>
    <n v="2500"/>
    <x v="0"/>
    <s v="US"/>
    <s v="USD"/>
    <n v="1317576973"/>
    <n v="1312392973"/>
    <b v="0"/>
    <n v="22"/>
    <b v="1"/>
    <s v="music/indie rock"/>
    <x v="31"/>
    <n v="113.63636363636364"/>
    <s v="music"/>
    <s v="indie rock"/>
    <x v="2095"/>
    <d v="2011-10-02T17:36:13"/>
  </r>
  <r>
    <n v="2096"/>
    <x v="2096"/>
    <s v="Shone Nuisance is heading to GBS Detroit on Friday, October 26th to record and film their GBS Detroit EP and video."/>
    <x v="20"/>
    <n v="610"/>
    <x v="0"/>
    <s v="US"/>
    <s v="USD"/>
    <n v="1351223940"/>
    <n v="1349892735"/>
    <b v="0"/>
    <n v="14"/>
    <b v="1"/>
    <s v="music/indie rock"/>
    <x v="658"/>
    <n v="43.571428571428569"/>
    <s v="music"/>
    <s v="indie rock"/>
    <x v="2096"/>
    <d v="2012-10-26T03:59:00"/>
  </r>
  <r>
    <n v="2097"/>
    <x v="2097"/>
    <s v="Engine is ready to record our sophomore release. The songs are written, the musicians are ready. Help us bring this into existence!"/>
    <x v="9"/>
    <n v="3000"/>
    <x v="0"/>
    <s v="US"/>
    <s v="USD"/>
    <n v="1322751735"/>
    <n v="1317564135"/>
    <b v="0"/>
    <n v="38"/>
    <b v="1"/>
    <s v="music/indie rock"/>
    <x v="31"/>
    <n v="78.94736842105263"/>
    <s v="music"/>
    <s v="indie rock"/>
    <x v="2097"/>
    <d v="2011-12-01T15:02:15"/>
  </r>
  <r>
    <n v="2098"/>
    <x v="2098"/>
    <s v="The Christopher Battles EP Project will fund professional recording, publicity, and release for this original singer-songwriter."/>
    <x v="12"/>
    <n v="6020"/>
    <x v="0"/>
    <s v="US"/>
    <s v="USD"/>
    <n v="1331174635"/>
    <n v="1328582635"/>
    <b v="0"/>
    <n v="32"/>
    <b v="1"/>
    <s v="music/indie rock"/>
    <x v="1415"/>
    <n v="188.125"/>
    <s v="music"/>
    <s v="indie rock"/>
    <x v="2098"/>
    <d v="2012-03-08T02:43:55"/>
  </r>
  <r>
    <n v="2099"/>
    <x v="2099"/>
    <s v="Our tour van died, we need help!"/>
    <x v="9"/>
    <n v="3971"/>
    <x v="0"/>
    <s v="US"/>
    <s v="USD"/>
    <n v="1435808400"/>
    <n v="1434650084"/>
    <b v="0"/>
    <n v="63"/>
    <b v="1"/>
    <s v="music/indie rock"/>
    <x v="1624"/>
    <n v="63.031746031746032"/>
    <s v="music"/>
    <s v="indie rock"/>
    <x v="2099"/>
    <d v="2015-07-02T03:40:00"/>
  </r>
  <r>
    <n v="2100"/>
    <x v="2100"/>
    <s v="The Skylit Letter is heading to Groovebox Studios in Detroit on Friday, June 29th to record and film a live GBS Detroit video and EP."/>
    <x v="20"/>
    <n v="820"/>
    <x v="0"/>
    <s v="US"/>
    <s v="USD"/>
    <n v="1341028740"/>
    <n v="1339704141"/>
    <b v="0"/>
    <n v="27"/>
    <b v="1"/>
    <s v="music/indie rock"/>
    <x v="1625"/>
    <n v="30.37037037037037"/>
    <s v="music"/>
    <s v="indie rock"/>
    <x v="2100"/>
    <d v="2012-06-30T03:59:00"/>
  </r>
  <r>
    <n v="2101"/>
    <x v="2101"/>
    <s v="Hey everyone, we are back with our first full length release, &quot;The Bite And The Boogie&quot; and we need your help to get it printed!"/>
    <x v="13"/>
    <n v="2265"/>
    <x v="0"/>
    <s v="US"/>
    <s v="USD"/>
    <n v="1329104114"/>
    <n v="1323920114"/>
    <b v="0"/>
    <n v="44"/>
    <b v="1"/>
    <s v="music/indie rock"/>
    <x v="1626"/>
    <n v="51.477272727272727"/>
    <s v="music"/>
    <s v="indie rock"/>
    <x v="2101"/>
    <d v="2012-02-13T03:35:14"/>
  </r>
  <r>
    <n v="2102"/>
    <x v="2102"/>
    <s v="The Guru is basement parties, lake swimming, a smile shared between reunited friends, and the doe-eyed innocence of youth."/>
    <x v="28"/>
    <n v="1360"/>
    <x v="0"/>
    <s v="US"/>
    <s v="USD"/>
    <n v="1304628648"/>
    <n v="1302036648"/>
    <b v="0"/>
    <n v="38"/>
    <b v="1"/>
    <s v="music/indie rock"/>
    <x v="1627"/>
    <n v="35.789473684210527"/>
    <s v="music"/>
    <s v="indie rock"/>
    <x v="2102"/>
    <d v="2011-05-05T20:50:48"/>
  </r>
  <r>
    <n v="2103"/>
    <x v="2103"/>
    <s v="Indie rocker, Matthew Moon, has something to share with you..."/>
    <x v="198"/>
    <n v="11364"/>
    <x v="0"/>
    <s v="US"/>
    <s v="USD"/>
    <n v="1352488027"/>
    <n v="1349892427"/>
    <b v="0"/>
    <n v="115"/>
    <b v="1"/>
    <s v="music/indie rock"/>
    <x v="1628"/>
    <n v="98.817391304347822"/>
    <s v="music"/>
    <s v="indie rock"/>
    <x v="2103"/>
    <d v="2012-11-09T19:07:07"/>
  </r>
  <r>
    <n v="2104"/>
    <x v="2104"/>
    <s v="In the Raw is Seattle's the Ink &amp; the Echo's debut album.  It is honest, compelling, and speaks of raw human emotion."/>
    <x v="134"/>
    <n v="1036"/>
    <x v="0"/>
    <s v="US"/>
    <s v="USD"/>
    <n v="1369958400"/>
    <n v="1367286434"/>
    <b v="0"/>
    <n v="37"/>
    <b v="1"/>
    <s v="music/indie rock"/>
    <x v="1629"/>
    <n v="28"/>
    <s v="music"/>
    <s v="indie rock"/>
    <x v="2104"/>
    <d v="2013-05-31T00:00:00"/>
  </r>
  <r>
    <n v="2105"/>
    <x v="2105"/>
    <s v="Help Layla the Wolf fund the printing and releasing of our first E.P. Release called &quot;Sugar&quot;."/>
    <x v="13"/>
    <n v="5080"/>
    <x v="0"/>
    <s v="US"/>
    <s v="USD"/>
    <n v="1416542400"/>
    <n v="1415472953"/>
    <b v="0"/>
    <n v="99"/>
    <b v="1"/>
    <s v="music/indie rock"/>
    <x v="1630"/>
    <n v="51.313131313131315"/>
    <s v="music"/>
    <s v="indie rock"/>
    <x v="2105"/>
    <d v="2014-11-21T04:00:00"/>
  </r>
  <r>
    <n v="2106"/>
    <x v="2106"/>
    <s v="We're recording a new full length album! So stoked for this project. We've been preparing for it for over a year. It's our best yet!"/>
    <x v="41"/>
    <n v="2355"/>
    <x v="0"/>
    <s v="US"/>
    <s v="USD"/>
    <n v="1359176974"/>
    <n v="1356584974"/>
    <b v="0"/>
    <n v="44"/>
    <b v="1"/>
    <s v="music/indie rock"/>
    <x v="1631"/>
    <n v="53.522727272727273"/>
    <s v="music"/>
    <s v="indie rock"/>
    <x v="2106"/>
    <d v="2013-01-26T05:09:34"/>
  </r>
  <r>
    <n v="2107"/>
    <x v="2107"/>
    <s v="ACKER, an instrumental noise-rock band from Central Illinois, is raising funds to record a new album and release it on vinyl."/>
    <x v="13"/>
    <n v="2154.66"/>
    <x v="0"/>
    <s v="US"/>
    <s v="USD"/>
    <n v="1415815393"/>
    <n v="1413997393"/>
    <b v="0"/>
    <n v="58"/>
    <b v="1"/>
    <s v="music/indie rock"/>
    <x v="1632"/>
    <n v="37.149310344827583"/>
    <s v="music"/>
    <s v="indie rock"/>
    <x v="2107"/>
    <d v="2014-11-12T18:03:13"/>
  </r>
  <r>
    <n v="2108"/>
    <x v="2108"/>
    <s v="A project to raise the funds for our early discography, pressed on vinyl the way we always envisioned it + help w/ future band plans."/>
    <x v="194"/>
    <n v="17170"/>
    <x v="0"/>
    <s v="US"/>
    <s v="USD"/>
    <n v="1347249300"/>
    <n v="1344917580"/>
    <b v="0"/>
    <n v="191"/>
    <b v="1"/>
    <s v="music/indie rock"/>
    <x v="1633"/>
    <n v="89.895287958115176"/>
    <s v="music"/>
    <s v="indie rock"/>
    <x v="2108"/>
    <d v="2012-09-10T03:55:00"/>
  </r>
  <r>
    <n v="2109"/>
    <x v="2109"/>
    <s v="We are ready to make our first full-length album, and with your help, we can make it happen!"/>
    <x v="23"/>
    <n v="4261"/>
    <x v="0"/>
    <s v="US"/>
    <s v="USD"/>
    <n v="1436115617"/>
    <n v="1433523617"/>
    <b v="0"/>
    <n v="40"/>
    <b v="1"/>
    <s v="music/indie rock"/>
    <x v="1634"/>
    <n v="106.52500000000001"/>
    <s v="music"/>
    <s v="indie rock"/>
    <x v="2109"/>
    <d v="2015-07-05T17:00:17"/>
  </r>
  <r>
    <n v="2110"/>
    <x v="2110"/>
    <s v="Brent Brown's breakout new album! Requires help from the record label... You!"/>
    <x v="13"/>
    <n v="2007"/>
    <x v="0"/>
    <s v="US"/>
    <s v="USD"/>
    <n v="1401253140"/>
    <n v="1398873969"/>
    <b v="0"/>
    <n v="38"/>
    <b v="1"/>
    <s v="music/indie rock"/>
    <x v="28"/>
    <n v="52.815789473684212"/>
    <s v="music"/>
    <s v="indie rock"/>
    <x v="2110"/>
    <d v="2014-05-28T04:59:00"/>
  </r>
  <r>
    <n v="2111"/>
    <x v="2111"/>
    <s v="We are a small community of people in Boston intending to make every moment a time to find love and give love.  We need your help!"/>
    <x v="13"/>
    <n v="2130"/>
    <x v="0"/>
    <s v="US"/>
    <s v="USD"/>
    <n v="1313370000"/>
    <n v="1307594625"/>
    <b v="0"/>
    <n v="39"/>
    <b v="1"/>
    <s v="music/indie rock"/>
    <x v="1635"/>
    <n v="54.615384615384613"/>
    <s v="music"/>
    <s v="indie rock"/>
    <x v="2111"/>
    <d v="2011-08-15T01:00:00"/>
  </r>
  <r>
    <n v="2112"/>
    <x v="2112"/>
    <s v="BBB is going back into the studio to record and release &quot;Felix From Canada&quot; by popular demand.  We need your help!"/>
    <x v="43"/>
    <n v="300"/>
    <x v="0"/>
    <s v="US"/>
    <s v="USD"/>
    <n v="1366064193"/>
    <n v="1364854593"/>
    <b v="0"/>
    <n v="11"/>
    <b v="1"/>
    <s v="music/indie rock"/>
    <x v="31"/>
    <n v="27.272727272727273"/>
    <s v="music"/>
    <s v="indie rock"/>
    <x v="2112"/>
    <d v="2013-04-15T22:16:33"/>
  </r>
  <r>
    <n v="2113"/>
    <x v="2113"/>
    <s v="Help us fund our second full-length album Honeycomb!"/>
    <x v="39"/>
    <n v="7340"/>
    <x v="0"/>
    <s v="US"/>
    <s v="USD"/>
    <n v="1411505176"/>
    <n v="1408481176"/>
    <b v="0"/>
    <n v="107"/>
    <b v="1"/>
    <s v="music/indie rock"/>
    <x v="1636"/>
    <n v="68.598130841121488"/>
    <s v="music"/>
    <s v="indie rock"/>
    <x v="2113"/>
    <d v="2014-09-23T20:46:16"/>
  </r>
  <r>
    <n v="2114"/>
    <x v="2114"/>
    <s v="10 tracks of power pop, indie rock &amp; &quot;soaring sounds of hope from the edge.&quot; Help us polish &amp; release it by pre-ordering now!"/>
    <x v="10"/>
    <n v="5235"/>
    <x v="0"/>
    <s v="US"/>
    <s v="USD"/>
    <n v="1291870740"/>
    <n v="1286480070"/>
    <b v="0"/>
    <n v="147"/>
    <b v="1"/>
    <s v="music/indie rock"/>
    <x v="1637"/>
    <n v="35.612244897959187"/>
    <s v="music"/>
    <s v="indie rock"/>
    <x v="2114"/>
    <d v="2010-12-09T04:59:00"/>
  </r>
  <r>
    <n v="2115"/>
    <x v="2115"/>
    <s v="The Violet Tone is heading to California but we need your help!  We've been at this for years and finally have a shot!"/>
    <x v="15"/>
    <n v="3385"/>
    <x v="0"/>
    <s v="US"/>
    <s v="USD"/>
    <n v="1298167001"/>
    <n v="1295575001"/>
    <b v="0"/>
    <n v="36"/>
    <b v="1"/>
    <s v="music/indie rock"/>
    <x v="1638"/>
    <n v="94.027777777777771"/>
    <s v="music"/>
    <s v="indie rock"/>
    <x v="2115"/>
    <d v="2011-02-20T01:56:41"/>
  </r>
  <r>
    <n v="2116"/>
    <x v="2116"/>
    <s v="Launch Bitch's new project, BEACH.  Get a limited edition cassette EP, be on a song, or drive away in Bitch's tour bus/RV."/>
    <x v="240"/>
    <n v="48434"/>
    <x v="0"/>
    <s v="US"/>
    <s v="USD"/>
    <n v="1349203203"/>
    <n v="1345056003"/>
    <b v="0"/>
    <n v="92"/>
    <b v="1"/>
    <s v="music/indie rock"/>
    <x v="1639"/>
    <n v="526.45652173913038"/>
    <s v="music"/>
    <s v="indie rock"/>
    <x v="2116"/>
    <d v="2012-10-02T18:40:03"/>
  </r>
  <r>
    <n v="2117"/>
    <x v="2117"/>
    <s v="Our next album is being mastered and we want your help to release it by putting your name down for a pre-sale copy and awesome merch!"/>
    <x v="38"/>
    <n v="1773"/>
    <x v="0"/>
    <s v="US"/>
    <s v="USD"/>
    <n v="1445921940"/>
    <n v="1444699549"/>
    <b v="0"/>
    <n v="35"/>
    <b v="1"/>
    <s v="music/indie rock"/>
    <x v="1640"/>
    <n v="50.657142857142858"/>
    <s v="music"/>
    <s v="indie rock"/>
    <x v="2117"/>
    <d v="2015-10-27T04:59:00"/>
  </r>
  <r>
    <n v="2118"/>
    <x v="2118"/>
    <s v="PORCHES.  and Documentarians tour from New York to San Francisco and back."/>
    <x v="28"/>
    <n v="1346.11"/>
    <x v="0"/>
    <s v="US"/>
    <s v="USD"/>
    <n v="1311538136"/>
    <n v="1308946136"/>
    <b v="0"/>
    <n v="17"/>
    <b v="1"/>
    <s v="music/indie rock"/>
    <x v="1641"/>
    <n v="79.182941176470578"/>
    <s v="music"/>
    <s v="indie rock"/>
    <x v="2118"/>
    <d v="2011-07-24T20:08:56"/>
  </r>
  <r>
    <n v="2119"/>
    <x v="2119"/>
    <s v="big long now is recording our debut album and we are looking for help mastering and pressing it to vinyl"/>
    <x v="13"/>
    <n v="2015"/>
    <x v="0"/>
    <s v="US"/>
    <s v="USD"/>
    <n v="1345086445"/>
    <n v="1342494445"/>
    <b v="0"/>
    <n v="22"/>
    <b v="1"/>
    <s v="music/indie rock"/>
    <x v="1266"/>
    <n v="91.590909090909093"/>
    <s v="music"/>
    <s v="indie rock"/>
    <x v="2119"/>
    <d v="2012-08-16T03:07:25"/>
  </r>
  <r>
    <n v="2120"/>
    <x v="2120"/>
    <s v="&lt;3_x000a_Coming in from outer space. Help Hearty Har record their 1st album!!"/>
    <x v="6"/>
    <n v="8070.43"/>
    <x v="0"/>
    <s v="US"/>
    <s v="USD"/>
    <n v="1388617736"/>
    <n v="1384384136"/>
    <b v="0"/>
    <n v="69"/>
    <b v="1"/>
    <s v="music/indie rock"/>
    <x v="1642"/>
    <n v="116.96275362318841"/>
    <s v="music"/>
    <s v="indie rock"/>
    <x v="2120"/>
    <d v="2014-01-01T23:08:56"/>
  </r>
  <r>
    <n v="2121"/>
    <x v="2121"/>
    <s v="Join us on an epic journey to discover a millennia old secret which will change the world forever."/>
    <x v="63"/>
    <n v="284"/>
    <x v="2"/>
    <s v="CH"/>
    <s v="CHF"/>
    <n v="1484156948"/>
    <n v="1481564948"/>
    <b v="0"/>
    <n v="10"/>
    <b v="0"/>
    <s v="games/video games"/>
    <x v="1643"/>
    <n v="28.4"/>
    <s v="games"/>
    <s v="video games"/>
    <x v="2121"/>
    <d v="2017-01-11T17:49:08"/>
  </r>
  <r>
    <n v="2122"/>
    <x v="2122"/>
    <s v="Captain Kalani it's a retro game full of nostalgia for the old gamers but interesting for the new ones"/>
    <x v="58"/>
    <n v="310"/>
    <x v="2"/>
    <s v="MX"/>
    <s v="MXN"/>
    <n v="1483773169"/>
    <n v="1481181169"/>
    <b v="0"/>
    <n v="3"/>
    <b v="0"/>
    <s v="games/video games"/>
    <x v="1644"/>
    <n v="103.33333333333333"/>
    <s v="games"/>
    <s v="video games"/>
    <x v="2122"/>
    <d v="2017-01-07T07:12:49"/>
  </r>
  <r>
    <n v="2123"/>
    <x v="2123"/>
    <s v="Indie developer boredom's products' Xbox 360 game about a Japanese-inspired hug-themed game show needs funding for animation and environmental models."/>
    <x v="2"/>
    <n v="50"/>
    <x v="2"/>
    <s v="US"/>
    <s v="USD"/>
    <n v="1268636340"/>
    <n v="1263982307"/>
    <b v="0"/>
    <n v="5"/>
    <b v="0"/>
    <s v="games/video games"/>
    <x v="709"/>
    <n v="10"/>
    <s v="games"/>
    <s v="video games"/>
    <x v="2123"/>
    <d v="2010-03-15T06:59:00"/>
  </r>
  <r>
    <n v="2124"/>
    <x v="2124"/>
    <s v="AZAMAR is a Role Playing Game world involving fantasy and high magic, based on the popular OpenD6 OGL using the Cinema6 RPG Framework."/>
    <x v="184"/>
    <n v="115"/>
    <x v="2"/>
    <s v="US"/>
    <s v="USD"/>
    <n v="1291093200"/>
    <n v="1286930435"/>
    <b v="0"/>
    <n v="5"/>
    <b v="0"/>
    <s v="games/video games"/>
    <x v="1645"/>
    <n v="23"/>
    <s v="games"/>
    <s v="video games"/>
    <x v="2124"/>
    <d v="2010-11-30T05:00:00"/>
  </r>
  <r>
    <n v="2125"/>
    <x v="2125"/>
    <s v="Becoming is a video game that aims to portray mental illness through a metaphysical and emotional story."/>
    <x v="127"/>
    <n v="852"/>
    <x v="2"/>
    <s v="US"/>
    <s v="USD"/>
    <n v="1438734833"/>
    <n v="1436142833"/>
    <b v="0"/>
    <n v="27"/>
    <b v="0"/>
    <s v="games/video games"/>
    <x v="1646"/>
    <n v="31.555555555555557"/>
    <s v="games"/>
    <s v="video games"/>
    <x v="2125"/>
    <d v="2015-08-05T00:33:53"/>
  </r>
  <r>
    <n v="2126"/>
    <x v="2126"/>
    <s v="Lead your team to victory in this fast-paced, action, sports game! Use Power-ups and avoid attacks as you fight for victory!"/>
    <x v="22"/>
    <n v="10"/>
    <x v="2"/>
    <s v="US"/>
    <s v="USD"/>
    <n v="1418080887"/>
    <n v="1415488887"/>
    <b v="0"/>
    <n v="2"/>
    <b v="0"/>
    <s v="games/video games"/>
    <x v="833"/>
    <n v="5"/>
    <s v="games"/>
    <s v="video games"/>
    <x v="2126"/>
    <d v="2014-12-08T23:21:27"/>
  </r>
  <r>
    <n v="2127"/>
    <x v="2127"/>
    <s v="Three Monkeys is an audio adventure game for PC."/>
    <x v="89"/>
    <n v="8076"/>
    <x v="2"/>
    <s v="GB"/>
    <s v="GBP"/>
    <n v="1426158463"/>
    <n v="1423570063"/>
    <b v="0"/>
    <n v="236"/>
    <b v="0"/>
    <s v="games/video games"/>
    <x v="1647"/>
    <n v="34.220338983050844"/>
    <s v="games"/>
    <s v="video games"/>
    <x v="2127"/>
    <d v="2015-03-12T11:07:43"/>
  </r>
  <r>
    <n v="2128"/>
    <x v="2128"/>
    <s v="The Royal Snail has misdelivered all the invitations to the Royal Ball.  It's up to Makayla to set things right in the Fairy Forest"/>
    <x v="36"/>
    <n v="25"/>
    <x v="2"/>
    <s v="CA"/>
    <s v="CAD"/>
    <n v="1411324369"/>
    <n v="1406140369"/>
    <b v="0"/>
    <n v="1"/>
    <b v="0"/>
    <s v="games/video games"/>
    <x v="874"/>
    <n v="25"/>
    <s v="games"/>
    <s v="video games"/>
    <x v="2128"/>
    <d v="2014-09-21T18:32:49"/>
  </r>
  <r>
    <n v="2129"/>
    <x v="2129"/>
    <s v="PKF is a Cat-Tastic 2D side-scrolling shooter! Stand up to all the big meanies with the power of positivity and save the universe!"/>
    <x v="13"/>
    <n v="236"/>
    <x v="2"/>
    <s v="US"/>
    <s v="USD"/>
    <n v="1457570100"/>
    <n v="1454978100"/>
    <b v="0"/>
    <n v="12"/>
    <b v="0"/>
    <s v="games/video games"/>
    <x v="1648"/>
    <n v="19.666666666666668"/>
    <s v="games"/>
    <s v="video games"/>
    <x v="2129"/>
    <d v="2016-03-10T00:35:00"/>
  </r>
  <r>
    <n v="2130"/>
    <x v="2130"/>
    <s v="You are the hero tasked to save your home from the villainous Sanword."/>
    <x v="247"/>
    <n v="85"/>
    <x v="2"/>
    <s v="US"/>
    <s v="USD"/>
    <n v="1408154663"/>
    <n v="1405130663"/>
    <b v="0"/>
    <n v="4"/>
    <b v="0"/>
    <s v="games/video games"/>
    <x v="1649"/>
    <n v="21.25"/>
    <s v="games"/>
    <s v="video games"/>
    <x v="2130"/>
    <d v="2014-08-16T02:04:23"/>
  </r>
  <r>
    <n v="2131"/>
    <x v="2131"/>
    <s v="From frightened girl to empowered woman, Scout's Honor is a tale about facing your fears and overcoming odds."/>
    <x v="2"/>
    <n v="25"/>
    <x v="2"/>
    <s v="US"/>
    <s v="USD"/>
    <n v="1436677091"/>
    <n v="1434085091"/>
    <b v="0"/>
    <n v="3"/>
    <b v="0"/>
    <s v="games/video games"/>
    <x v="152"/>
    <n v="8.3333333333333339"/>
    <s v="games"/>
    <s v="video games"/>
    <x v="2131"/>
    <d v="2015-07-12T04:58:11"/>
  </r>
  <r>
    <n v="2132"/>
    <x v="2132"/>
    <s v="Fight your way to dominate the universe. Be the first to try our engaging cross-platform mmo-strategy and bring it closer to reality."/>
    <x v="57"/>
    <n v="2112.9899999999998"/>
    <x v="2"/>
    <s v="US"/>
    <s v="USD"/>
    <n v="1391427692"/>
    <n v="1388835692"/>
    <b v="0"/>
    <n v="99"/>
    <b v="0"/>
    <s v="games/video games"/>
    <x v="1650"/>
    <n v="21.34333333333333"/>
    <s v="games"/>
    <s v="video games"/>
    <x v="2132"/>
    <d v="2014-02-03T11:41:32"/>
  </r>
  <r>
    <n v="2133"/>
    <x v="2133"/>
    <s v="Waddle Slide is an iPhone/Android application. The app is based around a penguin, who's objective is to find his way back to his igloo."/>
    <x v="28"/>
    <n v="16"/>
    <x v="2"/>
    <s v="US"/>
    <s v="USD"/>
    <n v="1303628340"/>
    <n v="1300328399"/>
    <b v="0"/>
    <n v="3"/>
    <b v="0"/>
    <s v="games/video games"/>
    <x v="1462"/>
    <n v="5.333333333333333"/>
    <s v="games"/>
    <s v="video games"/>
    <x v="2133"/>
    <d v="2011-04-24T06:59:00"/>
  </r>
  <r>
    <n v="2134"/>
    <x v="2134"/>
    <s v="1st person Action Survivalist Rpg game. You get sent to a deadly Island to die not knowing that your not alone on the island."/>
    <x v="12"/>
    <n v="104"/>
    <x v="2"/>
    <s v="US"/>
    <s v="USD"/>
    <n v="1367097391"/>
    <n v="1364505391"/>
    <b v="0"/>
    <n v="3"/>
    <b v="0"/>
    <s v="games/video games"/>
    <x v="1651"/>
    <n v="34.666666666666664"/>
    <s v="games"/>
    <s v="video games"/>
    <x v="2134"/>
    <d v="2013-04-27T21:16:31"/>
  </r>
  <r>
    <n v="2135"/>
    <x v="2135"/>
    <s v="Point-and-click adventure: The mysterious Nikola Tesla, a time traveling device, and an experiment gone wrong in Colorado Springs"/>
    <x v="10"/>
    <n v="478"/>
    <x v="2"/>
    <s v="US"/>
    <s v="USD"/>
    <n v="1349392033"/>
    <n v="1346800033"/>
    <b v="0"/>
    <n v="22"/>
    <b v="0"/>
    <s v="games/video games"/>
    <x v="1652"/>
    <n v="21.727272727272727"/>
    <s v="games"/>
    <s v="video games"/>
    <x v="2135"/>
    <d v="2012-10-04T23:07:13"/>
  </r>
  <r>
    <n v="2136"/>
    <x v="2136"/>
    <s v="A dark and twisted game with physiological madness and corruption as a man becomes the ultimate bio weapon."/>
    <x v="58"/>
    <n v="47.69"/>
    <x v="2"/>
    <s v="US"/>
    <s v="USD"/>
    <n v="1382184786"/>
    <n v="1379592786"/>
    <b v="0"/>
    <n v="4"/>
    <b v="0"/>
    <s v="games/video games"/>
    <x v="1653"/>
    <n v="11.922499999999999"/>
    <s v="games"/>
    <s v="video games"/>
    <x v="2136"/>
    <d v="2013-10-19T12:13:06"/>
  </r>
  <r>
    <n v="2137"/>
    <x v="2137"/>
    <s v="Arrest, interrogate, and uncover the truth as a local woman recruited by the KGB. For Windows, Mac &amp; Linux."/>
    <x v="63"/>
    <n v="14203"/>
    <x v="2"/>
    <s v="CA"/>
    <s v="CAD"/>
    <n v="1417804229"/>
    <n v="1415212229"/>
    <b v="0"/>
    <n v="534"/>
    <b v="0"/>
    <s v="games/video games"/>
    <x v="1654"/>
    <n v="26.59737827715356"/>
    <s v="games"/>
    <s v="video games"/>
    <x v="2137"/>
    <d v="2014-12-05T18:30:29"/>
  </r>
  <r>
    <n v="2138"/>
    <x v="2138"/>
    <s v="A game with a mixture of a few genres from RPG, Simulation and to adventure elements."/>
    <x v="28"/>
    <n v="128"/>
    <x v="2"/>
    <s v="GB"/>
    <s v="GBP"/>
    <n v="1383959939"/>
    <n v="1381364339"/>
    <b v="0"/>
    <n v="12"/>
    <b v="0"/>
    <s v="games/video games"/>
    <x v="1655"/>
    <n v="10.666666666666666"/>
    <s v="games"/>
    <s v="video games"/>
    <x v="2138"/>
    <d v="2013-11-09T01:18:59"/>
  </r>
  <r>
    <n v="2139"/>
    <x v="2139"/>
    <s v="An adventuring RPG with ghosts, mysteries, and flexible gameplay paths, Manorkept is a game that promises an unforgettable experience."/>
    <x v="11"/>
    <n v="1626"/>
    <x v="2"/>
    <s v="US"/>
    <s v="USD"/>
    <n v="1478196008"/>
    <n v="1475604008"/>
    <b v="0"/>
    <n v="56"/>
    <b v="0"/>
    <s v="games/video games"/>
    <x v="1656"/>
    <n v="29.035714285714285"/>
    <s v="games"/>
    <s v="video games"/>
    <x v="2139"/>
    <d v="2016-11-03T18:00:08"/>
  </r>
  <r>
    <n v="2140"/>
    <x v="2140"/>
    <s v="COOKIN UP ONE HOT ENTREE! BobToons USA is gathering the ingredients to create a hot new video game &quot;The Sabroso Showdown&quot;"/>
    <x v="69"/>
    <n v="560"/>
    <x v="2"/>
    <s v="US"/>
    <s v="USD"/>
    <n v="1357934424"/>
    <n v="1355342424"/>
    <b v="0"/>
    <n v="11"/>
    <b v="0"/>
    <s v="games/video games"/>
    <x v="1657"/>
    <n v="50.909090909090907"/>
    <s v="games"/>
    <s v="video games"/>
    <x v="2140"/>
    <d v="2013-01-11T20:00:24"/>
  </r>
  <r>
    <n v="2141"/>
    <x v="2141"/>
    <s v="A place where people can test out the latest video games, for an hourly fee. It's cheaper than wasting money on a $60 game that sucked"/>
    <x v="36"/>
    <n v="0"/>
    <x v="2"/>
    <s v="US"/>
    <s v="USD"/>
    <n v="1415947159"/>
    <n v="1413351559"/>
    <b v="0"/>
    <n v="0"/>
    <b v="0"/>
    <s v="games/video games"/>
    <x v="109"/>
    <e v="#DIV/0!"/>
    <s v="games"/>
    <s v="video games"/>
    <x v="2141"/>
    <d v="2014-11-14T06:39:19"/>
  </r>
  <r>
    <n v="2142"/>
    <x v="2142"/>
    <s v="a third-person exploration adventure game developed by yetanotherIndie will be released on August 2016 for PC, Linux and XBox one."/>
    <x v="124"/>
    <n v="601"/>
    <x v="2"/>
    <s v="DE"/>
    <s v="EUR"/>
    <n v="1451494210"/>
    <n v="1449075010"/>
    <b v="0"/>
    <n v="12"/>
    <b v="0"/>
    <s v="games/video games"/>
    <x v="1658"/>
    <n v="50.083333333333336"/>
    <s v="games"/>
    <s v="video games"/>
    <x v="2142"/>
    <d v="2015-12-30T16:50:10"/>
  </r>
  <r>
    <n v="2143"/>
    <x v="2143"/>
    <s v="Head Cap will provide easy access to tables, dice rollers and record sheet management to streamline your tabletop Battletech games."/>
    <x v="13"/>
    <n v="225"/>
    <x v="2"/>
    <s v="US"/>
    <s v="USD"/>
    <n v="1279738800"/>
    <n v="1275599812"/>
    <b v="0"/>
    <n v="5"/>
    <b v="0"/>
    <s v="games/video games"/>
    <x v="1659"/>
    <n v="45"/>
    <s v="games"/>
    <s v="video games"/>
    <x v="2143"/>
    <d v="2010-07-21T19:00:00"/>
  </r>
  <r>
    <n v="2144"/>
    <x v="2144"/>
    <s v="A thousand community-built sandbox games (and more!) with a fully-customizable game engine."/>
    <x v="322"/>
    <n v="607"/>
    <x v="2"/>
    <s v="US"/>
    <s v="USD"/>
    <n v="1379164040"/>
    <n v="1376399240"/>
    <b v="0"/>
    <n v="24"/>
    <b v="0"/>
    <s v="games/video games"/>
    <x v="1660"/>
    <n v="25.291666666666668"/>
    <s v="games"/>
    <s v="video games"/>
    <x v="2144"/>
    <d v="2013-09-14T13:07:20"/>
  </r>
  <r>
    <n v="2145"/>
    <x v="2145"/>
    <s v="When the gods of religions and days passed return to our modern world, humanity must fight for its survival and future."/>
    <x v="36"/>
    <n v="4565"/>
    <x v="2"/>
    <s v="US"/>
    <s v="USD"/>
    <n v="1385534514"/>
    <n v="1382938914"/>
    <b v="0"/>
    <n v="89"/>
    <b v="0"/>
    <s v="games/video games"/>
    <x v="1661"/>
    <n v="51.292134831460672"/>
    <s v="games"/>
    <s v="video games"/>
    <x v="2145"/>
    <d v="2013-11-27T06:41:54"/>
  </r>
  <r>
    <n v="2146"/>
    <x v="2146"/>
    <s v="New professional gaming organization with a tournament winning Dota 2 team, &amp; divisions in all eSports games looking to re brand/expand"/>
    <x v="10"/>
    <n v="1"/>
    <x v="2"/>
    <s v="US"/>
    <s v="USD"/>
    <n v="1455207510"/>
    <n v="1453997910"/>
    <b v="0"/>
    <n v="1"/>
    <b v="0"/>
    <s v="games/video games"/>
    <x v="459"/>
    <n v="1"/>
    <s v="games"/>
    <s v="video games"/>
    <x v="2146"/>
    <d v="2016-02-11T16:18:30"/>
  </r>
  <r>
    <n v="2147"/>
    <x v="2147"/>
    <s v="A Point and Click Adventure on Steroids."/>
    <x v="303"/>
    <n v="2716"/>
    <x v="2"/>
    <s v="US"/>
    <s v="USD"/>
    <n v="1416125148"/>
    <n v="1413356748"/>
    <b v="0"/>
    <n v="55"/>
    <b v="0"/>
    <s v="games/video games"/>
    <x v="1662"/>
    <n v="49.381818181818183"/>
    <s v="games"/>
    <s v="video games"/>
    <x v="2147"/>
    <d v="2014-11-16T08:05:48"/>
  </r>
  <r>
    <n v="2148"/>
    <x v="2148"/>
    <s v="zomblock's is a online zombie survival game where you can craft new weapons,find food and water to keep yourself alive."/>
    <x v="213"/>
    <n v="2"/>
    <x v="2"/>
    <s v="GB"/>
    <s v="GBP"/>
    <n v="1427992582"/>
    <n v="1425404182"/>
    <b v="0"/>
    <n v="2"/>
    <b v="0"/>
    <s v="games/video games"/>
    <x v="172"/>
    <n v="1"/>
    <s v="games"/>
    <s v="video games"/>
    <x v="2148"/>
    <d v="2015-04-02T16:36:22"/>
  </r>
  <r>
    <n v="2149"/>
    <x v="2149"/>
    <s v="Project Gert is a sequel to the Android game Project Gert, for Xbox Live.  One character embodying two personality's, and sets of abilities.  "/>
    <x v="13"/>
    <n v="0"/>
    <x v="2"/>
    <s v="US"/>
    <s v="USD"/>
    <n v="1280534400"/>
    <n v="1277512556"/>
    <b v="0"/>
    <n v="0"/>
    <b v="0"/>
    <s v="games/video games"/>
    <x v="109"/>
    <e v="#DIV/0!"/>
    <s v="games"/>
    <s v="video games"/>
    <x v="2149"/>
    <d v="2010-07-31T00:00:00"/>
  </r>
  <r>
    <n v="2150"/>
    <x v="2150"/>
    <s v="A pixel styled open world detective game."/>
    <x v="63"/>
    <n v="405"/>
    <x v="2"/>
    <s v="NO"/>
    <s v="NOK"/>
    <n v="1468392599"/>
    <n v="1465800599"/>
    <b v="0"/>
    <n v="4"/>
    <b v="0"/>
    <s v="games/video games"/>
    <x v="1663"/>
    <n v="101.25"/>
    <s v="games"/>
    <s v="video games"/>
    <x v="2150"/>
    <d v="2016-07-13T06:49:59"/>
  </r>
  <r>
    <n v="2151"/>
    <x v="2151"/>
    <s v="Crazy Artist makes gaming more comfortable and fun for Playstation 4 users. I really want to give you a Handee Job!"/>
    <x v="101"/>
    <n v="118"/>
    <x v="2"/>
    <s v="US"/>
    <s v="USD"/>
    <n v="1467231614"/>
    <n v="1464639614"/>
    <b v="0"/>
    <n v="6"/>
    <b v="0"/>
    <s v="games/video games"/>
    <x v="1664"/>
    <n v="19.666666666666668"/>
    <s v="games"/>
    <s v="video games"/>
    <x v="2151"/>
    <d v="2016-06-29T20:20:14"/>
  </r>
  <r>
    <n v="2152"/>
    <x v="2152"/>
    <s v="Our game is going to be a space shooter that has RPG elements with New Game+! It will be unlike any space shooter ever played."/>
    <x v="11"/>
    <n v="50"/>
    <x v="2"/>
    <s v="US"/>
    <s v="USD"/>
    <n v="1394909909"/>
    <n v="1392321509"/>
    <b v="0"/>
    <n v="4"/>
    <b v="0"/>
    <s v="games/video games"/>
    <x v="874"/>
    <n v="12.5"/>
    <s v="games"/>
    <s v="video games"/>
    <x v="2152"/>
    <d v="2014-03-15T18:58:29"/>
  </r>
  <r>
    <n v="2153"/>
    <x v="2153"/>
    <s v="Crowdfunding the Gamers Way. An online game with real world consequences.Do you dare to play? Can you turn the world around?"/>
    <x v="323"/>
    <n v="34"/>
    <x v="2"/>
    <s v="US"/>
    <s v="USD"/>
    <n v="1420876740"/>
    <n v="1417470718"/>
    <b v="0"/>
    <n v="4"/>
    <b v="0"/>
    <s v="games/video games"/>
    <x v="1665"/>
    <n v="8.5"/>
    <s v="games"/>
    <s v="video games"/>
    <x v="2153"/>
    <d v="2015-01-10T07:59:00"/>
  </r>
  <r>
    <n v="2154"/>
    <x v="2154"/>
    <s v="A Real Time Strategy game based on Greek mythology in a fictional world."/>
    <x v="49"/>
    <n v="2"/>
    <x v="2"/>
    <s v="US"/>
    <s v="USD"/>
    <n v="1390921827"/>
    <n v="1389193827"/>
    <b v="0"/>
    <n v="2"/>
    <b v="0"/>
    <s v="games/video games"/>
    <x v="417"/>
    <n v="1"/>
    <s v="games"/>
    <s v="video games"/>
    <x v="2154"/>
    <d v="2014-01-28T15:10:27"/>
  </r>
  <r>
    <n v="2155"/>
    <x v="2155"/>
    <s v="A Level Editor, Turned up to eleven. Infinite creativity in one package, solo or with up to 16 of your friends."/>
    <x v="10"/>
    <n v="115"/>
    <x v="2"/>
    <s v="GB"/>
    <s v="GBP"/>
    <n v="1459443385"/>
    <n v="1456854985"/>
    <b v="0"/>
    <n v="5"/>
    <b v="0"/>
    <s v="games/video games"/>
    <x v="1666"/>
    <n v="23"/>
    <s v="games"/>
    <s v="video games"/>
    <x v="2155"/>
    <d v="2016-03-31T16:56:25"/>
  </r>
  <r>
    <n v="2156"/>
    <x v="2156"/>
    <s v="Captain and manage your ship along with your crew in this deep space adventure! (PC/Linux/Mac)"/>
    <x v="324"/>
    <n v="1493"/>
    <x v="2"/>
    <s v="US"/>
    <s v="USD"/>
    <n v="1379363406"/>
    <n v="1375475406"/>
    <b v="0"/>
    <n v="83"/>
    <b v="0"/>
    <s v="games/video games"/>
    <x v="1667"/>
    <n v="17.987951807228917"/>
    <s v="games"/>
    <s v="video games"/>
    <x v="2156"/>
    <d v="2013-09-16T20:30:06"/>
  </r>
  <r>
    <n v="2157"/>
    <x v="2157"/>
    <s v="Gamers and 90's fans unite in this small tale of epic proportions!"/>
    <x v="96"/>
    <n v="21144"/>
    <x v="2"/>
    <s v="US"/>
    <s v="USD"/>
    <n v="1482479940"/>
    <n v="1479684783"/>
    <b v="0"/>
    <n v="57"/>
    <b v="0"/>
    <s v="games/video games"/>
    <x v="1668"/>
    <n v="370.94736842105266"/>
    <s v="games"/>
    <s v="video games"/>
    <x v="2157"/>
    <d v="2016-12-23T07:59:00"/>
  </r>
  <r>
    <n v="2158"/>
    <x v="2158"/>
    <s v="A next generation golf game with a course designer and a massively multiplayer online tour. Join the fun and help us create it"/>
    <x v="82"/>
    <n v="19770.11"/>
    <x v="2"/>
    <s v="US"/>
    <s v="USD"/>
    <n v="1360009774"/>
    <n v="1356121774"/>
    <b v="0"/>
    <n v="311"/>
    <b v="0"/>
    <s v="games/video games"/>
    <x v="1669"/>
    <n v="63.569485530546629"/>
    <s v="games"/>
    <s v="video games"/>
    <x v="2158"/>
    <d v="2013-02-04T20:29:34"/>
  </r>
  <r>
    <n v="2159"/>
    <x v="2159"/>
    <s v="The world is dead, humans are nearly extinct._x000a_Vampires and Werewolves hunt the survivors. Zombies hunt us all._x000a_How will you survive?"/>
    <x v="172"/>
    <n v="26"/>
    <x v="2"/>
    <s v="US"/>
    <s v="USD"/>
    <n v="1310837574"/>
    <n v="1308245574"/>
    <b v="0"/>
    <n v="2"/>
    <b v="0"/>
    <s v="games/video games"/>
    <x v="1670"/>
    <n v="13"/>
    <s v="games"/>
    <s v="video games"/>
    <x v="2159"/>
    <d v="2011-07-16T17:32:54"/>
  </r>
  <r>
    <n v="2160"/>
    <x v="2160"/>
    <s v="An awesome side-scroller tower defense game.  Think &quot;Plants vs Zombies&quot; but from a side-on perspective."/>
    <x v="3"/>
    <n v="85"/>
    <x v="2"/>
    <s v="US"/>
    <s v="USD"/>
    <n v="1337447105"/>
    <n v="1334855105"/>
    <b v="0"/>
    <n v="16"/>
    <b v="0"/>
    <s v="games/video games"/>
    <x v="1671"/>
    <n v="5.3125"/>
    <s v="games"/>
    <s v="video games"/>
    <x v="2160"/>
    <d v="2012-05-19T17:05:05"/>
  </r>
  <r>
    <n v="2161"/>
    <x v="2161"/>
    <s v="We're trying to fund hard copies of our debut album!"/>
    <x v="44"/>
    <n v="463"/>
    <x v="0"/>
    <s v="US"/>
    <s v="USD"/>
    <n v="1443040059"/>
    <n v="1440448059"/>
    <b v="0"/>
    <n v="13"/>
    <b v="1"/>
    <s v="music/rock"/>
    <x v="1672"/>
    <n v="35.615384615384613"/>
    <s v="music"/>
    <s v="rock"/>
    <x v="2161"/>
    <d v="2015-09-23T20:27:39"/>
  </r>
  <r>
    <n v="2162"/>
    <x v="2162"/>
    <s v="Then &amp; Now is the 1st Solo album from me Ian Stewart. To learn more about me, my music, and my life visit www.ianstewartlive.com"/>
    <x v="37"/>
    <n v="5052"/>
    <x v="0"/>
    <s v="US"/>
    <s v="USD"/>
    <n v="1406226191"/>
    <n v="1403547791"/>
    <b v="0"/>
    <n v="58"/>
    <b v="1"/>
    <s v="music/rock"/>
    <x v="1146"/>
    <n v="87.103448275862064"/>
    <s v="music"/>
    <s v="rock"/>
    <x v="2162"/>
    <d v="2014-07-24T18:23:11"/>
  </r>
  <r>
    <n v="2163"/>
    <x v="2163"/>
    <s v="Mongrel is looking to hit the studio once again in June so we can bring you a new cd later this year and we need your help!"/>
    <x v="30"/>
    <n v="3305"/>
    <x v="0"/>
    <s v="US"/>
    <s v="USD"/>
    <n v="1433735400"/>
    <n v="1429306520"/>
    <b v="0"/>
    <n v="44"/>
    <b v="1"/>
    <s v="music/rock"/>
    <x v="1673"/>
    <n v="75.11363636363636"/>
    <s v="music"/>
    <s v="rock"/>
    <x v="2163"/>
    <d v="2015-06-08T03:50:00"/>
  </r>
  <r>
    <n v="2164"/>
    <x v="2164"/>
    <s v="South Florida roots country/rock outfit's long awaited debut record"/>
    <x v="62"/>
    <n v="5645"/>
    <x v="0"/>
    <s v="US"/>
    <s v="USD"/>
    <n v="1466827140"/>
    <n v="1464196414"/>
    <b v="0"/>
    <n v="83"/>
    <b v="1"/>
    <s v="music/rock"/>
    <x v="1674"/>
    <n v="68.01204819277109"/>
    <s v="music"/>
    <s v="rock"/>
    <x v="2164"/>
    <d v="2016-06-25T03:59:00"/>
  </r>
  <r>
    <n v="2165"/>
    <x v="2165"/>
    <s v="Vous aimez le rock fort ? Aidez les Beat Cheese Ã  produire leur premier album ! Do you like cheese? Help us produce our first album!"/>
    <x v="30"/>
    <n v="3466"/>
    <x v="0"/>
    <s v="FR"/>
    <s v="EUR"/>
    <n v="1460127635"/>
    <n v="1457539235"/>
    <b v="0"/>
    <n v="117"/>
    <b v="1"/>
    <s v="music/rock"/>
    <x v="1675"/>
    <n v="29.623931623931625"/>
    <s v="music"/>
    <s v="rock"/>
    <x v="2165"/>
    <d v="2016-04-08T15:00:35"/>
  </r>
  <r>
    <n v="2166"/>
    <x v="2166"/>
    <s v="Drummer John Roccesano (Johnny Rock) produces an album written and performed by friends, recorded and mixed on tape, pressed on vinyl."/>
    <x v="13"/>
    <n v="2932"/>
    <x v="0"/>
    <s v="US"/>
    <s v="USD"/>
    <n v="1417813618"/>
    <n v="1413922018"/>
    <b v="0"/>
    <n v="32"/>
    <b v="1"/>
    <s v="music/rock"/>
    <x v="1676"/>
    <n v="91.625"/>
    <s v="music"/>
    <s v="rock"/>
    <x v="2166"/>
    <d v="2014-12-05T21:06:58"/>
  </r>
  <r>
    <n v="2167"/>
    <x v="2167"/>
    <s v="We need YOUR HELP to take one more step to this make release sound amazing!"/>
    <x v="325"/>
    <n v="180"/>
    <x v="0"/>
    <s v="US"/>
    <s v="USD"/>
    <n v="1347672937"/>
    <n v="1346463337"/>
    <b v="0"/>
    <n v="8"/>
    <b v="1"/>
    <s v="music/rock"/>
    <x v="43"/>
    <n v="22.5"/>
    <s v="music"/>
    <s v="rock"/>
    <x v="2167"/>
    <d v="2012-09-15T01:35:37"/>
  </r>
  <r>
    <n v="2168"/>
    <x v="2168"/>
    <s v="We're hitting the studio to record our next album, &quot;Pizazz&quot;!! Help us put the FUN in FUNK!!"/>
    <x v="102"/>
    <n v="21884.69"/>
    <x v="0"/>
    <s v="US"/>
    <s v="USD"/>
    <n v="1486702800"/>
    <n v="1484058261"/>
    <b v="0"/>
    <n v="340"/>
    <b v="1"/>
    <s v="music/rock"/>
    <x v="1677"/>
    <n v="64.366735294117646"/>
    <s v="music"/>
    <s v="rock"/>
    <x v="2168"/>
    <d v="2017-02-10T05:00:00"/>
  </r>
  <r>
    <n v="2169"/>
    <x v="2169"/>
    <s v="An innovative new YouTube series reviewing the HOT new music technology that people love. For Rockers, Jazzers, Rappers and everyone"/>
    <x v="326"/>
    <n v="153"/>
    <x v="0"/>
    <s v="US"/>
    <s v="USD"/>
    <n v="1488473351"/>
    <n v="1488214151"/>
    <b v="0"/>
    <n v="7"/>
    <b v="1"/>
    <s v="music/rock"/>
    <x v="31"/>
    <n v="21.857142857142858"/>
    <s v="music"/>
    <s v="rock"/>
    <x v="2169"/>
    <d v="2017-03-02T16:49:11"/>
  </r>
  <r>
    <n v="2170"/>
    <x v="2170"/>
    <s v="We are a hard rock band from Northern California trying to raise $350 for our next EP. Be a part of our journey!"/>
    <x v="18"/>
    <n v="633"/>
    <x v="0"/>
    <s v="US"/>
    <s v="USD"/>
    <n v="1440266422"/>
    <n v="1436810422"/>
    <b v="0"/>
    <n v="19"/>
    <b v="1"/>
    <s v="music/rock"/>
    <x v="1678"/>
    <n v="33.315789473684212"/>
    <s v="music"/>
    <s v="rock"/>
    <x v="2170"/>
    <d v="2015-08-22T18:00:22"/>
  </r>
  <r>
    <n v="2171"/>
    <x v="2171"/>
    <s v="Like records? We do, too! Help this Los Angeles based rock 'n' roll band get their new album out on vinyl!"/>
    <x v="23"/>
    <n v="4243"/>
    <x v="0"/>
    <s v="US"/>
    <s v="USD"/>
    <n v="1434949200"/>
    <n v="1431903495"/>
    <b v="0"/>
    <n v="47"/>
    <b v="1"/>
    <s v="music/rock"/>
    <x v="1679"/>
    <n v="90.276595744680847"/>
    <s v="music"/>
    <s v="rock"/>
    <x v="2171"/>
    <d v="2015-06-22T05:00:00"/>
  </r>
  <r>
    <n v="2172"/>
    <x v="2172"/>
    <s v="hey friends. We are Hollow Point 9._x000a_We are calling on you to help us._x000a_In our journey to make our debut album."/>
    <x v="28"/>
    <n v="1000"/>
    <x v="0"/>
    <s v="US"/>
    <s v="USD"/>
    <n v="1429365320"/>
    <n v="1426773320"/>
    <b v="0"/>
    <n v="13"/>
    <b v="1"/>
    <s v="music/rock"/>
    <x v="31"/>
    <n v="76.92307692307692"/>
    <s v="music"/>
    <s v="rock"/>
    <x v="2172"/>
    <d v="2015-04-18T13:55:20"/>
  </r>
  <r>
    <n v="2173"/>
    <x v="2173"/>
    <s v="Our first full length album, One Eyed King, is an overdriven roadtrip through the heart of darkness. Rocknroll with a reading problem."/>
    <x v="285"/>
    <n v="5331"/>
    <x v="0"/>
    <s v="US"/>
    <s v="USD"/>
    <n v="1378785540"/>
    <n v="1376066243"/>
    <b v="0"/>
    <n v="90"/>
    <b v="1"/>
    <s v="music/rock"/>
    <x v="1680"/>
    <n v="59.233333333333334"/>
    <s v="music"/>
    <s v="rock"/>
    <x v="2173"/>
    <d v="2013-09-10T03:59:00"/>
  </r>
  <r>
    <n v="2174"/>
    <x v="2174"/>
    <s v="Chivo and his band of miscreants present their debut album _x000a_'Blind Energy' ...we think you are going to like it."/>
    <x v="23"/>
    <n v="4119"/>
    <x v="0"/>
    <s v="GB"/>
    <s v="GBP"/>
    <n v="1462453307"/>
    <n v="1459861307"/>
    <b v="0"/>
    <n v="63"/>
    <b v="1"/>
    <s v="music/rock"/>
    <x v="1681"/>
    <n v="65.38095238095238"/>
    <s v="music"/>
    <s v="rock"/>
    <x v="2174"/>
    <d v="2016-05-05T13:01:47"/>
  </r>
  <r>
    <n v="2175"/>
    <x v="2175"/>
    <s v="Trying to get the last bit of money together to finish recording the first full length Repulsur album, &quot;The After School Special&quot;."/>
    <x v="176"/>
    <n v="1750"/>
    <x v="0"/>
    <s v="US"/>
    <s v="USD"/>
    <n v="1469059986"/>
    <n v="1468455186"/>
    <b v="0"/>
    <n v="26"/>
    <b v="1"/>
    <s v="music/rock"/>
    <x v="1682"/>
    <n v="67.307692307692307"/>
    <s v="music"/>
    <s v="rock"/>
    <x v="2175"/>
    <d v="2016-07-21T00:13:06"/>
  </r>
  <r>
    <n v="2176"/>
    <x v="2176"/>
    <s v="The Mike Farley Band has re-assembled its original line up and needs your help to make a new full-length album!"/>
    <x v="10"/>
    <n v="6301"/>
    <x v="0"/>
    <s v="US"/>
    <s v="USD"/>
    <n v="1430579509"/>
    <n v="1427987509"/>
    <b v="0"/>
    <n v="71"/>
    <b v="1"/>
    <s v="music/rock"/>
    <x v="1683"/>
    <n v="88.74647887323944"/>
    <s v="music"/>
    <s v="rock"/>
    <x v="2176"/>
    <d v="2015-05-02T15:11:49"/>
  </r>
  <r>
    <n v="2177"/>
    <x v="2177"/>
    <s v="Stone Horse ~ _x000a_Doing what they do best, laying down honest and _x000a_proper Rock-n-Roll guaranteed to soothe your soul!"/>
    <x v="30"/>
    <n v="2503"/>
    <x v="0"/>
    <s v="US"/>
    <s v="USD"/>
    <n v="1465192867"/>
    <n v="1463032867"/>
    <b v="0"/>
    <n v="38"/>
    <b v="1"/>
    <s v="music/rock"/>
    <x v="1684"/>
    <n v="65.868421052631575"/>
    <s v="music"/>
    <s v="rock"/>
    <x v="2177"/>
    <d v="2016-06-06T06:01:07"/>
  </r>
  <r>
    <n v="2178"/>
    <x v="2178"/>
    <s v="We are making our third studio album and no longer have a label telling us what we can/can't do. This record is for the fans."/>
    <x v="31"/>
    <n v="34660"/>
    <x v="0"/>
    <s v="US"/>
    <s v="USD"/>
    <n v="1484752597"/>
    <n v="1482160597"/>
    <b v="0"/>
    <n v="859"/>
    <b v="1"/>
    <s v="music/rock"/>
    <x v="1675"/>
    <n v="40.349243306169967"/>
    <s v="music"/>
    <s v="rock"/>
    <x v="2178"/>
    <d v="2017-01-18T15:16:37"/>
  </r>
  <r>
    <n v="2179"/>
    <x v="2179"/>
    <s v="Woodhouse is making an EP!  If you are a fan of whiskey and loud guitars, contribute to the cause!"/>
    <x v="28"/>
    <n v="1614"/>
    <x v="0"/>
    <s v="US"/>
    <s v="USD"/>
    <n v="1428725192"/>
    <n v="1426133192"/>
    <b v="0"/>
    <n v="21"/>
    <b v="1"/>
    <s v="music/rock"/>
    <x v="1685"/>
    <n v="76.857142857142861"/>
    <s v="music"/>
    <s v="rock"/>
    <x v="2179"/>
    <d v="2015-04-11T04:06:32"/>
  </r>
  <r>
    <n v="2180"/>
    <x v="2180"/>
    <s v="Help fund the new record by independent alternative rockers FOUR STAR MARY &quot;PIECES&quot;"/>
    <x v="10"/>
    <n v="5359.21"/>
    <x v="0"/>
    <s v="US"/>
    <s v="USD"/>
    <n v="1447434268"/>
    <n v="1443801868"/>
    <b v="0"/>
    <n v="78"/>
    <b v="1"/>
    <s v="music/rock"/>
    <x v="1686"/>
    <n v="68.707820512820518"/>
    <s v="music"/>
    <s v="rock"/>
    <x v="2180"/>
    <d v="2015-11-13T17:04:28"/>
  </r>
  <r>
    <n v="2181"/>
    <x v="2181"/>
    <s v="Broken Contract is a sci-fi, action/adventure, miniature based game of sci-fi worker insurrection in a dystopian future for 2+ players."/>
    <x v="13"/>
    <n v="3062"/>
    <x v="0"/>
    <s v="US"/>
    <s v="USD"/>
    <n v="1487635653"/>
    <n v="1486426053"/>
    <b v="0"/>
    <n v="53"/>
    <b v="1"/>
    <s v="games/tabletop games"/>
    <x v="1687"/>
    <n v="57.773584905660378"/>
    <s v="games"/>
    <s v="tabletop games"/>
    <x v="2181"/>
    <d v="2017-02-21T00:07:33"/>
  </r>
  <r>
    <n v="2182"/>
    <x v="2182"/>
    <s v="An incredibly comprehensive tabletop rpg book for the post apocalypse, inspired by Dungeon World."/>
    <x v="9"/>
    <n v="15725"/>
    <x v="0"/>
    <s v="CA"/>
    <s v="CAD"/>
    <n v="1412285825"/>
    <n v="1409261825"/>
    <b v="0"/>
    <n v="356"/>
    <b v="1"/>
    <s v="games/tabletop games"/>
    <x v="1688"/>
    <n v="44.171348314606739"/>
    <s v="games"/>
    <s v="tabletop games"/>
    <x v="2182"/>
    <d v="2014-10-02T21:37:05"/>
  </r>
  <r>
    <n v="2183"/>
    <x v="2183"/>
    <s v="Don't just kill them, let the dice decide what kills'em. As a Bonus Get the game TRAPPED free, a Fast paced Dice game for 2-8 Players."/>
    <x v="40"/>
    <n v="8807"/>
    <x v="0"/>
    <s v="US"/>
    <s v="USD"/>
    <n v="1486616400"/>
    <n v="1484037977"/>
    <b v="0"/>
    <n v="279"/>
    <b v="1"/>
    <s v="games/tabletop games"/>
    <x v="1689"/>
    <n v="31.566308243727597"/>
    <s v="games"/>
    <s v="tabletop games"/>
    <x v="2183"/>
    <d v="2017-02-09T05:00:00"/>
  </r>
  <r>
    <n v="2184"/>
    <x v="2184"/>
    <s v="Trading beautiful colors on behalf of the bishop! Become the best merchant of the Fresco World in this innovative game by Queen Games."/>
    <x v="3"/>
    <n v="28474"/>
    <x v="0"/>
    <s v="US"/>
    <s v="USD"/>
    <n v="1453737600"/>
    <n v="1452530041"/>
    <b v="1"/>
    <n v="266"/>
    <b v="1"/>
    <s v="games/tabletop games"/>
    <x v="1690"/>
    <n v="107.04511278195488"/>
    <s v="games"/>
    <s v="tabletop games"/>
    <x v="2184"/>
    <d v="2016-01-25T16:00:00"/>
  </r>
  <r>
    <n v="2185"/>
    <x v="2185"/>
    <s v="Empire of the Dead-Requiem is a miniatures expansion to our 28mm tabletop game set in a Dark and Gothic, Steampunk Victorian Empire."/>
    <x v="10"/>
    <n v="92848.5"/>
    <x v="0"/>
    <s v="GB"/>
    <s v="GBP"/>
    <n v="1364286239"/>
    <n v="1360830239"/>
    <b v="0"/>
    <n v="623"/>
    <b v="1"/>
    <s v="games/tabletop games"/>
    <x v="1691"/>
    <n v="149.03451043338683"/>
    <s v="games"/>
    <s v="tabletop games"/>
    <x v="2185"/>
    <d v="2013-03-26T08:23:59"/>
  </r>
  <r>
    <n v="2186"/>
    <x v="2186"/>
    <s v="The real-time digital social deduction game where there's no moderator, no sleeping, and no dying."/>
    <x v="22"/>
    <n v="21935"/>
    <x v="0"/>
    <s v="US"/>
    <s v="USD"/>
    <n v="1473213600"/>
    <n v="1470062743"/>
    <b v="0"/>
    <n v="392"/>
    <b v="1"/>
    <s v="games/tabletop games"/>
    <x v="1692"/>
    <n v="55.956632653061227"/>
    <s v="games"/>
    <s v="tabletop games"/>
    <x v="2186"/>
    <d v="2016-09-07T02:00:00"/>
  </r>
  <r>
    <n v="2187"/>
    <x v="2187"/>
    <s v="The War of Currents! 2-5 electricity innovators build routes, grow tech trees, and play the stock market in 20 minutes per player."/>
    <x v="22"/>
    <n v="202928.5"/>
    <x v="0"/>
    <s v="US"/>
    <s v="USD"/>
    <n v="1428033540"/>
    <n v="1425531666"/>
    <b v="1"/>
    <n v="3562"/>
    <b v="1"/>
    <s v="games/tabletop games"/>
    <x v="1693"/>
    <n v="56.970381807973048"/>
    <s v="games"/>
    <s v="tabletop games"/>
    <x v="2187"/>
    <d v="2015-04-03T03:59:00"/>
  </r>
  <r>
    <n v="2188"/>
    <x v="2188"/>
    <s v="Beautifully unique, precision cut, metal gaming dice derived from a passion in tabletop gaming and engineering design."/>
    <x v="327"/>
    <n v="22645"/>
    <x v="0"/>
    <s v="AU"/>
    <s v="AUD"/>
    <n v="1477414800"/>
    <n v="1474380241"/>
    <b v="0"/>
    <n v="514"/>
    <b v="1"/>
    <s v="games/tabletop games"/>
    <x v="1694"/>
    <n v="44.056420233463037"/>
    <s v="games"/>
    <s v="tabletop games"/>
    <x v="2188"/>
    <d v="2016-10-25T17:00:00"/>
  </r>
  <r>
    <n v="2189"/>
    <x v="2189"/>
    <s v="Help me fund the Argonauts! Sculpted by Dave Kidd, based on concept art from Roberto Cirillo, created by Fet Milner and myself!"/>
    <x v="38"/>
    <n v="6039"/>
    <x v="0"/>
    <s v="GB"/>
    <s v="GBP"/>
    <n v="1461276000"/>
    <n v="1460055300"/>
    <b v="0"/>
    <n v="88"/>
    <b v="1"/>
    <s v="games/tabletop games"/>
    <x v="1695"/>
    <n v="68.625"/>
    <s v="games"/>
    <s v="tabletop games"/>
    <x v="2189"/>
    <d v="2016-04-21T22:00:00"/>
  </r>
  <r>
    <n v="2190"/>
    <x v="2190"/>
    <s v="You are an evil Overlord.  Your mission?  To make everyone as miserable as possible.  Can you achieve world domination?"/>
    <x v="266"/>
    <n v="35076"/>
    <x v="0"/>
    <s v="US"/>
    <s v="USD"/>
    <n v="1458716340"/>
    <n v="1455721204"/>
    <b v="0"/>
    <n v="537"/>
    <b v="1"/>
    <s v="games/tabletop games"/>
    <x v="1696"/>
    <n v="65.318435754189949"/>
    <s v="games"/>
    <s v="tabletop games"/>
    <x v="2190"/>
    <d v="2016-03-23T06:59:00"/>
  </r>
  <r>
    <n v="2191"/>
    <x v="2191"/>
    <s v="This campaign features the Government Special Forces on Outland. 28mm scale white metal miniatures for Sci-Fi games in any setting."/>
    <x v="47"/>
    <n v="898"/>
    <x v="0"/>
    <s v="GB"/>
    <s v="GBP"/>
    <n v="1487102427"/>
    <n v="1486065627"/>
    <b v="0"/>
    <n v="25"/>
    <b v="1"/>
    <s v="games/tabletop games"/>
    <x v="1697"/>
    <n v="35.92"/>
    <s v="games"/>
    <s v="tabletop games"/>
    <x v="2191"/>
    <d v="2017-02-14T20:00:27"/>
  </r>
  <r>
    <n v="2192"/>
    <x v="2192"/>
    <s v="Legends Untold; A cooperative adventure game for 1-4 players.  5 minutes setup, 1 hour play time. Supported by an immersive campaign."/>
    <x v="14"/>
    <n v="129748.82"/>
    <x v="0"/>
    <s v="GB"/>
    <s v="GBP"/>
    <n v="1481842800"/>
    <n v="1479414344"/>
    <b v="0"/>
    <n v="3238"/>
    <b v="1"/>
    <s v="games/tabletop games"/>
    <x v="1698"/>
    <n v="40.070667078443485"/>
    <s v="games"/>
    <s v="tabletop games"/>
    <x v="2192"/>
    <d v="2016-12-15T23:00:00"/>
  </r>
  <r>
    <n v="2193"/>
    <x v="2193"/>
    <s v="The premier sword-and-sorcery RPG now in 2E hardback format! Inspired by Robert E. Howard, H.P. Lovecraft, and Clark Ashton Smith!"/>
    <x v="36"/>
    <n v="67856"/>
    <x v="0"/>
    <s v="US"/>
    <s v="USD"/>
    <n v="1479704340"/>
    <n v="1477043072"/>
    <b v="0"/>
    <n v="897"/>
    <b v="1"/>
    <s v="games/tabletop games"/>
    <x v="1699"/>
    <n v="75.647714604236342"/>
    <s v="games"/>
    <s v="tabletop games"/>
    <x v="2193"/>
    <d v="2016-11-21T04:59:00"/>
  </r>
  <r>
    <n v="2194"/>
    <x v="2194"/>
    <s v="LAST CHANCE! A fast paced card game for people who like to play god, build hybrid cat monsters and add flamethrowers to space dragons."/>
    <x v="3"/>
    <n v="53737"/>
    <x v="0"/>
    <s v="US"/>
    <s v="USD"/>
    <n v="1459012290"/>
    <n v="1456423890"/>
    <b v="0"/>
    <n v="878"/>
    <b v="1"/>
    <s v="games/tabletop games"/>
    <x v="1700"/>
    <n v="61.203872437357631"/>
    <s v="games"/>
    <s v="tabletop games"/>
    <x v="2194"/>
    <d v="2016-03-26T17:11:30"/>
  </r>
  <r>
    <n v="2195"/>
    <x v="2195"/>
    <s v="A gritty, noir tabletop RPG with a fast-paced combo-based battle system."/>
    <x v="210"/>
    <n v="5535"/>
    <x v="0"/>
    <s v="US"/>
    <s v="USD"/>
    <n v="1439317900"/>
    <n v="1436725900"/>
    <b v="0"/>
    <n v="115"/>
    <b v="1"/>
    <s v="games/tabletop games"/>
    <x v="1187"/>
    <n v="48.130434782608695"/>
    <s v="games"/>
    <s v="tabletop games"/>
    <x v="2195"/>
    <d v="2015-08-11T18:31:40"/>
  </r>
  <r>
    <n v="2196"/>
    <x v="2196"/>
    <s v="Race your friends in style with this classic Grand Prix game."/>
    <x v="32"/>
    <n v="15937"/>
    <x v="0"/>
    <s v="US"/>
    <s v="USD"/>
    <n v="1480662000"/>
    <n v="1478000502"/>
    <b v="0"/>
    <n v="234"/>
    <b v="1"/>
    <s v="games/tabletop games"/>
    <x v="1701"/>
    <n v="68.106837606837601"/>
    <s v="games"/>
    <s v="tabletop games"/>
    <x v="2196"/>
    <d v="2016-12-02T07:00:00"/>
  </r>
  <r>
    <n v="2197"/>
    <x v="2197"/>
    <s v="A strategy game of magic and deception, where aspiring  Illusionists clash in a grand contest for fame and fortune."/>
    <x v="11"/>
    <n v="285309.33"/>
    <x v="0"/>
    <s v="US"/>
    <s v="USD"/>
    <n v="1425132059"/>
    <n v="1422540059"/>
    <b v="0"/>
    <n v="4330"/>
    <b v="1"/>
    <s v="games/tabletop games"/>
    <x v="1702"/>
    <n v="65.891300230946882"/>
    <s v="games"/>
    <s v="tabletop games"/>
    <x v="2197"/>
    <d v="2015-02-28T14:00:59"/>
  </r>
  <r>
    <n v="2198"/>
    <x v="2198"/>
    <s v="A tactical Miniatures board game for 2-4 players set in a mysterious underwater realm where 4 factions battle for supremacy."/>
    <x v="79"/>
    <n v="53157"/>
    <x v="0"/>
    <s v="US"/>
    <s v="USD"/>
    <n v="1447507200"/>
    <n v="1444911600"/>
    <b v="0"/>
    <n v="651"/>
    <b v="1"/>
    <s v="games/tabletop games"/>
    <x v="1703"/>
    <n v="81.654377880184327"/>
    <s v="games"/>
    <s v="tabletop games"/>
    <x v="2198"/>
    <d v="2015-11-14T13:20:00"/>
  </r>
  <r>
    <n v="2199"/>
    <x v="2199"/>
    <s v="A new strategic board game designed to flip out your opponent."/>
    <x v="7"/>
    <n v="13228"/>
    <x v="0"/>
    <s v="IE"/>
    <s v="EUR"/>
    <n v="1444903198"/>
    <n v="1442311198"/>
    <b v="1"/>
    <n v="251"/>
    <b v="1"/>
    <s v="games/tabletop games"/>
    <x v="1704"/>
    <n v="52.701195219123505"/>
    <s v="games"/>
    <s v="tabletop games"/>
    <x v="2199"/>
    <d v="2015-10-15T09:59:58"/>
  </r>
  <r>
    <n v="2200"/>
    <x v="2200"/>
    <s v="Adding 4 new sets of inspiration tools, detailing creatures and items, to the current 7 that detail locations, npcs, and plots for RPGs"/>
    <x v="13"/>
    <n v="10843"/>
    <x v="0"/>
    <s v="GB"/>
    <s v="GBP"/>
    <n v="1436151600"/>
    <n v="1433775668"/>
    <b v="0"/>
    <n v="263"/>
    <b v="1"/>
    <s v="games/tabletop games"/>
    <x v="1705"/>
    <n v="41.228136882129277"/>
    <s v="games"/>
    <s v="tabletop games"/>
    <x v="2200"/>
    <d v="2015-07-06T03:00:00"/>
  </r>
  <r>
    <n v="2201"/>
    <x v="2201"/>
    <s v="Oh Hello! I make 8bit / Pop Punk under the name of Superpowerless and with your help, I'm looking to fund a new music video! :)"/>
    <x v="252"/>
    <n v="420.99"/>
    <x v="0"/>
    <s v="GB"/>
    <s v="GBP"/>
    <n v="1358367565"/>
    <n v="1357157965"/>
    <b v="0"/>
    <n v="28"/>
    <b v="1"/>
    <s v="music/electronic music"/>
    <x v="1706"/>
    <n v="15.035357142857142"/>
    <s v="music"/>
    <s v="electronic music"/>
    <x v="2201"/>
    <d v="2013-01-16T20:19:25"/>
  </r>
  <r>
    <n v="2202"/>
    <x v="2202"/>
    <s v="An electro-organic album of evolved dance music inspired by seminal cyberpunk works."/>
    <x v="23"/>
    <n v="28167.25"/>
    <x v="0"/>
    <s v="US"/>
    <s v="USD"/>
    <n v="1351801368"/>
    <n v="1349209368"/>
    <b v="0"/>
    <n v="721"/>
    <b v="1"/>
    <s v="music/electronic music"/>
    <x v="1707"/>
    <n v="39.066920943134534"/>
    <s v="music"/>
    <s v="electronic music"/>
    <x v="2202"/>
    <d v="2012-11-01T20:22:48"/>
  </r>
  <r>
    <n v="2203"/>
    <x v="2203"/>
    <s v="The Invisible City is a project built &amp; powered by my fans. A full video and audio experience that I hope to merge into a live show."/>
    <x v="13"/>
    <n v="2191"/>
    <x v="0"/>
    <s v="CA"/>
    <s v="CAD"/>
    <n v="1443127082"/>
    <n v="1440535082"/>
    <b v="0"/>
    <n v="50"/>
    <b v="1"/>
    <s v="music/electronic music"/>
    <x v="1708"/>
    <n v="43.82"/>
    <s v="music"/>
    <s v="electronic music"/>
    <x v="2203"/>
    <d v="2015-09-24T20:38:02"/>
  </r>
  <r>
    <n v="2204"/>
    <x v="2204"/>
    <s v="A professional pressing of the new (and greatest) Mirror Kisses album on beautiful white vinyl. Backers hear it first!"/>
    <x v="15"/>
    <n v="1993"/>
    <x v="0"/>
    <s v="US"/>
    <s v="USD"/>
    <n v="1362814119"/>
    <n v="1360222119"/>
    <b v="0"/>
    <n v="73"/>
    <b v="1"/>
    <s v="music/electronic music"/>
    <x v="1709"/>
    <n v="27.301369863013697"/>
    <s v="music"/>
    <s v="electronic music"/>
    <x v="2204"/>
    <d v="2013-03-09T07:28:39"/>
  </r>
  <r>
    <n v="2205"/>
    <x v="2205"/>
    <s v="Lestat is filming their first video, and they need your help! From their release, Arisen, &quot;Midnight Toll&quot;. Hear it at lestatmusic.com."/>
    <x v="47"/>
    <n v="1140"/>
    <x v="0"/>
    <s v="US"/>
    <s v="USD"/>
    <n v="1338579789"/>
    <n v="1335987789"/>
    <b v="0"/>
    <n v="27"/>
    <b v="1"/>
    <s v="music/electronic music"/>
    <x v="1710"/>
    <n v="42.222222222222221"/>
    <s v="music"/>
    <s v="electronic music"/>
    <x v="2205"/>
    <d v="2012-06-01T19:43:09"/>
  </r>
  <r>
    <n v="2206"/>
    <x v="2206"/>
    <s v="We really think we might have what it takes to make it someday! But we really need help to take the first step and release this album!"/>
    <x v="184"/>
    <n v="1130"/>
    <x v="0"/>
    <s v="US"/>
    <s v="USD"/>
    <n v="1334556624"/>
    <n v="1333001424"/>
    <b v="0"/>
    <n v="34"/>
    <b v="1"/>
    <s v="music/electronic music"/>
    <x v="1711"/>
    <n v="33.235294117647058"/>
    <s v="music"/>
    <s v="electronic music"/>
    <x v="2206"/>
    <d v="2012-04-16T06:10:24"/>
  </r>
  <r>
    <n v="2207"/>
    <x v="2207"/>
    <s v="Each piece has a story behind it. Not of some life drama but of an experience you live whilst listening; Happiness evoking"/>
    <x v="13"/>
    <n v="2000"/>
    <x v="0"/>
    <s v="US"/>
    <s v="USD"/>
    <n v="1384580373"/>
    <n v="1381984773"/>
    <b v="0"/>
    <n v="7"/>
    <b v="1"/>
    <s v="music/electronic music"/>
    <x v="31"/>
    <n v="285.71428571428572"/>
    <s v="music"/>
    <s v="electronic music"/>
    <x v="2207"/>
    <d v="2013-11-16T05:39:33"/>
  </r>
  <r>
    <n v="2208"/>
    <x v="2208"/>
    <s v="Early Summer, SIR will be releasing two EP's. The funding of this project will determine if they get professional pressings or cdr's"/>
    <x v="28"/>
    <n v="1016"/>
    <x v="0"/>
    <s v="US"/>
    <s v="USD"/>
    <n v="1333771200"/>
    <n v="1328649026"/>
    <b v="0"/>
    <n v="24"/>
    <b v="1"/>
    <s v="music/electronic music"/>
    <x v="264"/>
    <n v="42.333333333333336"/>
    <s v="music"/>
    <s v="electronic music"/>
    <x v="2208"/>
    <d v="2012-04-07T04:00:00"/>
  </r>
  <r>
    <n v="2209"/>
    <x v="2209"/>
    <s v="Support us and pledge for rewards on our new bigger Tour of the US, Canada and Colombia!"/>
    <x v="2"/>
    <n v="754"/>
    <x v="0"/>
    <s v="GB"/>
    <s v="GBP"/>
    <n v="1397516400"/>
    <n v="1396524644"/>
    <b v="0"/>
    <n v="15"/>
    <b v="1"/>
    <s v="music/electronic music"/>
    <x v="1712"/>
    <n v="50.266666666666666"/>
    <s v="music"/>
    <s v="electronic music"/>
    <x v="2209"/>
    <d v="2014-04-14T23:00:00"/>
  </r>
  <r>
    <n v="2210"/>
    <x v="2210"/>
    <s v="Influenced by Little Dragon, J. Dilla, Erykah Badu &amp; Beach House, this genre-defying record fuses hip-hop, soul, pop and electronica."/>
    <x v="23"/>
    <n v="4457"/>
    <x v="0"/>
    <s v="US"/>
    <s v="USD"/>
    <n v="1334424960"/>
    <n v="1329442510"/>
    <b v="0"/>
    <n v="72"/>
    <b v="1"/>
    <s v="music/electronic music"/>
    <x v="1713"/>
    <n v="61.902777777777779"/>
    <s v="music"/>
    <s v="electronic music"/>
    <x v="2210"/>
    <d v="2012-04-14T17:36:00"/>
  </r>
  <r>
    <n v="2211"/>
    <x v="2211"/>
    <s v="Telefuture, a record label sharing 80's inspired electronic music, wants to release some incredible albums on various physical mediums!"/>
    <x v="30"/>
    <n v="4890"/>
    <x v="0"/>
    <s v="US"/>
    <s v="USD"/>
    <n v="1397113140"/>
    <n v="1395168625"/>
    <b v="0"/>
    <n v="120"/>
    <b v="1"/>
    <s v="music/electronic music"/>
    <x v="1714"/>
    <n v="40.75"/>
    <s v="music"/>
    <s v="electronic music"/>
    <x v="2211"/>
    <d v="2014-04-10T06:59:00"/>
  </r>
  <r>
    <n v="2212"/>
    <x v="2212"/>
    <s v="Help Dragon's Eye relaunch with 4 new releases by Yann Novak, Pinkcourtesyphone, Steve Roden &amp; Lawrence English + Stephen Vitiello"/>
    <x v="12"/>
    <n v="6863"/>
    <x v="0"/>
    <s v="US"/>
    <s v="USD"/>
    <n v="1383526800"/>
    <n v="1380650177"/>
    <b v="0"/>
    <n v="123"/>
    <b v="1"/>
    <s v="music/electronic music"/>
    <x v="1715"/>
    <n v="55.796747967479675"/>
    <s v="music"/>
    <s v="electronic music"/>
    <x v="2212"/>
    <d v="2013-11-04T01:00:00"/>
  </r>
  <r>
    <n v="2213"/>
    <x v="2213"/>
    <s v="NOTE: THIS PROJECT IS ALREADY 100% FUNDED!!! _x000a_This is an &quot;Extended Campaign Run&quot; for anyone who wants a CD of my seventh solo album."/>
    <x v="328"/>
    <n v="10"/>
    <x v="0"/>
    <s v="US"/>
    <s v="USD"/>
    <n v="1431719379"/>
    <n v="1429127379"/>
    <b v="0"/>
    <n v="1"/>
    <b v="1"/>
    <s v="music/electronic music"/>
    <x v="1716"/>
    <n v="10"/>
    <s v="music"/>
    <s v="electronic music"/>
    <x v="2213"/>
    <d v="2015-05-15T19:49:39"/>
  </r>
  <r>
    <n v="2214"/>
    <x v="2214"/>
    <s v="Join this Kickstarter project today to assist Spiff in converting his analog recordings from the 80's to digital!"/>
    <x v="20"/>
    <n v="1755.01"/>
    <x v="0"/>
    <s v="US"/>
    <s v="USD"/>
    <n v="1391713248"/>
    <n v="1389121248"/>
    <b v="0"/>
    <n v="24"/>
    <b v="1"/>
    <s v="music/electronic music"/>
    <x v="1717"/>
    <n v="73.125416666666666"/>
    <s v="music"/>
    <s v="electronic music"/>
    <x v="2214"/>
    <d v="2014-02-06T19:00:48"/>
  </r>
  <r>
    <n v="2215"/>
    <x v="2215"/>
    <s v="Ambient Electro Grind-fest!"/>
    <x v="131"/>
    <n v="860"/>
    <x v="0"/>
    <s v="US"/>
    <s v="USD"/>
    <n v="1331621940"/>
    <n v="1329671572"/>
    <b v="0"/>
    <n v="33"/>
    <b v="1"/>
    <s v="music/electronic music"/>
    <x v="1718"/>
    <n v="26.060606060606062"/>
    <s v="music"/>
    <s v="electronic music"/>
    <x v="2215"/>
    <d v="2012-03-13T06:59:00"/>
  </r>
  <r>
    <n v="2216"/>
    <x v="2216"/>
    <s v="We are taking pre-orders for a very limited run of new t-shirts and tote bags! Available exclusivly through this Kickstarter campaign."/>
    <x v="43"/>
    <n v="317"/>
    <x v="0"/>
    <s v="US"/>
    <s v="USD"/>
    <n v="1437674545"/>
    <n v="1436464945"/>
    <b v="0"/>
    <n v="14"/>
    <b v="1"/>
    <s v="music/electronic music"/>
    <x v="1719"/>
    <n v="22.642857142857142"/>
    <s v="music"/>
    <s v="electronic music"/>
    <x v="2216"/>
    <d v="2015-07-23T18:02:25"/>
  </r>
  <r>
    <n v="2217"/>
    <x v="2217"/>
    <s v="I ran out of cassettes of both my records, and Trevor thinks if I start selling them at his tape shop Jackknife, business will boom!"/>
    <x v="329"/>
    <n v="425"/>
    <x v="0"/>
    <s v="US"/>
    <s v="USD"/>
    <n v="1446451200"/>
    <n v="1445539113"/>
    <b v="0"/>
    <n v="9"/>
    <b v="1"/>
    <s v="music/electronic music"/>
    <x v="1720"/>
    <n v="47.222222222222221"/>
    <s v="music"/>
    <s v="electronic music"/>
    <x v="2217"/>
    <d v="2015-11-02T08:00:00"/>
  </r>
  <r>
    <n v="2218"/>
    <x v="2218"/>
    <s v="Help Idiot Stare press their next album to CD. Over 40 minutes of intense industrial rock that you're going to want to own!"/>
    <x v="13"/>
    <n v="2456.66"/>
    <x v="0"/>
    <s v="US"/>
    <s v="USD"/>
    <n v="1346198400"/>
    <n v="1344281383"/>
    <b v="0"/>
    <n v="76"/>
    <b v="1"/>
    <s v="music/electronic music"/>
    <x v="1721"/>
    <n v="32.324473684210524"/>
    <s v="music"/>
    <s v="electronic music"/>
    <x v="2218"/>
    <d v="2012-08-29T00:00:00"/>
  </r>
  <r>
    <n v="2219"/>
    <x v="2219"/>
    <s v="An album that illustrates events in our lives, whether trivial or significant, through the tones of electronic music."/>
    <x v="28"/>
    <n v="1015"/>
    <x v="0"/>
    <s v="US"/>
    <s v="USD"/>
    <n v="1440004512"/>
    <n v="1437412512"/>
    <b v="0"/>
    <n v="19"/>
    <b v="1"/>
    <s v="music/electronic music"/>
    <x v="1240"/>
    <n v="53.421052631578945"/>
    <s v="music"/>
    <s v="electronic music"/>
    <x v="2219"/>
    <d v="2015-08-19T17:15:12"/>
  </r>
  <r>
    <n v="2220"/>
    <x v="2220"/>
    <s v="Darkpine is recording and releasing a 5-track EP within the coming months this summer and hopes for your support."/>
    <x v="8"/>
    <n v="3540"/>
    <x v="0"/>
    <s v="US"/>
    <s v="USD"/>
    <n v="1374888436"/>
    <n v="1372296436"/>
    <b v="0"/>
    <n v="69"/>
    <b v="1"/>
    <s v="music/electronic music"/>
    <x v="1722"/>
    <n v="51.304347826086953"/>
    <s v="music"/>
    <s v="electronic music"/>
    <x v="2220"/>
    <d v="2013-07-27T01:27:16"/>
  </r>
  <r>
    <n v="2221"/>
    <x v="2221"/>
    <s v="Welcome to the Dice Bazaar! Roll dice to buy &amp; trade products at the bazaar, block opponents, tame cobras, and score points!"/>
    <x v="51"/>
    <n v="8109"/>
    <x v="0"/>
    <s v="US"/>
    <s v="USD"/>
    <n v="1461369600"/>
    <n v="1458748809"/>
    <b v="0"/>
    <n v="218"/>
    <b v="1"/>
    <s v="games/tabletop games"/>
    <x v="1723"/>
    <n v="37.197247706422019"/>
    <s v="games"/>
    <s v="tabletop games"/>
    <x v="2221"/>
    <d v="2016-04-23T00:00:00"/>
  </r>
  <r>
    <n v="2222"/>
    <x v="2222"/>
    <s v="Passing Shot is a tennis dice game for two players. Strategic use of the dice rolls allow you to score points to win game, set &amp; match."/>
    <x v="2"/>
    <n v="813"/>
    <x v="0"/>
    <s v="US"/>
    <s v="USD"/>
    <n v="1327776847"/>
    <n v="1325184847"/>
    <b v="0"/>
    <n v="30"/>
    <b v="1"/>
    <s v="games/tabletop games"/>
    <x v="1724"/>
    <n v="27.1"/>
    <s v="games"/>
    <s v="tabletop games"/>
    <x v="2222"/>
    <d v="2012-01-28T18:54:07"/>
  </r>
  <r>
    <n v="2223"/>
    <x v="2223"/>
    <s v="Cardboard scenery for Sci-Fi 28-32mm miniature games. Easy to assemble, disassemble and transport. Supplied unpainted. By MCSTUDIO."/>
    <x v="330"/>
    <n v="20631"/>
    <x v="0"/>
    <s v="CA"/>
    <s v="CAD"/>
    <n v="1435418568"/>
    <n v="1432826568"/>
    <b v="0"/>
    <n v="100"/>
    <b v="1"/>
    <s v="games/tabletop games"/>
    <x v="1725"/>
    <n v="206.31"/>
    <s v="games"/>
    <s v="tabletop games"/>
    <x v="2223"/>
    <d v="2015-06-27T15:22:48"/>
  </r>
  <r>
    <n v="2224"/>
    <x v="2224"/>
    <s v="The most haunted house in the world, presented with multiple storylines, in multiple time periods, and for multiple RPG systems."/>
    <x v="3"/>
    <n v="24315"/>
    <x v="0"/>
    <s v="US"/>
    <s v="USD"/>
    <n v="1477767600"/>
    <n v="1475337675"/>
    <b v="0"/>
    <n v="296"/>
    <b v="1"/>
    <s v="games/tabletop games"/>
    <x v="1726"/>
    <n v="82.145270270270274"/>
    <s v="games"/>
    <s v="tabletop games"/>
    <x v="2224"/>
    <d v="2016-10-29T19:00:00"/>
  </r>
  <r>
    <n v="2225"/>
    <x v="2225"/>
    <s v="Fantasy Dungeon terrain for 28mm tabletop games. This is pre-punched card that is easy to assemble with no painting required."/>
    <x v="223"/>
    <n v="198415.01"/>
    <x v="0"/>
    <s v="GB"/>
    <s v="GBP"/>
    <n v="1411326015"/>
    <n v="1408734015"/>
    <b v="0"/>
    <n v="1204"/>
    <b v="1"/>
    <s v="games/tabletop games"/>
    <x v="1727"/>
    <n v="164.79651993355483"/>
    <s v="games"/>
    <s v="tabletop games"/>
    <x v="2225"/>
    <d v="2014-09-21T19:00:15"/>
  </r>
  <r>
    <n v="2226"/>
    <x v="2226"/>
    <s v="Missed the Kickstarter? Contact your local gaming store before going online. Or click on the order button. Thanks for the support!"/>
    <x v="102"/>
    <n v="19523.310000000001"/>
    <x v="0"/>
    <s v="US"/>
    <s v="USD"/>
    <n v="1455253140"/>
    <n v="1452625822"/>
    <b v="0"/>
    <n v="321"/>
    <b v="1"/>
    <s v="games/tabletop games"/>
    <x v="1728"/>
    <n v="60.820280373831778"/>
    <s v="games"/>
    <s v="tabletop games"/>
    <x v="2226"/>
    <d v="2016-02-12T04:59:00"/>
  </r>
  <r>
    <n v="2227"/>
    <x v="2227"/>
    <s v="Mechabrick is a set of precision plastic kits to convert your Minifigs into robots then battle with them in an exciting board game."/>
    <x v="93"/>
    <n v="20459"/>
    <x v="0"/>
    <s v="GB"/>
    <s v="GBP"/>
    <n v="1384374155"/>
    <n v="1381778555"/>
    <b v="0"/>
    <n v="301"/>
    <b v="1"/>
    <s v="games/tabletop games"/>
    <x v="1729"/>
    <n v="67.970099667774093"/>
    <s v="games"/>
    <s v="tabletop games"/>
    <x v="2227"/>
    <d v="2013-11-13T20:22:35"/>
  </r>
  <r>
    <n v="2228"/>
    <x v="2228"/>
    <s v="Modular system for storage and transport of ships &amp; game essentials + acrylic maneuver templates and tokens for 3 popular space games."/>
    <x v="28"/>
    <n v="11744.9"/>
    <x v="0"/>
    <s v="DE"/>
    <s v="EUR"/>
    <n v="1439707236"/>
    <n v="1437115236"/>
    <b v="0"/>
    <n v="144"/>
    <b v="1"/>
    <s v="games/tabletop games"/>
    <x v="1730"/>
    <n v="81.561805555555551"/>
    <s v="games"/>
    <s v="tabletop games"/>
    <x v="2228"/>
    <d v="2015-08-16T06:40:36"/>
  </r>
  <r>
    <n v="2229"/>
    <x v="2229"/>
    <s v="Tessen is an exciting 15 minute card game. Gather mystical animals and use your warriors to defend or steal animals from your opponent."/>
    <x v="331"/>
    <n v="13704.33"/>
    <x v="0"/>
    <s v="US"/>
    <s v="USD"/>
    <n v="1378180800"/>
    <n v="1375113391"/>
    <b v="0"/>
    <n v="539"/>
    <b v="1"/>
    <s v="games/tabletop games"/>
    <x v="1731"/>
    <n v="25.42547309833024"/>
    <s v="games"/>
    <s v="tabletop games"/>
    <x v="2229"/>
    <d v="2013-09-03T04:00:00"/>
  </r>
  <r>
    <n v="2230"/>
    <x v="2230"/>
    <s v="Dungeon Crawl for All! A card game of swords, monsters and LOOT! Adventurers as young as 5 and &quot;seasoned&quot; warriors are all welcomed."/>
    <x v="0"/>
    <n v="10706"/>
    <x v="0"/>
    <s v="US"/>
    <s v="USD"/>
    <n v="1398460127"/>
    <n v="1395868127"/>
    <b v="0"/>
    <n v="498"/>
    <b v="1"/>
    <s v="games/tabletop games"/>
    <x v="1732"/>
    <n v="21.497991967871485"/>
    <s v="games"/>
    <s v="tabletop games"/>
    <x v="2230"/>
    <d v="2014-04-25T21:08:47"/>
  </r>
  <r>
    <n v="2231"/>
    <x v="2231"/>
    <s v="A game about communities by Ben Robbins, creator of Microscope. Do you change the Kingdom or does the Kingdom change you?"/>
    <x v="30"/>
    <n v="30303.24"/>
    <x v="0"/>
    <s v="US"/>
    <s v="USD"/>
    <n v="1372136400"/>
    <n v="1369864301"/>
    <b v="0"/>
    <n v="1113"/>
    <b v="1"/>
    <s v="games/tabletop games"/>
    <x v="1733"/>
    <n v="27.226630727762803"/>
    <s v="games"/>
    <s v="tabletop games"/>
    <x v="2231"/>
    <d v="2013-06-25T05:00:00"/>
  </r>
  <r>
    <n v="2232"/>
    <x v="2232"/>
    <s v="Backstory Cards help you and your friends create vibrant backstories for roleplaying games, no matter the system or genre."/>
    <x v="10"/>
    <n v="24790"/>
    <x v="0"/>
    <s v="US"/>
    <s v="USD"/>
    <n v="1405738800"/>
    <n v="1402945408"/>
    <b v="0"/>
    <n v="988"/>
    <b v="1"/>
    <s v="games/tabletop games"/>
    <x v="1734"/>
    <n v="25.091093117408906"/>
    <s v="games"/>
    <s v="tabletop games"/>
    <x v="2232"/>
    <d v="2014-07-19T03:00:00"/>
  </r>
  <r>
    <n v="2233"/>
    <x v="2233"/>
    <s v="Cadaver is a lighthearted game of friendly necromancy! Players compete to resurrect as many bodies as possible!"/>
    <x v="30"/>
    <n v="8301"/>
    <x v="0"/>
    <s v="GB"/>
    <s v="GBP"/>
    <n v="1450051200"/>
    <n v="1448269539"/>
    <b v="0"/>
    <n v="391"/>
    <b v="1"/>
    <s v="games/tabletop games"/>
    <x v="1735"/>
    <n v="21.230179028132991"/>
    <s v="games"/>
    <s v="tabletop games"/>
    <x v="2233"/>
    <d v="2015-12-14T00:00:00"/>
  </r>
  <r>
    <n v="2234"/>
    <x v="2234"/>
    <s v="Pine Tar Baseball is a fun and fast paced dice and card game for 1 to 2 players. The game features fast streamlined game play."/>
    <x v="213"/>
    <n v="1165"/>
    <x v="0"/>
    <s v="US"/>
    <s v="USD"/>
    <n v="1483645647"/>
    <n v="1481053647"/>
    <b v="0"/>
    <n v="28"/>
    <b v="1"/>
    <s v="games/tabletop games"/>
    <x v="1736"/>
    <n v="41.607142857142854"/>
    <s v="games"/>
    <s v="tabletop games"/>
    <x v="2234"/>
    <d v="2017-01-05T19:47:27"/>
  </r>
  <r>
    <n v="2235"/>
    <x v="2235"/>
    <s v="An amazing set of sceneries to create unique atmospheres for your tabletop gaming."/>
    <x v="93"/>
    <n v="19931"/>
    <x v="0"/>
    <s v="CA"/>
    <s v="CAD"/>
    <n v="1427585511"/>
    <n v="1424997111"/>
    <b v="0"/>
    <n v="147"/>
    <b v="1"/>
    <s v="games/tabletop games"/>
    <x v="1737"/>
    <n v="135.58503401360545"/>
    <s v="games"/>
    <s v="tabletop games"/>
    <x v="2235"/>
    <d v="2015-03-28T23:31:51"/>
  </r>
  <r>
    <n v="2236"/>
    <x v="2236"/>
    <s v="Assume the role of an intergalactic real-estate agent attempting to satisfy various creature clientele!"/>
    <x v="70"/>
    <n v="15039"/>
    <x v="0"/>
    <s v="US"/>
    <s v="USD"/>
    <n v="1454338123"/>
    <n v="1451746123"/>
    <b v="0"/>
    <n v="680"/>
    <b v="1"/>
    <s v="games/tabletop games"/>
    <x v="1738"/>
    <n v="22.116176470588236"/>
    <s v="games"/>
    <s v="tabletop games"/>
    <x v="2236"/>
    <d v="2016-02-01T14:48:43"/>
  </r>
  <r>
    <n v="2237"/>
    <x v="2237"/>
    <s v="A real-time cooperative adventure for 2-8 players. Defeat legendary monsters to earn gold and escape before the time RUNS OUT!"/>
    <x v="102"/>
    <n v="63527"/>
    <x v="0"/>
    <s v="US"/>
    <s v="USD"/>
    <n v="1415779140"/>
    <n v="1412294683"/>
    <b v="0"/>
    <n v="983"/>
    <b v="1"/>
    <s v="games/tabletop games"/>
    <x v="1739"/>
    <n v="64.625635808748726"/>
    <s v="games"/>
    <s v="tabletop games"/>
    <x v="2237"/>
    <d v="2014-11-12T07:59:00"/>
  </r>
  <r>
    <n v="2238"/>
    <x v="2238"/>
    <s v="28mm Fantasy Miniature Range in leadfree white metal: Orcs, wolves and more."/>
    <x v="23"/>
    <n v="5496"/>
    <x v="0"/>
    <s v="DE"/>
    <s v="EUR"/>
    <n v="1489157716"/>
    <n v="1486565716"/>
    <b v="0"/>
    <n v="79"/>
    <b v="1"/>
    <s v="games/tabletop games"/>
    <x v="1740"/>
    <n v="69.569620253164558"/>
    <s v="games"/>
    <s v="tabletop games"/>
    <x v="2238"/>
    <d v="2017-03-10T14:55:16"/>
  </r>
  <r>
    <n v="2239"/>
    <x v="2239"/>
    <s v="Next stretch goal unlocks at $33,000 and/or 500 backers unlocks 2 bonus stretch goals."/>
    <x v="31"/>
    <n v="32006.67"/>
    <x v="0"/>
    <s v="US"/>
    <s v="USD"/>
    <n v="1385870520"/>
    <n v="1382742014"/>
    <b v="0"/>
    <n v="426"/>
    <b v="1"/>
    <s v="games/tabletop games"/>
    <x v="1741"/>
    <n v="75.133028169014082"/>
    <s v="games"/>
    <s v="tabletop games"/>
    <x v="2239"/>
    <d v="2013-12-01T04:02:00"/>
  </r>
  <r>
    <n v="2240"/>
    <x v="2240"/>
    <s v="Protect, store, organize and display 225 of your favorite dice in this modular and easy to use dice vault system. Oak and leather."/>
    <x v="10"/>
    <n v="13534"/>
    <x v="0"/>
    <s v="US"/>
    <s v="USD"/>
    <n v="1461354544"/>
    <n v="1458762544"/>
    <b v="0"/>
    <n v="96"/>
    <b v="1"/>
    <s v="games/tabletop games"/>
    <x v="1742"/>
    <n v="140.97916666666666"/>
    <s v="games"/>
    <s v="tabletop games"/>
    <x v="2240"/>
    <d v="2016-04-22T19:49:04"/>
  </r>
  <r>
    <n v="2241"/>
    <x v="2241"/>
    <s v="You are Ex- Military criminals sent on suicide missions on the edge of space. Science Fiction Tabletop RPG using Savage Worlds"/>
    <x v="28"/>
    <n v="8064"/>
    <x v="0"/>
    <s v="GB"/>
    <s v="GBP"/>
    <n v="1488484300"/>
    <n v="1485892300"/>
    <b v="0"/>
    <n v="163"/>
    <b v="1"/>
    <s v="games/tabletop games"/>
    <x v="1743"/>
    <n v="49.472392638036808"/>
    <s v="games"/>
    <s v="tabletop games"/>
    <x v="2241"/>
    <d v="2017-03-02T19:51:40"/>
  </r>
  <r>
    <n v="2242"/>
    <x v="2242"/>
    <s v="Inconceivable! An amazing new illustrative deck based on The Princess Bride movie."/>
    <x v="3"/>
    <n v="136009.76"/>
    <x v="0"/>
    <s v="US"/>
    <s v="USD"/>
    <n v="1385521320"/>
    <n v="1382449733"/>
    <b v="0"/>
    <n v="2525"/>
    <b v="1"/>
    <s v="games/tabletop games"/>
    <x v="1744"/>
    <n v="53.865251485148519"/>
    <s v="games"/>
    <s v="tabletop games"/>
    <x v="2242"/>
    <d v="2013-11-27T03:02:00"/>
  </r>
  <r>
    <n v="2243"/>
    <x v="2243"/>
    <s v="1 Week Only! A game starring children, but it's not a childâ€™s game: it's for adults willing to experience horror as only children can."/>
    <x v="332"/>
    <n v="9302.5"/>
    <x v="0"/>
    <s v="US"/>
    <s v="USD"/>
    <n v="1489374000"/>
    <n v="1488823290"/>
    <b v="0"/>
    <n v="2035"/>
    <b v="1"/>
    <s v="games/tabletop games"/>
    <x v="1745"/>
    <n v="4.5712530712530715"/>
    <s v="games"/>
    <s v="tabletop games"/>
    <x v="2243"/>
    <d v="2017-03-13T03:00:00"/>
  </r>
  <r>
    <n v="2244"/>
    <x v="2244"/>
    <s v="Finely sculpted 28mm Classic Fantasy metal and resin miniatures perfectly themed for use as a warband or adventuring party."/>
    <x v="10"/>
    <n v="18851"/>
    <x v="0"/>
    <s v="US"/>
    <s v="USD"/>
    <n v="1476649800"/>
    <n v="1475609946"/>
    <b v="0"/>
    <n v="290"/>
    <b v="1"/>
    <s v="games/tabletop games"/>
    <x v="1746"/>
    <n v="65.00344827586207"/>
    <s v="games"/>
    <s v="tabletop games"/>
    <x v="2244"/>
    <d v="2016-10-16T20:30:00"/>
  </r>
  <r>
    <n v="2245"/>
    <x v="2245"/>
    <s v="You've got a time machine, high-powered weapons and a whole lot of history to save. Welcome to TimeWatch!"/>
    <x v="23"/>
    <n v="105881"/>
    <x v="0"/>
    <s v="US"/>
    <s v="USD"/>
    <n v="1393005600"/>
    <n v="1390323617"/>
    <b v="0"/>
    <n v="1980"/>
    <b v="1"/>
    <s v="games/tabletop games"/>
    <x v="1747"/>
    <n v="53.475252525252522"/>
    <s v="games"/>
    <s v="tabletop games"/>
    <x v="2245"/>
    <d v="2014-02-21T18:00:00"/>
  </r>
  <r>
    <n v="2246"/>
    <x v="2246"/>
    <s v="The BESPOKE GEEK is a brand new clothing company from Bletchley, England producing handmade and individual hoodies for geeks."/>
    <x v="30"/>
    <n v="2503"/>
    <x v="0"/>
    <s v="GB"/>
    <s v="GBP"/>
    <n v="1441393210"/>
    <n v="1438801210"/>
    <b v="0"/>
    <n v="57"/>
    <b v="1"/>
    <s v="games/tabletop games"/>
    <x v="1684"/>
    <n v="43.912280701754383"/>
    <s v="games"/>
    <s v="tabletop games"/>
    <x v="2246"/>
    <d v="2015-09-04T19:00:10"/>
  </r>
  <r>
    <n v="2247"/>
    <x v="2247"/>
    <s v="Take on the role of an ancient forager in this fun strategy game from the designer of Biblios."/>
    <x v="17"/>
    <n v="19324"/>
    <x v="0"/>
    <s v="US"/>
    <s v="USD"/>
    <n v="1438185565"/>
    <n v="1436975965"/>
    <b v="0"/>
    <n v="380"/>
    <b v="1"/>
    <s v="games/tabletop games"/>
    <x v="1748"/>
    <n v="50.852631578947367"/>
    <s v="games"/>
    <s v="tabletop games"/>
    <x v="2247"/>
    <d v="2015-07-29T15:59:25"/>
  </r>
  <r>
    <n v="2248"/>
    <x v="2248"/>
    <s v="Select your Wizard, determine your rivals, and then duel to the death to demonstrate your superiority wielding the Roots of Magic!"/>
    <x v="39"/>
    <n v="7505"/>
    <x v="0"/>
    <s v="GB"/>
    <s v="GBP"/>
    <n v="1481749278"/>
    <n v="1479157278"/>
    <b v="0"/>
    <n v="128"/>
    <b v="1"/>
    <s v="games/tabletop games"/>
    <x v="1749"/>
    <n v="58.6328125"/>
    <s v="games"/>
    <s v="tabletop games"/>
    <x v="2248"/>
    <d v="2016-12-14T21:01:18"/>
  </r>
  <r>
    <n v="2249"/>
    <x v="2249"/>
    <s v="March with the legions against the enemies of Rome in this role-playing game of military adventures."/>
    <x v="8"/>
    <n v="5907"/>
    <x v="0"/>
    <s v="US"/>
    <s v="USD"/>
    <n v="1364917965"/>
    <n v="1362329565"/>
    <b v="0"/>
    <n v="180"/>
    <b v="1"/>
    <s v="games/tabletop games"/>
    <x v="1750"/>
    <n v="32.81666666666667"/>
    <s v="games"/>
    <s v="tabletop games"/>
    <x v="2249"/>
    <d v="2013-04-02T15:52:45"/>
  </r>
  <r>
    <n v="2250"/>
    <x v="2250"/>
    <s v="A customizable gaming table, for the best gaming experience, portable, storable and lightweight, that can be taken anywhere"/>
    <x v="31"/>
    <n v="243778"/>
    <x v="0"/>
    <s v="US"/>
    <s v="USD"/>
    <n v="1480727273"/>
    <n v="1478131673"/>
    <b v="0"/>
    <n v="571"/>
    <b v="1"/>
    <s v="games/tabletop games"/>
    <x v="1751"/>
    <n v="426.93169877408059"/>
    <s v="games"/>
    <s v="tabletop games"/>
    <x v="2250"/>
    <d v="2016-12-03T01:07:53"/>
  </r>
  <r>
    <n v="2251"/>
    <x v="2251"/>
    <s v="A great game full of lying, scheming, and werewolves.  Now with additional characters to add even more mayhem!"/>
    <x v="0"/>
    <n v="11428.19"/>
    <x v="0"/>
    <s v="US"/>
    <s v="USD"/>
    <n v="1408177077"/>
    <n v="1406362677"/>
    <b v="0"/>
    <n v="480"/>
    <b v="1"/>
    <s v="games/tabletop games"/>
    <x v="1752"/>
    <n v="23.808729166666669"/>
    <s v="games"/>
    <s v="tabletop games"/>
    <x v="2251"/>
    <d v="2014-08-16T08:17:57"/>
  </r>
  <r>
    <n v="2252"/>
    <x v="2252"/>
    <s v="A new faction for the 30 mm scale wargame, featuring skirmishes between gangs in a pimp and lethal post-apocalyptic world."/>
    <x v="7"/>
    <n v="24505"/>
    <x v="0"/>
    <s v="ES"/>
    <s v="EUR"/>
    <n v="1470469938"/>
    <n v="1469173938"/>
    <b v="0"/>
    <n v="249"/>
    <b v="1"/>
    <s v="games/tabletop games"/>
    <x v="1753"/>
    <n v="98.413654618473899"/>
    <s v="games"/>
    <s v="tabletop games"/>
    <x v="2252"/>
    <d v="2016-08-06T07:52:18"/>
  </r>
  <r>
    <n v="2253"/>
    <x v="2253"/>
    <s v="ZoMbushed! - a solo/co-op action zombie survival card game where players must fight to survive by overcoming obstacles and monsters."/>
    <x v="6"/>
    <n v="9015"/>
    <x v="0"/>
    <s v="US"/>
    <s v="USD"/>
    <n v="1447862947"/>
    <n v="1445267347"/>
    <b v="0"/>
    <n v="84"/>
    <b v="1"/>
    <s v="games/tabletop games"/>
    <x v="1754"/>
    <n v="107.32142857142857"/>
    <s v="games"/>
    <s v="tabletop games"/>
    <x v="2253"/>
    <d v="2015-11-18T16:09:07"/>
  </r>
  <r>
    <n v="2254"/>
    <x v="2254"/>
    <s v="A dexterity microgame by father/daughter team, Jason and Claire Kotarski. Make 100 project."/>
    <x v="2"/>
    <n v="2299"/>
    <x v="0"/>
    <s v="US"/>
    <s v="USD"/>
    <n v="1485271968"/>
    <n v="1484667168"/>
    <b v="0"/>
    <n v="197"/>
    <b v="1"/>
    <s v="games/tabletop games"/>
    <x v="1755"/>
    <n v="11.67005076142132"/>
    <s v="games"/>
    <s v="tabletop games"/>
    <x v="2254"/>
    <d v="2017-01-24T15:32:48"/>
  </r>
  <r>
    <n v="2255"/>
    <x v="2255"/>
    <s v="This is the second set of 5 expansions for our route-building game, Jet Set!"/>
    <x v="333"/>
    <n v="11323"/>
    <x v="0"/>
    <s v="US"/>
    <s v="USD"/>
    <n v="1462661451"/>
    <n v="1460069451"/>
    <b v="0"/>
    <n v="271"/>
    <b v="1"/>
    <s v="games/tabletop games"/>
    <x v="1756"/>
    <n v="41.782287822878232"/>
    <s v="games"/>
    <s v="tabletop games"/>
    <x v="2255"/>
    <d v="2016-05-07T22:50:51"/>
  </r>
  <r>
    <n v="2256"/>
    <x v="2256"/>
    <s v="Build your crypto-currency empire and sabotage your opponents. A deck building, card game. 2-4 players. 15 minutes."/>
    <x v="334"/>
    <n v="1069"/>
    <x v="0"/>
    <s v="GB"/>
    <s v="GBP"/>
    <n v="1479811846"/>
    <n v="1478602246"/>
    <b v="0"/>
    <n v="50"/>
    <b v="1"/>
    <s v="games/tabletop games"/>
    <x v="1757"/>
    <n v="21.38"/>
    <s v="games"/>
    <s v="tabletop games"/>
    <x v="2256"/>
    <d v="2016-11-22T10:50:46"/>
  </r>
  <r>
    <n v="2257"/>
    <x v="2257"/>
    <s v="Our Wargame Hab Block is a very versatile &amp; modular product, an ideal piece of terrain for most 28mm Sc-fi gaming system you would play"/>
    <x v="30"/>
    <n v="15903.5"/>
    <x v="0"/>
    <s v="GB"/>
    <s v="GBP"/>
    <n v="1466377200"/>
    <n v="1463351329"/>
    <b v="0"/>
    <n v="169"/>
    <b v="1"/>
    <s v="games/tabletop games"/>
    <x v="1758"/>
    <n v="94.103550295857985"/>
    <s v="games"/>
    <s v="tabletop games"/>
    <x v="2257"/>
    <d v="2016-06-19T23:00:00"/>
  </r>
  <r>
    <n v="2258"/>
    <x v="2258"/>
    <s v="A Dungeon World campaign setting that takes place after the end of the worlds."/>
    <x v="41"/>
    <n v="3223"/>
    <x v="0"/>
    <s v="US"/>
    <s v="USD"/>
    <n v="1434045687"/>
    <n v="1431453687"/>
    <b v="0"/>
    <n v="205"/>
    <b v="1"/>
    <s v="games/tabletop games"/>
    <x v="1759"/>
    <n v="15.721951219512196"/>
    <s v="games"/>
    <s v="tabletop games"/>
    <x v="2258"/>
    <d v="2015-06-11T18:01:27"/>
  </r>
  <r>
    <n v="2259"/>
    <x v="2259"/>
    <s v="More Halfmen, more goats, more guns, and most of all some neat buildings and structures for the little fellas to hang out in!"/>
    <x v="28"/>
    <n v="18671"/>
    <x v="0"/>
    <s v="GB"/>
    <s v="GBP"/>
    <n v="1481224736"/>
    <n v="1480360736"/>
    <b v="0"/>
    <n v="206"/>
    <b v="1"/>
    <s v="games/tabletop games"/>
    <x v="1760"/>
    <n v="90.635922330097088"/>
    <s v="games"/>
    <s v="tabletop games"/>
    <x v="2259"/>
    <d v="2016-12-08T19:18:56"/>
  </r>
  <r>
    <n v="2260"/>
    <x v="2260"/>
    <s v="A fine wood cryptex dice vault to store your favorite dice. Designed to hold a standard set of 7 polyhedrals for your favorite RPG."/>
    <x v="30"/>
    <n v="8173"/>
    <x v="0"/>
    <s v="US"/>
    <s v="USD"/>
    <n v="1395876250"/>
    <n v="1393287850"/>
    <b v="0"/>
    <n v="84"/>
    <b v="1"/>
    <s v="games/tabletop games"/>
    <x v="1761"/>
    <n v="97.297619047619051"/>
    <s v="games"/>
    <s v="tabletop games"/>
    <x v="2260"/>
    <d v="2014-03-26T23:24:10"/>
  </r>
  <r>
    <n v="2261"/>
    <x v="2261"/>
    <s v="When you think about super heroes, you think of their stunning colorful outfits. Hero dice is great for super hero or anyother games :)"/>
    <x v="28"/>
    <n v="7795"/>
    <x v="0"/>
    <s v="AU"/>
    <s v="AUD"/>
    <n v="1487093020"/>
    <n v="1485278620"/>
    <b v="0"/>
    <n v="210"/>
    <b v="1"/>
    <s v="games/tabletop games"/>
    <x v="1762"/>
    <n v="37.11904761904762"/>
    <s v="games"/>
    <s v="tabletop games"/>
    <x v="2261"/>
    <d v="2017-02-14T17:23:40"/>
  </r>
  <r>
    <n v="2262"/>
    <x v="2262"/>
    <s v="An RPG about mortal servants of the Horsemen of the Apocalypse deciding to not end the world."/>
    <x v="126"/>
    <n v="5087"/>
    <x v="0"/>
    <s v="US"/>
    <s v="USD"/>
    <n v="1416268800"/>
    <n v="1413295358"/>
    <b v="0"/>
    <n v="181"/>
    <b v="1"/>
    <s v="games/tabletop games"/>
    <x v="1763"/>
    <n v="28.104972375690608"/>
    <s v="games"/>
    <s v="tabletop games"/>
    <x v="2262"/>
    <d v="2014-11-18T00:00:00"/>
  </r>
  <r>
    <n v="2263"/>
    <x v="2263"/>
    <s v="These are degenerated men who have, since birth, suffered the effect of mutation and turned into something wicked!"/>
    <x v="51"/>
    <n v="8666"/>
    <x v="0"/>
    <s v="SE"/>
    <s v="SEK"/>
    <n v="1422734313"/>
    <n v="1420919913"/>
    <b v="0"/>
    <n v="60"/>
    <b v="1"/>
    <s v="games/tabletop games"/>
    <x v="1764"/>
    <n v="144.43333333333334"/>
    <s v="games"/>
    <s v="tabletop games"/>
    <x v="2263"/>
    <d v="2015-01-31T19:58:33"/>
  </r>
  <r>
    <n v="2264"/>
    <x v="2264"/>
    <s v="Thunder Alley Crew Chief Expansion from Nothing Now Games. Add Strategy and Control to your racing team. Get Your Crew Chief Today!"/>
    <x v="12"/>
    <n v="10802"/>
    <x v="0"/>
    <s v="US"/>
    <s v="USD"/>
    <n v="1463972400"/>
    <n v="1462543114"/>
    <b v="0"/>
    <n v="445"/>
    <b v="1"/>
    <s v="games/tabletop games"/>
    <x v="1765"/>
    <n v="24.274157303370785"/>
    <s v="games"/>
    <s v="tabletop games"/>
    <x v="2264"/>
    <d v="2016-05-23T03:00:00"/>
  </r>
  <r>
    <n v="2265"/>
    <x v="2265"/>
    <s v="A second chance to get the deals from earlier campaigns just in time for the Holiday season. Pulp, Cthulhu, Sci-Fi, Old West and more!"/>
    <x v="48"/>
    <n v="597"/>
    <x v="0"/>
    <s v="GB"/>
    <s v="GBP"/>
    <n v="1479846507"/>
    <n v="1479241707"/>
    <b v="0"/>
    <n v="17"/>
    <b v="1"/>
    <s v="games/tabletop games"/>
    <x v="1766"/>
    <n v="35.117647058823529"/>
    <s v="games"/>
    <s v="tabletop games"/>
    <x v="2265"/>
    <d v="2016-11-22T20:28:27"/>
  </r>
  <r>
    <n v="2266"/>
    <x v="2266"/>
    <s v="Want to be LORD OF THE GOATS? Start building your herd using thievery, magic, bombs and mostly goats."/>
    <x v="15"/>
    <n v="4804"/>
    <x v="0"/>
    <s v="US"/>
    <s v="USD"/>
    <n v="1461722400"/>
    <n v="1460235592"/>
    <b v="0"/>
    <n v="194"/>
    <b v="1"/>
    <s v="games/tabletop games"/>
    <x v="1767"/>
    <n v="24.762886597938145"/>
    <s v="games"/>
    <s v="tabletop games"/>
    <x v="2266"/>
    <d v="2016-04-27T02:00:00"/>
  </r>
  <r>
    <n v="2267"/>
    <x v="2267"/>
    <s v="Highly-detailed 2x2&quot; dungeon tiles made of a durable polymer-plastic &amp; VERY affordable cost. Perfect for tabletop &amp; role-playing games."/>
    <x v="22"/>
    <n v="76105"/>
    <x v="0"/>
    <s v="US"/>
    <s v="USD"/>
    <n v="1419123600"/>
    <n v="1416945297"/>
    <b v="0"/>
    <n v="404"/>
    <b v="1"/>
    <s v="games/tabletop games"/>
    <x v="1768"/>
    <n v="188.37871287128712"/>
    <s v="games"/>
    <s v="tabletop games"/>
    <x v="2267"/>
    <d v="2014-12-21T01:00:00"/>
  </r>
  <r>
    <n v="2268"/>
    <x v="2268"/>
    <s v="Chardonnay Go, the viral video with 23 million views, is now a hilarious board game for wine lovers, moms and other shameless people."/>
    <x v="89"/>
    <n v="28728"/>
    <x v="0"/>
    <s v="US"/>
    <s v="USD"/>
    <n v="1489283915"/>
    <n v="1486691915"/>
    <b v="0"/>
    <n v="194"/>
    <b v="1"/>
    <s v="games/tabletop games"/>
    <x v="946"/>
    <n v="148.08247422680412"/>
    <s v="games"/>
    <s v="tabletop games"/>
    <x v="2268"/>
    <d v="2017-03-12T01:58:35"/>
  </r>
  <r>
    <n v="2269"/>
    <x v="2269"/>
    <s v="Add exciting loot drops to your CR 1-4, 5-8, 9-12, 13-16, and 17-20 encounters! Each deck has over 200 possible outcomes!"/>
    <x v="30"/>
    <n v="45041"/>
    <x v="0"/>
    <s v="US"/>
    <s v="USD"/>
    <n v="1488862800"/>
    <n v="1486745663"/>
    <b v="0"/>
    <n v="902"/>
    <b v="1"/>
    <s v="games/tabletop games"/>
    <x v="1769"/>
    <n v="49.934589800443462"/>
    <s v="games"/>
    <s v="tabletop games"/>
    <x v="2269"/>
    <d v="2017-03-07T05:00:00"/>
  </r>
  <r>
    <n v="2270"/>
    <x v="2270"/>
    <s v="MCG Premium Sleeves offer excellent protection for your cards. This line is about to be expanded with new sleeves sizes!"/>
    <x v="31"/>
    <n v="180062"/>
    <x v="0"/>
    <s v="US"/>
    <s v="USD"/>
    <n v="1484085540"/>
    <n v="1482353513"/>
    <b v="0"/>
    <n v="1670"/>
    <b v="1"/>
    <s v="games/tabletop games"/>
    <x v="1770"/>
    <n v="107.82155688622754"/>
    <s v="games"/>
    <s v="tabletop games"/>
    <x v="2270"/>
    <d v="2017-01-10T21:59:00"/>
  </r>
  <r>
    <n v="2271"/>
    <x v="2271"/>
    <s v="Man vs Meeple is the show where we talk about all things board game related. Help us make the very most of our channel for you."/>
    <x v="22"/>
    <n v="56618"/>
    <x v="0"/>
    <s v="US"/>
    <s v="USD"/>
    <n v="1481328004"/>
    <n v="1478736004"/>
    <b v="0"/>
    <n v="1328"/>
    <b v="1"/>
    <s v="games/tabletop games"/>
    <x v="1771"/>
    <n v="42.63403614457831"/>
    <s v="games"/>
    <s v="tabletop games"/>
    <x v="2271"/>
    <d v="2016-12-10T00:00:04"/>
  </r>
  <r>
    <n v="2272"/>
    <x v="2272"/>
    <s v="Pick the Lock is a game of chance and strategy. Attempt to obtain priceless treasures and outwit the other players."/>
    <x v="28"/>
    <n v="13566"/>
    <x v="0"/>
    <s v="US"/>
    <s v="USD"/>
    <n v="1449506836"/>
    <n v="1446914836"/>
    <b v="0"/>
    <n v="944"/>
    <b v="1"/>
    <s v="games/tabletop games"/>
    <x v="1772"/>
    <n v="14.370762711864407"/>
    <s v="games"/>
    <s v="tabletop games"/>
    <x v="2272"/>
    <d v="2015-12-07T16:47:16"/>
  </r>
  <r>
    <n v="2273"/>
    <x v="2273"/>
    <s v="London, 1937. Top-Secret docs are missing. So, too, is Agent Adler! Intelligence has 7 hrs to find him. Deduction, Deception &amp; Action!"/>
    <x v="30"/>
    <n v="5509"/>
    <x v="0"/>
    <s v="CA"/>
    <s v="CAD"/>
    <n v="1489320642"/>
    <n v="1487164242"/>
    <b v="0"/>
    <n v="147"/>
    <b v="1"/>
    <s v="games/tabletop games"/>
    <x v="1773"/>
    <n v="37.476190476190474"/>
    <s v="games"/>
    <s v="tabletop games"/>
    <x v="2273"/>
    <d v="2017-03-12T12:10:42"/>
  </r>
  <r>
    <n v="2274"/>
    <x v="2274"/>
    <s v="Ryubix Manor-A system agnostic (OSR/OGL compatible) haunted house module for 4-8 players, scalable to 20th level. 325 area descriptions"/>
    <x v="30"/>
    <n v="2990"/>
    <x v="0"/>
    <s v="US"/>
    <s v="USD"/>
    <n v="1393156857"/>
    <n v="1390564857"/>
    <b v="0"/>
    <n v="99"/>
    <b v="1"/>
    <s v="games/tabletop games"/>
    <x v="1774"/>
    <n v="30.202020202020201"/>
    <s v="games"/>
    <s v="tabletop games"/>
    <x v="2274"/>
    <d v="2014-02-23T12:00:57"/>
  </r>
  <r>
    <n v="2275"/>
    <x v="2275"/>
    <s v="The aim of this project is to extend our existing Samurai Dwarf range from 6 to 9. The new sculpts will be done by Bob Olley."/>
    <x v="81"/>
    <n v="2650.5"/>
    <x v="0"/>
    <s v="GB"/>
    <s v="GBP"/>
    <n v="1419259679"/>
    <n v="1416667679"/>
    <b v="0"/>
    <n v="79"/>
    <b v="1"/>
    <s v="games/tabletop games"/>
    <x v="1775"/>
    <n v="33.550632911392405"/>
    <s v="games"/>
    <s v="tabletop games"/>
    <x v="2275"/>
    <d v="2014-12-22T14:47:59"/>
  </r>
  <r>
    <n v="2276"/>
    <x v="2276"/>
    <s v="ABC cards include definitions, shapes recognition, robot tangram, a binary concentration and color memory games! Made in the U.S."/>
    <x v="335"/>
    <n v="4856"/>
    <x v="0"/>
    <s v="US"/>
    <s v="USD"/>
    <n v="1388936289"/>
    <n v="1386344289"/>
    <b v="0"/>
    <n v="75"/>
    <b v="1"/>
    <s v="games/tabletop games"/>
    <x v="1776"/>
    <n v="64.74666666666667"/>
    <s v="games"/>
    <s v="tabletop games"/>
    <x v="2276"/>
    <d v="2014-01-05T15:38:09"/>
  </r>
  <r>
    <n v="2277"/>
    <x v="2277"/>
    <s v="Police Precinct is a cooperative game where the players take on the roles as police officers, with different areas of expertise."/>
    <x v="0"/>
    <n v="11992"/>
    <x v="0"/>
    <s v="US"/>
    <s v="USD"/>
    <n v="1330359423"/>
    <n v="1327767423"/>
    <b v="0"/>
    <n v="207"/>
    <b v="1"/>
    <s v="games/tabletop games"/>
    <x v="1777"/>
    <n v="57.932367149758456"/>
    <s v="games"/>
    <s v="tabletop games"/>
    <x v="2277"/>
    <d v="2012-02-27T16:17:03"/>
  </r>
  <r>
    <n v="2278"/>
    <x v="2278"/>
    <s v="Dice forged from stone one by one entirely by hand for demanding Gamers and Collectors."/>
    <x v="13"/>
    <n v="5414"/>
    <x v="0"/>
    <s v="IT"/>
    <s v="EUR"/>
    <n v="1451861940"/>
    <n v="1448902867"/>
    <b v="0"/>
    <n v="102"/>
    <b v="1"/>
    <s v="games/tabletop games"/>
    <x v="1778"/>
    <n v="53.078431372549019"/>
    <s v="games"/>
    <s v="tabletop games"/>
    <x v="2278"/>
    <d v="2016-01-03T22:59:00"/>
  </r>
  <r>
    <n v="2279"/>
    <x v="2279"/>
    <s v="The Zombie Apocalypse has begun! Fortunately, YOU have your priorities straight. What could be more important than Geocaching?"/>
    <x v="28"/>
    <n v="1538"/>
    <x v="0"/>
    <s v="US"/>
    <s v="USD"/>
    <n v="1423022400"/>
    <n v="1421436099"/>
    <b v="0"/>
    <n v="32"/>
    <b v="1"/>
    <s v="games/tabletop games"/>
    <x v="1779"/>
    <n v="48.0625"/>
    <s v="games"/>
    <s v="tabletop games"/>
    <x v="2279"/>
    <d v="2015-02-04T04:00:00"/>
  </r>
  <r>
    <n v="2280"/>
    <x v="2280"/>
    <s v="A range of highly detailed 28mm fantasy miniatures and supporting gaming rules by Andrea Sfiligoi, creator of Song of Blades and Heroes"/>
    <x v="336"/>
    <n v="39550.5"/>
    <x v="0"/>
    <s v="US"/>
    <s v="USD"/>
    <n v="1442501991"/>
    <n v="1439909991"/>
    <b v="0"/>
    <n v="480"/>
    <b v="1"/>
    <s v="games/tabletop games"/>
    <x v="1780"/>
    <n v="82.396874999999994"/>
    <s v="games"/>
    <s v="tabletop games"/>
    <x v="2280"/>
    <d v="2015-09-17T14:59:51"/>
  </r>
  <r>
    <n v="2281"/>
    <x v="2281"/>
    <s v="I am trying to get a new band off the ground, and in order to be taken seriously and get gigs, we need some killer recordings!"/>
    <x v="43"/>
    <n v="555"/>
    <x v="0"/>
    <s v="US"/>
    <s v="USD"/>
    <n v="1311576600"/>
    <n v="1306219897"/>
    <b v="0"/>
    <n v="11"/>
    <b v="1"/>
    <s v="music/rock"/>
    <x v="1781"/>
    <n v="50.454545454545453"/>
    <s v="music"/>
    <s v="rock"/>
    <x v="2281"/>
    <d v="2011-07-25T06:50:00"/>
  </r>
  <r>
    <n v="2282"/>
    <x v="2282"/>
    <s v="Sage King is recording his debut album and wants YOU to be a part of the creation process"/>
    <x v="47"/>
    <n v="1390"/>
    <x v="0"/>
    <s v="US"/>
    <s v="USD"/>
    <n v="1452744686"/>
    <n v="1447560686"/>
    <b v="0"/>
    <n v="12"/>
    <b v="1"/>
    <s v="music/rock"/>
    <x v="1782"/>
    <n v="115.83333333333333"/>
    <s v="music"/>
    <s v="rock"/>
    <x v="2282"/>
    <d v="2016-01-14T04:11:26"/>
  </r>
  <r>
    <n v="2283"/>
    <x v="2283"/>
    <s v="Help California's own Heart to Heart fund their debut full length record! Forever be apart of the the &lt;3 T &lt;3 family! We need you!"/>
    <x v="9"/>
    <n v="3025.66"/>
    <x v="0"/>
    <s v="US"/>
    <s v="USD"/>
    <n v="1336528804"/>
    <n v="1331348404"/>
    <b v="0"/>
    <n v="48"/>
    <b v="1"/>
    <s v="music/rock"/>
    <x v="1783"/>
    <n v="63.03458333333333"/>
    <s v="music"/>
    <s v="rock"/>
    <x v="2283"/>
    <d v="2012-05-09T02:00:04"/>
  </r>
  <r>
    <n v="2284"/>
    <x v="2284"/>
    <s v="The Vinyl Skyway reunite to make a third album. "/>
    <x v="12"/>
    <n v="6373.27"/>
    <x v="0"/>
    <s v="US"/>
    <s v="USD"/>
    <n v="1299902400"/>
    <n v="1297451245"/>
    <b v="0"/>
    <n v="59"/>
    <b v="1"/>
    <s v="music/rock"/>
    <x v="1784"/>
    <n v="108.02152542372882"/>
    <s v="music"/>
    <s v="rock"/>
    <x v="2284"/>
    <d v="2011-03-12T04:00:00"/>
  </r>
  <r>
    <n v="2285"/>
    <x v="2285"/>
    <s v="BSA is headed to Nashville, TN USA to record our first album at the historic Welcome to 1979 Studio. Come re-write history with us..."/>
    <x v="9"/>
    <n v="3641"/>
    <x v="0"/>
    <s v="US"/>
    <s v="USD"/>
    <n v="1340944043"/>
    <n v="1338352043"/>
    <b v="0"/>
    <n v="79"/>
    <b v="1"/>
    <s v="music/rock"/>
    <x v="1785"/>
    <n v="46.088607594936711"/>
    <s v="music"/>
    <s v="rock"/>
    <x v="2285"/>
    <d v="2012-06-29T04:27:23"/>
  </r>
  <r>
    <n v="2286"/>
    <x v="2286"/>
    <s v="Arson In The Suburbs is ready to release its FIRST three song E.P. and looking to raise funds to get back in the studio! RnFnR!"/>
    <x v="15"/>
    <n v="1501"/>
    <x v="0"/>
    <s v="US"/>
    <s v="USD"/>
    <n v="1378439940"/>
    <n v="1376003254"/>
    <b v="0"/>
    <n v="14"/>
    <b v="1"/>
    <s v="music/rock"/>
    <x v="1395"/>
    <n v="107.21428571428571"/>
    <s v="music"/>
    <s v="rock"/>
    <x v="2286"/>
    <d v="2013-09-06T03:59:00"/>
  </r>
  <r>
    <n v="2287"/>
    <x v="2287"/>
    <s v="Pre-order Crushed Out's new album TEETH &amp; support the pressing of 12&quot; vinyl records. Release date; Sept. 16, 2014."/>
    <x v="37"/>
    <n v="5398.99"/>
    <x v="0"/>
    <s v="US"/>
    <s v="USD"/>
    <n v="1403539260"/>
    <n v="1401724860"/>
    <b v="0"/>
    <n v="106"/>
    <b v="1"/>
    <s v="music/rock"/>
    <x v="1786"/>
    <n v="50.9338679245283"/>
    <s v="music"/>
    <s v="rock"/>
    <x v="2287"/>
    <d v="2014-06-23T16:01:00"/>
  </r>
  <r>
    <n v="2288"/>
    <x v="2288"/>
    <s v="Technocracy will be released on digital media on June 26th, but we all know analog is king!  Help us press this album on vinyl!"/>
    <x v="28"/>
    <n v="1001"/>
    <x v="0"/>
    <s v="US"/>
    <s v="USD"/>
    <n v="1340733600"/>
    <n v="1339098689"/>
    <b v="0"/>
    <n v="25"/>
    <b v="1"/>
    <s v="music/rock"/>
    <x v="1787"/>
    <n v="40.04"/>
    <s v="music"/>
    <s v="rock"/>
    <x v="2288"/>
    <d v="2012-06-26T18:00:00"/>
  </r>
  <r>
    <n v="2289"/>
    <x v="2289"/>
    <s v="Blind Man Deaf Boy is a Folk Punk band from Denver, we need money to get ourselves a van and take it on tour around the west coast."/>
    <x v="15"/>
    <n v="1611"/>
    <x v="0"/>
    <s v="US"/>
    <s v="USD"/>
    <n v="1386372120"/>
    <n v="1382659060"/>
    <b v="0"/>
    <n v="25"/>
    <b v="1"/>
    <s v="music/rock"/>
    <x v="202"/>
    <n v="64.44"/>
    <s v="music"/>
    <s v="rock"/>
    <x v="2289"/>
    <d v="2013-12-06T23:22:00"/>
  </r>
  <r>
    <n v="2290"/>
    <x v="2290"/>
    <s v="American Standard needs your help pressing their debut EP. Be involved in the artistic process and receive swag in return!"/>
    <x v="15"/>
    <n v="1561"/>
    <x v="0"/>
    <s v="US"/>
    <s v="USD"/>
    <n v="1259686800"/>
    <n v="1252908330"/>
    <b v="0"/>
    <n v="29"/>
    <b v="1"/>
    <s v="music/rock"/>
    <x v="1788"/>
    <n v="53.827586206896555"/>
    <s v="music"/>
    <s v="rock"/>
    <x v="2290"/>
    <d v="2009-12-01T17:00:00"/>
  </r>
  <r>
    <n v="2291"/>
    <x v="2291"/>
    <s v="So we've recorded a 5-song EP with a 2-time Grammy winner, but we need to raise the  $$$ to mix, master and press it to CD and vinyl!"/>
    <x v="30"/>
    <n v="4320"/>
    <x v="0"/>
    <s v="US"/>
    <s v="USD"/>
    <n v="1335153600"/>
    <n v="1332199618"/>
    <b v="0"/>
    <n v="43"/>
    <b v="1"/>
    <s v="music/rock"/>
    <x v="1789"/>
    <n v="100.46511627906976"/>
    <s v="music"/>
    <s v="rock"/>
    <x v="2291"/>
    <d v="2012-04-23T04:00:00"/>
  </r>
  <r>
    <n v="2292"/>
    <x v="2292"/>
    <s v="Aiding Contra in the telling of the &quot;Blue Planet Chronicles&quot;, a concept about the history of our beautiful home; Planet Earth!"/>
    <x v="13"/>
    <n v="2145.0100000000002"/>
    <x v="0"/>
    <s v="US"/>
    <s v="USD"/>
    <n v="1334767476"/>
    <n v="1332175476"/>
    <b v="0"/>
    <n v="46"/>
    <b v="1"/>
    <s v="music/rock"/>
    <x v="1790"/>
    <n v="46.630652173913049"/>
    <s v="music"/>
    <s v="rock"/>
    <x v="2292"/>
    <d v="2012-04-18T16:44:36"/>
  </r>
  <r>
    <n v="2293"/>
    <x v="2293"/>
    <s v="Donate here to be a part of the upcoming album. Every little bit helps!"/>
    <x v="16"/>
    <n v="920"/>
    <x v="0"/>
    <s v="US"/>
    <s v="USD"/>
    <n v="1348545540"/>
    <n v="1346345999"/>
    <b v="0"/>
    <n v="27"/>
    <b v="1"/>
    <s v="music/rock"/>
    <x v="1791"/>
    <n v="34.074074074074076"/>
    <s v="music"/>
    <s v="rock"/>
    <x v="2293"/>
    <d v="2012-09-25T03:59:00"/>
  </r>
  <r>
    <n v="2294"/>
    <x v="2294"/>
    <s v="This is the Kickstarter project for my new upcoming album. It's heavy &amp; you can be a part of it! MONTSTER WORLD DOMINATION 2013!"/>
    <x v="10"/>
    <n v="7304.04"/>
    <x v="0"/>
    <s v="US"/>
    <s v="USD"/>
    <n v="1358702480"/>
    <n v="1356110480"/>
    <b v="0"/>
    <n v="112"/>
    <b v="1"/>
    <s v="music/rock"/>
    <x v="1792"/>
    <n v="65.214642857142863"/>
    <s v="music"/>
    <s v="rock"/>
    <x v="2294"/>
    <d v="2013-01-20T17:21:20"/>
  </r>
  <r>
    <n v="2295"/>
    <x v="2295"/>
    <s v="The second full length album by SHADOWRAPTR is nearly complete. We just need a little boost to get us there. Think of the children."/>
    <x v="38"/>
    <n v="1503"/>
    <x v="0"/>
    <s v="US"/>
    <s v="USD"/>
    <n v="1359240856"/>
    <n v="1356648856"/>
    <b v="0"/>
    <n v="34"/>
    <b v="1"/>
    <s v="music/rock"/>
    <x v="1410"/>
    <n v="44.205882352941174"/>
    <s v="music"/>
    <s v="rock"/>
    <x v="2295"/>
    <d v="2013-01-26T22:54:16"/>
  </r>
  <r>
    <n v="2296"/>
    <x v="2296"/>
    <s v="Ed Hamell AKA Hamell on Trial is recording an album titled The Happiest Man in the World. He needs your help."/>
    <x v="39"/>
    <n v="10435"/>
    <x v="0"/>
    <s v="US"/>
    <s v="USD"/>
    <n v="1330018426"/>
    <n v="1326994426"/>
    <b v="0"/>
    <n v="145"/>
    <b v="1"/>
    <s v="music/rock"/>
    <x v="1793"/>
    <n v="71.965517241379317"/>
    <s v="music"/>
    <s v="rock"/>
    <x v="2296"/>
    <d v="2012-02-23T17:33:46"/>
  </r>
  <r>
    <n v="2297"/>
    <x v="2297"/>
    <s v="New Jersey Alternative Rock band COCO needs YOUR help self-releasing debut EP!"/>
    <x v="28"/>
    <n v="1006"/>
    <x v="0"/>
    <s v="US"/>
    <s v="USD"/>
    <n v="1331697540"/>
    <n v="1328749249"/>
    <b v="0"/>
    <n v="19"/>
    <b v="1"/>
    <s v="music/rock"/>
    <x v="1794"/>
    <n v="52.94736842105263"/>
    <s v="music"/>
    <s v="rock"/>
    <x v="2297"/>
    <d v="2012-03-14T03:59:00"/>
  </r>
  <r>
    <n v="2298"/>
    <x v="2298"/>
    <s v="My name is Jonny Gray, and my friends and I are working together to raise funds for my debut album"/>
    <x v="11"/>
    <n v="31522"/>
    <x v="0"/>
    <s v="US"/>
    <s v="USD"/>
    <n v="1395861033"/>
    <n v="1393272633"/>
    <b v="0"/>
    <n v="288"/>
    <b v="1"/>
    <s v="music/rock"/>
    <x v="1795"/>
    <n v="109.45138888888889"/>
    <s v="music"/>
    <s v="rock"/>
    <x v="2298"/>
    <d v="2014-03-26T19:10:33"/>
  </r>
  <r>
    <n v="2299"/>
    <x v="2299"/>
    <s v="Fly Radio has finished tracking their album now all that is left is the mixing/mastering and duplication!"/>
    <x v="43"/>
    <n v="1050.5"/>
    <x v="0"/>
    <s v="US"/>
    <s v="USD"/>
    <n v="1296953209"/>
    <n v="1295657209"/>
    <b v="0"/>
    <n v="14"/>
    <b v="1"/>
    <s v="music/rock"/>
    <x v="1796"/>
    <n v="75.035714285714292"/>
    <s v="music"/>
    <s v="rock"/>
    <x v="2299"/>
    <d v="2011-02-06T00:46:49"/>
  </r>
  <r>
    <n v="2300"/>
    <x v="2300"/>
    <s v="Big Fiction leaves for tour on 6/27 but the Prison Van needs some work!  New brakes, transmission repair, tires... it needs a bit."/>
    <x v="134"/>
    <n v="810"/>
    <x v="0"/>
    <s v="US"/>
    <s v="USD"/>
    <n v="1340904416"/>
    <n v="1339694816"/>
    <b v="0"/>
    <n v="7"/>
    <b v="1"/>
    <s v="music/rock"/>
    <x v="982"/>
    <n v="115.71428571428571"/>
    <s v="music"/>
    <s v="rock"/>
    <x v="2300"/>
    <d v="2012-06-28T17:26:56"/>
  </r>
  <r>
    <n v="2301"/>
    <x v="2301"/>
    <s v="We are America's first trock band, and we're ready to bring you our first album!"/>
    <x v="10"/>
    <n v="6680.22"/>
    <x v="0"/>
    <s v="US"/>
    <s v="USD"/>
    <n v="1371785496"/>
    <n v="1369193496"/>
    <b v="1"/>
    <n v="211"/>
    <b v="1"/>
    <s v="music/indie rock"/>
    <x v="1797"/>
    <n v="31.659810426540286"/>
    <s v="music"/>
    <s v="indie rock"/>
    <x v="2301"/>
    <d v="2013-06-21T03:31:36"/>
  </r>
  <r>
    <n v="2302"/>
    <x v="2302"/>
    <s v="Wildcat Strike is looking to complete it's second full length album, titled &quot;Digital Age&quot;, and we want you to be a part of it!"/>
    <x v="98"/>
    <n v="3925"/>
    <x v="0"/>
    <s v="US"/>
    <s v="USD"/>
    <n v="1388473200"/>
    <n v="1385585434"/>
    <b v="1"/>
    <n v="85"/>
    <b v="1"/>
    <s v="music/indie rock"/>
    <x v="1798"/>
    <n v="46.176470588235297"/>
    <s v="music"/>
    <s v="indie rock"/>
    <x v="2302"/>
    <d v="2013-12-31T07:00:00"/>
  </r>
  <r>
    <n v="2303"/>
    <x v="2303"/>
    <s v="Abby Travis (EODM, Bangles, Masters of Reality, KMFDM) wants to release her new album as a vinyl picture disc and limited edition CD."/>
    <x v="337"/>
    <n v="7053.61"/>
    <x v="0"/>
    <s v="US"/>
    <s v="USD"/>
    <n v="1323747596"/>
    <n v="1320287996"/>
    <b v="1"/>
    <n v="103"/>
    <b v="1"/>
    <s v="music/indie rock"/>
    <x v="1799"/>
    <n v="68.481650485436887"/>
    <s v="music"/>
    <s v="indie rock"/>
    <x v="2303"/>
    <d v="2011-12-13T03:39:56"/>
  </r>
  <r>
    <n v="2304"/>
    <x v="2304"/>
    <s v="This winter and springtime we will be recording a new full-length album with big voices, big fireworks and mega soul.  "/>
    <x v="12"/>
    <n v="6042.02"/>
    <x v="0"/>
    <s v="US"/>
    <s v="USD"/>
    <n v="1293857940"/>
    <n v="1290281691"/>
    <b v="1"/>
    <n v="113"/>
    <b v="1"/>
    <s v="music/indie rock"/>
    <x v="1800"/>
    <n v="53.469203539823013"/>
    <s v="music"/>
    <s v="indie rock"/>
    <x v="2304"/>
    <d v="2011-01-01T04:59:00"/>
  </r>
  <r>
    <n v="2305"/>
    <x v="2305"/>
    <s v="If you're reading this, we want to say that every dollar counts in these final hours of our campaign. Thank you for all your support!"/>
    <x v="102"/>
    <n v="18221"/>
    <x v="0"/>
    <s v="US"/>
    <s v="USD"/>
    <n v="1407520800"/>
    <n v="1405356072"/>
    <b v="1"/>
    <n v="167"/>
    <b v="1"/>
    <s v="music/indie rock"/>
    <x v="1801"/>
    <n v="109.10778443113773"/>
    <s v="music"/>
    <s v="indie rock"/>
    <x v="2305"/>
    <d v="2014-08-08T18:00:00"/>
  </r>
  <r>
    <n v="2306"/>
    <x v="2306"/>
    <s v="Indie rockers, Dewveall, are recording new music. Take a seat at the table; let them cook you a meal and sing you some songs."/>
    <x v="8"/>
    <n v="3736.55"/>
    <x v="0"/>
    <s v="US"/>
    <s v="USD"/>
    <n v="1331352129"/>
    <n v="1328760129"/>
    <b v="1"/>
    <n v="73"/>
    <b v="1"/>
    <s v="music/indie rock"/>
    <x v="1802"/>
    <n v="51.185616438356163"/>
    <s v="music"/>
    <s v="indie rock"/>
    <x v="2306"/>
    <d v="2012-03-10T04:02:09"/>
  </r>
  <r>
    <n v="2307"/>
    <x v="2307"/>
    <s v="Printing, copywriting, and album art for my first record. It's 100% ready to listen we just need some help to get it out there."/>
    <x v="338"/>
    <n v="2095.2600000000002"/>
    <x v="0"/>
    <s v="US"/>
    <s v="USD"/>
    <n v="1336245328"/>
    <n v="1333653333"/>
    <b v="1"/>
    <n v="75"/>
    <b v="1"/>
    <s v="music/indie rock"/>
    <x v="1803"/>
    <n v="27.936800000000002"/>
    <s v="music"/>
    <s v="indie rock"/>
    <x v="2307"/>
    <d v="2012-05-05T19:15:28"/>
  </r>
  <r>
    <n v="2308"/>
    <x v="2308"/>
    <s v="For our next record we're combining amazing visuals with new and creative music to create an truly beautiful worship experience."/>
    <x v="63"/>
    <n v="50653.11"/>
    <x v="0"/>
    <s v="US"/>
    <s v="USD"/>
    <n v="1409274000"/>
    <n v="1406847996"/>
    <b v="1"/>
    <n v="614"/>
    <b v="1"/>
    <s v="music/indie rock"/>
    <x v="1804"/>
    <n v="82.496921824104234"/>
    <s v="music"/>
    <s v="indie rock"/>
    <x v="2308"/>
    <d v="2014-08-29T01:00:00"/>
  </r>
  <r>
    <n v="2309"/>
    <x v="2309"/>
    <s v="|| HELP MARNY LION PROUDFIT RECORD HER SECOND INDIE FOLK ALBUM THIS MARCH â€“ THE BARN IS WAITING ||"/>
    <x v="12"/>
    <n v="6400.47"/>
    <x v="0"/>
    <s v="US"/>
    <s v="USD"/>
    <n v="1362872537"/>
    <n v="1359848537"/>
    <b v="1"/>
    <n v="107"/>
    <b v="1"/>
    <s v="music/indie rock"/>
    <x v="1805"/>
    <n v="59.817476635514019"/>
    <s v="music"/>
    <s v="indie rock"/>
    <x v="2309"/>
    <d v="2013-03-09T23:42:17"/>
  </r>
  <r>
    <n v="2310"/>
    <x v="2310"/>
    <s v="Two records, a new LP and a full cover of Bowie's Diamond Dogs, to be self-released in Spring 2013 -with your involvement and support."/>
    <x v="17"/>
    <n v="79335.360000000001"/>
    <x v="0"/>
    <s v="US"/>
    <s v="USD"/>
    <n v="1363889015"/>
    <n v="1361300615"/>
    <b v="1"/>
    <n v="1224"/>
    <b v="1"/>
    <s v="music/indie rock"/>
    <x v="1806"/>
    <n v="64.816470588235291"/>
    <s v="music"/>
    <s v="indie rock"/>
    <x v="2310"/>
    <d v="2013-03-21T18:03:35"/>
  </r>
  <r>
    <n v="2311"/>
    <x v="2311"/>
    <s v="I'm heading back into the studio!  I'm planning to record a CD of original songs and one with some jazz standards."/>
    <x v="7"/>
    <n v="9370"/>
    <x v="0"/>
    <s v="US"/>
    <s v="USD"/>
    <n v="1399421189"/>
    <n v="1396829189"/>
    <b v="1"/>
    <n v="104"/>
    <b v="1"/>
    <s v="music/indie rock"/>
    <x v="1807"/>
    <n v="90.09615384615384"/>
    <s v="music"/>
    <s v="indie rock"/>
    <x v="2311"/>
    <d v="2014-05-07T00:06:29"/>
  </r>
  <r>
    <n v="2312"/>
    <x v="2312"/>
    <s v="Help Brooklyn psychedelic synth rockers DINOWALRUS release their 3rd Record, COMPLEXION, on vinyl!"/>
    <x v="9"/>
    <n v="3236"/>
    <x v="0"/>
    <s v="US"/>
    <s v="USD"/>
    <n v="1397862000"/>
    <n v="1395155478"/>
    <b v="1"/>
    <n v="79"/>
    <b v="1"/>
    <s v="music/indie rock"/>
    <x v="1808"/>
    <n v="40.962025316455694"/>
    <s v="music"/>
    <s v="indie rock"/>
    <x v="2312"/>
    <d v="2014-04-18T23:00:00"/>
  </r>
  <r>
    <n v="2313"/>
    <x v="2313"/>
    <s v="A Sunny Day in Glasgow are recording a new album and we need your help!"/>
    <x v="10"/>
    <n v="8792.02"/>
    <x v="0"/>
    <s v="US"/>
    <s v="USD"/>
    <n v="1336086026"/>
    <n v="1333494026"/>
    <b v="1"/>
    <n v="157"/>
    <b v="1"/>
    <s v="music/indie rock"/>
    <x v="1809"/>
    <n v="56.000127388535034"/>
    <s v="music"/>
    <s v="indie rock"/>
    <x v="2313"/>
    <d v="2012-05-03T23:00:26"/>
  </r>
  <r>
    <n v="2314"/>
    <x v="2314"/>
    <s v="Eliot &amp; Eads, an Americana rock band of St. Louis natives, is recording an album about the heartland. Help them complete the record!"/>
    <x v="38"/>
    <n v="1883.64"/>
    <x v="0"/>
    <s v="US"/>
    <s v="USD"/>
    <n v="1339074857"/>
    <n v="1336482857"/>
    <b v="1"/>
    <n v="50"/>
    <b v="1"/>
    <s v="music/indie rock"/>
    <x v="1810"/>
    <n v="37.672800000000002"/>
    <s v="music"/>
    <s v="indie rock"/>
    <x v="2314"/>
    <d v="2012-06-07T13:14:17"/>
  </r>
  <r>
    <n v="2315"/>
    <x v="2315"/>
    <s v="Rice invites you to be a part of the creation of their first album and spread their message of love."/>
    <x v="30"/>
    <n v="2565"/>
    <x v="0"/>
    <s v="US"/>
    <s v="USD"/>
    <n v="1336238743"/>
    <n v="1333646743"/>
    <b v="1"/>
    <n v="64"/>
    <b v="1"/>
    <s v="music/indie rock"/>
    <x v="946"/>
    <n v="40.078125"/>
    <s v="music"/>
    <s v="indie rock"/>
    <x v="2315"/>
    <d v="2012-05-05T17:25:43"/>
  </r>
  <r>
    <n v="2316"/>
    <x v="2316"/>
    <s v="&quot;The Universal Thump&quot; is the forthcoming orchestral pop album by acclaimed Brooklyn-based Australian singer-songwriter-pianist, Greta Gertler."/>
    <x v="36"/>
    <n v="15606.4"/>
    <x v="0"/>
    <s v="US"/>
    <s v="USD"/>
    <n v="1260383040"/>
    <n v="1253726650"/>
    <b v="1"/>
    <n v="200"/>
    <b v="1"/>
    <s v="music/indie rock"/>
    <x v="1811"/>
    <n v="78.031999999999996"/>
    <s v="music"/>
    <s v="indie rock"/>
    <x v="2316"/>
    <d v="2009-12-09T18:24:00"/>
  </r>
  <r>
    <n v="2317"/>
    <x v="2317"/>
    <s v="Snag the first Wolf Interval release by droners ibreatheFUR and He Can Jog. One month to preorder and then they're gone!"/>
    <x v="44"/>
    <n v="416"/>
    <x v="0"/>
    <s v="US"/>
    <s v="USD"/>
    <n v="1266210000"/>
    <n v="1263474049"/>
    <b v="1"/>
    <n v="22"/>
    <b v="1"/>
    <s v="music/indie rock"/>
    <x v="87"/>
    <n v="18.90909090909091"/>
    <s v="music"/>
    <s v="indie rock"/>
    <x v="2317"/>
    <d v="2010-02-15T05:00:00"/>
  </r>
  <r>
    <n v="2318"/>
    <x v="2318"/>
    <s v="A book/CD by Michael Hearst featuring songs and factoids that celebrate some of the most bizarre (and under-appreciated) animals that roam the planet!"/>
    <x v="10"/>
    <n v="6053"/>
    <x v="0"/>
    <s v="US"/>
    <s v="USD"/>
    <n v="1253937540"/>
    <n v="1251214014"/>
    <b v="1"/>
    <n v="163"/>
    <b v="1"/>
    <s v="music/indie rock"/>
    <x v="1812"/>
    <n v="37.134969325153371"/>
    <s v="music"/>
    <s v="indie rock"/>
    <x v="2318"/>
    <d v="2009-09-26T03:59:00"/>
  </r>
  <r>
    <n v="2319"/>
    <x v="2319"/>
    <s v="The upcoming debut full-length album from Nevada Color &quot;Adventures&quot; will be available Spring 2014 with your help!"/>
    <x v="9"/>
    <n v="3231"/>
    <x v="0"/>
    <s v="US"/>
    <s v="USD"/>
    <n v="1387072685"/>
    <n v="1384480685"/>
    <b v="1"/>
    <n v="77"/>
    <b v="1"/>
    <s v="music/indie rock"/>
    <x v="1813"/>
    <n v="41.961038961038959"/>
    <s v="music"/>
    <s v="indie rock"/>
    <x v="2319"/>
    <d v="2013-12-15T01:58:05"/>
  </r>
  <r>
    <n v="2320"/>
    <x v="2320"/>
    <s v="We've been hard at work crafting our next batch of songs, and we need your help to record it!  Have a look at our quick witchy video!"/>
    <x v="10"/>
    <n v="5433"/>
    <x v="0"/>
    <s v="US"/>
    <s v="USD"/>
    <n v="1396463800"/>
    <n v="1393443400"/>
    <b v="1"/>
    <n v="89"/>
    <b v="1"/>
    <s v="music/indie rock"/>
    <x v="1814"/>
    <n v="61.044943820224717"/>
    <s v="music"/>
    <s v="indie rock"/>
    <x v="2320"/>
    <d v="2014-04-02T18:36:40"/>
  </r>
  <r>
    <n v="2321"/>
    <x v="2321"/>
    <s v="Universal organic liquid seasoning brewed all natural from lupine, oat, salt and water for soups, salads, stews and more"/>
    <x v="339"/>
    <n v="4130"/>
    <x v="3"/>
    <s v="AT"/>
    <s v="EUR"/>
    <n v="1491282901"/>
    <n v="1488694501"/>
    <b v="0"/>
    <n v="64"/>
    <b v="0"/>
    <s v="food/small batch"/>
    <x v="1815"/>
    <n v="64.53125"/>
    <s v="food"/>
    <s v="small batch"/>
    <x v="2321"/>
    <d v="2017-04-04T05:15:01"/>
  </r>
  <r>
    <n v="2322"/>
    <x v="2322"/>
    <s v="Jen bakes shortbread is a small batch, all natural shortbread cookie business looking for smart funding to grow!"/>
    <x v="200"/>
    <n v="85"/>
    <x v="3"/>
    <s v="US"/>
    <s v="USD"/>
    <n v="1491769769"/>
    <n v="1489181369"/>
    <b v="0"/>
    <n v="4"/>
    <b v="0"/>
    <s v="food/small batch"/>
    <x v="1816"/>
    <n v="21.25"/>
    <s v="food"/>
    <s v="small batch"/>
    <x v="2322"/>
    <d v="2017-04-09T20:29:29"/>
  </r>
  <r>
    <n v="2323"/>
    <x v="2323"/>
    <s v="You can never go wrong with a Beef Stick, great taste with no fillers and can easily goes with you everywhere."/>
    <x v="49"/>
    <n v="120"/>
    <x v="3"/>
    <s v="US"/>
    <s v="USD"/>
    <n v="1490033247"/>
    <n v="1489428447"/>
    <b v="0"/>
    <n v="4"/>
    <b v="0"/>
    <s v="food/small batch"/>
    <x v="1817"/>
    <n v="30"/>
    <s v="food"/>
    <s v="small batch"/>
    <x v="2323"/>
    <d v="2017-03-20T18:07:27"/>
  </r>
  <r>
    <n v="2324"/>
    <x v="2324"/>
    <s v="A city centre shop selling great locally made food with room to chat and learn about eachother."/>
    <x v="51"/>
    <n v="1555"/>
    <x v="3"/>
    <s v="GB"/>
    <s v="GBP"/>
    <n v="1490559285"/>
    <n v="1487970885"/>
    <b v="0"/>
    <n v="61"/>
    <b v="0"/>
    <s v="food/small batch"/>
    <x v="1818"/>
    <n v="25.491803278688526"/>
    <s v="food"/>
    <s v="small batch"/>
    <x v="2324"/>
    <d v="2017-03-26T20:14:45"/>
  </r>
  <r>
    <n v="2325"/>
    <x v="2325"/>
    <s v="Do you like to Maga? Do you like hot sauce as spicy as your memes? Do you like sexy frogs? Of course you do were all adults here."/>
    <x v="28"/>
    <n v="80"/>
    <x v="3"/>
    <s v="US"/>
    <s v="USD"/>
    <n v="1490830331"/>
    <n v="1488241931"/>
    <b v="0"/>
    <n v="7"/>
    <b v="0"/>
    <s v="food/small batch"/>
    <x v="1819"/>
    <n v="11.428571428571429"/>
    <s v="food"/>
    <s v="small batch"/>
    <x v="2325"/>
    <d v="2017-03-29T23:32:11"/>
  </r>
  <r>
    <n v="2326"/>
    <x v="2326"/>
    <s v="The Savage Wienerâ„¢ launched last Summer.  Our Premium wieners are already a hit, our next project is The Ultimate Steak Hot Dog."/>
    <x v="36"/>
    <n v="108"/>
    <x v="3"/>
    <s v="US"/>
    <s v="USD"/>
    <n v="1493571600"/>
    <n v="1489106948"/>
    <b v="0"/>
    <n v="1"/>
    <b v="0"/>
    <s v="food/small batch"/>
    <x v="174"/>
    <n v="108"/>
    <s v="food"/>
    <s v="small batch"/>
    <x v="2326"/>
    <d v="2017-04-30T17:00:00"/>
  </r>
  <r>
    <n v="2327"/>
    <x v="2327"/>
    <s v="Gourmet Fermentation in a Mason Jar. Create delicious, nutritious fermented foods at home."/>
    <x v="19"/>
    <n v="184133.01"/>
    <x v="0"/>
    <s v="US"/>
    <s v="USD"/>
    <n v="1409090440"/>
    <n v="1406066440"/>
    <b v="1"/>
    <n v="3355"/>
    <b v="1"/>
    <s v="food/small batch"/>
    <x v="1820"/>
    <n v="54.883162444113267"/>
    <s v="food"/>
    <s v="small batch"/>
    <x v="2327"/>
    <d v="2014-08-26T22:00:40"/>
  </r>
  <r>
    <n v="2328"/>
    <x v="2328"/>
    <s v="Our mission: To launch our Crimson Hot Sauce &amp; introduce our Chili &amp; Garlic Pickles. _x000a__x000a_Let's change the game together!"/>
    <x v="3"/>
    <n v="25445"/>
    <x v="0"/>
    <s v="US"/>
    <s v="USD"/>
    <n v="1434307537"/>
    <n v="1431715537"/>
    <b v="1"/>
    <n v="537"/>
    <b v="1"/>
    <s v="food/small batch"/>
    <x v="1821"/>
    <n v="47.383612662942269"/>
    <s v="food"/>
    <s v="small batch"/>
    <x v="2328"/>
    <d v="2015-06-14T18:45:37"/>
  </r>
  <r>
    <n v="2329"/>
    <x v="2329"/>
    <s v="Vodka, whiskey and fruit brandy - coming soon! We are a coastal distillery located in historic Half Moon Bay, California."/>
    <x v="31"/>
    <n v="26480"/>
    <x v="0"/>
    <s v="US"/>
    <s v="USD"/>
    <n v="1405609146"/>
    <n v="1403017146"/>
    <b v="1"/>
    <n v="125"/>
    <b v="1"/>
    <s v="food/small batch"/>
    <x v="1822"/>
    <n v="211.84"/>
    <s v="food"/>
    <s v="small batch"/>
    <x v="2329"/>
    <d v="2014-07-17T14:59:06"/>
  </r>
  <r>
    <n v="2330"/>
    <x v="2330"/>
    <s v="Help us launch our whiskey program! With your support we'll barrel and age our first whiskeys: Bourbon, Rye and an American Whiskey."/>
    <x v="19"/>
    <n v="35848"/>
    <x v="0"/>
    <s v="US"/>
    <s v="USD"/>
    <n v="1451001600"/>
    <n v="1448400943"/>
    <b v="1"/>
    <n v="163"/>
    <b v="1"/>
    <s v="food/small batch"/>
    <x v="1823"/>
    <n v="219.92638036809817"/>
    <s v="food"/>
    <s v="small batch"/>
    <x v="2330"/>
    <d v="2015-12-25T00:00:00"/>
  </r>
  <r>
    <n v="2331"/>
    <x v="2331"/>
    <s v="Handcrafted, organic, single-origin, bean-to-bar, dark chocolate. Like fine wine, the secret is in the terroir."/>
    <x v="6"/>
    <n v="11545.1"/>
    <x v="0"/>
    <s v="US"/>
    <s v="USD"/>
    <n v="1408320490"/>
    <n v="1405728490"/>
    <b v="1"/>
    <n v="283"/>
    <b v="1"/>
    <s v="food/small batch"/>
    <x v="1824"/>
    <n v="40.795406360424032"/>
    <s v="food"/>
    <s v="small batch"/>
    <x v="2331"/>
    <d v="2014-08-18T00:08:10"/>
  </r>
  <r>
    <n v="2332"/>
    <x v="2332"/>
    <s v="Pre-order our delicious, organic, small batch dried pastas (and more) so we can buy a new pasta dryer and move to a commercial kitchen."/>
    <x v="31"/>
    <n v="26577"/>
    <x v="0"/>
    <s v="US"/>
    <s v="USD"/>
    <n v="1423235071"/>
    <n v="1420643071"/>
    <b v="1"/>
    <n v="352"/>
    <b v="1"/>
    <s v="food/small batch"/>
    <x v="1825"/>
    <n v="75.502840909090907"/>
    <s v="food"/>
    <s v="small batch"/>
    <x v="2332"/>
    <d v="2015-02-06T15:04:31"/>
  </r>
  <r>
    <n v="2333"/>
    <x v="2333"/>
    <s v="Homemade truffles for NYC chocolate fanatics. Truffle recipes for chocolate addicts from all over the world. Chocolate lovers unite."/>
    <x v="20"/>
    <n v="1273"/>
    <x v="0"/>
    <s v="US"/>
    <s v="USD"/>
    <n v="1401385800"/>
    <n v="1399563390"/>
    <b v="1"/>
    <n v="94"/>
    <b v="1"/>
    <s v="food/small batch"/>
    <x v="1826"/>
    <n v="13.542553191489361"/>
    <s v="food"/>
    <s v="small batch"/>
    <x v="2333"/>
    <d v="2014-05-29T17:50:00"/>
  </r>
  <r>
    <n v="2334"/>
    <x v="2334"/>
    <s v="Help us get our delicious, organic, artisanal frozen pops on grocery store shelves in the Baltimore &amp; DC areas."/>
    <x v="23"/>
    <n v="4078"/>
    <x v="0"/>
    <s v="US"/>
    <s v="USD"/>
    <n v="1415208840"/>
    <n v="1412611498"/>
    <b v="1"/>
    <n v="67"/>
    <b v="1"/>
    <s v="food/small batch"/>
    <x v="1827"/>
    <n v="60.865671641791046"/>
    <s v="food"/>
    <s v="small batch"/>
    <x v="2334"/>
    <d v="2014-11-05T17:34:00"/>
  </r>
  <r>
    <n v="2335"/>
    <x v="2335"/>
    <s v="We hand-harvest water to make flake finishing salt. We're opening a modern-day salt works in historic Gloucester, Massachusetts!"/>
    <x v="31"/>
    <n v="25568"/>
    <x v="0"/>
    <s v="US"/>
    <s v="USD"/>
    <n v="1402494243"/>
    <n v="1399902243"/>
    <b v="1"/>
    <n v="221"/>
    <b v="1"/>
    <s v="food/small batch"/>
    <x v="1828"/>
    <n v="115.69230769230769"/>
    <s v="food"/>
    <s v="small batch"/>
    <x v="2335"/>
    <d v="2014-06-11T13:44:03"/>
  </r>
  <r>
    <n v="2336"/>
    <x v="2336"/>
    <s v="Aged in whiskey barrels for a unique fruity, spicy, and smoky flavor. Youâ€™ve never tasted sriracha quite like this before."/>
    <x v="22"/>
    <n v="104146.51"/>
    <x v="0"/>
    <s v="US"/>
    <s v="USD"/>
    <n v="1394316695"/>
    <n v="1390860695"/>
    <b v="1"/>
    <n v="2165"/>
    <b v="1"/>
    <s v="food/small batch"/>
    <x v="1829"/>
    <n v="48.104623556581984"/>
    <s v="food"/>
    <s v="small batch"/>
    <x v="2336"/>
    <d v="2014-03-08T22:11:35"/>
  </r>
  <r>
    <n v="2337"/>
    <x v="2337"/>
    <s v="We make small batch, locally sourced bitters and shrubs for cocktails and cooking."/>
    <x v="14"/>
    <n v="13279"/>
    <x v="0"/>
    <s v="US"/>
    <s v="USD"/>
    <n v="1403796143"/>
    <n v="1401204143"/>
    <b v="1"/>
    <n v="179"/>
    <b v="1"/>
    <s v="food/small batch"/>
    <x v="1830"/>
    <n v="74.184357541899445"/>
    <s v="food"/>
    <s v="small batch"/>
    <x v="2337"/>
    <d v="2014-06-26T15:22:23"/>
  </r>
  <r>
    <n v="2338"/>
    <x v="2338"/>
    <s v="Handcrafted treats made from dried fruits, nuts, spices &amp; dark chocolate. Gluten-free, dairy-free, soy-free, grain-free; flavor-full!"/>
    <x v="36"/>
    <n v="15171.5"/>
    <x v="0"/>
    <s v="US"/>
    <s v="USD"/>
    <n v="1404077484"/>
    <n v="1401485484"/>
    <b v="1"/>
    <n v="123"/>
    <b v="1"/>
    <s v="food/small batch"/>
    <x v="1831"/>
    <n v="123.34552845528455"/>
    <s v="food"/>
    <s v="small batch"/>
    <x v="2338"/>
    <d v="2014-06-29T21:31:24"/>
  </r>
  <r>
    <n v="2339"/>
    <x v="2339"/>
    <s v="The 'food of the gods' has returned in molten glory! CACOCO revives drinking chocolate with a revolutionary sustainable model."/>
    <x v="31"/>
    <n v="73552"/>
    <x v="0"/>
    <s v="US"/>
    <s v="USD"/>
    <n v="1482134340"/>
    <n v="1479496309"/>
    <b v="1"/>
    <n v="1104"/>
    <b v="1"/>
    <s v="food/small batch"/>
    <x v="1832"/>
    <n v="66.623188405797094"/>
    <s v="food"/>
    <s v="small batch"/>
    <x v="2339"/>
    <d v="2016-12-19T07:59:00"/>
  </r>
  <r>
    <n v="2340"/>
    <x v="2340"/>
    <s v="Strange Matter Coffee is opening a scratch bakery featuring craft doughnuts with vegan and gluten free options!"/>
    <x v="79"/>
    <n v="42311"/>
    <x v="0"/>
    <s v="US"/>
    <s v="USD"/>
    <n v="1477841138"/>
    <n v="1475249138"/>
    <b v="1"/>
    <n v="403"/>
    <b v="1"/>
    <s v="food/small batch"/>
    <x v="1833"/>
    <n v="104.99007444168734"/>
    <s v="food"/>
    <s v="small batch"/>
    <x v="2340"/>
    <d v="2016-10-30T15:25:38"/>
  </r>
  <r>
    <n v="2341"/>
    <x v="2341"/>
    <s v="This website will serve as an interface to change lives and have a community routing for your success!"/>
    <x v="10"/>
    <n v="0"/>
    <x v="1"/>
    <s v="US"/>
    <s v="USD"/>
    <n v="1436729504"/>
    <n v="1434137504"/>
    <b v="0"/>
    <n v="0"/>
    <b v="0"/>
    <s v="technology/web"/>
    <x v="109"/>
    <e v="#DIV/0!"/>
    <s v="technology"/>
    <s v="web"/>
    <x v="2341"/>
    <d v="2015-07-12T19:31:44"/>
  </r>
  <r>
    <n v="2342"/>
    <x v="2342"/>
    <s v="A series of informational and interactive online tutorials enabling businesses to proactively ensure mental and corporate vitality."/>
    <x v="62"/>
    <n v="0"/>
    <x v="1"/>
    <s v="US"/>
    <s v="USD"/>
    <n v="1412571600"/>
    <n v="1410799870"/>
    <b v="0"/>
    <n v="0"/>
    <b v="0"/>
    <s v="technology/web"/>
    <x v="109"/>
    <e v="#DIV/0!"/>
    <s v="technology"/>
    <s v="web"/>
    <x v="2342"/>
    <d v="2014-10-06T05:00:00"/>
  </r>
  <r>
    <n v="2343"/>
    <x v="2343"/>
    <s v="The most influential and prestigious awards program that honors innovation and leadership in mobile technology and entertainment"/>
    <x v="3"/>
    <n v="300"/>
    <x v="1"/>
    <s v="US"/>
    <s v="USD"/>
    <n v="1452282420"/>
    <n v="1447962505"/>
    <b v="0"/>
    <n v="1"/>
    <b v="0"/>
    <s v="technology/web"/>
    <x v="419"/>
    <n v="300"/>
    <s v="technology"/>
    <s v="web"/>
    <x v="2343"/>
    <d v="2016-01-08T19:47:00"/>
  </r>
  <r>
    <n v="2344"/>
    <x v="2344"/>
    <s v="SAVE MONEY! Stop worrying about account disputes, supervising installs, and corporation bull-****. We actively negotiate on your behalf"/>
    <x v="28"/>
    <n v="1"/>
    <x v="1"/>
    <s v="CA"/>
    <s v="CAD"/>
    <n v="1466789269"/>
    <n v="1464197269"/>
    <b v="0"/>
    <n v="1"/>
    <b v="0"/>
    <s v="technology/web"/>
    <x v="370"/>
    <n v="1"/>
    <s v="technology"/>
    <s v="web"/>
    <x v="2344"/>
    <d v="2016-06-24T17:27:49"/>
  </r>
  <r>
    <n v="2345"/>
    <x v="2345"/>
    <s v="My team and I are creating a social media website for pet lovers across the world! Fashion, animal shows, adoptions, and more."/>
    <x v="9"/>
    <n v="0"/>
    <x v="1"/>
    <s v="US"/>
    <s v="USD"/>
    <n v="1427845140"/>
    <n v="1424822556"/>
    <b v="0"/>
    <n v="0"/>
    <b v="0"/>
    <s v="technology/web"/>
    <x v="109"/>
    <e v="#DIV/0!"/>
    <s v="technology"/>
    <s v="web"/>
    <x v="2345"/>
    <d v="2015-03-31T23:39:00"/>
  </r>
  <r>
    <n v="2346"/>
    <x v="2346"/>
    <s v="Watch and Make FREE 3D Videos &amp; Pics - No Viewer needed. To Help Learn we have Training and Instant 3D viewers."/>
    <x v="127"/>
    <n v="39"/>
    <x v="1"/>
    <s v="US"/>
    <s v="USD"/>
    <n v="1476731431"/>
    <n v="1472843431"/>
    <b v="0"/>
    <n v="3"/>
    <b v="0"/>
    <s v="technology/web"/>
    <x v="1834"/>
    <n v="13"/>
    <s v="technology"/>
    <s v="web"/>
    <x v="2346"/>
    <d v="2016-10-17T19:10:31"/>
  </r>
  <r>
    <n v="2347"/>
    <x v="2347"/>
    <s v="Back this project and get access to a course about building COMPLETE web applications without coding."/>
    <x v="28"/>
    <n v="15"/>
    <x v="1"/>
    <s v="US"/>
    <s v="USD"/>
    <n v="1472135676"/>
    <n v="1469543676"/>
    <b v="0"/>
    <n v="1"/>
    <b v="0"/>
    <s v="technology/web"/>
    <x v="1835"/>
    <n v="15"/>
    <s v="technology"/>
    <s v="web"/>
    <x v="2347"/>
    <d v="2016-08-25T14:34:36"/>
  </r>
  <r>
    <n v="2348"/>
    <x v="2348"/>
    <s v="Own, Buy, Sell 3D property! 3D games, 3D traveling and earn in one virtual 3D NEASPACE, Best for Oculus Rift environment."/>
    <x v="54"/>
    <n v="270"/>
    <x v="1"/>
    <s v="US"/>
    <s v="USD"/>
    <n v="1456006938"/>
    <n v="1450822938"/>
    <b v="0"/>
    <n v="5"/>
    <b v="0"/>
    <s v="technology/web"/>
    <x v="1836"/>
    <n v="54"/>
    <s v="technology"/>
    <s v="web"/>
    <x v="2348"/>
    <d v="2016-02-20T22:22:18"/>
  </r>
  <r>
    <n v="2349"/>
    <x v="2349"/>
    <s v="Poliword tries to provide the people of the world an opportunity to make real changes in their government through the internet."/>
    <x v="340"/>
    <n v="0"/>
    <x v="1"/>
    <s v="SE"/>
    <s v="SEK"/>
    <n v="1439318228"/>
    <n v="1436812628"/>
    <b v="0"/>
    <n v="0"/>
    <b v="0"/>
    <s v="technology/web"/>
    <x v="109"/>
    <e v="#DIV/0!"/>
    <s v="technology"/>
    <s v="web"/>
    <x v="2349"/>
    <d v="2015-08-11T18:37:08"/>
  </r>
  <r>
    <n v="2350"/>
    <x v="2350"/>
    <s v="HoxWi are the future for real time interaction with on-line customers via chat or video conference."/>
    <x v="63"/>
    <n v="0"/>
    <x v="1"/>
    <s v="IE"/>
    <s v="EUR"/>
    <n v="1483474370"/>
    <n v="1480882370"/>
    <b v="0"/>
    <n v="0"/>
    <b v="0"/>
    <s v="technology/web"/>
    <x v="109"/>
    <e v="#DIV/0!"/>
    <s v="technology"/>
    <s v="web"/>
    <x v="2350"/>
    <d v="2017-01-03T20:12:50"/>
  </r>
  <r>
    <n v="2351"/>
    <x v="2351"/>
    <s v="Donate $30 or more and receive a free selfie stick."/>
    <x v="341"/>
    <n v="108"/>
    <x v="1"/>
    <s v="NZ"/>
    <s v="NZD"/>
    <n v="1430360739"/>
    <n v="1427768739"/>
    <b v="0"/>
    <n v="7"/>
    <b v="0"/>
    <s v="technology/web"/>
    <x v="1837"/>
    <n v="15.428571428571429"/>
    <s v="technology"/>
    <s v="web"/>
    <x v="2351"/>
    <d v="2015-04-30T02:25:39"/>
  </r>
  <r>
    <n v="2352"/>
    <x v="2352"/>
    <s v="It is the mission of the Seekerâ€™s School of Thought and Philosophy to provide a safe and nurturing environment for all."/>
    <x v="13"/>
    <n v="0"/>
    <x v="1"/>
    <s v="US"/>
    <s v="USD"/>
    <n v="1433603552"/>
    <n v="1428419552"/>
    <b v="0"/>
    <n v="0"/>
    <b v="0"/>
    <s v="technology/web"/>
    <x v="109"/>
    <e v="#DIV/0!"/>
    <s v="technology"/>
    <s v="web"/>
    <x v="2352"/>
    <d v="2015-06-06T15:12:32"/>
  </r>
  <r>
    <n v="2353"/>
    <x v="2353"/>
    <s v="The best dating website for bronys and pegasisters. The reason I'm trying to get the funds for this project is that I need a laptop."/>
    <x v="28"/>
    <n v="0"/>
    <x v="1"/>
    <s v="US"/>
    <s v="USD"/>
    <n v="1429632822"/>
    <n v="1428596022"/>
    <b v="0"/>
    <n v="0"/>
    <b v="0"/>
    <s v="technology/web"/>
    <x v="109"/>
    <e v="#DIV/0!"/>
    <s v="technology"/>
    <s v="web"/>
    <x v="2353"/>
    <d v="2015-04-21T16:13:42"/>
  </r>
  <r>
    <n v="2354"/>
    <x v="2354"/>
    <s v="Almost done with doctorate degree but need funding of $35,000 to complete research of project."/>
    <x v="19"/>
    <n v="25"/>
    <x v="1"/>
    <s v="US"/>
    <s v="USD"/>
    <n v="1420910460"/>
    <n v="1415726460"/>
    <b v="0"/>
    <n v="1"/>
    <b v="0"/>
    <s v="technology/web"/>
    <x v="1838"/>
    <n v="25"/>
    <s v="technology"/>
    <s v="web"/>
    <x v="2354"/>
    <d v="2015-01-10T17:21:00"/>
  </r>
  <r>
    <n v="2355"/>
    <x v="2355"/>
    <s v="PriceItUpPlease will be an easy to use website that estimates the amount of your startup costs for that great idea you have!"/>
    <x v="6"/>
    <n v="55"/>
    <x v="1"/>
    <s v="AU"/>
    <s v="AUD"/>
    <n v="1430604136"/>
    <n v="1428012136"/>
    <b v="0"/>
    <n v="2"/>
    <b v="0"/>
    <s v="technology/web"/>
    <x v="1839"/>
    <n v="27.5"/>
    <s v="technology"/>
    <s v="web"/>
    <x v="2355"/>
    <d v="2015-05-02T22:02:16"/>
  </r>
  <r>
    <n v="2356"/>
    <x v="2356"/>
    <s v="HardstyleUnited.com The Global Hardstyle community. Your Hardstyle community."/>
    <x v="3"/>
    <n v="0"/>
    <x v="1"/>
    <s v="NL"/>
    <s v="EUR"/>
    <n v="1433530104"/>
    <n v="1430938104"/>
    <b v="0"/>
    <n v="0"/>
    <b v="0"/>
    <s v="technology/web"/>
    <x v="109"/>
    <e v="#DIV/0!"/>
    <s v="technology"/>
    <s v="web"/>
    <x v="2356"/>
    <d v="2015-06-05T18:48:24"/>
  </r>
  <r>
    <n v="2357"/>
    <x v="2357"/>
    <s v="Click For Therapy is a website that was created to connect consumers and therapists across the UK."/>
    <x v="100"/>
    <n v="0"/>
    <x v="1"/>
    <s v="GB"/>
    <s v="GBP"/>
    <n v="1445093578"/>
    <n v="1442501578"/>
    <b v="0"/>
    <n v="0"/>
    <b v="0"/>
    <s v="technology/web"/>
    <x v="109"/>
    <e v="#DIV/0!"/>
    <s v="technology"/>
    <s v="web"/>
    <x v="2357"/>
    <d v="2015-10-17T14:52:58"/>
  </r>
  <r>
    <n v="2358"/>
    <x v="2358"/>
    <s v="A website to auction, sell and swap items in the uk without a charge, without excess fees, the next ebay."/>
    <x v="15"/>
    <n v="0"/>
    <x v="1"/>
    <s v="GB"/>
    <s v="GBP"/>
    <n v="1422664740"/>
    <n v="1417818036"/>
    <b v="0"/>
    <n v="0"/>
    <b v="0"/>
    <s v="technology/web"/>
    <x v="109"/>
    <e v="#DIV/0!"/>
    <s v="technology"/>
    <s v="web"/>
    <x v="2358"/>
    <d v="2015-01-31T00:39:00"/>
  </r>
  <r>
    <n v="2359"/>
    <x v="2359"/>
    <s v="I want to crowdfund the sequencing of my own genome to make it publicly available with crowd-sourced interpretation."/>
    <x v="51"/>
    <n v="1101"/>
    <x v="1"/>
    <s v="US"/>
    <s v="USD"/>
    <n v="1438616124"/>
    <n v="1433432124"/>
    <b v="0"/>
    <n v="3"/>
    <b v="0"/>
    <s v="technology/web"/>
    <x v="1840"/>
    <n v="367"/>
    <s v="technology"/>
    <s v="web"/>
    <x v="2359"/>
    <d v="2015-08-03T15:35:24"/>
  </r>
  <r>
    <n v="2360"/>
    <x v="2360"/>
    <s v="Welcome to Bee Bay Canada, your commission free microjobs website.  Sell at any price and keep 100% of what you earn!"/>
    <x v="10"/>
    <n v="2"/>
    <x v="1"/>
    <s v="CA"/>
    <s v="CAD"/>
    <n v="1454864280"/>
    <n v="1452272280"/>
    <b v="0"/>
    <n v="1"/>
    <b v="0"/>
    <s v="technology/web"/>
    <x v="167"/>
    <n v="2"/>
    <s v="technology"/>
    <s v="web"/>
    <x v="2360"/>
    <d v="2016-02-07T16:58:00"/>
  </r>
  <r>
    <n v="2361"/>
    <x v="2361"/>
    <s v="A website for email/sms alerts of your personal selection, comparison of prices,consolidated database, best deals around for clothing."/>
    <x v="48"/>
    <n v="0"/>
    <x v="1"/>
    <s v="CA"/>
    <s v="CAD"/>
    <n v="1462053600"/>
    <n v="1459975008"/>
    <b v="0"/>
    <n v="0"/>
    <b v="0"/>
    <s v="technology/web"/>
    <x v="109"/>
    <e v="#DIV/0!"/>
    <s v="technology"/>
    <s v="web"/>
    <x v="2361"/>
    <d v="2016-04-30T22:00:00"/>
  </r>
  <r>
    <n v="2362"/>
    <x v="2362"/>
    <s v="The Columbus Ruby Brigade has brought monthly ruby goodness and camaraderie to all participants."/>
    <x v="329"/>
    <n v="120"/>
    <x v="1"/>
    <s v="US"/>
    <s v="USD"/>
    <n v="1418315470"/>
    <n v="1415723470"/>
    <b v="0"/>
    <n v="2"/>
    <b v="0"/>
    <s v="technology/web"/>
    <x v="1841"/>
    <n v="60"/>
    <s v="technology"/>
    <s v="web"/>
    <x v="2362"/>
    <d v="2014-12-11T16:31:10"/>
  </r>
  <r>
    <n v="2363"/>
    <x v="2363"/>
    <s v="This is an affordable social lead based web-site to help anyone who wants extra work or start their own business. We find your customer"/>
    <x v="164"/>
    <n v="0"/>
    <x v="1"/>
    <s v="US"/>
    <s v="USD"/>
    <n v="1451348200"/>
    <n v="1447460200"/>
    <b v="0"/>
    <n v="0"/>
    <b v="0"/>
    <s v="technology/web"/>
    <x v="109"/>
    <e v="#DIV/0!"/>
    <s v="technology"/>
    <s v="web"/>
    <x v="2363"/>
    <d v="2015-12-29T00:16:40"/>
  </r>
  <r>
    <n v="2364"/>
    <x v="2364"/>
    <s v="Making a Minecraft server and Website and I need your help to fund it. Thanks in Advance!"/>
    <x v="342"/>
    <n v="0"/>
    <x v="1"/>
    <s v="US"/>
    <s v="USD"/>
    <n v="1445898356"/>
    <n v="1441146356"/>
    <b v="0"/>
    <n v="0"/>
    <b v="0"/>
    <s v="technology/web"/>
    <x v="109"/>
    <e v="#DIV/0!"/>
    <s v="technology"/>
    <s v="web"/>
    <x v="2364"/>
    <d v="2015-10-26T22:25:56"/>
  </r>
  <r>
    <n v="2365"/>
    <x v="2365"/>
    <s v="A website that could group all your social 'identities' and online property together and find new followers or creators to follow"/>
    <x v="28"/>
    <n v="0"/>
    <x v="1"/>
    <s v="IT"/>
    <s v="EUR"/>
    <n v="1453071600"/>
    <n v="1449596425"/>
    <b v="0"/>
    <n v="0"/>
    <b v="0"/>
    <s v="technology/web"/>
    <x v="109"/>
    <e v="#DIV/0!"/>
    <s v="technology"/>
    <s v="web"/>
    <x v="2365"/>
    <d v="2016-01-17T23:00:00"/>
  </r>
  <r>
    <n v="2366"/>
    <x v="2366"/>
    <s v="iDEA virtual activities, the perfect way to encourage children and families to get active - physically, socially and mentally."/>
    <x v="31"/>
    <n v="2630"/>
    <x v="1"/>
    <s v="GB"/>
    <s v="GBP"/>
    <n v="1445431533"/>
    <n v="1442839533"/>
    <b v="0"/>
    <n v="27"/>
    <b v="0"/>
    <s v="technology/web"/>
    <x v="1842"/>
    <n v="97.407407407407405"/>
    <s v="technology"/>
    <s v="web"/>
    <x v="2366"/>
    <d v="2015-10-21T12:45:33"/>
  </r>
  <r>
    <n v="2367"/>
    <x v="2367"/>
    <s v="Our goal is to create a completely free website similar to Chegg.com for students to benefit from without raping their wallet!"/>
    <x v="63"/>
    <n v="670"/>
    <x v="1"/>
    <s v="US"/>
    <s v="USD"/>
    <n v="1461622616"/>
    <n v="1456442216"/>
    <b v="0"/>
    <n v="14"/>
    <b v="0"/>
    <s v="technology/web"/>
    <x v="1843"/>
    <n v="47.857142857142854"/>
    <s v="technology"/>
    <s v="web"/>
    <x v="2367"/>
    <d v="2016-04-25T22:16:56"/>
  </r>
  <r>
    <n v="2368"/>
    <x v="2368"/>
    <s v="A professional and social media environment created to effectively match job seekers to jobs based on an algorithms-matching system"/>
    <x v="79"/>
    <n v="100"/>
    <x v="1"/>
    <s v="US"/>
    <s v="USD"/>
    <n v="1429028365"/>
    <n v="1425143965"/>
    <b v="0"/>
    <n v="2"/>
    <b v="0"/>
    <s v="technology/web"/>
    <x v="1161"/>
    <n v="50"/>
    <s v="technology"/>
    <s v="web"/>
    <x v="2368"/>
    <d v="2015-04-14T16:19:25"/>
  </r>
  <r>
    <n v="2369"/>
    <x v="2369"/>
    <s v="A website that lets local businesses offer deals to customers and be found online. They pay a small yearly fee and keep %100 of profit."/>
    <x v="31"/>
    <n v="0"/>
    <x v="1"/>
    <s v="US"/>
    <s v="USD"/>
    <n v="1455132611"/>
    <n v="1452540611"/>
    <b v="0"/>
    <n v="0"/>
    <b v="0"/>
    <s v="technology/web"/>
    <x v="109"/>
    <e v="#DIV/0!"/>
    <s v="technology"/>
    <s v="web"/>
    <x v="2369"/>
    <d v="2016-02-10T19:30:11"/>
  </r>
  <r>
    <n v="2370"/>
    <x v="2370"/>
    <s v="Let's go get it back! Most people can get $5,000 to $6,000 more a year in tax deductions. Stop the abuse and get back your share!"/>
    <x v="31"/>
    <n v="82"/>
    <x v="1"/>
    <s v="US"/>
    <s v="USD"/>
    <n v="1418877141"/>
    <n v="1416285141"/>
    <b v="0"/>
    <n v="4"/>
    <b v="0"/>
    <s v="technology/web"/>
    <x v="1844"/>
    <n v="20.5"/>
    <s v="technology"/>
    <s v="web"/>
    <x v="2370"/>
    <d v="2014-12-18T04:32:21"/>
  </r>
  <r>
    <n v="2371"/>
    <x v="2371"/>
    <s v="ProjectPetal.com is an all in one website for all Makers to share projects and ideas. A Facebook(R) Twitter(R) &amp; Github(R) all in one."/>
    <x v="13"/>
    <n v="0"/>
    <x v="1"/>
    <s v="US"/>
    <s v="USD"/>
    <n v="1435257596"/>
    <n v="1432665596"/>
    <b v="0"/>
    <n v="0"/>
    <b v="0"/>
    <s v="technology/web"/>
    <x v="109"/>
    <e v="#DIV/0!"/>
    <s v="technology"/>
    <s v="web"/>
    <x v="2371"/>
    <d v="2015-06-25T18:39:56"/>
  </r>
  <r>
    <n v="2372"/>
    <x v="2372"/>
    <s v="An online platform that will notify every listed individual, vet, council, pound and so on in a geographical area when a pet is lost!"/>
    <x v="62"/>
    <n v="180"/>
    <x v="1"/>
    <s v="AU"/>
    <s v="AUD"/>
    <n v="1429839571"/>
    <n v="1427247571"/>
    <b v="0"/>
    <n v="6"/>
    <b v="0"/>
    <s v="technology/web"/>
    <x v="1845"/>
    <n v="30"/>
    <s v="technology"/>
    <s v="web"/>
    <x v="2372"/>
    <d v="2015-04-24T01:39:31"/>
  </r>
  <r>
    <n v="2373"/>
    <x v="2373"/>
    <s v="We want to create a safe marketplace for buying and selling bicycles."/>
    <x v="343"/>
    <n v="50"/>
    <x v="1"/>
    <s v="SE"/>
    <s v="SEK"/>
    <n v="1440863624"/>
    <n v="1438271624"/>
    <b v="0"/>
    <n v="1"/>
    <b v="0"/>
    <s v="technology/web"/>
    <x v="1846"/>
    <n v="50"/>
    <s v="technology"/>
    <s v="web"/>
    <x v="2373"/>
    <d v="2015-08-29T15:53:44"/>
  </r>
  <r>
    <n v="2374"/>
    <x v="2374"/>
    <s v="Next time you want a beer, put down your keys and pick up your phone. We prevent drunk driving by delivering alcohol to you at home."/>
    <x v="29"/>
    <n v="10"/>
    <x v="1"/>
    <s v="US"/>
    <s v="USD"/>
    <n v="1423772060"/>
    <n v="1421180060"/>
    <b v="0"/>
    <n v="1"/>
    <b v="0"/>
    <s v="technology/web"/>
    <x v="1847"/>
    <n v="10"/>
    <s v="technology"/>
    <s v="web"/>
    <x v="2374"/>
    <d v="2015-02-12T20:14:20"/>
  </r>
  <r>
    <n v="2375"/>
    <x v="2375"/>
    <s v="Slice Trade is a new way to trade in your old phones. We buy back phones in any condition and pay you cash or give you a new one free!"/>
    <x v="3"/>
    <n v="0"/>
    <x v="1"/>
    <s v="US"/>
    <s v="USD"/>
    <n v="1473451437"/>
    <n v="1470859437"/>
    <b v="0"/>
    <n v="0"/>
    <b v="0"/>
    <s v="technology/web"/>
    <x v="109"/>
    <e v="#DIV/0!"/>
    <s v="technology"/>
    <s v="web"/>
    <x v="2375"/>
    <d v="2016-09-09T20:03:57"/>
  </r>
  <r>
    <n v="2376"/>
    <x v="2376"/>
    <s v="Tough, pre-manufactured lost and found stickers that forward messages to the owners email and cellphone."/>
    <x v="9"/>
    <n v="326.33"/>
    <x v="1"/>
    <s v="US"/>
    <s v="USD"/>
    <n v="1449785566"/>
    <n v="1447193566"/>
    <b v="0"/>
    <n v="4"/>
    <b v="0"/>
    <s v="technology/web"/>
    <x v="1848"/>
    <n v="81.582499999999996"/>
    <s v="technology"/>
    <s v="web"/>
    <x v="2376"/>
    <d v="2015-12-10T22:12:46"/>
  </r>
  <r>
    <n v="2377"/>
    <x v="2377"/>
    <s v="Fluttify is an Online Video Sharing Platform allowing friends to share their favorite Trending Content with each other."/>
    <x v="30"/>
    <n v="0"/>
    <x v="1"/>
    <s v="CA"/>
    <s v="CAD"/>
    <n v="1480110783"/>
    <n v="1477515183"/>
    <b v="0"/>
    <n v="0"/>
    <b v="0"/>
    <s v="technology/web"/>
    <x v="109"/>
    <e v="#DIV/0!"/>
    <s v="technology"/>
    <s v="web"/>
    <x v="2377"/>
    <d v="2016-11-25T21:53:03"/>
  </r>
  <r>
    <n v="2378"/>
    <x v="2378"/>
    <s v="KEEPUP allows you to extend your social circle by introducing you to new people via your friends."/>
    <x v="74"/>
    <n v="0"/>
    <x v="1"/>
    <s v="US"/>
    <s v="USD"/>
    <n v="1440548330"/>
    <n v="1438042730"/>
    <b v="0"/>
    <n v="0"/>
    <b v="0"/>
    <s v="technology/web"/>
    <x v="109"/>
    <e v="#DIV/0!"/>
    <s v="technology"/>
    <s v="web"/>
    <x v="2378"/>
    <d v="2015-08-26T00:18:50"/>
  </r>
  <r>
    <n v="2379"/>
    <x v="2379"/>
    <s v="Selectcooks.com is a community marketplace for people to list, find and hire chefs."/>
    <x v="11"/>
    <n v="0"/>
    <x v="1"/>
    <s v="US"/>
    <s v="USD"/>
    <n v="1444004616"/>
    <n v="1440116616"/>
    <b v="0"/>
    <n v="0"/>
    <b v="0"/>
    <s v="technology/web"/>
    <x v="109"/>
    <e v="#DIV/0!"/>
    <s v="technology"/>
    <s v="web"/>
    <x v="2379"/>
    <d v="2015-10-05T00:23:36"/>
  </r>
  <r>
    <n v="2380"/>
    <x v="2380"/>
    <s v="Tired of waiting for likes? Here is a brand new social network centered on real-time hashtag chatting. Just chat and enjoy!"/>
    <x v="36"/>
    <n v="55"/>
    <x v="1"/>
    <s v="US"/>
    <s v="USD"/>
    <n v="1443726142"/>
    <n v="1441134142"/>
    <b v="0"/>
    <n v="3"/>
    <b v="0"/>
    <s v="technology/web"/>
    <x v="456"/>
    <n v="18.333333333333332"/>
    <s v="technology"/>
    <s v="web"/>
    <x v="2380"/>
    <d v="2015-10-01T19:02:22"/>
  </r>
  <r>
    <n v="2381"/>
    <x v="2381"/>
    <s v="Social Media Platform for the Marijuana Industry to create professionalism and a stable lasting market."/>
    <x v="344"/>
    <n v="1571"/>
    <x v="1"/>
    <s v="US"/>
    <s v="USD"/>
    <n v="1428704848"/>
    <n v="1426112848"/>
    <b v="0"/>
    <n v="7"/>
    <b v="0"/>
    <s v="technology/web"/>
    <x v="1849"/>
    <n v="224.42857142857142"/>
    <s v="technology"/>
    <s v="web"/>
    <x v="2381"/>
    <d v="2015-04-10T22:27:28"/>
  </r>
  <r>
    <n v="2382"/>
    <x v="2382"/>
    <s v="Netiquette classes to teach our youth how make proper use of computer-mediated communications for personal and educational success."/>
    <x v="9"/>
    <n v="75"/>
    <x v="1"/>
    <s v="US"/>
    <s v="USD"/>
    <n v="1438662603"/>
    <n v="1436502603"/>
    <b v="0"/>
    <n v="2"/>
    <b v="0"/>
    <s v="technology/web"/>
    <x v="453"/>
    <n v="37.5"/>
    <s v="technology"/>
    <s v="web"/>
    <x v="2382"/>
    <d v="2015-08-04T04:30:03"/>
  </r>
  <r>
    <n v="2383"/>
    <x v="2383"/>
    <s v="A quirky online shop where you can buy, sell and discover stuff that's &quot;a little bit different&quot;. We think &quot;it's right up your alley!&quot;"/>
    <x v="3"/>
    <n v="435"/>
    <x v="1"/>
    <s v="NZ"/>
    <s v="NZD"/>
    <n v="1424568107"/>
    <n v="1421976107"/>
    <b v="0"/>
    <n v="3"/>
    <b v="0"/>
    <s v="technology/web"/>
    <x v="1850"/>
    <n v="145"/>
    <s v="technology"/>
    <s v="web"/>
    <x v="2383"/>
    <d v="2015-02-22T01:21:47"/>
  </r>
  <r>
    <n v="2384"/>
    <x v="2384"/>
    <s v="We're seeking to reward our members for their social behavior. The members win on two levels- compensation and increased viral sharing!"/>
    <x v="28"/>
    <n v="8"/>
    <x v="1"/>
    <s v="US"/>
    <s v="USD"/>
    <n v="1415932643"/>
    <n v="1413337043"/>
    <b v="0"/>
    <n v="8"/>
    <b v="0"/>
    <s v="technology/web"/>
    <x v="417"/>
    <n v="1"/>
    <s v="technology"/>
    <s v="web"/>
    <x v="2384"/>
    <d v="2014-11-14T02:37:23"/>
  </r>
  <r>
    <n v="2385"/>
    <x v="2385"/>
    <s v="Lyka will allow you to search for shoes in every sneaker store and website and then buy for in-store pickup or same-day delivery."/>
    <x v="99"/>
    <n v="788"/>
    <x v="1"/>
    <s v="US"/>
    <s v="USD"/>
    <n v="1438793432"/>
    <n v="1436201432"/>
    <b v="0"/>
    <n v="7"/>
    <b v="0"/>
    <s v="technology/web"/>
    <x v="1851"/>
    <n v="112.57142857142857"/>
    <s v="technology"/>
    <s v="web"/>
    <x v="2385"/>
    <d v="2015-08-05T16:50:32"/>
  </r>
  <r>
    <n v="2386"/>
    <x v="2386"/>
    <s v="Realjobmatch is not just a job search site but a matching site , matching the right jobseekers with the best jobs."/>
    <x v="11"/>
    <n v="0"/>
    <x v="1"/>
    <s v="CA"/>
    <s v="CAD"/>
    <n v="1420920424"/>
    <n v="1415736424"/>
    <b v="0"/>
    <n v="0"/>
    <b v="0"/>
    <s v="technology/web"/>
    <x v="109"/>
    <e v="#DIV/0!"/>
    <s v="technology"/>
    <s v="web"/>
    <x v="2386"/>
    <d v="2015-01-10T20:07:04"/>
  </r>
  <r>
    <n v="2387"/>
    <x v="2387"/>
    <s v="Learning should be fun! Effective health education includes the person's learning strengths, preferences and cultural perspective."/>
    <x v="60"/>
    <n v="1026"/>
    <x v="1"/>
    <s v="US"/>
    <s v="USD"/>
    <n v="1469199740"/>
    <n v="1465311740"/>
    <b v="0"/>
    <n v="3"/>
    <b v="0"/>
    <s v="technology/web"/>
    <x v="1852"/>
    <n v="342"/>
    <s v="technology"/>
    <s v="web"/>
    <x v="2387"/>
    <d v="2016-07-22T15:02:20"/>
  </r>
  <r>
    <n v="2388"/>
    <x v="2388"/>
    <s v="The first ever trend-powered stock-market where you can buy and sell shares of you and your loved ones. Let's explore life together."/>
    <x v="258"/>
    <n v="463"/>
    <x v="1"/>
    <s v="US"/>
    <s v="USD"/>
    <n v="1421350140"/>
    <n v="1418761759"/>
    <b v="0"/>
    <n v="8"/>
    <b v="0"/>
    <s v="technology/web"/>
    <x v="1853"/>
    <n v="57.875"/>
    <s v="technology"/>
    <s v="web"/>
    <x v="2388"/>
    <d v="2015-01-15T19:29:00"/>
  </r>
  <r>
    <n v="2389"/>
    <x v="2389"/>
    <s v="Kiwwi va dÃ©poussiÃ©rer le marchÃ© de l'emploi, avec peu de moyens mais de trÃ¨s bonnes idÃ©es, cependant, nous avons besoin de vous !"/>
    <x v="194"/>
    <n v="30"/>
    <x v="1"/>
    <s v="FR"/>
    <s v="EUR"/>
    <n v="1437861540"/>
    <n v="1435160452"/>
    <b v="0"/>
    <n v="1"/>
    <b v="0"/>
    <s v="technology/web"/>
    <x v="1854"/>
    <n v="30"/>
    <s v="technology"/>
    <s v="web"/>
    <x v="2389"/>
    <d v="2015-07-25T21:59:00"/>
  </r>
  <r>
    <n v="2390"/>
    <x v="2390"/>
    <s v="A SaaS solution for Businesses to align their strategies with customer value, using realtime strategic roadmaps &amp; visualisations."/>
    <x v="345"/>
    <n v="0"/>
    <x v="1"/>
    <s v="AU"/>
    <s v="AUD"/>
    <n v="1420352264"/>
    <n v="1416896264"/>
    <b v="0"/>
    <n v="0"/>
    <b v="0"/>
    <s v="technology/web"/>
    <x v="109"/>
    <e v="#DIV/0!"/>
    <s v="technology"/>
    <s v="web"/>
    <x v="2390"/>
    <d v="2015-01-04T06:17:44"/>
  </r>
  <r>
    <n v="2391"/>
    <x v="2391"/>
    <s v="Using the power of internet to help people save hundreds in car repair."/>
    <x v="22"/>
    <n v="25"/>
    <x v="1"/>
    <s v="US"/>
    <s v="USD"/>
    <n v="1427825044"/>
    <n v="1425236644"/>
    <b v="0"/>
    <n v="1"/>
    <b v="0"/>
    <s v="technology/web"/>
    <x v="415"/>
    <n v="25"/>
    <s v="technology"/>
    <s v="web"/>
    <x v="2391"/>
    <d v="2015-03-31T18:04:04"/>
  </r>
  <r>
    <n v="2392"/>
    <x v="2392"/>
    <s v="I am asking for $4,200 to launch a unique website serving professionals in any and all industries seeking additional income in Oregon."/>
    <x v="285"/>
    <n v="0"/>
    <x v="1"/>
    <s v="US"/>
    <s v="USD"/>
    <n v="1446087223"/>
    <n v="1443495223"/>
    <b v="0"/>
    <n v="0"/>
    <b v="0"/>
    <s v="technology/web"/>
    <x v="109"/>
    <e v="#DIV/0!"/>
    <s v="technology"/>
    <s v="web"/>
    <x v="2392"/>
    <d v="2015-10-29T02:53:43"/>
  </r>
  <r>
    <n v="2393"/>
    <x v="2393"/>
    <s v="Imagine a world where you can swap a video game you're tired of playing for a video game you actually want to play for just $1.50!"/>
    <x v="57"/>
    <n v="50"/>
    <x v="1"/>
    <s v="US"/>
    <s v="USD"/>
    <n v="1439048017"/>
    <n v="1436456017"/>
    <b v="0"/>
    <n v="1"/>
    <b v="0"/>
    <s v="technology/web"/>
    <x v="833"/>
    <n v="50"/>
    <s v="technology"/>
    <s v="web"/>
    <x v="2393"/>
    <d v="2015-08-08T15:33:37"/>
  </r>
  <r>
    <n v="2394"/>
    <x v="2394"/>
    <s v="We want to create the &quot;Facebook&quot; for Writers. We are working on a new world for people who like to write. Check out more wriyon.com"/>
    <x v="10"/>
    <n v="3"/>
    <x v="1"/>
    <s v="IE"/>
    <s v="EUR"/>
    <n v="1424940093"/>
    <n v="1422348093"/>
    <b v="0"/>
    <n v="2"/>
    <b v="0"/>
    <s v="technology/web"/>
    <x v="1855"/>
    <n v="1.5"/>
    <s v="technology"/>
    <s v="web"/>
    <x v="2394"/>
    <d v="2015-02-26T08:41:33"/>
  </r>
  <r>
    <n v="2395"/>
    <x v="2395"/>
    <s v="I am making a social website where people can anonymously or openly vent, All walks of life all over the world"/>
    <x v="287"/>
    <n v="0"/>
    <x v="1"/>
    <s v="US"/>
    <s v="USD"/>
    <n v="1484038620"/>
    <n v="1481597687"/>
    <b v="0"/>
    <n v="0"/>
    <b v="0"/>
    <s v="technology/web"/>
    <x v="109"/>
    <e v="#DIV/0!"/>
    <s v="technology"/>
    <s v="web"/>
    <x v="2395"/>
    <d v="2017-01-10T08:57:00"/>
  </r>
  <r>
    <n v="2396"/>
    <x v="2396"/>
    <s v="I'm creating a website with projects which I'll create later / Ich erstelle eine Webseite mit Projekten, welche ich spÃ¤ter erstelle."/>
    <x v="10"/>
    <n v="10"/>
    <x v="1"/>
    <s v="CH"/>
    <s v="CHF"/>
    <n v="1444940558"/>
    <n v="1442348558"/>
    <b v="0"/>
    <n v="1"/>
    <b v="0"/>
    <s v="technology/web"/>
    <x v="418"/>
    <n v="10"/>
    <s v="technology"/>
    <s v="web"/>
    <x v="2396"/>
    <d v="2015-10-15T20:22:38"/>
  </r>
  <r>
    <n v="2397"/>
    <x v="2397"/>
    <s v="Matching refugees with sponsors in the US for 5 years. Our goal is to assist 300 Rohingya refugee families with supportive communities."/>
    <x v="346"/>
    <n v="0"/>
    <x v="1"/>
    <s v="US"/>
    <s v="USD"/>
    <n v="1420233256"/>
    <n v="1417641256"/>
    <b v="0"/>
    <n v="0"/>
    <b v="0"/>
    <s v="technology/web"/>
    <x v="109"/>
    <e v="#DIV/0!"/>
    <s v="technology"/>
    <s v="web"/>
    <x v="2397"/>
    <d v="2015-01-02T21:14:16"/>
  </r>
  <r>
    <n v="2398"/>
    <x v="2398"/>
    <s v="The internets new search engine. Looking for funding to develop our backend web indexing software with an emphasis on automation."/>
    <x v="23"/>
    <n v="0"/>
    <x v="1"/>
    <s v="US"/>
    <s v="USD"/>
    <n v="1435874384"/>
    <n v="1433282384"/>
    <b v="0"/>
    <n v="0"/>
    <b v="0"/>
    <s v="technology/web"/>
    <x v="109"/>
    <e v="#DIV/0!"/>
    <s v="technology"/>
    <s v="web"/>
    <x v="2398"/>
    <d v="2015-07-02T21:59:44"/>
  </r>
  <r>
    <n v="2399"/>
    <x v="2399"/>
    <s v="SheLifts is going to be the number One international social HUB &amp; information resource for women into weight lifting"/>
    <x v="93"/>
    <n v="0"/>
    <x v="1"/>
    <s v="SE"/>
    <s v="SEK"/>
    <n v="1418934506"/>
    <n v="1415910506"/>
    <b v="0"/>
    <n v="0"/>
    <b v="0"/>
    <s v="technology/web"/>
    <x v="109"/>
    <e v="#DIV/0!"/>
    <s v="technology"/>
    <s v="web"/>
    <x v="2399"/>
    <d v="2014-12-18T20:28:26"/>
  </r>
  <r>
    <n v="2400"/>
    <x v="2400"/>
    <s v="New Innovation of Social Media with New Technology created to bring users even closer togethor - Tabs &amp; Features never seen before!"/>
    <x v="63"/>
    <n v="0"/>
    <x v="1"/>
    <s v="AU"/>
    <s v="AUD"/>
    <n v="1460615164"/>
    <n v="1458023164"/>
    <b v="0"/>
    <n v="0"/>
    <b v="0"/>
    <s v="technology/web"/>
    <x v="109"/>
    <e v="#DIV/0!"/>
    <s v="technology"/>
    <s v="web"/>
    <x v="2400"/>
    <d v="2016-04-14T06:26:04"/>
  </r>
  <r>
    <n v="2401"/>
    <x v="2401"/>
    <s v="A &quot;Hypo-allergenic&quot; food cart that specializes in making traditional Indian Meals with a delicious American flavor combination."/>
    <x v="89"/>
    <n v="201"/>
    <x v="2"/>
    <s v="US"/>
    <s v="USD"/>
    <n v="1457207096"/>
    <n v="1452023096"/>
    <b v="0"/>
    <n v="9"/>
    <b v="0"/>
    <s v="food/food trucks"/>
    <x v="1856"/>
    <n v="22.333333333333332"/>
    <s v="food"/>
    <s v="food trucks"/>
    <x v="2401"/>
    <d v="2016-03-05T19:44:56"/>
  </r>
  <r>
    <n v="2402"/>
    <x v="2402"/>
    <s v="Small town, delicious treats, and a mobile truck"/>
    <x v="14"/>
    <n v="52"/>
    <x v="2"/>
    <s v="US"/>
    <s v="USD"/>
    <n v="1431533931"/>
    <n v="1428941931"/>
    <b v="0"/>
    <n v="1"/>
    <b v="0"/>
    <s v="food/food trucks"/>
    <x v="414"/>
    <n v="52"/>
    <s v="food"/>
    <s v="food trucks"/>
    <x v="2402"/>
    <d v="2015-05-13T16:18:51"/>
  </r>
  <r>
    <n v="2403"/>
    <x v="2403"/>
    <s v="The aim is to start a business/service serving the finest green tea to my local area by trike as well as selling tea online."/>
    <x v="38"/>
    <n v="202"/>
    <x v="2"/>
    <s v="GB"/>
    <s v="GBP"/>
    <n v="1459368658"/>
    <n v="1454188258"/>
    <b v="0"/>
    <n v="12"/>
    <b v="0"/>
    <s v="food/food trucks"/>
    <x v="1857"/>
    <n v="16.833333333333332"/>
    <s v="food"/>
    <s v="food trucks"/>
    <x v="2403"/>
    <d v="2016-03-30T20:10:58"/>
  </r>
  <r>
    <n v="2404"/>
    <x v="2404"/>
    <s v="We would love another Donut Food Truck for your famous Square Donuts.  We have one successful truck and retail store open already!"/>
    <x v="36"/>
    <n v="0"/>
    <x v="2"/>
    <s v="US"/>
    <s v="USD"/>
    <n v="1451782607"/>
    <n v="1449190607"/>
    <b v="0"/>
    <n v="0"/>
    <b v="0"/>
    <s v="food/food trucks"/>
    <x v="109"/>
    <e v="#DIV/0!"/>
    <s v="food"/>
    <s v="food trucks"/>
    <x v="2404"/>
    <d v="2016-01-03T00:56:47"/>
  </r>
  <r>
    <n v="2405"/>
    <x v="2405"/>
    <s v="We are the first gaming-themed food truck, bringing gourmet pub fare to the Jacksonville area."/>
    <x v="10"/>
    <n v="1126"/>
    <x v="2"/>
    <s v="US"/>
    <s v="USD"/>
    <n v="1472911375"/>
    <n v="1471096975"/>
    <b v="0"/>
    <n v="20"/>
    <b v="0"/>
    <s v="food/food trucks"/>
    <x v="1858"/>
    <n v="56.3"/>
    <s v="food"/>
    <s v="food trucks"/>
    <x v="2405"/>
    <d v="2016-09-03T14:02:55"/>
  </r>
  <r>
    <n v="2406"/>
    <x v="2406"/>
    <s v="Be a part of something BIG, support us in opening the best burger truck in Tacoma! ~ &quot;So I donâ€™t have to dream alone!&quot;"/>
    <x v="53"/>
    <n v="1345"/>
    <x v="2"/>
    <s v="US"/>
    <s v="USD"/>
    <n v="1421635190"/>
    <n v="1418179190"/>
    <b v="0"/>
    <n v="16"/>
    <b v="0"/>
    <s v="food/food trucks"/>
    <x v="1859"/>
    <n v="84.0625"/>
    <s v="food"/>
    <s v="food trucks"/>
    <x v="2406"/>
    <d v="2015-01-19T02:39:50"/>
  </r>
  <r>
    <n v="2407"/>
    <x v="2407"/>
    <s v="Hummus-mediterranean diet, real food, organic, vegan, kosher._x000a_An original great health oriented street food in Santa Fe NM."/>
    <x v="29"/>
    <n v="5557"/>
    <x v="2"/>
    <s v="US"/>
    <s v="USD"/>
    <n v="1428732000"/>
    <n v="1426772928"/>
    <b v="0"/>
    <n v="33"/>
    <b v="0"/>
    <s v="food/food trucks"/>
    <x v="1860"/>
    <n v="168.39393939393941"/>
    <s v="food"/>
    <s v="food trucks"/>
    <x v="2407"/>
    <d v="2015-04-11T06:00:00"/>
  </r>
  <r>
    <n v="2408"/>
    <x v="2408"/>
    <s v="A US Army Vet trying to get a Peruvian food truck going! Really good Peruvian food now mobile!"/>
    <x v="36"/>
    <n v="30"/>
    <x v="2"/>
    <s v="US"/>
    <s v="USD"/>
    <n v="1415247757"/>
    <n v="1412652157"/>
    <b v="0"/>
    <n v="2"/>
    <b v="0"/>
    <s v="food/food trucks"/>
    <x v="418"/>
    <n v="15"/>
    <s v="food"/>
    <s v="food trucks"/>
    <x v="2408"/>
    <d v="2014-11-06T04:22:37"/>
  </r>
  <r>
    <n v="2409"/>
    <x v="2409"/>
    <s v="I am looking to start a food truck with an infusion of my Puerto Rican heritage and my love for BBQ."/>
    <x v="31"/>
    <n v="460"/>
    <x v="2"/>
    <s v="US"/>
    <s v="USD"/>
    <n v="1439931675"/>
    <n v="1437339675"/>
    <b v="0"/>
    <n v="6"/>
    <b v="0"/>
    <s v="food/food trucks"/>
    <x v="1861"/>
    <n v="76.666666666666671"/>
    <s v="food"/>
    <s v="food trucks"/>
    <x v="2409"/>
    <d v="2015-08-18T21:01:15"/>
  </r>
  <r>
    <n v="2410"/>
    <x v="2410"/>
    <s v="Websters grill truck the best slow cooked meats on hot coals_x000a_Beef bisket, roast Lamb, roast chicken, Ribs, burgers, sliders,"/>
    <x v="36"/>
    <n v="0"/>
    <x v="2"/>
    <s v="AU"/>
    <s v="AUD"/>
    <n v="1441619275"/>
    <n v="1439027275"/>
    <b v="0"/>
    <n v="0"/>
    <b v="0"/>
    <s v="food/food trucks"/>
    <x v="109"/>
    <e v="#DIV/0!"/>
    <s v="food"/>
    <s v="food trucks"/>
    <x v="2410"/>
    <d v="2015-09-07T09:47:55"/>
  </r>
  <r>
    <n v="2411"/>
    <x v="2411"/>
    <s v="I want to create an authentic German food truck to travel all over the US. Spreading amazing German Food to Summer Time Music Festivals"/>
    <x v="31"/>
    <n v="151"/>
    <x v="2"/>
    <s v="US"/>
    <s v="USD"/>
    <n v="1440524082"/>
    <n v="1437932082"/>
    <b v="0"/>
    <n v="3"/>
    <b v="0"/>
    <s v="food/food trucks"/>
    <x v="1862"/>
    <n v="50.333333333333336"/>
    <s v="food"/>
    <s v="food trucks"/>
    <x v="2411"/>
    <d v="2015-08-25T17:34:42"/>
  </r>
  <r>
    <n v="2412"/>
    <x v="2412"/>
    <s v="Fini les burgers ou les sandwichs : Ã  votre pause dÃ©jeuner, repartez avec votre barquette de grillade de bÅ“uf, canard ou poulet !"/>
    <x v="6"/>
    <n v="0"/>
    <x v="2"/>
    <s v="FR"/>
    <s v="EUR"/>
    <n v="1480185673"/>
    <n v="1476294073"/>
    <b v="0"/>
    <n v="0"/>
    <b v="0"/>
    <s v="food/food trucks"/>
    <x v="109"/>
    <e v="#DIV/0!"/>
    <s v="food"/>
    <s v="food trucks"/>
    <x v="2412"/>
    <d v="2016-11-26T18:41:13"/>
  </r>
  <r>
    <n v="2413"/>
    <x v="2413"/>
    <s v="Lone Pine Coffee Brewery will be a portable third-wave coffee shop available for wedding receptions and other events!"/>
    <x v="9"/>
    <n v="25"/>
    <x v="2"/>
    <s v="US"/>
    <s v="USD"/>
    <n v="1401579000"/>
    <n v="1398911882"/>
    <b v="0"/>
    <n v="3"/>
    <b v="0"/>
    <s v="food/food trucks"/>
    <x v="1863"/>
    <n v="8.3333333333333339"/>
    <s v="food"/>
    <s v="food trucks"/>
    <x v="2413"/>
    <d v="2014-05-31T23:30:00"/>
  </r>
  <r>
    <n v="2414"/>
    <x v="2414"/>
    <s v="95th St. Tacos needs your help in purchasing a food truck so that we can deliver the flavors of LA Tacos right to your neighborhood"/>
    <x v="36"/>
    <n v="460"/>
    <x v="2"/>
    <s v="US"/>
    <s v="USD"/>
    <n v="1440215940"/>
    <n v="1436805660"/>
    <b v="0"/>
    <n v="13"/>
    <b v="0"/>
    <s v="food/food trucks"/>
    <x v="1864"/>
    <n v="35.384615384615387"/>
    <s v="food"/>
    <s v="food trucks"/>
    <x v="2414"/>
    <d v="2015-08-22T03:59:00"/>
  </r>
  <r>
    <n v="2415"/>
    <x v="2415"/>
    <s v="It will be ridiculously easy to become addicted to the full, rich flavor of locally raised beef, pork, and more..."/>
    <x v="127"/>
    <n v="335"/>
    <x v="2"/>
    <s v="US"/>
    <s v="USD"/>
    <n v="1468615346"/>
    <n v="1466023346"/>
    <b v="0"/>
    <n v="6"/>
    <b v="0"/>
    <s v="food/food trucks"/>
    <x v="1865"/>
    <n v="55.833333333333336"/>
    <s v="food"/>
    <s v="food trucks"/>
    <x v="2415"/>
    <d v="2016-07-15T20:42:26"/>
  </r>
  <r>
    <n v="2416"/>
    <x v="2416"/>
    <s v="ex school bus redesigned into pickup truck complete with giant meat smoker in &quot;bed&quot; of truck and kitchen in the &quot;cab&quot; of the truck."/>
    <x v="22"/>
    <n v="5"/>
    <x v="2"/>
    <s v="US"/>
    <s v="USD"/>
    <n v="1426345200"/>
    <n v="1421343743"/>
    <b v="0"/>
    <n v="1"/>
    <b v="0"/>
    <s v="food/food trucks"/>
    <x v="1866"/>
    <n v="5"/>
    <s v="food"/>
    <s v="food trucks"/>
    <x v="2416"/>
    <d v="2015-03-14T15:00:00"/>
  </r>
  <r>
    <n v="2417"/>
    <x v="2417"/>
    <s v="I have been working on a recipe for 20 years now and need to perfect it!  Also want to do a gluten free version, then open a food truck"/>
    <x v="28"/>
    <n v="0"/>
    <x v="2"/>
    <s v="US"/>
    <s v="USD"/>
    <n v="1407705187"/>
    <n v="1405113187"/>
    <b v="0"/>
    <n v="0"/>
    <b v="0"/>
    <s v="food/food trucks"/>
    <x v="109"/>
    <e v="#DIV/0!"/>
    <s v="food"/>
    <s v="food trucks"/>
    <x v="2417"/>
    <d v="2014-08-10T21:13:07"/>
  </r>
  <r>
    <n v="2418"/>
    <x v="2418"/>
    <s v="I want to start my food truck business."/>
    <x v="31"/>
    <n v="5"/>
    <x v="2"/>
    <s v="US"/>
    <s v="USD"/>
    <n v="1427225644"/>
    <n v="1422045244"/>
    <b v="0"/>
    <n v="5"/>
    <b v="0"/>
    <s v="food/food trucks"/>
    <x v="459"/>
    <n v="1"/>
    <s v="food"/>
    <s v="food trucks"/>
    <x v="2418"/>
    <d v="2015-03-24T19:34:04"/>
  </r>
  <r>
    <n v="2419"/>
    <x v="2419"/>
    <s v="Farm to table, gourmet hippy hot dogs made from scratch with free range meats and organic produce: mind expanding recipes: TasteBudTrip"/>
    <x v="9"/>
    <n v="0"/>
    <x v="2"/>
    <s v="US"/>
    <s v="USD"/>
    <n v="1424281389"/>
    <n v="1419097389"/>
    <b v="0"/>
    <n v="0"/>
    <b v="0"/>
    <s v="food/food trucks"/>
    <x v="109"/>
    <e v="#DIV/0!"/>
    <s v="food"/>
    <s v="food trucks"/>
    <x v="2419"/>
    <d v="2015-02-18T17:43:09"/>
  </r>
  <r>
    <n v="2420"/>
    <x v="2420"/>
    <s v="Pangea Cuisines offers authentic hand crafted dishes, utilizing fresh ingredients selected that very morning."/>
    <x v="347"/>
    <n v="2501"/>
    <x v="2"/>
    <s v="US"/>
    <s v="USD"/>
    <n v="1415583695"/>
    <n v="1410396095"/>
    <b v="0"/>
    <n v="36"/>
    <b v="0"/>
    <s v="food/food trucks"/>
    <x v="1867"/>
    <n v="69.472222222222229"/>
    <s v="food"/>
    <s v="food trucks"/>
    <x v="2420"/>
    <d v="2014-11-10T01:41:35"/>
  </r>
  <r>
    <n v="2421"/>
    <x v="2421"/>
    <s v="help me start Merrill's first hot dog cart in this empty lot"/>
    <x v="12"/>
    <n v="1"/>
    <x v="2"/>
    <s v="US"/>
    <s v="USD"/>
    <n v="1424536196"/>
    <n v="1421944196"/>
    <b v="0"/>
    <n v="1"/>
    <b v="0"/>
    <s v="food/food trucks"/>
    <x v="374"/>
    <n v="1"/>
    <s v="food"/>
    <s v="food trucks"/>
    <x v="2421"/>
    <d v="2015-02-21T16:29:56"/>
  </r>
  <r>
    <n v="2422"/>
    <x v="2422"/>
    <s v="Family owned business serving BBQ and seafood to the public"/>
    <x v="2"/>
    <n v="1"/>
    <x v="2"/>
    <s v="US"/>
    <s v="USD"/>
    <n v="1426091036"/>
    <n v="1423502636"/>
    <b v="0"/>
    <n v="1"/>
    <b v="0"/>
    <s v="food/food trucks"/>
    <x v="418"/>
    <n v="1"/>
    <s v="food"/>
    <s v="food trucks"/>
    <x v="2422"/>
    <d v="2015-03-11T16:23:56"/>
  </r>
  <r>
    <n v="2423"/>
    <x v="2423"/>
    <s v="FBTR is a Texas-style, North Carolina based, homemade BBQ company looking to bring good meat to the masses."/>
    <x v="127"/>
    <n v="8"/>
    <x v="2"/>
    <s v="US"/>
    <s v="USD"/>
    <n v="1420044890"/>
    <n v="1417452890"/>
    <b v="0"/>
    <n v="1"/>
    <b v="0"/>
    <s v="food/food trucks"/>
    <x v="473"/>
    <n v="8"/>
    <s v="food"/>
    <s v="food trucks"/>
    <x v="2423"/>
    <d v="2014-12-31T16:54:50"/>
  </r>
  <r>
    <n v="2424"/>
    <x v="2424"/>
    <s v="Great and creative food from the heart in the form of a sweet food truck!"/>
    <x v="31"/>
    <n v="310"/>
    <x v="2"/>
    <s v="US"/>
    <s v="USD"/>
    <n v="1414445108"/>
    <n v="1411853108"/>
    <b v="0"/>
    <n v="9"/>
    <b v="0"/>
    <s v="food/food trucks"/>
    <x v="1868"/>
    <n v="34.444444444444443"/>
    <s v="food"/>
    <s v="food trucks"/>
    <x v="2424"/>
    <d v="2014-10-27T21:25:08"/>
  </r>
  <r>
    <n v="2425"/>
    <x v="2425"/>
    <s v="I have the chance to take my Food Cart Business on the road. This is a major opportunity for a lot of people to learn and prosper."/>
    <x v="8"/>
    <n v="1"/>
    <x v="2"/>
    <s v="US"/>
    <s v="USD"/>
    <n v="1464386640"/>
    <n v="1463090149"/>
    <b v="0"/>
    <n v="1"/>
    <b v="0"/>
    <s v="food/food trucks"/>
    <x v="1869"/>
    <n v="1"/>
    <s v="food"/>
    <s v="food trucks"/>
    <x v="2425"/>
    <d v="2016-05-27T22:04:00"/>
  </r>
  <r>
    <n v="2426"/>
    <x v="2426"/>
    <s v="Aspiring to create a food truck with many delicious low calorie meals to encourage healthy eating while enjoying every bite."/>
    <x v="22"/>
    <n v="0"/>
    <x v="2"/>
    <s v="US"/>
    <s v="USD"/>
    <n v="1439006692"/>
    <n v="1433822692"/>
    <b v="0"/>
    <n v="0"/>
    <b v="0"/>
    <s v="food/food trucks"/>
    <x v="109"/>
    <e v="#DIV/0!"/>
    <s v="food"/>
    <s v="food trucks"/>
    <x v="2426"/>
    <d v="2015-08-08T04:04:52"/>
  </r>
  <r>
    <n v="2427"/>
    <x v="2427"/>
    <s v="Fast and simple lunches for those on the go.  All (lunch) deals $10 or less."/>
    <x v="63"/>
    <n v="1"/>
    <x v="2"/>
    <s v="US"/>
    <s v="USD"/>
    <n v="1458715133"/>
    <n v="1455262733"/>
    <b v="0"/>
    <n v="1"/>
    <b v="0"/>
    <s v="food/food trucks"/>
    <x v="133"/>
    <n v="1"/>
    <s v="food"/>
    <s v="food trucks"/>
    <x v="2427"/>
    <d v="2016-03-23T06:38:53"/>
  </r>
  <r>
    <n v="2428"/>
    <x v="2428"/>
    <s v="From Moo 2 You! We want to offer premium burgers to a taco flooded environment."/>
    <x v="19"/>
    <n v="1"/>
    <x v="2"/>
    <s v="US"/>
    <s v="USD"/>
    <n v="1426182551"/>
    <n v="1423594151"/>
    <b v="0"/>
    <n v="1"/>
    <b v="0"/>
    <s v="food/food trucks"/>
    <x v="1870"/>
    <n v="1"/>
    <s v="food"/>
    <s v="food trucks"/>
    <x v="2428"/>
    <d v="2015-03-12T17:49:11"/>
  </r>
  <r>
    <n v="2429"/>
    <x v="2429"/>
    <s v="Den tÃ¸ffeste foodtrucken i gata, bbq, ribs, briskets, pulled pork, frites, pickle, alt laget i en spesialbygd rÃ¸ykovn i bussen, av meg."/>
    <x v="348"/>
    <n v="2005"/>
    <x v="2"/>
    <s v="NO"/>
    <s v="NOK"/>
    <n v="1486313040"/>
    <n v="1483131966"/>
    <b v="0"/>
    <n v="4"/>
    <b v="0"/>
    <s v="food/food trucks"/>
    <x v="1871"/>
    <n v="501.25"/>
    <s v="food"/>
    <s v="food trucks"/>
    <x v="2429"/>
    <d v="2017-02-05T16:44:00"/>
  </r>
  <r>
    <n v="2430"/>
    <x v="2430"/>
    <s v="This little guy will be circling the streets of Brickell &amp; Wynwood in Miami serving Venezuelan dishes. It needs TLC and some equipment"/>
    <x v="9"/>
    <n v="21"/>
    <x v="2"/>
    <s v="US"/>
    <s v="USD"/>
    <n v="1455246504"/>
    <n v="1452654504"/>
    <b v="0"/>
    <n v="2"/>
    <b v="0"/>
    <s v="food/food trucks"/>
    <x v="449"/>
    <n v="10.5"/>
    <s v="food"/>
    <s v="food trucks"/>
    <x v="2430"/>
    <d v="2016-02-12T03:08:24"/>
  </r>
  <r>
    <n v="2431"/>
    <x v="2431"/>
    <s v="Go to Colorado and run a food truck with homemade food of all kinds."/>
    <x v="57"/>
    <n v="2"/>
    <x v="2"/>
    <s v="US"/>
    <s v="USD"/>
    <n v="1467080613"/>
    <n v="1461896613"/>
    <b v="0"/>
    <n v="2"/>
    <b v="0"/>
    <s v="food/food trucks"/>
    <x v="133"/>
    <n v="1"/>
    <s v="food"/>
    <s v="food trucks"/>
    <x v="2431"/>
    <d v="2016-06-28T02:23:33"/>
  </r>
  <r>
    <n v="2432"/>
    <x v="2432"/>
    <s v="Looking to start competition cooking and need start-up help.  Offering brisket tasting to all contributors."/>
    <x v="32"/>
    <n v="2"/>
    <x v="2"/>
    <s v="US"/>
    <s v="USD"/>
    <n v="1425791697"/>
    <n v="1423199697"/>
    <b v="0"/>
    <n v="2"/>
    <b v="0"/>
    <s v="food/food trucks"/>
    <x v="107"/>
    <n v="1"/>
    <s v="food"/>
    <s v="food trucks"/>
    <x v="2432"/>
    <d v="2015-03-08T05:14:57"/>
  </r>
  <r>
    <n v="2433"/>
    <x v="2433"/>
    <s v="I want to create an amazing menu that no one eals has.I have great ideas like a non-traditional pb&amp;j thats wraped in an eggroll &amp; fried"/>
    <x v="3"/>
    <n v="0"/>
    <x v="2"/>
    <s v="US"/>
    <s v="USD"/>
    <n v="1456608943"/>
    <n v="1454016943"/>
    <b v="0"/>
    <n v="0"/>
    <b v="0"/>
    <s v="food/food trucks"/>
    <x v="109"/>
    <e v="#DIV/0!"/>
    <s v="food"/>
    <s v="food trucks"/>
    <x v="2433"/>
    <d v="2016-02-27T21:35:43"/>
  </r>
  <r>
    <n v="2434"/>
    <x v="2434"/>
    <s v="Mobile food truck loaded with locally grown fresh fruits and veggies. Caters to the inner-city and zip codes known as food deserts."/>
    <x v="22"/>
    <n v="26"/>
    <x v="2"/>
    <s v="US"/>
    <s v="USD"/>
    <n v="1438662474"/>
    <n v="1435206474"/>
    <b v="0"/>
    <n v="2"/>
    <b v="0"/>
    <s v="food/food trucks"/>
    <x v="1872"/>
    <n v="13"/>
    <s v="food"/>
    <s v="food trucks"/>
    <x v="2434"/>
    <d v="2015-08-04T04:27:54"/>
  </r>
  <r>
    <n v="2435"/>
    <x v="2435"/>
    <s v="Healthy, paleo food nearby gym and office areas. You pic your order and pay in the app and pic your time for just pic up the food."/>
    <x v="65"/>
    <n v="1224"/>
    <x v="2"/>
    <s v="SE"/>
    <s v="SEK"/>
    <n v="1444027186"/>
    <n v="1441435186"/>
    <b v="0"/>
    <n v="4"/>
    <b v="0"/>
    <s v="food/food trucks"/>
    <x v="1873"/>
    <n v="306"/>
    <s v="food"/>
    <s v="food trucks"/>
    <x v="2435"/>
    <d v="2015-10-05T06:39:46"/>
  </r>
  <r>
    <n v="2436"/>
    <x v="2436"/>
    <s v="A sustainable vegan food truck. Locally and solar powered. Mission: hydroponic farms &amp; non profit eateries in impoverished lands by'30."/>
    <x v="349"/>
    <n v="45"/>
    <x v="2"/>
    <s v="CA"/>
    <s v="CAD"/>
    <n v="1454078770"/>
    <n v="1448894770"/>
    <b v="0"/>
    <n v="2"/>
    <b v="0"/>
    <s v="food/food trucks"/>
    <x v="1874"/>
    <n v="22.5"/>
    <s v="food"/>
    <s v="food trucks"/>
    <x v="2436"/>
    <d v="2016-01-29T14:46:10"/>
  </r>
  <r>
    <n v="2437"/>
    <x v="2437"/>
    <s v="Homemade Gumbo, Stews and Curry to be served hot and fresh everyday at any festival or concert we can attend."/>
    <x v="6"/>
    <n v="0"/>
    <x v="2"/>
    <s v="US"/>
    <s v="USD"/>
    <n v="1426615200"/>
    <n v="1422400188"/>
    <b v="0"/>
    <n v="0"/>
    <b v="0"/>
    <s v="food/food trucks"/>
    <x v="109"/>
    <e v="#DIV/0!"/>
    <s v="food"/>
    <s v="food trucks"/>
    <x v="2437"/>
    <d v="2015-03-17T18:00:00"/>
  </r>
  <r>
    <n v="2438"/>
    <x v="2438"/>
    <s v="I'm starting a catering and food truck business of southern comfort food. My FOOD is my Art!  _x000a_Thanks for you help!"/>
    <x v="36"/>
    <n v="50"/>
    <x v="2"/>
    <s v="US"/>
    <s v="USD"/>
    <n v="1449529062"/>
    <n v="1444341462"/>
    <b v="0"/>
    <n v="1"/>
    <b v="0"/>
    <s v="food/food trucks"/>
    <x v="119"/>
    <n v="50"/>
    <s v="food"/>
    <s v="food trucks"/>
    <x v="2438"/>
    <d v="2015-12-07T22:57:42"/>
  </r>
  <r>
    <n v="2439"/>
    <x v="2439"/>
    <s v="Expand cotton candy concession to include other foods and purchase a trailer to haul._x000a_Purchase unstuffed pets to fill with cotton candy"/>
    <x v="3"/>
    <n v="0"/>
    <x v="2"/>
    <s v="US"/>
    <s v="USD"/>
    <n v="1445197129"/>
    <n v="1442605129"/>
    <b v="0"/>
    <n v="0"/>
    <b v="0"/>
    <s v="food/food trucks"/>
    <x v="109"/>
    <e v="#DIV/0!"/>
    <s v="food"/>
    <s v="food trucks"/>
    <x v="2439"/>
    <d v="2015-10-18T19:38:49"/>
  </r>
  <r>
    <n v="2440"/>
    <x v="2440"/>
    <s v="Starting a entire clean energy food truck and set a new standard for Cambodia"/>
    <x v="10"/>
    <n v="10"/>
    <x v="2"/>
    <s v="BE"/>
    <s v="EUR"/>
    <n v="1455399313"/>
    <n v="1452807313"/>
    <b v="0"/>
    <n v="2"/>
    <b v="0"/>
    <s v="food/food trucks"/>
    <x v="418"/>
    <n v="5"/>
    <s v="food"/>
    <s v="food trucks"/>
    <x v="2440"/>
    <d v="2016-02-13T21:35:13"/>
  </r>
  <r>
    <n v="2441"/>
    <x v="2441"/>
    <s v="YOU can help Alchemy Pops POP up on a street near you!"/>
    <x v="51"/>
    <n v="8091"/>
    <x v="0"/>
    <s v="US"/>
    <s v="USD"/>
    <n v="1437627540"/>
    <n v="1435806054"/>
    <b v="0"/>
    <n v="109"/>
    <b v="1"/>
    <s v="food/small batch"/>
    <x v="1875"/>
    <n v="74.22935779816514"/>
    <s v="food"/>
    <s v="small batch"/>
    <x v="2441"/>
    <d v="2015-07-23T04:59:00"/>
  </r>
  <r>
    <n v="2442"/>
    <x v="2442"/>
    <s v="The first tea from a new sustainable tea region in India's young, rising Himalayas."/>
    <x v="95"/>
    <n v="30226"/>
    <x v="0"/>
    <s v="US"/>
    <s v="USD"/>
    <n v="1426777228"/>
    <n v="1424188828"/>
    <b v="0"/>
    <n v="372"/>
    <b v="1"/>
    <s v="food/small batch"/>
    <x v="1876"/>
    <n v="81.252688172043008"/>
    <s v="food"/>
    <s v="small batch"/>
    <x v="2442"/>
    <d v="2015-03-19T15:00:28"/>
  </r>
  <r>
    <n v="2443"/>
    <x v="2443"/>
    <s v="We empower coffee farmers to process their own premium beans, and connect them directly with coffee lovers on our online marketplace."/>
    <x v="22"/>
    <n v="40502.99"/>
    <x v="0"/>
    <s v="US"/>
    <s v="USD"/>
    <n v="1408114822"/>
    <n v="1405522822"/>
    <b v="0"/>
    <n v="311"/>
    <b v="1"/>
    <s v="food/small batch"/>
    <x v="1877"/>
    <n v="130.23469453376205"/>
    <s v="food"/>
    <s v="small batch"/>
    <x v="2443"/>
    <d v="2014-08-15T15:00:22"/>
  </r>
  <r>
    <n v="2444"/>
    <x v="2444"/>
    <s v="Chocolate Truffles &amp; Sweet Treats handcrafted the European traditional way.  One bite and you will always want to eat dessert first!"/>
    <x v="9"/>
    <n v="3258"/>
    <x v="0"/>
    <s v="US"/>
    <s v="USD"/>
    <n v="1464199591"/>
    <n v="1461607591"/>
    <b v="0"/>
    <n v="61"/>
    <b v="1"/>
    <s v="food/small batch"/>
    <x v="1878"/>
    <n v="53.409836065573771"/>
    <s v="food"/>
    <s v="small batch"/>
    <x v="2444"/>
    <d v="2016-05-25T18:06:31"/>
  </r>
  <r>
    <n v="2445"/>
    <x v="2445"/>
    <s v="Joe's Cellar is locally prepared old world Italian &quot;cellar food&quot;. _x000a_This is the stuff that makes non-Italians wish they were Italian!"/>
    <x v="10"/>
    <n v="8640"/>
    <x v="0"/>
    <s v="US"/>
    <s v="USD"/>
    <n v="1443242021"/>
    <n v="1440650021"/>
    <b v="0"/>
    <n v="115"/>
    <b v="1"/>
    <s v="food/small batch"/>
    <x v="1789"/>
    <n v="75.130434782608702"/>
    <s v="food"/>
    <s v="small batch"/>
    <x v="2445"/>
    <d v="2015-09-26T04:33:41"/>
  </r>
  <r>
    <n v="2446"/>
    <x v="2446"/>
    <s v="The Brooklyn Cookie Company plans to bring our signature &quot;Mushroom&quot; Meringue Cookies and Just Meringues! to stores around the country!"/>
    <x v="10"/>
    <n v="8399"/>
    <x v="0"/>
    <s v="US"/>
    <s v="USD"/>
    <n v="1480174071"/>
    <n v="1477578471"/>
    <b v="0"/>
    <n v="111"/>
    <b v="1"/>
    <s v="food/small batch"/>
    <x v="1879"/>
    <n v="75.666666666666671"/>
    <s v="food"/>
    <s v="small batch"/>
    <x v="2446"/>
    <d v="2016-11-26T15:27:51"/>
  </r>
  <r>
    <n v="2447"/>
    <x v="2447"/>
    <s v="Some days you just need cake! Homemade cake, wild (and classic) flavors, icing on the inside and shipped fresh to your home or office!"/>
    <x v="30"/>
    <n v="10680"/>
    <x v="0"/>
    <s v="US"/>
    <s v="USD"/>
    <n v="1478923200"/>
    <n v="1476184593"/>
    <b v="0"/>
    <n v="337"/>
    <b v="1"/>
    <s v="food/small batch"/>
    <x v="1880"/>
    <n v="31.691394658753708"/>
    <s v="food"/>
    <s v="small batch"/>
    <x v="2447"/>
    <d v="2016-11-12T04:00:00"/>
  </r>
  <r>
    <n v="2448"/>
    <x v="2448"/>
    <s v="New ninja-cool campfire coffee mug from Ninja Narwhal Coffee Company. Perfect for holding 13oz of the best coffee in the universe!"/>
    <x v="44"/>
    <n v="430"/>
    <x v="0"/>
    <s v="US"/>
    <s v="USD"/>
    <n v="1472621760"/>
    <n v="1472110513"/>
    <b v="0"/>
    <n v="9"/>
    <b v="1"/>
    <s v="food/small batch"/>
    <x v="1881"/>
    <n v="47.777777777777779"/>
    <s v="food"/>
    <s v="small batch"/>
    <x v="2448"/>
    <d v="2016-08-31T05:36:00"/>
  </r>
  <r>
    <n v="2449"/>
    <x v="2449"/>
    <s v="Wholesome, gluten-free, crunchy granola hand-baked in Jackson, WY. Rich in protein, omega 3's, and fiber. Help me get it to you!"/>
    <x v="3"/>
    <n v="10800"/>
    <x v="0"/>
    <s v="US"/>
    <s v="USD"/>
    <n v="1417321515"/>
    <n v="1414725915"/>
    <b v="0"/>
    <n v="120"/>
    <b v="1"/>
    <s v="food/small batch"/>
    <x v="1277"/>
    <n v="90"/>
    <s v="food"/>
    <s v="small batch"/>
    <x v="2449"/>
    <d v="2014-11-30T04:25:15"/>
  </r>
  <r>
    <n v="2450"/>
    <x v="2450"/>
    <s v="Old Coast Ales will be St. Augustine's very own micro brewery where our focus will be on creating unique and traditional beer styles."/>
    <x v="36"/>
    <n v="15230.03"/>
    <x v="0"/>
    <s v="US"/>
    <s v="USD"/>
    <n v="1414465860"/>
    <n v="1411177456"/>
    <b v="0"/>
    <n v="102"/>
    <b v="1"/>
    <s v="food/small batch"/>
    <x v="1882"/>
    <n v="149.31401960784314"/>
    <s v="food"/>
    <s v="small batch"/>
    <x v="2450"/>
    <d v="2014-10-28T03:11:00"/>
  </r>
  <r>
    <n v="2451"/>
    <x v="2451"/>
    <s v="Meet the best tasting high protein, low sugar protein snack on the planet. Guaranteed to turn you into a stone cold fox."/>
    <x v="3"/>
    <n v="11545"/>
    <x v="0"/>
    <s v="US"/>
    <s v="USD"/>
    <n v="1488750490"/>
    <n v="1487022490"/>
    <b v="0"/>
    <n v="186"/>
    <b v="1"/>
    <s v="food/small batch"/>
    <x v="1883"/>
    <n v="62.06989247311828"/>
    <s v="food"/>
    <s v="small batch"/>
    <x v="2451"/>
    <d v="2017-03-05T21:48:10"/>
  </r>
  <r>
    <n v="2452"/>
    <x v="2452"/>
    <s v="Italian inspired sauce with a spice and heat that make this simple Red Sauce unique! This company name still remains a secret, for now!"/>
    <x v="20"/>
    <n v="801"/>
    <x v="0"/>
    <s v="US"/>
    <s v="USD"/>
    <n v="1451430000"/>
    <n v="1448914500"/>
    <b v="0"/>
    <n v="15"/>
    <b v="1"/>
    <s v="food/small batch"/>
    <x v="1884"/>
    <n v="53.4"/>
    <s v="food"/>
    <s v="small batch"/>
    <x v="2452"/>
    <d v="2015-12-29T23:00:00"/>
  </r>
  <r>
    <n v="2453"/>
    <x v="2453"/>
    <s v="Creating naturally smoked Jerky without the use of artificial ingredients or preservatives. A healthier snack that taste great!"/>
    <x v="9"/>
    <n v="4641"/>
    <x v="0"/>
    <s v="US"/>
    <s v="USD"/>
    <n v="1486053409"/>
    <n v="1483461409"/>
    <b v="0"/>
    <n v="67"/>
    <b v="1"/>
    <s v="food/small batch"/>
    <x v="1885"/>
    <n v="69.268656716417908"/>
    <s v="food"/>
    <s v="small batch"/>
    <x v="2453"/>
    <d v="2017-02-02T16:36:49"/>
  </r>
  <r>
    <n v="2454"/>
    <x v="2454"/>
    <s v="Beer. Delicious, Salem made beer. Only the freshest, small batch beer straight from the source. Our beer is brewed within reach."/>
    <x v="19"/>
    <n v="35296"/>
    <x v="0"/>
    <s v="US"/>
    <s v="USD"/>
    <n v="1489207808"/>
    <n v="1486183808"/>
    <b v="0"/>
    <n v="130"/>
    <b v="1"/>
    <s v="food/small batch"/>
    <x v="1886"/>
    <n v="271.50769230769231"/>
    <s v="food"/>
    <s v="small batch"/>
    <x v="2454"/>
    <d v="2017-03-11T04:50:08"/>
  </r>
  <r>
    <n v="2455"/>
    <x v="2455"/>
    <s v="Mama wants everyone to try her secret recipes for sauces and rubs. She uses only the freshest ingredients for them."/>
    <x v="43"/>
    <n v="546"/>
    <x v="0"/>
    <s v="US"/>
    <s v="USD"/>
    <n v="1461177950"/>
    <n v="1458758750"/>
    <b v="0"/>
    <n v="16"/>
    <b v="1"/>
    <s v="food/small batch"/>
    <x v="1887"/>
    <n v="34.125"/>
    <s v="food"/>
    <s v="small batch"/>
    <x v="2455"/>
    <d v="2016-04-20T18:45:50"/>
  </r>
  <r>
    <n v="2456"/>
    <x v="2456"/>
    <s v="These beef sticks will make your taste buds dance with happiness. Plus they are healthier than most available today!"/>
    <x v="15"/>
    <n v="2713"/>
    <x v="0"/>
    <s v="US"/>
    <s v="USD"/>
    <n v="1488063839"/>
    <n v="1485471839"/>
    <b v="0"/>
    <n v="67"/>
    <b v="1"/>
    <s v="food/small batch"/>
    <x v="1888"/>
    <n v="40.492537313432834"/>
    <s v="food"/>
    <s v="small batch"/>
    <x v="2456"/>
    <d v="2017-02-25T23:03:59"/>
  </r>
  <r>
    <n v="2457"/>
    <x v="2457"/>
    <s v="If you love wine, and have ever dreamed of crafting your own. You can in 3 easy steps.  Sample~Sprinkle~Savor."/>
    <x v="165"/>
    <n v="23530"/>
    <x v="0"/>
    <s v="US"/>
    <s v="USD"/>
    <n v="1458826056"/>
    <n v="1456237656"/>
    <b v="0"/>
    <n v="124"/>
    <b v="1"/>
    <s v="food/small batch"/>
    <x v="1889"/>
    <n v="189.75806451612902"/>
    <s v="food"/>
    <s v="small batch"/>
    <x v="2457"/>
    <d v="2016-03-24T13:27:36"/>
  </r>
  <r>
    <n v="2458"/>
    <x v="2458"/>
    <s v="Three ladies starting a small bakery/toast bar concept @SmorgasburgLA.  House made pastries and bread using local and fun ingredients."/>
    <x v="10"/>
    <n v="5509"/>
    <x v="0"/>
    <s v="US"/>
    <s v="USD"/>
    <n v="1465498800"/>
    <n v="1462481718"/>
    <b v="0"/>
    <n v="80"/>
    <b v="1"/>
    <s v="food/small batch"/>
    <x v="1890"/>
    <n v="68.862499999999997"/>
    <s v="food"/>
    <s v="small batch"/>
    <x v="2458"/>
    <d v="2016-06-09T19:00:00"/>
  </r>
  <r>
    <n v="2459"/>
    <x v="2459"/>
    <s v="Bringing delicious, scratch-made, baked goods to mainstreet Hopkins, MN. Specializing in cupcakes, cakes, cookies, and French macarons."/>
    <x v="11"/>
    <n v="30675"/>
    <x v="0"/>
    <s v="US"/>
    <s v="USD"/>
    <n v="1458742685"/>
    <n v="1454858285"/>
    <b v="0"/>
    <n v="282"/>
    <b v="1"/>
    <s v="food/small batch"/>
    <x v="1891"/>
    <n v="108.77659574468085"/>
    <s v="food"/>
    <s v="small batch"/>
    <x v="2459"/>
    <d v="2016-03-23T14:18:05"/>
  </r>
  <r>
    <n v="2460"/>
    <x v="2460"/>
    <s v="A humble and homey bakery passionately obsessed with good bread. Grano will fast become your favorite neighborhood food hub."/>
    <x v="0"/>
    <n v="8567"/>
    <x v="0"/>
    <s v="US"/>
    <s v="USD"/>
    <n v="1483417020"/>
    <n v="1480480167"/>
    <b v="0"/>
    <n v="68"/>
    <b v="1"/>
    <s v="food/small batch"/>
    <x v="1892"/>
    <n v="125.98529411764706"/>
    <s v="food"/>
    <s v="small batch"/>
    <x v="2460"/>
    <d v="2017-01-03T04:17:00"/>
  </r>
  <r>
    <n v="2461"/>
    <x v="2461"/>
    <s v="Songs of faith and worship that are so deeply spiritual you could sing them in church, so down to earth you could play them in a bar."/>
    <x v="51"/>
    <n v="7785"/>
    <x v="0"/>
    <s v="US"/>
    <s v="USD"/>
    <n v="1317438000"/>
    <n v="1314577097"/>
    <b v="0"/>
    <n v="86"/>
    <b v="1"/>
    <s v="music/indie rock"/>
    <x v="965"/>
    <n v="90.523255813953483"/>
    <s v="music"/>
    <s v="indie rock"/>
    <x v="2461"/>
    <d v="2011-10-01T03:00:00"/>
  </r>
  <r>
    <n v="2462"/>
    <x v="2462"/>
    <s v="CHURCHES, an indie rock band from Oakland, CA, is recording a new single about marriage equality and pressing it to 7&quot; vinyl."/>
    <x v="9"/>
    <n v="3321.25"/>
    <x v="0"/>
    <s v="US"/>
    <s v="USD"/>
    <n v="1342672096"/>
    <n v="1340944096"/>
    <b v="0"/>
    <n v="115"/>
    <b v="1"/>
    <s v="music/indie rock"/>
    <x v="1893"/>
    <n v="28.880434782608695"/>
    <s v="music"/>
    <s v="indie rock"/>
    <x v="2462"/>
    <d v="2012-07-19T04:28:16"/>
  </r>
  <r>
    <n v="2463"/>
    <x v="2463"/>
    <s v="Emma Ate The Lion's debut full length album"/>
    <x v="13"/>
    <n v="2325"/>
    <x v="0"/>
    <s v="US"/>
    <s v="USD"/>
    <n v="1366138800"/>
    <n v="1362710425"/>
    <b v="0"/>
    <n v="75"/>
    <b v="1"/>
    <s v="music/indie rock"/>
    <x v="63"/>
    <n v="31"/>
    <s v="music"/>
    <s v="indie rock"/>
    <x v="2463"/>
    <d v="2013-04-16T19:00:00"/>
  </r>
  <r>
    <n v="2464"/>
    <x v="2464"/>
    <s v="The Enemy Feathers are passing the proverbial hat to see if we can raise enough money to complete Our NEW EP"/>
    <x v="13"/>
    <n v="2222"/>
    <x v="0"/>
    <s v="CA"/>
    <s v="CAD"/>
    <n v="1443641340"/>
    <n v="1441143397"/>
    <b v="0"/>
    <n v="43"/>
    <b v="1"/>
    <s v="music/indie rock"/>
    <x v="206"/>
    <n v="51.674418604651166"/>
    <s v="music"/>
    <s v="indie rock"/>
    <x v="2464"/>
    <d v="2015-09-30T19:29:00"/>
  </r>
  <r>
    <n v="2465"/>
    <x v="2465"/>
    <s v="An indie band from Spokane, WA looking to master and package their first full length album."/>
    <x v="176"/>
    <n v="1261"/>
    <x v="0"/>
    <s v="US"/>
    <s v="USD"/>
    <n v="1348420548"/>
    <n v="1345828548"/>
    <b v="0"/>
    <n v="48"/>
    <b v="1"/>
    <s v="music/indie rock"/>
    <x v="1894"/>
    <n v="26.270833333333332"/>
    <s v="music"/>
    <s v="indie rock"/>
    <x v="2465"/>
    <d v="2012-09-23T17:15:48"/>
  </r>
  <r>
    <n v="2466"/>
    <x v="2466"/>
    <s v="With big dreams and big sounds, Jesse Alexander's Debut album titled &quot;For Once&quot; brings Indie Rock to a whole new level."/>
    <x v="30"/>
    <n v="2500"/>
    <x v="0"/>
    <s v="US"/>
    <s v="USD"/>
    <n v="1368066453"/>
    <n v="1365474453"/>
    <b v="0"/>
    <n v="52"/>
    <b v="1"/>
    <s v="music/indie rock"/>
    <x v="31"/>
    <n v="48.07692307692308"/>
    <s v="music"/>
    <s v="indie rock"/>
    <x v="2466"/>
    <d v="2013-05-09T02:27:33"/>
  </r>
  <r>
    <n v="2467"/>
    <x v="2467"/>
    <s v="We've finished our first EP and we're taking it on the road in three weeks! Help us fund manufacturing?"/>
    <x v="28"/>
    <n v="1185"/>
    <x v="0"/>
    <s v="US"/>
    <s v="USD"/>
    <n v="1336669200"/>
    <n v="1335473931"/>
    <b v="0"/>
    <n v="43"/>
    <b v="1"/>
    <s v="music/indie rock"/>
    <x v="23"/>
    <n v="27.558139534883722"/>
    <s v="music"/>
    <s v="indie rock"/>
    <x v="2467"/>
    <d v="2012-05-10T17:00:00"/>
  </r>
  <r>
    <n v="2468"/>
    <x v="2468"/>
    <s v="Please donate, support &amp; share this project so that I may be able to record my new EP this fall!"/>
    <x v="13"/>
    <n v="2144.34"/>
    <x v="0"/>
    <s v="US"/>
    <s v="USD"/>
    <n v="1351400400"/>
    <n v="1348285321"/>
    <b v="0"/>
    <n v="58"/>
    <b v="1"/>
    <s v="music/indie rock"/>
    <x v="1895"/>
    <n v="36.97137931034483"/>
    <s v="music"/>
    <s v="indie rock"/>
    <x v="2468"/>
    <d v="2012-10-28T05:00:00"/>
  </r>
  <r>
    <n v="2469"/>
    <x v="2469"/>
    <s v="All the music for my EP of cello-fusion originals is complete. All I need now is your help to get it mastered &amp; pressed to CD &amp; vinyl!"/>
    <x v="38"/>
    <n v="1364"/>
    <x v="0"/>
    <s v="US"/>
    <s v="USD"/>
    <n v="1297160329"/>
    <n v="1295000329"/>
    <b v="0"/>
    <n v="47"/>
    <b v="1"/>
    <s v="music/indie rock"/>
    <x v="981"/>
    <n v="29.021276595744681"/>
    <s v="music"/>
    <s v="indie rock"/>
    <x v="2469"/>
    <d v="2011-02-08T10:18:49"/>
  </r>
  <r>
    <n v="2470"/>
    <x v="2470"/>
    <s v="Music is my passion.  I've been recording this album for 2 years now, and I just want the world to finally hear it!"/>
    <x v="28"/>
    <n v="1031.6400000000001"/>
    <x v="0"/>
    <s v="US"/>
    <s v="USD"/>
    <n v="1337824055"/>
    <n v="1335232055"/>
    <b v="0"/>
    <n v="36"/>
    <b v="1"/>
    <s v="music/indie rock"/>
    <x v="1896"/>
    <n v="28.65666666666667"/>
    <s v="music"/>
    <s v="indie rock"/>
    <x v="2470"/>
    <d v="2012-05-24T01:47:35"/>
  </r>
  <r>
    <n v="2471"/>
    <x v="2471"/>
    <s v="Confused Disciples' debut album &quot;Sleepamation&quot; is (finally) all recorded and mixed, now all that's left is mastering and duplication."/>
    <x v="2"/>
    <n v="640"/>
    <x v="0"/>
    <s v="US"/>
    <s v="USD"/>
    <n v="1327535392"/>
    <n v="1324079392"/>
    <b v="0"/>
    <n v="17"/>
    <b v="1"/>
    <s v="music/indie rock"/>
    <x v="602"/>
    <n v="37.647058823529413"/>
    <s v="music"/>
    <s v="indie rock"/>
    <x v="2471"/>
    <d v="2012-01-25T23:49:52"/>
  </r>
  <r>
    <n v="2472"/>
    <x v="2472"/>
    <s v="Help Ben Hardt release 3 albums in a 9 month span, telling the story of two lovers in London during WWII. All with strings, a rock band and more..."/>
    <x v="51"/>
    <n v="10182.02"/>
    <x v="0"/>
    <s v="US"/>
    <s v="USD"/>
    <n v="1283562180"/>
    <n v="1277433980"/>
    <b v="0"/>
    <n v="104"/>
    <b v="1"/>
    <s v="music/indie rock"/>
    <x v="1897"/>
    <n v="97.904038461538462"/>
    <s v="music"/>
    <s v="indie rock"/>
    <x v="2472"/>
    <d v="2010-09-04T01:03:00"/>
  </r>
  <r>
    <n v="2473"/>
    <x v="2473"/>
    <s v="Wrote some new songs and it turned into an album. I even have a title already, &quot;Oh My Soul&quot;. Would love your support!"/>
    <x v="13"/>
    <n v="2000"/>
    <x v="0"/>
    <s v="US"/>
    <s v="USD"/>
    <n v="1352573869"/>
    <n v="1349978269"/>
    <b v="0"/>
    <n v="47"/>
    <b v="1"/>
    <s v="music/indie rock"/>
    <x v="31"/>
    <n v="42.553191489361701"/>
    <s v="music"/>
    <s v="indie rock"/>
    <x v="2473"/>
    <d v="2012-11-10T18:57:49"/>
  </r>
  <r>
    <n v="2474"/>
    <x v="2474"/>
    <s v="Even though were still recording our first album, were taking pre orders to help with manufacturing costs. We have a lot to cover with this CD/ DVD. "/>
    <x v="10"/>
    <n v="5000.18"/>
    <x v="0"/>
    <s v="US"/>
    <s v="USD"/>
    <n v="1286756176"/>
    <n v="1282868176"/>
    <b v="0"/>
    <n v="38"/>
    <b v="1"/>
    <s v="music/indie rock"/>
    <x v="1898"/>
    <n v="131.58368421052631"/>
    <s v="music"/>
    <s v="indie rock"/>
    <x v="2474"/>
    <d v="2010-10-11T00:16:16"/>
  </r>
  <r>
    <n v="2475"/>
    <x v="2475"/>
    <s v="Help BRANDTSON and DREAMOVERrecords press their 2004 record, &quot;Send Us A Signal&quot;."/>
    <x v="30"/>
    <n v="2618"/>
    <x v="0"/>
    <s v="US"/>
    <s v="USD"/>
    <n v="1278799200"/>
    <n v="1273647255"/>
    <b v="0"/>
    <n v="81"/>
    <b v="1"/>
    <s v="music/indie rock"/>
    <x v="1262"/>
    <n v="32.320987654320987"/>
    <s v="music"/>
    <s v="indie rock"/>
    <x v="2475"/>
    <d v="2010-07-10T22:00:00"/>
  </r>
  <r>
    <n v="2476"/>
    <x v="2476"/>
    <s v="Eleven songs, the accumulation of several memorable occurrences in a sleepy town; stories of fiction &amp; fact."/>
    <x v="50"/>
    <n v="3360.72"/>
    <x v="0"/>
    <s v="US"/>
    <s v="USD"/>
    <n v="1415004770"/>
    <n v="1412149970"/>
    <b v="0"/>
    <n v="55"/>
    <b v="1"/>
    <s v="music/indie rock"/>
    <x v="1899"/>
    <n v="61.103999999999999"/>
    <s v="music"/>
    <s v="indie rock"/>
    <x v="2476"/>
    <d v="2014-11-03T08:52:50"/>
  </r>
  <r>
    <n v="2477"/>
    <x v="823"/>
    <s v="Releasing my first album in August, and I need your help in order to get it done!"/>
    <x v="47"/>
    <n v="1285"/>
    <x v="0"/>
    <s v="US"/>
    <s v="USD"/>
    <n v="1344789345"/>
    <n v="1340901345"/>
    <b v="0"/>
    <n v="41"/>
    <b v="1"/>
    <s v="music/indie rock"/>
    <x v="1900"/>
    <n v="31.341463414634145"/>
    <s v="music"/>
    <s v="indie rock"/>
    <x v="2477"/>
    <d v="2012-08-12T16:35:45"/>
  </r>
  <r>
    <n v="2478"/>
    <x v="2477"/>
    <s v="San Francisco Indie band, Should We Run, gets set to launch their debut EP capped with a tour to South by Southwest Music Conference."/>
    <x v="6"/>
    <n v="10200"/>
    <x v="0"/>
    <s v="US"/>
    <s v="USD"/>
    <n v="1358117313"/>
    <n v="1355525313"/>
    <b v="0"/>
    <n v="79"/>
    <b v="1"/>
    <s v="music/indie rock"/>
    <x v="1901"/>
    <n v="129.1139240506329"/>
    <s v="music"/>
    <s v="indie rock"/>
    <x v="2478"/>
    <d v="2013-01-13T22:48:33"/>
  </r>
  <r>
    <n v="2479"/>
    <x v="2478"/>
    <s v="Fake Natives is headed on tour this summer. Help them fill their tank with fossil fuels."/>
    <x v="43"/>
    <n v="400.33"/>
    <x v="0"/>
    <s v="US"/>
    <s v="USD"/>
    <n v="1343440800"/>
    <n v="1342545994"/>
    <b v="0"/>
    <n v="16"/>
    <b v="1"/>
    <s v="music/indie rock"/>
    <x v="1902"/>
    <n v="25.020624999999999"/>
    <s v="music"/>
    <s v="indie rock"/>
    <x v="2479"/>
    <d v="2012-07-28T02:00:00"/>
  </r>
  <r>
    <n v="2480"/>
    <x v="2479"/>
    <s v="We are a band from Long Beach, Ca looking to record our first EP. Any little bit counts and your support would mean the world to us!"/>
    <x v="13"/>
    <n v="2000"/>
    <x v="0"/>
    <s v="US"/>
    <s v="USD"/>
    <n v="1444516084"/>
    <n v="1439332084"/>
    <b v="0"/>
    <n v="8"/>
    <b v="1"/>
    <s v="music/indie rock"/>
    <x v="31"/>
    <n v="250"/>
    <s v="music"/>
    <s v="indie rock"/>
    <x v="2480"/>
    <d v="2015-10-10T22:28:04"/>
  </r>
  <r>
    <n v="2481"/>
    <x v="2480"/>
    <s v="To support the media blitz for their brand-new album, the band is offering a Kickstarter-only EP and other amazing premiums."/>
    <x v="23"/>
    <n v="4516.4399999999996"/>
    <x v="0"/>
    <s v="US"/>
    <s v="USD"/>
    <n v="1335799808"/>
    <n v="1333207808"/>
    <b v="0"/>
    <n v="95"/>
    <b v="1"/>
    <s v="music/indie rock"/>
    <x v="1903"/>
    <n v="47.541473684210523"/>
    <s v="music"/>
    <s v="indie rock"/>
    <x v="2481"/>
    <d v="2012-04-30T15:30:08"/>
  </r>
  <r>
    <n v="2482"/>
    <x v="2481"/>
    <s v="Singer Jude Roberts has been asked to perform his song &quot;The Flood&quot;  in Hiroshima.  You can assist in making this opportunity a reality."/>
    <x v="28"/>
    <n v="1001"/>
    <x v="0"/>
    <s v="US"/>
    <s v="USD"/>
    <n v="1312224383"/>
    <n v="1308336383"/>
    <b v="0"/>
    <n v="25"/>
    <b v="1"/>
    <s v="music/indie rock"/>
    <x v="1787"/>
    <n v="40.04"/>
    <s v="music"/>
    <s v="indie rock"/>
    <x v="2482"/>
    <d v="2011-08-01T18:46:23"/>
  </r>
  <r>
    <n v="2483"/>
    <x v="2482"/>
    <s v="Send Intangible Animal on our first West Coast Tour!!! The fate of the world rests in your hands."/>
    <x v="184"/>
    <n v="1251"/>
    <x v="0"/>
    <s v="US"/>
    <s v="USD"/>
    <n v="1335891603"/>
    <n v="1330711203"/>
    <b v="0"/>
    <n v="19"/>
    <b v="1"/>
    <s v="music/indie rock"/>
    <x v="1904"/>
    <n v="65.84210526315789"/>
    <s v="music"/>
    <s v="indie rock"/>
    <x v="2483"/>
    <d v="2012-05-01T17:00:03"/>
  </r>
  <r>
    <n v="2484"/>
    <x v="2483"/>
    <s v="A solo roots/rock CD written by award winning singer-songwriter Kiya Heartwood and produced by Grammy nominated producer Mark Hallman."/>
    <x v="8"/>
    <n v="4176.1099999999997"/>
    <x v="0"/>
    <s v="US"/>
    <s v="USD"/>
    <n v="1316124003"/>
    <n v="1313532003"/>
    <b v="0"/>
    <n v="90"/>
    <b v="1"/>
    <s v="music/indie rock"/>
    <x v="1905"/>
    <n v="46.401222222222216"/>
    <s v="music"/>
    <s v="indie rock"/>
    <x v="2484"/>
    <d v="2011-09-15T22:00:03"/>
  </r>
  <r>
    <n v="2485"/>
    <x v="2484"/>
    <s v="We're trying to fund a fall tour to Dallas,  where we will record our debut album with Grammy award-winning producer, Stuart Sikes."/>
    <x v="13"/>
    <n v="2065"/>
    <x v="0"/>
    <s v="US"/>
    <s v="USD"/>
    <n v="1318463879"/>
    <n v="1315439879"/>
    <b v="0"/>
    <n v="41"/>
    <b v="1"/>
    <s v="music/indie rock"/>
    <x v="1906"/>
    <n v="50.365853658536587"/>
    <s v="music"/>
    <s v="indie rock"/>
    <x v="2485"/>
    <d v="2011-10-12T23:57:59"/>
  </r>
  <r>
    <n v="2486"/>
    <x v="2485"/>
    <s v="I'm just about finished recording my new EP &quot;Gypsy Wind,&quot; but I need help w/making CD's for you to hold in your hands!  And listen to!"/>
    <x v="43"/>
    <n v="797"/>
    <x v="0"/>
    <s v="US"/>
    <s v="USD"/>
    <n v="1335113976"/>
    <n v="1332521976"/>
    <b v="0"/>
    <n v="30"/>
    <b v="1"/>
    <s v="music/indie rock"/>
    <x v="1907"/>
    <n v="26.566666666666666"/>
    <s v="music"/>
    <s v="indie rock"/>
    <x v="2486"/>
    <d v="2012-04-22T16:59:36"/>
  </r>
  <r>
    <n v="2487"/>
    <x v="2486"/>
    <s v="Raise enough money to fund the copyright cost for the full length indie rock record we spent the year recording."/>
    <x v="15"/>
    <n v="1500.76"/>
    <x v="0"/>
    <s v="US"/>
    <s v="USD"/>
    <n v="1338083997"/>
    <n v="1335491997"/>
    <b v="0"/>
    <n v="38"/>
    <b v="1"/>
    <s v="music/indie rock"/>
    <x v="1908"/>
    <n v="39.493684210526318"/>
    <s v="music"/>
    <s v="indie rock"/>
    <x v="2487"/>
    <d v="2012-05-27T01:59:57"/>
  </r>
  <r>
    <n v="2488"/>
    <x v="2487"/>
    <s v="Nashville independent singer/songwriter Jameson Elder making a new album! Check out the video to preview the single &quot;Take Me Back&quot;!"/>
    <x v="9"/>
    <n v="3201"/>
    <x v="0"/>
    <s v="US"/>
    <s v="USD"/>
    <n v="1321459908"/>
    <n v="1318864308"/>
    <b v="0"/>
    <n v="65"/>
    <b v="1"/>
    <s v="music/indie rock"/>
    <x v="1909"/>
    <n v="49.246153846153845"/>
    <s v="music"/>
    <s v="indie rock"/>
    <x v="2488"/>
    <d v="2011-11-16T16:11:48"/>
  </r>
  <r>
    <n v="2489"/>
    <x v="2488"/>
    <s v="A new Pocket Vinyl album focusing on all things about death: what it is, feels like, leads to, and how the idea of God fits into it."/>
    <x v="8"/>
    <n v="4678.5"/>
    <x v="0"/>
    <s v="US"/>
    <s v="USD"/>
    <n v="1368117239"/>
    <n v="1365525239"/>
    <b v="0"/>
    <n v="75"/>
    <b v="1"/>
    <s v="music/indie rock"/>
    <x v="1910"/>
    <n v="62.38"/>
    <s v="music"/>
    <s v="indie rock"/>
    <x v="2489"/>
    <d v="2013-05-09T16:33:59"/>
  </r>
  <r>
    <n v="2490"/>
    <x v="2489"/>
    <s v="We are trying to fund our first multi-state tour this summer in an effort to get our music out to as many people as possible."/>
    <x v="2"/>
    <n v="607"/>
    <x v="0"/>
    <s v="US"/>
    <s v="USD"/>
    <n v="1340429276"/>
    <n v="1335245276"/>
    <b v="0"/>
    <n v="16"/>
    <b v="1"/>
    <s v="music/indie rock"/>
    <x v="1911"/>
    <n v="37.9375"/>
    <s v="music"/>
    <s v="indie rock"/>
    <x v="2490"/>
    <d v="2012-06-23T05:27:56"/>
  </r>
  <r>
    <n v="2491"/>
    <x v="2490"/>
    <s v="Nathan Evans, instrumental rock guitarist and official V3fights.com artist, is releasing his first solo EP entitled Remove The Illusion"/>
    <x v="2"/>
    <n v="516"/>
    <x v="0"/>
    <s v="US"/>
    <s v="USD"/>
    <n v="1295142660"/>
    <n v="1293739714"/>
    <b v="0"/>
    <n v="10"/>
    <b v="1"/>
    <s v="music/indie rock"/>
    <x v="1912"/>
    <n v="51.6"/>
    <s v="music"/>
    <s v="indie rock"/>
    <x v="2491"/>
    <d v="2011-01-16T01:51:00"/>
  </r>
  <r>
    <n v="2492"/>
    <x v="2491"/>
    <s v="We're a band from Hawaii trying to produce our first EP and we need help!"/>
    <x v="20"/>
    <n v="750"/>
    <x v="0"/>
    <s v="US"/>
    <s v="USD"/>
    <n v="1339840740"/>
    <n v="1335397188"/>
    <b v="0"/>
    <n v="27"/>
    <b v="1"/>
    <s v="music/indie rock"/>
    <x v="1054"/>
    <n v="27.777777777777779"/>
    <s v="music"/>
    <s v="indie rock"/>
    <x v="2492"/>
    <d v="2012-06-16T09:59:00"/>
  </r>
  <r>
    <n v="2493"/>
    <x v="2492"/>
    <s v="Making the record I've always dreamed of, and I want you to be part of the journey. Join me and let's make a great album together!"/>
    <x v="22"/>
    <n v="25740"/>
    <x v="0"/>
    <s v="US"/>
    <s v="USD"/>
    <n v="1367208140"/>
    <n v="1363320140"/>
    <b v="0"/>
    <n v="259"/>
    <b v="1"/>
    <s v="music/indie rock"/>
    <x v="1913"/>
    <n v="99.382239382239376"/>
    <s v="music"/>
    <s v="indie rock"/>
    <x v="2493"/>
    <d v="2013-04-29T04:02:20"/>
  </r>
  <r>
    <n v="2494"/>
    <x v="2493"/>
    <s v="Multi-Instrumentalist Ace Waters' new double album with 2+hours of music needs to be professionally made and replicated."/>
    <x v="15"/>
    <n v="1515.08"/>
    <x v="0"/>
    <s v="US"/>
    <s v="USD"/>
    <n v="1337786944"/>
    <n v="1335194944"/>
    <b v="0"/>
    <n v="39"/>
    <b v="1"/>
    <s v="music/indie rock"/>
    <x v="1914"/>
    <n v="38.848205128205123"/>
    <s v="music"/>
    <s v="indie rock"/>
    <x v="2494"/>
    <d v="2012-05-23T15:29:04"/>
  </r>
  <r>
    <n v="2495"/>
    <x v="2494"/>
    <s v="World-class musicians pay tribute to Kenny Childers, one of Indiana's best songwriters. MFT is pressing the album on double vinyl."/>
    <x v="15"/>
    <n v="1913.05"/>
    <x v="0"/>
    <s v="US"/>
    <s v="USD"/>
    <n v="1339022575"/>
    <n v="1336430575"/>
    <b v="0"/>
    <n v="42"/>
    <b v="1"/>
    <s v="music/indie rock"/>
    <x v="1915"/>
    <n v="45.548809523809524"/>
    <s v="music"/>
    <s v="indie rock"/>
    <x v="2495"/>
    <d v="2012-06-06T22:42:55"/>
  </r>
  <r>
    <n v="2496"/>
    <x v="2495"/>
    <s v="Be a part of making the first Lynn Haven album, &quot;Fair Weather Friends.&quot;"/>
    <x v="12"/>
    <n v="6000"/>
    <x v="0"/>
    <s v="US"/>
    <s v="USD"/>
    <n v="1364597692"/>
    <n v="1361577292"/>
    <b v="0"/>
    <n v="10"/>
    <b v="1"/>
    <s v="music/indie rock"/>
    <x v="31"/>
    <n v="600"/>
    <s v="music"/>
    <s v="indie rock"/>
    <x v="2496"/>
    <d v="2013-03-29T22:54:52"/>
  </r>
  <r>
    <n v="2497"/>
    <x v="2496"/>
    <s v="Joe Rut captures his eccentrically funny and moving songs live with an 8-piece band + special guests.  Help him release it!!!"/>
    <x v="23"/>
    <n v="4510.8599999999997"/>
    <x v="0"/>
    <s v="US"/>
    <s v="USD"/>
    <n v="1312578338"/>
    <n v="1309986338"/>
    <b v="0"/>
    <n v="56"/>
    <b v="1"/>
    <s v="music/indie rock"/>
    <x v="1916"/>
    <n v="80.551071428571419"/>
    <s v="music"/>
    <s v="indie rock"/>
    <x v="2497"/>
    <d v="2011-08-05T21:05:38"/>
  </r>
  <r>
    <n v="2498"/>
    <x v="2497"/>
    <s v="We've been working hard on getting our music out and we are taking the final steps to releasing our EP, but we need your help."/>
    <x v="28"/>
    <n v="1056"/>
    <x v="0"/>
    <s v="US"/>
    <s v="USD"/>
    <n v="1422400387"/>
    <n v="1421190787"/>
    <b v="0"/>
    <n v="20"/>
    <b v="1"/>
    <s v="music/indie rock"/>
    <x v="1917"/>
    <n v="52.8"/>
    <s v="music"/>
    <s v="indie rock"/>
    <x v="2498"/>
    <d v="2015-01-27T23:13:07"/>
  </r>
  <r>
    <n v="2499"/>
    <x v="2498"/>
    <s v="Ryan is headed to the UK for a series of Private House Parties! He needs your help. Don't miss your chance to be a part of the fun!"/>
    <x v="23"/>
    <n v="8105"/>
    <x v="0"/>
    <s v="US"/>
    <s v="USD"/>
    <n v="1356976800"/>
    <n v="1352820837"/>
    <b v="0"/>
    <n v="170"/>
    <b v="1"/>
    <s v="music/indie rock"/>
    <x v="1918"/>
    <n v="47.676470588235297"/>
    <s v="music"/>
    <s v="indie rock"/>
    <x v="2499"/>
    <d v="2012-12-31T18:00:00"/>
  </r>
  <r>
    <n v="2500"/>
    <x v="2499"/>
    <s v="ST's 4th LP has been tracked and mixed, but before he can set it free upon the world, it needs proper mastering and pressing!"/>
    <x v="20"/>
    <n v="680"/>
    <x v="0"/>
    <s v="US"/>
    <s v="USD"/>
    <n v="1340476375"/>
    <n v="1337884375"/>
    <b v="0"/>
    <n v="29"/>
    <b v="1"/>
    <s v="music/indie rock"/>
    <x v="1614"/>
    <n v="23.448275862068964"/>
    <s v="music"/>
    <s v="indie rock"/>
    <x v="2500"/>
    <d v="2012-06-23T18:32:55"/>
  </r>
  <r>
    <n v="2501"/>
    <x v="2500"/>
    <s v="Locally owned board game cafÃ© focused on keeping it local with fresh food, craft beer, wine, and, of course, all your favourite games!"/>
    <x v="34"/>
    <n v="281"/>
    <x v="2"/>
    <s v="CA"/>
    <s v="CAD"/>
    <n v="1443379104"/>
    <n v="1440787104"/>
    <b v="0"/>
    <n v="7"/>
    <b v="0"/>
    <s v="food/restaurants"/>
    <x v="1919"/>
    <n v="40.142857142857146"/>
    <s v="food"/>
    <s v="restaurants"/>
    <x v="2501"/>
    <d v="2015-09-27T18:38:24"/>
  </r>
  <r>
    <n v="2502"/>
    <x v="2501"/>
    <s v="A small sweet shop featuring the cupcake variety offered by Cupcake Chaos, candy, cotton candy, shakes and malts, located in Dalhart,TX"/>
    <x v="74"/>
    <n v="86"/>
    <x v="2"/>
    <s v="US"/>
    <s v="USD"/>
    <n v="1411328918"/>
    <n v="1407440918"/>
    <b v="0"/>
    <n v="5"/>
    <b v="0"/>
    <s v="food/restaurants"/>
    <x v="1920"/>
    <n v="17.2"/>
    <s v="food"/>
    <s v="restaurants"/>
    <x v="2502"/>
    <d v="2014-09-21T19:48:38"/>
  </r>
  <r>
    <n v="2503"/>
    <x v="2502"/>
    <s v="Cardinal Bistro will be Contemporary American dinning establishment based in Ventnor, NJ featuring local, seasonal ingredients."/>
    <x v="3"/>
    <n v="0"/>
    <x v="2"/>
    <s v="US"/>
    <s v="USD"/>
    <n v="1465333560"/>
    <n v="1462743308"/>
    <b v="0"/>
    <n v="0"/>
    <b v="0"/>
    <s v="food/restaurants"/>
    <x v="109"/>
    <e v="#DIV/0!"/>
    <s v="food"/>
    <s v="restaurants"/>
    <x v="2503"/>
    <d v="2016-06-07T21:06:00"/>
  </r>
  <r>
    <n v="2504"/>
    <x v="2503"/>
    <s v="Halal Restaurant and Internet Cafe 20 percent of profits will go to building masjids."/>
    <x v="19"/>
    <n v="0"/>
    <x v="2"/>
    <s v="US"/>
    <s v="USD"/>
    <n v="1416014534"/>
    <n v="1413418934"/>
    <b v="0"/>
    <n v="0"/>
    <b v="0"/>
    <s v="food/restaurants"/>
    <x v="109"/>
    <e v="#DIV/0!"/>
    <s v="food"/>
    <s v="restaurants"/>
    <x v="2504"/>
    <d v="2014-11-15T01:22:14"/>
  </r>
  <r>
    <n v="2505"/>
    <x v="2504"/>
    <s v="PASTATUTION- The act or practice of engaging in Pasta Making for money.  _x000a__x000a_Help us get the Arcobaleno Pasta Extruder!"/>
    <x v="39"/>
    <n v="0"/>
    <x v="2"/>
    <s v="US"/>
    <s v="USD"/>
    <n v="1426292416"/>
    <n v="1423704016"/>
    <b v="0"/>
    <n v="0"/>
    <b v="0"/>
    <s v="food/restaurants"/>
    <x v="109"/>
    <e v="#DIV/0!"/>
    <s v="food"/>
    <s v="restaurants"/>
    <x v="2505"/>
    <d v="2015-03-14T00:20:16"/>
  </r>
  <r>
    <n v="2506"/>
    <x v="2505"/>
    <s v="Love cereal as much as we do? Then we need your help! We are opening a worldwide cereal cafe, serving the best in imported cereals!"/>
    <x v="10"/>
    <n v="30"/>
    <x v="2"/>
    <s v="GB"/>
    <s v="GBP"/>
    <n v="1443906000"/>
    <n v="1441955269"/>
    <b v="0"/>
    <n v="2"/>
    <b v="0"/>
    <s v="food/restaurants"/>
    <x v="722"/>
    <n v="15"/>
    <s v="food"/>
    <s v="restaurants"/>
    <x v="2506"/>
    <d v="2015-10-03T21:00:00"/>
  </r>
  <r>
    <n v="2507"/>
    <x v="2506"/>
    <s v="Unique dishes for a unique city!."/>
    <x v="350"/>
    <n v="0"/>
    <x v="2"/>
    <s v="US"/>
    <s v="USD"/>
    <n v="1431308704"/>
    <n v="1428716704"/>
    <b v="0"/>
    <n v="0"/>
    <b v="0"/>
    <s v="food/restaurants"/>
    <x v="109"/>
    <e v="#DIV/0!"/>
    <s v="food"/>
    <s v="restaurants"/>
    <x v="2507"/>
    <d v="2015-05-11T01:45:04"/>
  </r>
  <r>
    <n v="2508"/>
    <x v="2507"/>
    <s v="I make Amazing homemade fudge available in 18 flavors. I want to open my own business to be able to let my area eat my incredible fudge"/>
    <x v="22"/>
    <n v="0"/>
    <x v="2"/>
    <s v="US"/>
    <s v="USD"/>
    <n v="1408056634"/>
    <n v="1405464634"/>
    <b v="0"/>
    <n v="0"/>
    <b v="0"/>
    <s v="food/restaurants"/>
    <x v="109"/>
    <e v="#DIV/0!"/>
    <s v="food"/>
    <s v="restaurants"/>
    <x v="2508"/>
    <d v="2014-08-14T22:50:34"/>
  </r>
  <r>
    <n v="2509"/>
    <x v="2508"/>
    <s v="Relax in a new Cheesecake Lounge in London, serving freshly made cheesecakes, all day and all night, along with great coffees and teas."/>
    <x v="75"/>
    <n v="1000"/>
    <x v="2"/>
    <s v="GB"/>
    <s v="GBP"/>
    <n v="1429554349"/>
    <n v="1424719549"/>
    <b v="0"/>
    <n v="28"/>
    <b v="0"/>
    <s v="food/restaurants"/>
    <x v="1921"/>
    <n v="35.714285714285715"/>
    <s v="food"/>
    <s v="restaurants"/>
    <x v="2509"/>
    <d v="2015-04-20T18:25:49"/>
  </r>
  <r>
    <n v="2510"/>
    <x v="2509"/>
    <s v="Dugout Dogs will be specializing in the many hot dog and sausage styles sold at baseball parks around Major League Baseball (MLB)."/>
    <x v="63"/>
    <n v="75"/>
    <x v="2"/>
    <s v="US"/>
    <s v="USD"/>
    <n v="1431647772"/>
    <n v="1426463772"/>
    <b v="0"/>
    <n v="2"/>
    <b v="0"/>
    <s v="food/restaurants"/>
    <x v="840"/>
    <n v="37.5"/>
    <s v="food"/>
    <s v="restaurants"/>
    <x v="2510"/>
    <d v="2015-05-14T23:56:12"/>
  </r>
  <r>
    <n v="2511"/>
    <x v="2510"/>
    <s v="Fresh Fast Food. A bbq ramen bar thats healthy, tasty and made to order right in front of your eyes....... From flame to bowl"/>
    <x v="57"/>
    <n v="0"/>
    <x v="2"/>
    <s v="GB"/>
    <s v="GBP"/>
    <n v="1454323413"/>
    <n v="1451731413"/>
    <b v="0"/>
    <n v="0"/>
    <b v="0"/>
    <s v="food/restaurants"/>
    <x v="109"/>
    <e v="#DIV/0!"/>
    <s v="food"/>
    <s v="restaurants"/>
    <x v="2511"/>
    <d v="2016-02-01T10:43:33"/>
  </r>
  <r>
    <n v="2512"/>
    <x v="2511"/>
    <s v="Somethin' Tasty is a unique coffee, pastry &amp; retail store. We consign from all local sources: pottery, glass &amp; art."/>
    <x v="146"/>
    <n v="0"/>
    <x v="2"/>
    <s v="US"/>
    <s v="USD"/>
    <n v="1418504561"/>
    <n v="1417208561"/>
    <b v="0"/>
    <n v="0"/>
    <b v="0"/>
    <s v="food/restaurants"/>
    <x v="109"/>
    <e v="#DIV/0!"/>
    <s v="food"/>
    <s v="restaurants"/>
    <x v="2512"/>
    <d v="2014-12-13T21:02:41"/>
  </r>
  <r>
    <n v="2513"/>
    <x v="2512"/>
    <s v="Wir wollen einen Ort erschaffen an dem man sich wohlfÃ¼hlen kann, ein Ort an dem die Gedanken frei sind und man das Essen genieÃŸen kann."/>
    <x v="237"/>
    <n v="0"/>
    <x v="2"/>
    <s v="DE"/>
    <s v="EUR"/>
    <n v="1488067789"/>
    <n v="1482883789"/>
    <b v="0"/>
    <n v="0"/>
    <b v="0"/>
    <s v="food/restaurants"/>
    <x v="109"/>
    <e v="#DIV/0!"/>
    <s v="food"/>
    <s v="restaurants"/>
    <x v="2513"/>
    <d v="2017-02-26T00:09:49"/>
  </r>
  <r>
    <n v="2514"/>
    <x v="2513"/>
    <s v="My little cafe has been challenged to provide healthy, fun lunches to kids at a Montessori School. Local/organic as much as possible."/>
    <x v="14"/>
    <n v="210"/>
    <x v="2"/>
    <s v="US"/>
    <s v="USD"/>
    <n v="1408526477"/>
    <n v="1407057677"/>
    <b v="0"/>
    <n v="4"/>
    <b v="0"/>
    <s v="food/restaurants"/>
    <x v="1922"/>
    <n v="52.5"/>
    <s v="food"/>
    <s v="restaurants"/>
    <x v="2514"/>
    <d v="2014-08-20T09:21:17"/>
  </r>
  <r>
    <n v="2515"/>
    <x v="2514"/>
    <s v="The Barrel Room SF is moving to a new location in San Francisco with a 60-seat restaurant &amp; full liquor. Help us make our move amazing!"/>
    <x v="10"/>
    <n v="930"/>
    <x v="2"/>
    <s v="US"/>
    <s v="USD"/>
    <n v="1424635753"/>
    <n v="1422043753"/>
    <b v="0"/>
    <n v="12"/>
    <b v="0"/>
    <s v="food/restaurants"/>
    <x v="1923"/>
    <n v="77.5"/>
    <s v="food"/>
    <s v="restaurants"/>
    <x v="2515"/>
    <d v="2015-02-22T20:09:13"/>
  </r>
  <r>
    <n v="2516"/>
    <x v="2515"/>
    <s v="Hi, everyone my name is Alex, and i want to create not just a cafe spot, but a place that gives everyone a nice warm homey feeling."/>
    <x v="29"/>
    <n v="0"/>
    <x v="2"/>
    <s v="US"/>
    <s v="USD"/>
    <n v="1417279252"/>
    <n v="1414683652"/>
    <b v="0"/>
    <n v="0"/>
    <b v="0"/>
    <s v="food/restaurants"/>
    <x v="109"/>
    <e v="#DIV/0!"/>
    <s v="food"/>
    <s v="restaurants"/>
    <x v="2516"/>
    <d v="2014-11-29T16:40:52"/>
  </r>
  <r>
    <n v="2517"/>
    <x v="2516"/>
    <s v="KICK START US! Chef-driven dining experience offering a multi-course tasteful and playful menu that hems in familiar seasonal comfort."/>
    <x v="102"/>
    <n v="1767"/>
    <x v="2"/>
    <s v="CA"/>
    <s v="CAD"/>
    <n v="1426788930"/>
    <n v="1424200530"/>
    <b v="0"/>
    <n v="33"/>
    <b v="0"/>
    <s v="food/restaurants"/>
    <x v="1924"/>
    <n v="53.545454545454547"/>
    <s v="food"/>
    <s v="restaurants"/>
    <x v="2517"/>
    <d v="2015-03-19T18:15:30"/>
  </r>
  <r>
    <n v="2518"/>
    <x v="2517"/>
    <s v="I am traveling the backroads of Southern California, to discover the best out-of-the-way eateries the area has to offer"/>
    <x v="10"/>
    <n v="0"/>
    <x v="2"/>
    <s v="US"/>
    <s v="USD"/>
    <n v="1415899228"/>
    <n v="1413303628"/>
    <b v="0"/>
    <n v="0"/>
    <b v="0"/>
    <s v="food/restaurants"/>
    <x v="109"/>
    <e v="#DIV/0!"/>
    <s v="food"/>
    <s v="restaurants"/>
    <x v="2518"/>
    <d v="2014-11-13T17:20:28"/>
  </r>
  <r>
    <n v="2519"/>
    <x v="2518"/>
    <s v="Better than your mom's, better than Cracker Barrel, only at Kelli's Kitchen (all from scratch)."/>
    <x v="60"/>
    <n v="65"/>
    <x v="2"/>
    <s v="US"/>
    <s v="USD"/>
    <n v="1405741404"/>
    <n v="1403149404"/>
    <b v="0"/>
    <n v="4"/>
    <b v="0"/>
    <s v="food/restaurants"/>
    <x v="1925"/>
    <n v="16.25"/>
    <s v="food"/>
    <s v="restaurants"/>
    <x v="2519"/>
    <d v="2014-07-19T03:43:24"/>
  </r>
  <r>
    <n v="2520"/>
    <x v="2519"/>
    <s v="Aurora restaurant/night club, a Star Wars/Star Trek Science fiction community gathering place and club in the Tulsa/Oklahoma city area."/>
    <x v="57"/>
    <n v="0"/>
    <x v="2"/>
    <s v="US"/>
    <s v="USD"/>
    <n v="1476559260"/>
    <n v="1472567085"/>
    <b v="0"/>
    <n v="0"/>
    <b v="0"/>
    <s v="food/restaurants"/>
    <x v="109"/>
    <e v="#DIV/0!"/>
    <s v="food"/>
    <s v="restaurants"/>
    <x v="2520"/>
    <d v="2016-10-15T19:21:00"/>
  </r>
  <r>
    <n v="2521"/>
    <x v="2520"/>
    <s v="Filmharmonic Brass plays John Williams! Featuring new arrangements of classic movie themes from &quot;Star Wars&quot;, &quot;Indiana Jones&quot; &amp; more!"/>
    <x v="78"/>
    <n v="13685.99"/>
    <x v="0"/>
    <s v="US"/>
    <s v="USD"/>
    <n v="1444778021"/>
    <n v="1442963621"/>
    <b v="0"/>
    <n v="132"/>
    <b v="1"/>
    <s v="music/classical music"/>
    <x v="1926"/>
    <n v="103.68174242424243"/>
    <s v="music"/>
    <s v="classical music"/>
    <x v="2521"/>
    <d v="2015-10-13T23:13:41"/>
  </r>
  <r>
    <n v="2522"/>
    <x v="2521"/>
    <s v="Based on Don DeLilloâ€™s powerful post-9/11 novel, Falling Man captures the first moments of the terrorist attacks that changed the world"/>
    <x v="10"/>
    <n v="5000"/>
    <x v="0"/>
    <s v="US"/>
    <s v="USD"/>
    <n v="1461336720"/>
    <n v="1459431960"/>
    <b v="0"/>
    <n v="27"/>
    <b v="1"/>
    <s v="music/classical music"/>
    <x v="31"/>
    <n v="185.18518518518519"/>
    <s v="music"/>
    <s v="classical music"/>
    <x v="2522"/>
    <d v="2016-04-22T14:52:00"/>
  </r>
  <r>
    <n v="2523"/>
    <x v="2522"/>
    <s v="PATER NOSTER (2003) by Thomas Oboe Lee, scored for baritone solo and string quartet.  Hauntingly beautiful, yet never performed."/>
    <x v="42"/>
    <n v="1408"/>
    <x v="0"/>
    <s v="US"/>
    <s v="USD"/>
    <n v="1416270292"/>
    <n v="1413674692"/>
    <b v="0"/>
    <n v="26"/>
    <b v="1"/>
    <s v="music/classical music"/>
    <x v="1927"/>
    <n v="54.153846153846153"/>
    <s v="music"/>
    <s v="classical music"/>
    <x v="2523"/>
    <d v="2014-11-18T00:24:52"/>
  </r>
  <r>
    <n v="2524"/>
    <x v="2523"/>
    <s v="We're bringing some of our favorite music from the past 10 years to disc for the first time ever."/>
    <x v="51"/>
    <n v="7620"/>
    <x v="0"/>
    <s v="US"/>
    <s v="USD"/>
    <n v="1419136200"/>
    <n v="1416338557"/>
    <b v="0"/>
    <n v="43"/>
    <b v="1"/>
    <s v="music/classical music"/>
    <x v="264"/>
    <n v="177.2093023255814"/>
    <s v="music"/>
    <s v="classical music"/>
    <x v="2524"/>
    <d v="2014-12-21T04:30:00"/>
  </r>
  <r>
    <n v="2525"/>
    <x v="2524"/>
    <s v="Husband and wife operatic team specializing in German opera. Fundraising for an audition tour of Germany."/>
    <x v="6"/>
    <n v="8026"/>
    <x v="0"/>
    <s v="US"/>
    <s v="USD"/>
    <n v="1340914571"/>
    <n v="1338322571"/>
    <b v="0"/>
    <n v="80"/>
    <b v="1"/>
    <s v="music/classical music"/>
    <x v="1928"/>
    <n v="100.325"/>
    <s v="music"/>
    <s v="classical music"/>
    <x v="2525"/>
    <d v="2012-06-28T20:16:11"/>
  </r>
  <r>
    <n v="2526"/>
    <x v="2525"/>
    <s v="New music and arrangements, amazing sound, brass chamber music at the highest level!  Be a part of our community!"/>
    <x v="23"/>
    <n v="4518"/>
    <x v="0"/>
    <s v="US"/>
    <s v="USD"/>
    <n v="1418014740"/>
    <n v="1415585474"/>
    <b v="0"/>
    <n v="33"/>
    <b v="1"/>
    <s v="music/classical music"/>
    <x v="1929"/>
    <n v="136.90909090909091"/>
    <s v="music"/>
    <s v="classical music"/>
    <x v="2526"/>
    <d v="2014-12-08T04:59:00"/>
  </r>
  <r>
    <n v="2527"/>
    <x v="2526"/>
    <s v="Five Programs of Benjamin Britten's vocal works featuring over 20 extraordinary vocalists and pianists."/>
    <x v="23"/>
    <n v="4085"/>
    <x v="0"/>
    <s v="US"/>
    <s v="USD"/>
    <n v="1382068740"/>
    <n v="1380477691"/>
    <b v="0"/>
    <n v="71"/>
    <b v="1"/>
    <s v="music/classical music"/>
    <x v="1930"/>
    <n v="57.535211267605632"/>
    <s v="music"/>
    <s v="classical music"/>
    <x v="2527"/>
    <d v="2013-10-18T03:59:00"/>
  </r>
  <r>
    <n v="2528"/>
    <x v="2527"/>
    <s v="I've been offered a contract with HatHut to record Feldman's 'Three Voices', which would be my first solo disc. I need your help!"/>
    <x v="23"/>
    <n v="4289.99"/>
    <x v="0"/>
    <s v="GB"/>
    <s v="GBP"/>
    <n v="1440068400"/>
    <n v="1438459303"/>
    <b v="0"/>
    <n v="81"/>
    <b v="1"/>
    <s v="music/classical music"/>
    <x v="1931"/>
    <n v="52.962839506172834"/>
    <s v="music"/>
    <s v="classical music"/>
    <x v="2528"/>
    <d v="2015-08-20T11:00:00"/>
  </r>
  <r>
    <n v="2529"/>
    <x v="2528"/>
    <s v="Opera. Short. New."/>
    <x v="12"/>
    <n v="6257"/>
    <x v="0"/>
    <s v="US"/>
    <s v="USD"/>
    <n v="1332636975"/>
    <n v="1328752575"/>
    <b v="0"/>
    <n v="76"/>
    <b v="1"/>
    <s v="music/classical music"/>
    <x v="1932"/>
    <n v="82.328947368421055"/>
    <s v="music"/>
    <s v="classical music"/>
    <x v="2529"/>
    <d v="2012-03-25T00:56:15"/>
  </r>
  <r>
    <n v="2530"/>
    <x v="2529"/>
    <s v="With your help the Tulsa Youth Symphony will have its premiere appearance at the opening of the OK Mozart Festival, June 6th"/>
    <x v="115"/>
    <n v="6500"/>
    <x v="0"/>
    <s v="US"/>
    <s v="USD"/>
    <n v="1429505400"/>
    <n v="1426711505"/>
    <b v="0"/>
    <n v="48"/>
    <b v="1"/>
    <s v="music/classical music"/>
    <x v="31"/>
    <n v="135.41666666666666"/>
    <s v="music"/>
    <s v="classical music"/>
    <x v="2530"/>
    <d v="2015-04-20T04:50:00"/>
  </r>
  <r>
    <n v="2531"/>
    <x v="2530"/>
    <s v="The first CD of chamber music composed by John Leupold to be released on PARMA records. The album features solo, duets, and a quartet."/>
    <x v="37"/>
    <n v="4518"/>
    <x v="0"/>
    <s v="US"/>
    <s v="USD"/>
    <n v="1439611140"/>
    <n v="1437668354"/>
    <b v="0"/>
    <n v="61"/>
    <b v="1"/>
    <s v="music/classical music"/>
    <x v="84"/>
    <n v="74.06557377049181"/>
    <s v="music"/>
    <s v="classical music"/>
    <x v="2531"/>
    <d v="2015-08-15T03:59:00"/>
  </r>
  <r>
    <n v="2532"/>
    <x v="2531"/>
    <s v="Please help us record our first album, which will contain an exciting collection of works, old and new, for large guitar ensemble!"/>
    <x v="23"/>
    <n v="5045"/>
    <x v="0"/>
    <s v="US"/>
    <s v="USD"/>
    <n v="1345148566"/>
    <n v="1342556566"/>
    <b v="0"/>
    <n v="60"/>
    <b v="1"/>
    <s v="music/classical music"/>
    <x v="1933"/>
    <n v="84.083333333333329"/>
    <s v="music"/>
    <s v="classical music"/>
    <x v="2532"/>
    <d v="2012-08-16T20:22:46"/>
  </r>
  <r>
    <n v="2533"/>
    <x v="2532"/>
    <s v="HOLOGRAPHIC is raising money for our 2013 live, four-concert new music project and to commission composer Jonathan Sokol!"/>
    <x v="51"/>
    <n v="8300"/>
    <x v="0"/>
    <s v="US"/>
    <s v="USD"/>
    <n v="1362160868"/>
    <n v="1359568911"/>
    <b v="0"/>
    <n v="136"/>
    <b v="1"/>
    <s v="music/classical music"/>
    <x v="1934"/>
    <n v="61.029411764705884"/>
    <s v="music"/>
    <s v="classical music"/>
    <x v="2533"/>
    <d v="2013-03-01T18:01:08"/>
  </r>
  <r>
    <n v="2534"/>
    <x v="2533"/>
    <s v="A premiere performance of my composition &quot;Songs of Yes&quot; by CUBE Contemporary Chamber Ensemble, June 11, 2010 at the Merit School of Music in Chicago."/>
    <x v="13"/>
    <n v="2100"/>
    <x v="0"/>
    <s v="US"/>
    <s v="USD"/>
    <n v="1262325600"/>
    <n v="1257871712"/>
    <b v="0"/>
    <n v="14"/>
    <b v="1"/>
    <s v="music/classical music"/>
    <x v="2"/>
    <n v="150"/>
    <s v="music"/>
    <s v="classical music"/>
    <x v="2534"/>
    <d v="2010-01-01T06:00:00"/>
  </r>
  <r>
    <n v="2535"/>
    <x v="2534"/>
    <s v="Mark Hayes: Requiem Recording"/>
    <x v="22"/>
    <n v="20755"/>
    <x v="0"/>
    <s v="US"/>
    <s v="USD"/>
    <n v="1417463945"/>
    <n v="1414781945"/>
    <b v="0"/>
    <n v="78"/>
    <b v="1"/>
    <s v="music/classical music"/>
    <x v="640"/>
    <n v="266.08974358974359"/>
    <s v="music"/>
    <s v="classical music"/>
    <x v="2535"/>
    <d v="2014-12-01T19:59:05"/>
  </r>
  <r>
    <n v="2536"/>
    <x v="2535"/>
    <s v="I create my solo piano Vignettes by encrypting someone's name in the melody. Next up is the fourth Vignette, and I need a subject!"/>
    <x v="251"/>
    <n v="29"/>
    <x v="0"/>
    <s v="US"/>
    <s v="USD"/>
    <n v="1375151566"/>
    <n v="1373337166"/>
    <b v="0"/>
    <n v="4"/>
    <b v="1"/>
    <s v="music/classical music"/>
    <x v="1339"/>
    <n v="7.25"/>
    <s v="music"/>
    <s v="classical music"/>
    <x v="2536"/>
    <d v="2013-07-30T02:32:46"/>
  </r>
  <r>
    <n v="2537"/>
    <x v="2536"/>
    <s v="When an innocent girl is seen bathing by local church elders, she becomes the target of travelling, revivalist preacher Olin Blitch."/>
    <x v="28"/>
    <n v="1100"/>
    <x v="0"/>
    <s v="US"/>
    <s v="USD"/>
    <n v="1312212855"/>
    <n v="1307028855"/>
    <b v="0"/>
    <n v="11"/>
    <b v="1"/>
    <s v="music/classical music"/>
    <x v="1007"/>
    <n v="100"/>
    <s v="music"/>
    <s v="classical music"/>
    <x v="2537"/>
    <d v="2011-08-01T15:34:15"/>
  </r>
  <r>
    <n v="2538"/>
    <x v="2537"/>
    <s v="I will record 2 of Tomaso Albinoni's concertos for 2 oboes playing both parts myself."/>
    <x v="102"/>
    <n v="20343.169999999998"/>
    <x v="0"/>
    <s v="US"/>
    <s v="USD"/>
    <n v="1361681940"/>
    <n v="1359029661"/>
    <b v="0"/>
    <n v="185"/>
    <b v="1"/>
    <s v="music/classical music"/>
    <x v="1935"/>
    <n v="109.96308108108107"/>
    <s v="music"/>
    <s v="classical music"/>
    <x v="2538"/>
    <d v="2013-02-24T04:59:00"/>
  </r>
  <r>
    <n v="2539"/>
    <x v="2538"/>
    <s v="Help ABS Academy musicians get their cellos, gambas, &amp; contrabasses to San Francisco by supporting their instruments' travel."/>
    <x v="3"/>
    <n v="10025"/>
    <x v="0"/>
    <s v="US"/>
    <s v="USD"/>
    <n v="1422913152"/>
    <n v="1417729152"/>
    <b v="0"/>
    <n v="59"/>
    <b v="1"/>
    <s v="music/classical music"/>
    <x v="598"/>
    <n v="169.91525423728814"/>
    <s v="music"/>
    <s v="classical music"/>
    <x v="2539"/>
    <d v="2015-02-02T21:39:12"/>
  </r>
  <r>
    <n v="2540"/>
    <x v="2539"/>
    <s v="â€œVladimir in Butterfly Countryâ€ is a chamber opera by composer Ann Callaway and Jaime Robles, which will premiere October 30, 2011."/>
    <x v="30"/>
    <n v="2585"/>
    <x v="0"/>
    <s v="US"/>
    <s v="USD"/>
    <n v="1319904721"/>
    <n v="1314720721"/>
    <b v="0"/>
    <n v="27"/>
    <b v="1"/>
    <s v="music/classical music"/>
    <x v="1936"/>
    <n v="95.740740740740748"/>
    <s v="music"/>
    <s v="classical music"/>
    <x v="2540"/>
    <d v="2011-10-29T16:12:01"/>
  </r>
  <r>
    <n v="2541"/>
    <x v="2540"/>
    <s v="A debut CD of romantic Fantasies by young composers Bridge, Ireland, Sibelius and a premiere recording of Bergman Trio Op. 2 from 1939"/>
    <x v="8"/>
    <n v="3746"/>
    <x v="0"/>
    <s v="GB"/>
    <s v="GBP"/>
    <n v="1380192418"/>
    <n v="1375008418"/>
    <b v="0"/>
    <n v="63"/>
    <b v="1"/>
    <s v="music/classical music"/>
    <x v="1937"/>
    <n v="59.460317460317462"/>
    <s v="music"/>
    <s v="classical music"/>
    <x v="2541"/>
    <d v="2013-09-26T10:46:58"/>
  </r>
  <r>
    <n v="2542"/>
    <x v="2541"/>
    <s v="Marquita Renee Ntim records her first Classical Album, complete with her playing the viola, cello and singing opera."/>
    <x v="176"/>
    <n v="725"/>
    <x v="0"/>
    <s v="US"/>
    <s v="USD"/>
    <n v="1380599940"/>
    <n v="1377252857"/>
    <b v="0"/>
    <n v="13"/>
    <b v="1"/>
    <s v="music/classical music"/>
    <x v="1938"/>
    <n v="55.769230769230766"/>
    <s v="music"/>
    <s v="classical music"/>
    <x v="2542"/>
    <d v="2013-10-01T03:59:00"/>
  </r>
  <r>
    <n v="2543"/>
    <x v="2542"/>
    <s v="The Station in Hamtramck is supplementing our studio to accommodate live in-studio performances and recordings.   You can help. "/>
    <x v="49"/>
    <n v="391"/>
    <x v="0"/>
    <s v="US"/>
    <s v="USD"/>
    <n v="1293937200"/>
    <n v="1291257298"/>
    <b v="0"/>
    <n v="13"/>
    <b v="1"/>
    <s v="music/classical music"/>
    <x v="1939"/>
    <n v="30.076923076923077"/>
    <s v="music"/>
    <s v="classical music"/>
    <x v="2543"/>
    <d v="2011-01-02T03:00:00"/>
  </r>
  <r>
    <n v="2544"/>
    <x v="2543"/>
    <s v="Bringing choral music and performance opportunities to under-served youth in West Philadelphia"/>
    <x v="10"/>
    <n v="5041"/>
    <x v="0"/>
    <s v="US"/>
    <s v="USD"/>
    <n v="1341750569"/>
    <n v="1339158569"/>
    <b v="0"/>
    <n v="57"/>
    <b v="1"/>
    <s v="music/classical music"/>
    <x v="1940"/>
    <n v="88.438596491228068"/>
    <s v="music"/>
    <s v="classical music"/>
    <x v="2544"/>
    <d v="2012-07-08T12:29:29"/>
  </r>
  <r>
    <n v="2545"/>
    <x v="2544"/>
    <s v="We're recording our debut album: a CD of the string quartet and clarinet quintet by Stephan Krehl for the Naxos label"/>
    <x v="13"/>
    <n v="3906"/>
    <x v="0"/>
    <s v="US"/>
    <s v="USD"/>
    <n v="1424997000"/>
    <n v="1421983138"/>
    <b v="0"/>
    <n v="61"/>
    <b v="1"/>
    <s v="music/classical music"/>
    <x v="1941"/>
    <n v="64.032786885245898"/>
    <s v="music"/>
    <s v="classical music"/>
    <x v="2545"/>
    <d v="2015-02-27T00:30:00"/>
  </r>
  <r>
    <n v="2546"/>
    <x v="2545"/>
    <s v="We want to release an album of choral music by acclaimed Finnish composer Jaakko MÃ¤ntyjÃ¤rvi in 2014"/>
    <x v="8"/>
    <n v="3910"/>
    <x v="0"/>
    <s v="US"/>
    <s v="USD"/>
    <n v="1380949200"/>
    <n v="1378586179"/>
    <b v="0"/>
    <n v="65"/>
    <b v="1"/>
    <s v="music/classical music"/>
    <x v="1942"/>
    <n v="60.153846153846153"/>
    <s v="music"/>
    <s v="classical music"/>
    <x v="2546"/>
    <d v="2013-10-05T05:00:00"/>
  </r>
  <r>
    <n v="2547"/>
    <x v="2546"/>
    <s v="A compilation of Guitar Music by composers Darin Au, Jeff Peterson, Byron Yasui, Bailey Matsuda, Ian O'Sullivan, and Michael Foumai."/>
    <x v="62"/>
    <n v="6592"/>
    <x v="0"/>
    <s v="US"/>
    <s v="USD"/>
    <n v="1333560803"/>
    <n v="1330972403"/>
    <b v="0"/>
    <n v="134"/>
    <b v="1"/>
    <s v="music/classical music"/>
    <x v="1943"/>
    <n v="49.194029850746269"/>
    <s v="music"/>
    <s v="classical music"/>
    <x v="2547"/>
    <d v="2012-04-04T17:33:23"/>
  </r>
  <r>
    <n v="2548"/>
    <x v="2547"/>
    <s v="This is the embryo of the change for future ecosystem of musical art  in Indonesia. Please support us to realize our program on Oct 9!"/>
    <x v="12"/>
    <n v="6111"/>
    <x v="0"/>
    <s v="FR"/>
    <s v="EUR"/>
    <n v="1475209620"/>
    <n v="1473087637"/>
    <b v="0"/>
    <n v="37"/>
    <b v="1"/>
    <s v="music/classical music"/>
    <x v="1944"/>
    <n v="165.16216216216216"/>
    <s v="music"/>
    <s v="classical music"/>
    <x v="2548"/>
    <d v="2016-09-30T04:27:00"/>
  </r>
  <r>
    <n v="2549"/>
    <x v="2548"/>
    <s v="A new opera in English by Mike Christie to be premiÃ¨red at the Arcola Theatre, London UK from 14th-17th August 2013."/>
    <x v="351"/>
    <n v="1614"/>
    <x v="0"/>
    <s v="GB"/>
    <s v="GBP"/>
    <n v="1370019600"/>
    <n v="1366999870"/>
    <b v="0"/>
    <n v="37"/>
    <b v="1"/>
    <s v="music/classical music"/>
    <x v="1945"/>
    <n v="43.621621621621621"/>
    <s v="music"/>
    <s v="classical music"/>
    <x v="2549"/>
    <d v="2013-05-31T17:00:00"/>
  </r>
  <r>
    <n v="2550"/>
    <x v="2549"/>
    <s v="Ashley Bathgate and Karl Larson are raising funds to make the premiere recording of Ken Thomson's brilliant, dramatic new chamber works"/>
    <x v="115"/>
    <n v="6555"/>
    <x v="0"/>
    <s v="US"/>
    <s v="USD"/>
    <n v="1444276740"/>
    <n v="1439392406"/>
    <b v="0"/>
    <n v="150"/>
    <b v="1"/>
    <s v="music/classical music"/>
    <x v="1946"/>
    <n v="43.7"/>
    <s v="music"/>
    <s v="classical music"/>
    <x v="2550"/>
    <d v="2015-10-08T03:59:00"/>
  </r>
  <r>
    <n v="2551"/>
    <x v="2550"/>
    <s v="KCS seeks your support to off-set the cost of assembling a professional 25 piece orchestra for two choral performances."/>
    <x v="352"/>
    <n v="3775.5"/>
    <x v="0"/>
    <s v="US"/>
    <s v="USD"/>
    <n v="1332362880"/>
    <n v="1329890585"/>
    <b v="0"/>
    <n v="56"/>
    <b v="1"/>
    <s v="music/classical music"/>
    <x v="1947"/>
    <n v="67.419642857142861"/>
    <s v="music"/>
    <s v="classical music"/>
    <x v="2551"/>
    <d v="2012-03-21T20:48:00"/>
  </r>
  <r>
    <n v="2552"/>
    <x v="2551"/>
    <s v="World Premiere of a new oratorio with chorus, soloists, and orchestra, based on the Old Testament king and prophet, DAVID"/>
    <x v="9"/>
    <n v="3195"/>
    <x v="0"/>
    <s v="US"/>
    <s v="USD"/>
    <n v="1488741981"/>
    <n v="1486149981"/>
    <b v="0"/>
    <n v="18"/>
    <b v="1"/>
    <s v="music/classical music"/>
    <x v="1635"/>
    <n v="177.5"/>
    <s v="music"/>
    <s v="classical music"/>
    <x v="2552"/>
    <d v="2017-03-05T19:26:21"/>
  </r>
  <r>
    <n v="2553"/>
    <x v="2552"/>
    <s v="Help me be one of the first to record these beautiful songs and arrangements by 18-19th century masters of the classical guitar."/>
    <x v="15"/>
    <n v="2333"/>
    <x v="0"/>
    <s v="US"/>
    <s v="USD"/>
    <n v="1348202807"/>
    <n v="1343018807"/>
    <b v="0"/>
    <n v="60"/>
    <b v="1"/>
    <s v="music/classical music"/>
    <x v="1948"/>
    <n v="38.883333333333333"/>
    <s v="music"/>
    <s v="classical music"/>
    <x v="2553"/>
    <d v="2012-09-21T04:46:47"/>
  </r>
  <r>
    <n v="2554"/>
    <x v="2553"/>
    <s v="Join forces with the Patagonia Winds to commission a new wind quintet to premiere at the 2015 National Flute Association Convention!"/>
    <x v="9"/>
    <n v="3684"/>
    <x v="0"/>
    <s v="US"/>
    <s v="USD"/>
    <n v="1433131140"/>
    <n v="1430445163"/>
    <b v="0"/>
    <n v="67"/>
    <b v="1"/>
    <s v="music/classical music"/>
    <x v="1949"/>
    <n v="54.985074626865675"/>
    <s v="music"/>
    <s v="classical music"/>
    <x v="2554"/>
    <d v="2015-06-01T03:59:00"/>
  </r>
  <r>
    <n v="2555"/>
    <x v="2554"/>
    <s v="At Brevard Music Center, a foremost summer music study program, I will compose a new work for large chamber ensemble for performance."/>
    <x v="13"/>
    <n v="2147"/>
    <x v="0"/>
    <s v="US"/>
    <s v="USD"/>
    <n v="1338219793"/>
    <n v="1335541393"/>
    <b v="0"/>
    <n v="35"/>
    <b v="1"/>
    <s v="music/classical music"/>
    <x v="1950"/>
    <n v="61.342857142857142"/>
    <s v="music"/>
    <s v="classical music"/>
    <x v="2555"/>
    <d v="2012-05-28T15:43:13"/>
  </r>
  <r>
    <n v="2556"/>
    <x v="2555"/>
    <s v="This is a &quot;call for scores&quot; for unaccompanied violin, recordings of the works, and a prize of at least 20 records for each composer."/>
    <x v="353"/>
    <n v="786"/>
    <x v="0"/>
    <s v="US"/>
    <s v="USD"/>
    <n v="1356392857"/>
    <n v="1352504857"/>
    <b v="0"/>
    <n v="34"/>
    <b v="1"/>
    <s v="music/classical music"/>
    <x v="1951"/>
    <n v="23.117647058823529"/>
    <s v="music"/>
    <s v="classical music"/>
    <x v="2556"/>
    <d v="2012-12-24T23:47:37"/>
  </r>
  <r>
    <n v="2557"/>
    <x v="2556"/>
    <s v="Raising money for our concert tour of Switzerland and Germany in June/July 2014"/>
    <x v="42"/>
    <n v="1066"/>
    <x v="0"/>
    <s v="GB"/>
    <s v="GBP"/>
    <n v="1400176386"/>
    <n v="1397584386"/>
    <b v="0"/>
    <n v="36"/>
    <b v="1"/>
    <s v="music/classical music"/>
    <x v="1952"/>
    <n v="29.611111111111111"/>
    <s v="music"/>
    <s v="classical music"/>
    <x v="2557"/>
    <d v="2014-05-15T17:53:06"/>
  </r>
  <r>
    <n v="2558"/>
    <x v="2557"/>
    <s v="The Hopkins Sinfonia is looking for your support to run our 2015 Season made up of five concerts."/>
    <x v="21"/>
    <n v="1361"/>
    <x v="0"/>
    <s v="AU"/>
    <s v="AUD"/>
    <n v="1430488740"/>
    <n v="1427747906"/>
    <b v="0"/>
    <n v="18"/>
    <b v="1"/>
    <s v="music/classical music"/>
    <x v="1953"/>
    <n v="75.611111111111114"/>
    <s v="music"/>
    <s v="classical music"/>
    <x v="2558"/>
    <d v="2015-05-01T13:59:00"/>
  </r>
  <r>
    <n v="2559"/>
    <x v="2558"/>
    <s v="A concert of new music by four composers who have lived in India and been inspired by its music, with the Momenta String Quartet"/>
    <x v="134"/>
    <n v="890"/>
    <x v="0"/>
    <s v="US"/>
    <s v="USD"/>
    <n v="1321385820"/>
    <n v="1318539484"/>
    <b v="0"/>
    <n v="25"/>
    <b v="1"/>
    <s v="music/classical music"/>
    <x v="1954"/>
    <n v="35.6"/>
    <s v="music"/>
    <s v="classical music"/>
    <x v="2559"/>
    <d v="2011-11-15T19:37:00"/>
  </r>
  <r>
    <n v="2560"/>
    <x v="2559"/>
    <s v="New CD of favourite chamber music by Welsh composer Michael Parkin featuring debut recordings by outstanding young musicians."/>
    <x v="9"/>
    <n v="3003"/>
    <x v="0"/>
    <s v="GB"/>
    <s v="GBP"/>
    <n v="1425682174"/>
    <n v="1423090174"/>
    <b v="0"/>
    <n v="21"/>
    <b v="1"/>
    <s v="music/classical music"/>
    <x v="1787"/>
    <n v="143"/>
    <s v="music"/>
    <s v="classical music"/>
    <x v="2560"/>
    <d v="2015-03-06T22:49:34"/>
  </r>
  <r>
    <n v="2561"/>
    <x v="2560"/>
    <s v="Ever had chicken fingers smothered in bearnaise sauce, resting on a bed of your favorite rice? We need these meals on wheels."/>
    <x v="57"/>
    <n v="0"/>
    <x v="1"/>
    <s v="CA"/>
    <s v="CAD"/>
    <n v="1444740089"/>
    <n v="1442148089"/>
    <b v="0"/>
    <n v="0"/>
    <b v="0"/>
    <s v="food/food trucks"/>
    <x v="109"/>
    <e v="#DIV/0!"/>
    <s v="food"/>
    <s v="food trucks"/>
    <x v="2561"/>
    <d v="2015-10-13T12:41:29"/>
  </r>
  <r>
    <n v="2562"/>
    <x v="2561"/>
    <s v="Hail up - Wah gwaan ?_x000a_We are creating a foodtruck that will serve typical, traditional Jamaican jerk chicken/pork and more!"/>
    <x v="3"/>
    <n v="75"/>
    <x v="1"/>
    <s v="DE"/>
    <s v="EUR"/>
    <n v="1476189339"/>
    <n v="1471005339"/>
    <b v="0"/>
    <n v="3"/>
    <b v="0"/>
    <s v="food/food trucks"/>
    <x v="571"/>
    <n v="25"/>
    <s v="food"/>
    <s v="food trucks"/>
    <x v="2562"/>
    <d v="2016-10-11T12:35:39"/>
  </r>
  <r>
    <n v="2563"/>
    <x v="2562"/>
    <s v="Michigan based bubble tea and specialty ice cream food truck"/>
    <x v="22"/>
    <n v="0"/>
    <x v="1"/>
    <s v="US"/>
    <s v="USD"/>
    <n v="1438226451"/>
    <n v="1433042451"/>
    <b v="0"/>
    <n v="0"/>
    <b v="0"/>
    <s v="food/food trucks"/>
    <x v="109"/>
    <e v="#DIV/0!"/>
    <s v="food"/>
    <s v="food trucks"/>
    <x v="2563"/>
    <d v="2015-07-30T03:20:51"/>
  </r>
  <r>
    <n v="2564"/>
    <x v="2563"/>
    <s v="We want to bring the wonderful flavors of the Jersey Shore, my home, to my new home in Winnipeg, the center of Canada."/>
    <x v="79"/>
    <n v="0"/>
    <x v="1"/>
    <s v="CA"/>
    <s v="CAD"/>
    <n v="1406854699"/>
    <n v="1404262699"/>
    <b v="0"/>
    <n v="0"/>
    <b v="0"/>
    <s v="food/food trucks"/>
    <x v="109"/>
    <e v="#DIV/0!"/>
    <s v="food"/>
    <s v="food trucks"/>
    <x v="2564"/>
    <d v="2014-08-01T00:58:19"/>
  </r>
  <r>
    <n v="2565"/>
    <x v="2564"/>
    <s v="The Sketchy Pelican. Is my vision to bring raw, honest, soulful, creative, thoght provoking cuisine to food truck form"/>
    <x v="3"/>
    <n v="100"/>
    <x v="1"/>
    <s v="US"/>
    <s v="USD"/>
    <n v="1462827000"/>
    <n v="1457710589"/>
    <b v="0"/>
    <n v="1"/>
    <b v="0"/>
    <s v="food/food trucks"/>
    <x v="460"/>
    <n v="100"/>
    <s v="food"/>
    <s v="food trucks"/>
    <x v="2565"/>
    <d v="2016-05-09T20:50:00"/>
  </r>
  <r>
    <n v="2566"/>
    <x v="2565"/>
    <s v="You can skip the hotdog cart and enjoy fresh, hot, delicious, handmade pizza when Mamma B's takes her show on the road!"/>
    <x v="19"/>
    <n v="0"/>
    <x v="1"/>
    <s v="US"/>
    <s v="USD"/>
    <n v="1408663948"/>
    <n v="1406071948"/>
    <b v="0"/>
    <n v="0"/>
    <b v="0"/>
    <s v="food/food trucks"/>
    <x v="109"/>
    <e v="#DIV/0!"/>
    <s v="food"/>
    <s v="food trucks"/>
    <x v="2566"/>
    <d v="2014-08-21T23:32:28"/>
  </r>
  <r>
    <n v="2567"/>
    <x v="2566"/>
    <s v="You're leaving a Bar/Nightclub what else would you want more than to have a Juicy Burger and to see Beautiful Girls making it."/>
    <x v="101"/>
    <n v="120"/>
    <x v="1"/>
    <s v="US"/>
    <s v="USD"/>
    <n v="1429823138"/>
    <n v="1427231138"/>
    <b v="0"/>
    <n v="2"/>
    <b v="0"/>
    <s v="food/food trucks"/>
    <x v="480"/>
    <n v="60"/>
    <s v="food"/>
    <s v="food trucks"/>
    <x v="2567"/>
    <d v="2015-04-23T21:05:38"/>
  </r>
  <r>
    <n v="2568"/>
    <x v="2567"/>
    <s v="Barney's is seriously delicious New York food. Cooking everything from scratch on our American food truck. London here we come..."/>
    <x v="3"/>
    <n v="50"/>
    <x v="1"/>
    <s v="GB"/>
    <s v="GBP"/>
    <n v="1472745594"/>
    <n v="1470153594"/>
    <b v="0"/>
    <n v="1"/>
    <b v="0"/>
    <s v="food/food trucks"/>
    <x v="724"/>
    <n v="50"/>
    <s v="food"/>
    <s v="food trucks"/>
    <x v="2568"/>
    <d v="2016-09-01T15:59:54"/>
  </r>
  <r>
    <n v="2569"/>
    <x v="2568"/>
    <s v="With your help, I would be able to get a truck and start the process of getting it ready for the 2016 season."/>
    <x v="115"/>
    <n v="145"/>
    <x v="1"/>
    <s v="US"/>
    <s v="USD"/>
    <n v="1442457112"/>
    <n v="1439865112"/>
    <b v="0"/>
    <n v="2"/>
    <b v="0"/>
    <s v="food/food trucks"/>
    <x v="1955"/>
    <n v="72.5"/>
    <s v="food"/>
    <s v="food trucks"/>
    <x v="2569"/>
    <d v="2015-09-17T02:31:52"/>
  </r>
  <r>
    <n v="2570"/>
    <x v="2569"/>
    <s v="A family run mobile wood fired pizza oven serving up unique artisan pizzas created by award winning Chef Brandon Mathias!"/>
    <x v="39"/>
    <n v="59"/>
    <x v="1"/>
    <s v="US"/>
    <s v="USD"/>
    <n v="1486590035"/>
    <n v="1483998035"/>
    <b v="0"/>
    <n v="2"/>
    <b v="0"/>
    <s v="food/food trucks"/>
    <x v="1956"/>
    <n v="29.5"/>
    <s v="food"/>
    <s v="food trucks"/>
    <x v="2570"/>
    <d v="2017-02-08T21:40:35"/>
  </r>
  <r>
    <n v="2571"/>
    <x v="2570"/>
    <s v="Perth locals who dream of opening a health food van, and serving treats that not only taste amazing but also benefit your body."/>
    <x v="57"/>
    <n v="250"/>
    <x v="1"/>
    <s v="AU"/>
    <s v="AUD"/>
    <n v="1463645521"/>
    <n v="1458461521"/>
    <b v="0"/>
    <n v="4"/>
    <b v="0"/>
    <s v="food/food trucks"/>
    <x v="1161"/>
    <n v="62.5"/>
    <s v="food"/>
    <s v="food trucks"/>
    <x v="2571"/>
    <d v="2016-05-19T08:12:01"/>
  </r>
  <r>
    <n v="2572"/>
    <x v="2571"/>
    <s v="Mesquite smoked brisket nachos, food truck style, with homemade salsa to make your taste buds dance."/>
    <x v="11"/>
    <n v="0"/>
    <x v="1"/>
    <s v="US"/>
    <s v="USD"/>
    <n v="1428893517"/>
    <n v="1426301517"/>
    <b v="0"/>
    <n v="0"/>
    <b v="0"/>
    <s v="food/food trucks"/>
    <x v="109"/>
    <e v="#DIV/0!"/>
    <s v="food"/>
    <s v="food trucks"/>
    <x v="2572"/>
    <d v="2015-04-13T02:51:57"/>
  </r>
  <r>
    <n v="2573"/>
    <x v="2572"/>
    <s v="I have perfected my porkkabob recipe.I'm ready to start my own business!I need funds for the bbq pit and trailer and start up supplies."/>
    <x v="6"/>
    <n v="0"/>
    <x v="1"/>
    <s v="US"/>
    <s v="USD"/>
    <n v="1408803149"/>
    <n v="1404915149"/>
    <b v="0"/>
    <n v="0"/>
    <b v="0"/>
    <s v="food/food trucks"/>
    <x v="109"/>
    <e v="#DIV/0!"/>
    <s v="food"/>
    <s v="food trucks"/>
    <x v="2573"/>
    <d v="2014-08-23T14:12:29"/>
  </r>
  <r>
    <n v="2574"/>
    <x v="2573"/>
    <s v="The Best Jamaican Jerk outside of Kingston! The name means &quot;for the children&quot;, my children, the reasons why I cook and why I live!"/>
    <x v="3"/>
    <n v="0"/>
    <x v="1"/>
    <s v="US"/>
    <s v="USD"/>
    <n v="1463600945"/>
    <n v="1461786545"/>
    <b v="0"/>
    <n v="0"/>
    <b v="0"/>
    <s v="food/food trucks"/>
    <x v="109"/>
    <e v="#DIV/0!"/>
    <s v="food"/>
    <s v="food trucks"/>
    <x v="2574"/>
    <d v="2016-05-18T19:49:05"/>
  </r>
  <r>
    <n v="2575"/>
    <x v="2574"/>
    <s v="Hello everyone, Iv'e decided to put my love for old Volkswagen buses and my love for cooking together! Support vdub dogs hot dog bus!"/>
    <x v="94"/>
    <n v="0"/>
    <x v="1"/>
    <s v="US"/>
    <s v="USD"/>
    <n v="1421030194"/>
    <n v="1418438194"/>
    <b v="0"/>
    <n v="0"/>
    <b v="0"/>
    <s v="food/food trucks"/>
    <x v="109"/>
    <e v="#DIV/0!"/>
    <s v="food"/>
    <s v="food trucks"/>
    <x v="2575"/>
    <d v="2015-01-12T02:36:34"/>
  </r>
  <r>
    <n v="2576"/>
    <x v="2575"/>
    <s v="A New Twist with an American and Philippine fast food Mobile Trailer."/>
    <x v="3"/>
    <n v="0"/>
    <x v="1"/>
    <s v="US"/>
    <s v="USD"/>
    <n v="1428707647"/>
    <n v="1424823247"/>
    <b v="0"/>
    <n v="0"/>
    <b v="0"/>
    <s v="food/food trucks"/>
    <x v="109"/>
    <e v="#DIV/0!"/>
    <s v="food"/>
    <s v="food trucks"/>
    <x v="2576"/>
    <d v="2015-04-10T23:14:07"/>
  </r>
  <r>
    <n v="2577"/>
    <x v="2576"/>
    <s v="This is not your average cake, it's fruit with yogurt fruit dip icing and fruit toppings! Great for events, parties, weddings and more!"/>
    <x v="36"/>
    <n v="0"/>
    <x v="1"/>
    <s v="US"/>
    <s v="USD"/>
    <n v="1407181297"/>
    <n v="1405021297"/>
    <b v="0"/>
    <n v="0"/>
    <b v="0"/>
    <s v="food/food trucks"/>
    <x v="109"/>
    <e v="#DIV/0!"/>
    <s v="food"/>
    <s v="food trucks"/>
    <x v="2577"/>
    <d v="2014-08-04T19:41:37"/>
  </r>
  <r>
    <n v="2578"/>
    <x v="2577"/>
    <s v="Madhuri means &quot;inner beauty, inner sweetness&quot;. At Madhuri Kitchen, we're bringing the spiritual practice of food to festivals &amp; events."/>
    <x v="12"/>
    <n v="0"/>
    <x v="1"/>
    <s v="US"/>
    <s v="USD"/>
    <n v="1444410000"/>
    <n v="1440203579"/>
    <b v="0"/>
    <n v="0"/>
    <b v="0"/>
    <s v="food/food trucks"/>
    <x v="109"/>
    <e v="#DIV/0!"/>
    <s v="food"/>
    <s v="food trucks"/>
    <x v="2578"/>
    <d v="2015-10-09T17:00:00"/>
  </r>
  <r>
    <n v="2579"/>
    <x v="2578"/>
    <s v="For those who know me, I love to bake &amp; I'm pretty good at it. My dream is to own a food truck that is a bakery &amp; Coffee shop."/>
    <x v="61"/>
    <n v="277"/>
    <x v="1"/>
    <s v="US"/>
    <s v="USD"/>
    <n v="1410810903"/>
    <n v="1405626903"/>
    <b v="0"/>
    <n v="12"/>
    <b v="0"/>
    <s v="food/food trucks"/>
    <x v="1957"/>
    <n v="23.083333333333332"/>
    <s v="food"/>
    <s v="food trucks"/>
    <x v="2579"/>
    <d v="2014-09-15T19:55:03"/>
  </r>
  <r>
    <n v="2580"/>
    <x v="2579"/>
    <s v="Planning to build this truck into a full rolling fold out cook shack,providing clean cold drinking water to all festival goers"/>
    <x v="0"/>
    <n v="51"/>
    <x v="1"/>
    <s v="US"/>
    <s v="USD"/>
    <n v="1431745200"/>
    <n v="1429170603"/>
    <b v="0"/>
    <n v="2"/>
    <b v="0"/>
    <s v="food/food trucks"/>
    <x v="722"/>
    <n v="25.5"/>
    <s v="food"/>
    <s v="food trucks"/>
    <x v="2580"/>
    <d v="2015-05-16T03:00:00"/>
  </r>
  <r>
    <n v="2581"/>
    <x v="2580"/>
    <s v="Creating a Food Truck to bring gourmet sausage sliders to Jacksonville, FL for breakfast, lunch, and special events."/>
    <x v="10"/>
    <n v="530"/>
    <x v="2"/>
    <s v="US"/>
    <s v="USD"/>
    <n v="1447689898"/>
    <n v="1445094298"/>
    <b v="0"/>
    <n v="11"/>
    <b v="0"/>
    <s v="food/food trucks"/>
    <x v="1958"/>
    <n v="48.18181818181818"/>
    <s v="food"/>
    <s v="food trucks"/>
    <x v="2581"/>
    <d v="2015-11-16T16:04:58"/>
  </r>
  <r>
    <n v="2582"/>
    <x v="2581"/>
    <s v="The place where chicken meets liquor for the first time!"/>
    <x v="161"/>
    <n v="1"/>
    <x v="2"/>
    <s v="US"/>
    <s v="USD"/>
    <n v="1477784634"/>
    <n v="1475192634"/>
    <b v="0"/>
    <n v="1"/>
    <b v="0"/>
    <s v="food/food trucks"/>
    <x v="1959"/>
    <n v="1"/>
    <s v="food"/>
    <s v="food trucks"/>
    <x v="2582"/>
    <d v="2016-10-29T23:43:54"/>
  </r>
  <r>
    <n v="2583"/>
    <x v="2582"/>
    <s v="Crazy Daisy will become the newest member of the food truck distributors in Kansas City, Missouri."/>
    <x v="28"/>
    <n v="5"/>
    <x v="2"/>
    <s v="US"/>
    <s v="USD"/>
    <n v="1426526880"/>
    <n v="1421346480"/>
    <b v="0"/>
    <n v="5"/>
    <b v="0"/>
    <s v="food/food trucks"/>
    <x v="724"/>
    <n v="1"/>
    <s v="food"/>
    <s v="food trucks"/>
    <x v="2583"/>
    <d v="2015-03-16T17:28:00"/>
  </r>
  <r>
    <n v="2584"/>
    <x v="2583"/>
    <s v="Bringing quality food to the masses using local premium ingredients, but at a food truck price!"/>
    <x v="3"/>
    <n v="0"/>
    <x v="2"/>
    <s v="US"/>
    <s v="USD"/>
    <n v="1434341369"/>
    <n v="1431749369"/>
    <b v="0"/>
    <n v="0"/>
    <b v="0"/>
    <s v="food/food trucks"/>
    <x v="109"/>
    <e v="#DIV/0!"/>
    <s v="food"/>
    <s v="food trucks"/>
    <x v="2584"/>
    <d v="2015-06-15T04:09:29"/>
  </r>
  <r>
    <n v="2585"/>
    <x v="2584"/>
    <s v="Evie's Eats uses local ingredients to create sweet treats, healthy snacks and on the go meals, all with the family budget in mind!"/>
    <x v="11"/>
    <n v="50"/>
    <x v="2"/>
    <s v="US"/>
    <s v="USD"/>
    <n v="1404601632"/>
    <n v="1402009632"/>
    <b v="0"/>
    <n v="1"/>
    <b v="0"/>
    <s v="food/food trucks"/>
    <x v="874"/>
    <n v="50"/>
    <s v="food"/>
    <s v="food trucks"/>
    <x v="2585"/>
    <d v="2014-07-05T23:07:12"/>
  </r>
  <r>
    <n v="2586"/>
    <x v="2585"/>
    <s v="I would like to bring fresh salad and food to the streets of London at a reasonable price."/>
    <x v="9"/>
    <n v="5"/>
    <x v="2"/>
    <s v="GB"/>
    <s v="GBP"/>
    <n v="1451030136"/>
    <n v="1448438136"/>
    <b v="0"/>
    <n v="1"/>
    <b v="0"/>
    <s v="food/food trucks"/>
    <x v="874"/>
    <n v="5"/>
    <s v="food"/>
    <s v="food trucks"/>
    <x v="2586"/>
    <d v="2015-12-25T07:55:36"/>
  </r>
  <r>
    <n v="2587"/>
    <x v="2586"/>
    <s v="Providing creative, healthy signature dishes for active, conscientious lifestylers through a community of culinary artists."/>
    <x v="63"/>
    <n v="1217"/>
    <x v="2"/>
    <s v="US"/>
    <s v="USD"/>
    <n v="1451491953"/>
    <n v="1448899953"/>
    <b v="0"/>
    <n v="6"/>
    <b v="0"/>
    <s v="food/food trucks"/>
    <x v="1960"/>
    <n v="202.83333333333334"/>
    <s v="food"/>
    <s v="food trucks"/>
    <x v="2587"/>
    <d v="2015-12-30T16:12:33"/>
  </r>
  <r>
    <n v="2588"/>
    <x v="2587"/>
    <s v="We are a Asian fusion inspired American Fare Food Truck Home of the Freak Sandwich So that means Come And Get Your Freak On! eat big."/>
    <x v="12"/>
    <n v="233"/>
    <x v="2"/>
    <s v="US"/>
    <s v="USD"/>
    <n v="1427807640"/>
    <n v="1423325626"/>
    <b v="0"/>
    <n v="8"/>
    <b v="0"/>
    <s v="food/food trucks"/>
    <x v="1961"/>
    <n v="29.125"/>
    <s v="food"/>
    <s v="food trucks"/>
    <x v="2588"/>
    <d v="2015-03-31T13:14:00"/>
  </r>
  <r>
    <n v="2589"/>
    <x v="2588"/>
    <s v="A Brazilian-inspired food truck in one of the busiest spots in Copenhagen, delicious pancakes made by the healthy tapiÃ³ca flour"/>
    <x v="63"/>
    <n v="5"/>
    <x v="2"/>
    <s v="DK"/>
    <s v="DKK"/>
    <n v="1458733927"/>
    <n v="1456145527"/>
    <b v="0"/>
    <n v="1"/>
    <b v="0"/>
    <s v="food/food trucks"/>
    <x v="134"/>
    <n v="5"/>
    <s v="food"/>
    <s v="food trucks"/>
    <x v="2589"/>
    <d v="2016-03-23T11:52:07"/>
  </r>
  <r>
    <n v="2590"/>
    <x v="2589"/>
    <s v="First in Perth self-contained eco-friendly coffee car based on Ford Fiesta. In the end of the projrct I need your help to make it real!"/>
    <x v="9"/>
    <n v="0"/>
    <x v="2"/>
    <s v="AU"/>
    <s v="AUD"/>
    <n v="1453817297"/>
    <n v="1453212497"/>
    <b v="0"/>
    <n v="0"/>
    <b v="0"/>
    <s v="food/food trucks"/>
    <x v="109"/>
    <e v="#DIV/0!"/>
    <s v="food"/>
    <s v="food trucks"/>
    <x v="2590"/>
    <d v="2016-01-26T14:08:17"/>
  </r>
  <r>
    <n v="2591"/>
    <x v="2590"/>
    <s v="Hi everyone I am a 26 year old single mom trying to start her own food business! I need to first afford the patent to reveal more!"/>
    <x v="15"/>
    <n v="26"/>
    <x v="2"/>
    <s v="US"/>
    <s v="USD"/>
    <n v="1457901924"/>
    <n v="1452721524"/>
    <b v="0"/>
    <n v="2"/>
    <b v="0"/>
    <s v="food/food trucks"/>
    <x v="1651"/>
    <n v="13"/>
    <s v="food"/>
    <s v="food trucks"/>
    <x v="2591"/>
    <d v="2016-03-13T20:45:24"/>
  </r>
  <r>
    <n v="2592"/>
    <x v="2591"/>
    <s v="El Carte is revolutionizing the food truck industry. Meet the new food trike. #oneandonly  we going to spread the awesomeness all over!"/>
    <x v="11"/>
    <n v="50"/>
    <x v="2"/>
    <s v="US"/>
    <s v="USD"/>
    <n v="1412536421"/>
    <n v="1409944421"/>
    <b v="0"/>
    <n v="1"/>
    <b v="0"/>
    <s v="food/food trucks"/>
    <x v="874"/>
    <n v="50"/>
    <s v="food"/>
    <s v="food trucks"/>
    <x v="2592"/>
    <d v="2014-10-05T19:13:41"/>
  </r>
  <r>
    <n v="2593"/>
    <x v="2592"/>
    <s v="What could be better than satisfying your hunger with ice cream or a taco (or both) from a 1970's mural van blastin disco music!"/>
    <x v="3"/>
    <n v="0"/>
    <x v="2"/>
    <s v="US"/>
    <s v="USD"/>
    <n v="1429993026"/>
    <n v="1427401026"/>
    <b v="0"/>
    <n v="0"/>
    <b v="0"/>
    <s v="food/food trucks"/>
    <x v="109"/>
    <e v="#DIV/0!"/>
    <s v="food"/>
    <s v="food trucks"/>
    <x v="2593"/>
    <d v="2015-04-25T20:17:06"/>
  </r>
  <r>
    <n v="2594"/>
    <x v="2593"/>
    <s v="New, small home business, looking to take some Granny's old recipes along with some of my own creations to the streets!"/>
    <x v="58"/>
    <n v="1"/>
    <x v="2"/>
    <s v="US"/>
    <s v="USD"/>
    <n v="1407453228"/>
    <n v="1404861228"/>
    <b v="0"/>
    <n v="1"/>
    <b v="0"/>
    <s v="food/food trucks"/>
    <x v="466"/>
    <n v="1"/>
    <s v="food"/>
    <s v="food trucks"/>
    <x v="2594"/>
    <d v="2014-08-07T23:13:48"/>
  </r>
  <r>
    <n v="2595"/>
    <x v="2594"/>
    <s v="Looking to put the best baked goods in Bowling Green on wheels"/>
    <x v="36"/>
    <n v="1825"/>
    <x v="2"/>
    <s v="US"/>
    <s v="USD"/>
    <n v="1487915500"/>
    <n v="1485323500"/>
    <b v="0"/>
    <n v="19"/>
    <b v="0"/>
    <s v="food/food trucks"/>
    <x v="1962"/>
    <n v="96.05263157894737"/>
    <s v="food"/>
    <s v="food trucks"/>
    <x v="2595"/>
    <d v="2017-02-24T05:51:40"/>
  </r>
  <r>
    <n v="2596"/>
    <x v="2595"/>
    <s v="I'm bringing passion, talent, and most importantly some amazing gourmet food to the streets of Lethbridge and southern Alberta."/>
    <x v="19"/>
    <n v="8256"/>
    <x v="2"/>
    <s v="CA"/>
    <s v="CAD"/>
    <n v="1407427009"/>
    <n v="1404835009"/>
    <b v="0"/>
    <n v="27"/>
    <b v="0"/>
    <s v="food/food trucks"/>
    <x v="1963"/>
    <n v="305.77777777777777"/>
    <s v="food"/>
    <s v="food trucks"/>
    <x v="2596"/>
    <d v="2014-08-07T15:56:49"/>
  </r>
  <r>
    <n v="2597"/>
    <x v="2596"/>
    <s v="We have a great little coffee business but the van is currently limping! We don't have the capital to replace it. Please help us!"/>
    <x v="15"/>
    <n v="85"/>
    <x v="2"/>
    <s v="GB"/>
    <s v="GBP"/>
    <n v="1466323917"/>
    <n v="1463731917"/>
    <b v="0"/>
    <n v="7"/>
    <b v="0"/>
    <s v="food/food trucks"/>
    <x v="905"/>
    <n v="12.142857142857142"/>
    <s v="food"/>
    <s v="food trucks"/>
    <x v="2597"/>
    <d v="2016-06-19T08:11:57"/>
  </r>
  <r>
    <n v="2598"/>
    <x v="2597"/>
    <s v="I'm ready to make Tulsa happy and aware that love and kindness go hand in hand with good food!"/>
    <x v="9"/>
    <n v="1170"/>
    <x v="2"/>
    <s v="US"/>
    <s v="USD"/>
    <n v="1443039001"/>
    <n v="1440447001"/>
    <b v="0"/>
    <n v="14"/>
    <b v="0"/>
    <s v="food/food trucks"/>
    <x v="1964"/>
    <n v="83.571428571428569"/>
    <s v="food"/>
    <s v="food trucks"/>
    <x v="2598"/>
    <d v="2015-09-23T20:10:01"/>
  </r>
  <r>
    <n v="2599"/>
    <x v="2598"/>
    <s v="The Empty Ramekins Catering Group is looking for your help to start up in Miami Florida!!!!"/>
    <x v="354"/>
    <n v="90"/>
    <x v="2"/>
    <s v="US"/>
    <s v="USD"/>
    <n v="1407089147"/>
    <n v="1403201147"/>
    <b v="0"/>
    <n v="5"/>
    <b v="0"/>
    <s v="food/food trucks"/>
    <x v="1965"/>
    <n v="18"/>
    <s v="food"/>
    <s v="food trucks"/>
    <x v="2599"/>
    <d v="2014-08-03T18:05:47"/>
  </r>
  <r>
    <n v="2600"/>
    <x v="2599"/>
    <s v="On Sunday November 8, 2015 our food truck burned to the ground. Please help us get rebuilt."/>
    <x v="63"/>
    <n v="3466"/>
    <x v="2"/>
    <s v="US"/>
    <s v="USD"/>
    <n v="1458938200"/>
    <n v="1453757800"/>
    <b v="0"/>
    <n v="30"/>
    <b v="0"/>
    <s v="food/food trucks"/>
    <x v="1966"/>
    <n v="115.53333333333333"/>
    <s v="food"/>
    <s v="food trucks"/>
    <x v="2600"/>
    <d v="2016-03-25T20:36:40"/>
  </r>
  <r>
    <n v="2601"/>
    <x v="2600"/>
    <s v="I'll be launching a small model TARDIS into (near) SPACE and filming the ascension and descension as a mini-documentary for YouTube."/>
    <x v="2"/>
    <n v="3307"/>
    <x v="0"/>
    <s v="US"/>
    <s v="USD"/>
    <n v="1347508740"/>
    <n v="1346276349"/>
    <b v="1"/>
    <n v="151"/>
    <b v="1"/>
    <s v="technology/space exploration"/>
    <x v="1967"/>
    <n v="21.900662251655628"/>
    <s v="technology"/>
    <s v="space exploration"/>
    <x v="2601"/>
    <d v="2012-09-13T03:59:00"/>
  </r>
  <r>
    <n v="2602"/>
    <x v="2601"/>
    <s v="Three screen-printed posters celebrating the most popular and most notable interplanetary robotic space missions."/>
    <x v="14"/>
    <n v="39131"/>
    <x v="0"/>
    <s v="US"/>
    <s v="USD"/>
    <n v="1415827200"/>
    <n v="1412358968"/>
    <b v="1"/>
    <n v="489"/>
    <b v="1"/>
    <s v="technology/space exploration"/>
    <x v="1968"/>
    <n v="80.022494887525568"/>
    <s v="technology"/>
    <s v="space exploration"/>
    <x v="2602"/>
    <d v="2014-11-12T21:20:00"/>
  </r>
  <r>
    <n v="2603"/>
    <x v="2602"/>
    <s v="I will be building a mock space station and simulate living on Mars for two weeks."/>
    <x v="257"/>
    <n v="1776"/>
    <x v="0"/>
    <s v="US"/>
    <s v="USD"/>
    <n v="1387835654"/>
    <n v="1386626054"/>
    <b v="1"/>
    <n v="50"/>
    <b v="1"/>
    <s v="technology/space exploration"/>
    <x v="1969"/>
    <n v="35.520000000000003"/>
    <s v="technology"/>
    <s v="space exploration"/>
    <x v="2603"/>
    <d v="2013-12-23T21:54:14"/>
  </r>
  <r>
    <n v="2604"/>
    <x v="2603"/>
    <s v="We're building a full size rocket motor for our Hermes Spacecraft.  Help us Kickstart the next generation of space travel!"/>
    <x v="22"/>
    <n v="20843.599999999999"/>
    <x v="0"/>
    <s v="US"/>
    <s v="USD"/>
    <n v="1335662023"/>
    <n v="1333070023"/>
    <b v="1"/>
    <n v="321"/>
    <b v="1"/>
    <s v="technology/space exploration"/>
    <x v="1970"/>
    <n v="64.933333333333323"/>
    <s v="technology"/>
    <s v="space exploration"/>
    <x v="2604"/>
    <d v="2012-04-29T01:13:43"/>
  </r>
  <r>
    <n v="2605"/>
    <x v="2604"/>
    <s v="Help astronomers get the data they need to unravel one of the biggest mysteries of all time, KIC 8462852 --- Whereâ€™s the Flux?"/>
    <x v="57"/>
    <n v="107421.57"/>
    <x v="0"/>
    <s v="US"/>
    <s v="USD"/>
    <n v="1466168390"/>
    <n v="1463576390"/>
    <b v="1"/>
    <n v="1762"/>
    <b v="1"/>
    <s v="technology/space exploration"/>
    <x v="1971"/>
    <n v="60.965703745743475"/>
    <s v="technology"/>
    <s v="space exploration"/>
    <x v="2605"/>
    <d v="2016-06-17T12:59:50"/>
  </r>
  <r>
    <n v="2606"/>
    <x v="2605"/>
    <s v="PongSat 2 !!!!!_x000a__x000a_On September 27, 2014 we are going to send 2000 student projects to the edge of space."/>
    <x v="34"/>
    <n v="12106"/>
    <x v="0"/>
    <s v="US"/>
    <s v="USD"/>
    <n v="1398791182"/>
    <n v="1396026382"/>
    <b v="1"/>
    <n v="385"/>
    <b v="1"/>
    <s v="technology/space exploration"/>
    <x v="1972"/>
    <n v="31.444155844155844"/>
    <s v="technology"/>
    <s v="space exploration"/>
    <x v="2606"/>
    <d v="2014-04-29T17:06:22"/>
  </r>
  <r>
    <n v="2607"/>
    <x v="2606"/>
    <s v="Chop Shopâ€™s second series of posters celebrating the most popular and most notable robotic space exploration missions."/>
    <x v="6"/>
    <n v="32616"/>
    <x v="0"/>
    <s v="US"/>
    <s v="USD"/>
    <n v="1439344800"/>
    <n v="1435611572"/>
    <b v="1"/>
    <n v="398"/>
    <b v="1"/>
    <s v="technology/space exploration"/>
    <x v="1973"/>
    <n v="81.949748743718587"/>
    <s v="technology"/>
    <s v="space exploration"/>
    <x v="2607"/>
    <d v="2015-08-12T02:00:00"/>
  </r>
  <r>
    <n v="2608"/>
    <x v="2607"/>
    <s v="Giant Leaps featuring the historic missions of human spaceflight is the third in our series of space exploration prints"/>
    <x v="6"/>
    <n v="17914"/>
    <x v="0"/>
    <s v="US"/>
    <s v="USD"/>
    <n v="1489536000"/>
    <n v="1485976468"/>
    <b v="1"/>
    <n v="304"/>
    <b v="1"/>
    <s v="technology/space exploration"/>
    <x v="1974"/>
    <n v="58.92763157894737"/>
    <s v="technology"/>
    <s v="space exploration"/>
    <x v="2608"/>
    <d v="2017-03-15T00:00:00"/>
  </r>
  <r>
    <n v="2609"/>
    <x v="2608"/>
    <s v="We love Arduino and we love space exploration. So we decided to combine them and let people run their own space experiments!"/>
    <x v="19"/>
    <n v="106330.39"/>
    <x v="0"/>
    <s v="US"/>
    <s v="USD"/>
    <n v="1342330951"/>
    <n v="1339738951"/>
    <b v="1"/>
    <n v="676"/>
    <b v="1"/>
    <s v="technology/space exploration"/>
    <x v="1975"/>
    <n v="157.29347633136095"/>
    <s v="technology"/>
    <s v="space exploration"/>
    <x v="2609"/>
    <d v="2012-07-15T05:42:31"/>
  </r>
  <r>
    <n v="2610"/>
    <x v="2609"/>
    <s v="Preserve the telescope that Clyde Tombaugh used to discover Pluto for generations to come!"/>
    <x v="355"/>
    <n v="32172.66"/>
    <x v="0"/>
    <s v="US"/>
    <s v="USD"/>
    <n v="1471849140"/>
    <n v="1468444125"/>
    <b v="1"/>
    <n v="577"/>
    <b v="1"/>
    <s v="technology/space exploration"/>
    <x v="1976"/>
    <n v="55.758509532062391"/>
    <s v="technology"/>
    <s v="space exploration"/>
    <x v="2610"/>
    <d v="2016-08-22T06:59:00"/>
  </r>
  <r>
    <n v="2611"/>
    <x v="2610"/>
    <s v="Laniakea is the name of the supercluster of galaxies we are part of.This tremendous structure of 380,000 Galaxies can now be yours! 39â‚¬"/>
    <x v="34"/>
    <n v="306970"/>
    <x v="0"/>
    <s v="DE"/>
    <s v="EUR"/>
    <n v="1483397940"/>
    <n v="1480493014"/>
    <b v="1"/>
    <n v="3663"/>
    <b v="1"/>
    <s v="technology/space exploration"/>
    <x v="1977"/>
    <n v="83.802893802893806"/>
    <s v="technology"/>
    <s v="space exploration"/>
    <x v="2611"/>
    <d v="2017-01-02T22:59:00"/>
  </r>
  <r>
    <n v="2612"/>
    <x v="2611"/>
    <s v="What if we built a rocket that is better than a NASA or commercially available rocket? What if we did it with students?"/>
    <x v="3"/>
    <n v="17176.13"/>
    <x v="0"/>
    <s v="US"/>
    <s v="USD"/>
    <n v="1420773970"/>
    <n v="1418095570"/>
    <b v="1"/>
    <n v="294"/>
    <b v="1"/>
    <s v="technology/space exploration"/>
    <x v="1978"/>
    <n v="58.422210884353746"/>
    <s v="technology"/>
    <s v="space exploration"/>
    <x v="2612"/>
    <d v="2015-01-09T03:26:10"/>
  </r>
  <r>
    <n v="2613"/>
    <x v="2612"/>
    <s v="Re-inventing the way we look at our planet by sending 5 cameras to near space to create the first 360 panoramic view of the earth."/>
    <x v="51"/>
    <n v="7576"/>
    <x v="0"/>
    <s v="US"/>
    <s v="USD"/>
    <n v="1348256294"/>
    <n v="1345664294"/>
    <b v="1"/>
    <n v="28"/>
    <b v="1"/>
    <s v="technology/space exploration"/>
    <x v="1979"/>
    <n v="270.57142857142856"/>
    <s v="technology"/>
    <s v="space exploration"/>
    <x v="2613"/>
    <d v="2012-09-21T19:38:14"/>
  </r>
  <r>
    <n v="2614"/>
    <x v="2613"/>
    <s v="Middle-schoolers designed a microgravity experiment that's going to the ISS! Help us send them to the launch in Wallops Island, VA."/>
    <x v="124"/>
    <n v="10710"/>
    <x v="0"/>
    <s v="US"/>
    <s v="USD"/>
    <n v="1398834000"/>
    <n v="1396371612"/>
    <b v="1"/>
    <n v="100"/>
    <b v="1"/>
    <s v="technology/space exploration"/>
    <x v="607"/>
    <n v="107.1"/>
    <s v="technology"/>
    <s v="space exploration"/>
    <x v="2614"/>
    <d v="2014-04-30T05:00:00"/>
  </r>
  <r>
    <n v="2615"/>
    <x v="2614"/>
    <s v="Mission to launch a vintage Action Man and Space Capsule into space and film from his birthplace in UK to mark his 50th Anniversary."/>
    <x v="356"/>
    <n v="3397"/>
    <x v="0"/>
    <s v="GB"/>
    <s v="GBP"/>
    <n v="1462017600"/>
    <n v="1458820564"/>
    <b v="0"/>
    <n v="72"/>
    <b v="1"/>
    <s v="technology/space exploration"/>
    <x v="1980"/>
    <n v="47.180555555555557"/>
    <s v="technology"/>
    <s v="space exploration"/>
    <x v="2615"/>
    <d v="2016-04-30T12:00:00"/>
  </r>
  <r>
    <n v="2616"/>
    <x v="2615"/>
    <s v="Production of variously-sized deployable models of NASA's James Webb Space Telescope to promote hands-on learning."/>
    <x v="31"/>
    <n v="28633.5"/>
    <x v="0"/>
    <s v="US"/>
    <s v="USD"/>
    <n v="1440546729"/>
    <n v="1437954729"/>
    <b v="1"/>
    <n v="238"/>
    <b v="1"/>
    <s v="technology/space exploration"/>
    <x v="1981"/>
    <n v="120.30882352941177"/>
    <s v="technology"/>
    <s v="space exploration"/>
    <x v="2616"/>
    <d v="2015-08-25T23:52:09"/>
  </r>
  <r>
    <n v="2617"/>
    <x v="2616"/>
    <s v="A simple way to learn and teach complex astronomical concepts. Awesome educational experiment, class demo or desktop display."/>
    <x v="2"/>
    <n v="4388"/>
    <x v="0"/>
    <s v="US"/>
    <s v="USD"/>
    <n v="1413838751"/>
    <n v="1411246751"/>
    <b v="1"/>
    <n v="159"/>
    <b v="1"/>
    <s v="technology/space exploration"/>
    <x v="1982"/>
    <n v="27.59748427672956"/>
    <s v="technology"/>
    <s v="space exploration"/>
    <x v="2617"/>
    <d v="2014-10-20T20:59:11"/>
  </r>
  <r>
    <n v="2618"/>
    <x v="2617"/>
    <s v="LTD ED COLLECTIBLE SPACE ART FEAT. ASTRONAUTS"/>
    <x v="36"/>
    <n v="15808"/>
    <x v="0"/>
    <s v="US"/>
    <s v="USD"/>
    <n v="1449000061"/>
    <n v="1443812461"/>
    <b v="1"/>
    <n v="77"/>
    <b v="1"/>
    <s v="technology/space exploration"/>
    <x v="1983"/>
    <n v="205.2987012987013"/>
    <s v="technology"/>
    <s v="space exploration"/>
    <x v="2618"/>
    <d v="2015-12-01T20:01:01"/>
  </r>
  <r>
    <n v="2619"/>
    <x v="2618"/>
    <s v="Help a fine art photographer continue her project about space exploration, Mars, and the scientists who are going to make it possible!"/>
    <x v="28"/>
    <n v="1884"/>
    <x v="0"/>
    <s v="US"/>
    <s v="USD"/>
    <n v="1445598000"/>
    <n v="1443302004"/>
    <b v="1"/>
    <n v="53"/>
    <b v="1"/>
    <s v="technology/space exploration"/>
    <x v="1984"/>
    <n v="35.547169811320757"/>
    <s v="technology"/>
    <s v="space exploration"/>
    <x v="2619"/>
    <d v="2015-10-23T11:00:00"/>
  </r>
  <r>
    <n v="2620"/>
    <x v="2619"/>
    <s v="Come and join us on a voyage of interstellar exploration as we chart the least known part of the Milky Way â€“ its Delta Quadrant."/>
    <x v="99"/>
    <n v="93374"/>
    <x v="0"/>
    <s v="AU"/>
    <s v="AUD"/>
    <n v="1444525200"/>
    <n v="1441339242"/>
    <b v="1"/>
    <n v="1251"/>
    <b v="1"/>
    <s v="technology/space exploration"/>
    <x v="1985"/>
    <n v="74.639488409272587"/>
    <s v="technology"/>
    <s v="space exploration"/>
    <x v="2620"/>
    <d v="2015-10-11T01:00:00"/>
  </r>
  <r>
    <n v="2621"/>
    <x v="2620"/>
    <s v="Team of undergraduates racing to be the first student organization to successfully launch a rocket powered by a 3D-printed engine."/>
    <x v="36"/>
    <n v="21882"/>
    <x v="0"/>
    <s v="US"/>
    <s v="USD"/>
    <n v="1432230988"/>
    <n v="1429638988"/>
    <b v="1"/>
    <n v="465"/>
    <b v="1"/>
    <s v="technology/space exploration"/>
    <x v="1986"/>
    <n v="47.058064516129029"/>
    <s v="technology"/>
    <s v="space exploration"/>
    <x v="2621"/>
    <d v="2015-05-21T17:56:28"/>
  </r>
  <r>
    <n v="2622"/>
    <x v="2621"/>
    <s v="University team from Pisa in collaboration with ESA, creating an innovative heat transfer device that will be tested into space."/>
    <x v="15"/>
    <n v="1967.76"/>
    <x v="0"/>
    <s v="IT"/>
    <s v="EUR"/>
    <n v="1483120216"/>
    <n v="1479232216"/>
    <b v="0"/>
    <n v="74"/>
    <b v="1"/>
    <s v="technology/space exploration"/>
    <x v="1987"/>
    <n v="26.591351351351353"/>
    <s v="technology"/>
    <s v="space exploration"/>
    <x v="2622"/>
    <d v="2016-12-30T17:50:16"/>
  </r>
  <r>
    <n v="2623"/>
    <x v="2622"/>
    <s v="We have designed an antimatter thruster capable of reaching the nearest star.  A plan for antimatter fuel production is now needed."/>
    <x v="13"/>
    <n v="2280"/>
    <x v="0"/>
    <s v="US"/>
    <s v="USD"/>
    <n v="1480658966"/>
    <n v="1479449366"/>
    <b v="0"/>
    <n v="62"/>
    <b v="1"/>
    <s v="technology/space exploration"/>
    <x v="430"/>
    <n v="36.774193548387096"/>
    <s v="technology"/>
    <s v="space exploration"/>
    <x v="2623"/>
    <d v="2016-12-02T06:09:26"/>
  </r>
  <r>
    <n v="2624"/>
    <x v="2623"/>
    <s v="Itâ€™s Space Elevator research! Smart robots climbing 2 km straight up. The Ribbon is held aloft by large helium balloons."/>
    <x v="6"/>
    <n v="110353.65"/>
    <x v="0"/>
    <s v="US"/>
    <s v="USD"/>
    <n v="1347530822"/>
    <n v="1345716422"/>
    <b v="0"/>
    <n v="3468"/>
    <b v="1"/>
    <s v="technology/space exploration"/>
    <x v="1988"/>
    <n v="31.820544982698959"/>
    <s v="technology"/>
    <s v="space exploration"/>
    <x v="2624"/>
    <d v="2012-09-13T10:07:02"/>
  </r>
  <r>
    <n v="2625"/>
    <x v="2624"/>
    <s v="We are two upper sixth-form students specialized in physics who wanna take some majestic pictures from stratosphere - about 35km high"/>
    <x v="325"/>
    <n v="1434"/>
    <x v="0"/>
    <s v="DE"/>
    <s v="EUR"/>
    <n v="1478723208"/>
    <n v="1476559608"/>
    <b v="0"/>
    <n v="52"/>
    <b v="1"/>
    <s v="technology/space exploration"/>
    <x v="1989"/>
    <n v="27.576923076923077"/>
    <s v="technology"/>
    <s v="space exploration"/>
    <x v="2625"/>
    <d v="2016-11-09T20:26:48"/>
  </r>
  <r>
    <n v="2626"/>
    <x v="2625"/>
    <s v="Support the accreditation of our online STEM Mentoring Program with the International Mentoring Association"/>
    <x v="30"/>
    <n v="2800"/>
    <x v="0"/>
    <s v="US"/>
    <s v="USD"/>
    <n v="1433343869"/>
    <n v="1430751869"/>
    <b v="0"/>
    <n v="50"/>
    <b v="1"/>
    <s v="technology/space exploration"/>
    <x v="1990"/>
    <n v="56"/>
    <s v="technology"/>
    <s v="space exploration"/>
    <x v="2626"/>
    <d v="2015-06-03T15:04:29"/>
  </r>
  <r>
    <n v="2627"/>
    <x v="2626"/>
    <s v="A group of high school students are building a near-space balloon, that will capture stunning HD video of the earth from near-space."/>
    <x v="325"/>
    <n v="970"/>
    <x v="0"/>
    <s v="US"/>
    <s v="USD"/>
    <n v="1448571261"/>
    <n v="1445975661"/>
    <b v="0"/>
    <n v="45"/>
    <b v="1"/>
    <s v="technology/space exploration"/>
    <x v="1991"/>
    <n v="21.555555555555557"/>
    <s v="technology"/>
    <s v="space exploration"/>
    <x v="2627"/>
    <d v="2015-11-26T20:54:21"/>
  </r>
  <r>
    <n v="2628"/>
    <x v="2627"/>
    <s v="A high school freshman is sending pie into space and you can be a part of it.  GO SCIENCE!!!"/>
    <x v="357"/>
    <n v="926"/>
    <x v="0"/>
    <s v="US"/>
    <s v="USD"/>
    <n v="1417389067"/>
    <n v="1415661067"/>
    <b v="0"/>
    <n v="21"/>
    <b v="1"/>
    <s v="technology/space exploration"/>
    <x v="1992"/>
    <n v="44.095238095238095"/>
    <s v="technology"/>
    <s v="space exploration"/>
    <x v="2628"/>
    <d v="2014-11-30T23:11:07"/>
  </r>
  <r>
    <n v="2629"/>
    <x v="2628"/>
    <s v="The first international contest to let students shape the future of interstellar travel."/>
    <x v="10"/>
    <n v="6387"/>
    <x v="0"/>
    <s v="GB"/>
    <s v="GBP"/>
    <n v="1431608122"/>
    <n v="1429016122"/>
    <b v="0"/>
    <n v="100"/>
    <b v="1"/>
    <s v="technology/space exploration"/>
    <x v="1993"/>
    <n v="63.87"/>
    <s v="technology"/>
    <s v="space exploration"/>
    <x v="2629"/>
    <d v="2015-05-14T12:55:22"/>
  </r>
  <r>
    <n v="2630"/>
    <x v="2629"/>
    <s v="Free and easy to use information when asteroids pass closer than the Moon. Stretch - take photos of all of these asteroids"/>
    <x v="13"/>
    <n v="3158"/>
    <x v="0"/>
    <s v="AU"/>
    <s v="AUD"/>
    <n v="1467280800"/>
    <n v="1464921112"/>
    <b v="0"/>
    <n v="81"/>
    <b v="1"/>
    <s v="technology/space exploration"/>
    <x v="1994"/>
    <n v="38.987654320987652"/>
    <s v="technology"/>
    <s v="space exploration"/>
    <x v="2630"/>
    <d v="2016-06-30T10:00:00"/>
  </r>
  <r>
    <n v="2631"/>
    <x v="2630"/>
    <s v="Starship Congress 2015 is a deep-space &amp; interstellar science summit staged by Icarus Interstellar."/>
    <x v="22"/>
    <n v="22933.05"/>
    <x v="0"/>
    <s v="US"/>
    <s v="USD"/>
    <n v="1440907427"/>
    <n v="1438488227"/>
    <b v="0"/>
    <n v="286"/>
    <b v="1"/>
    <s v="technology/space exploration"/>
    <x v="1995"/>
    <n v="80.185489510489504"/>
    <s v="technology"/>
    <s v="space exploration"/>
    <x v="2631"/>
    <d v="2015-08-30T04:03:47"/>
  </r>
  <r>
    <n v="2632"/>
    <x v="2631"/>
    <s v="Students from 3 universities are designing a dual stage rocket to test experimental rocket technology."/>
    <x v="358"/>
    <n v="1466"/>
    <x v="0"/>
    <s v="US"/>
    <s v="USD"/>
    <n v="1464485339"/>
    <n v="1462325339"/>
    <b v="0"/>
    <n v="42"/>
    <b v="1"/>
    <s v="technology/space exploration"/>
    <x v="1996"/>
    <n v="34.904761904761905"/>
    <s v="technology"/>
    <s v="space exploration"/>
    <x v="2632"/>
    <d v="2016-05-29T01:28:59"/>
  </r>
  <r>
    <n v="2633"/>
    <x v="2632"/>
    <s v="A device that lights up whenever the International Space Station is nearby (that happens more often than you might expect)"/>
    <x v="10"/>
    <n v="17731"/>
    <x v="0"/>
    <s v="US"/>
    <s v="USD"/>
    <n v="1393542000"/>
    <n v="1390938332"/>
    <b v="0"/>
    <n v="199"/>
    <b v="1"/>
    <s v="technology/space exploration"/>
    <x v="1997"/>
    <n v="89.100502512562812"/>
    <s v="technology"/>
    <s v="space exploration"/>
    <x v="2633"/>
    <d v="2014-02-27T23:00:00"/>
  </r>
  <r>
    <n v="2634"/>
    <x v="2633"/>
    <s v="After a unsuccessful recovery last time we are trying again to successfully launch and recover a weather balloon from space."/>
    <x v="359"/>
    <n v="986"/>
    <x v="0"/>
    <s v="US"/>
    <s v="USD"/>
    <n v="1475163921"/>
    <n v="1472571921"/>
    <b v="0"/>
    <n v="25"/>
    <b v="1"/>
    <s v="technology/space exploration"/>
    <x v="1998"/>
    <n v="39.44"/>
    <s v="technology"/>
    <s v="space exploration"/>
    <x v="2634"/>
    <d v="2016-09-29T15:45:21"/>
  </r>
  <r>
    <n v="2635"/>
    <x v="2634"/>
    <s v="Help UTS Ontario students raise money to get their experiments on the ISS. Promote space science in Canada! We can't do it without you!"/>
    <x v="236"/>
    <n v="11500"/>
    <x v="0"/>
    <s v="CA"/>
    <s v="CAD"/>
    <n v="1425937761"/>
    <n v="1422917361"/>
    <b v="0"/>
    <n v="84"/>
    <b v="1"/>
    <s v="technology/space exploration"/>
    <x v="31"/>
    <n v="136.9047619047619"/>
    <s v="technology"/>
    <s v="space exploration"/>
    <x v="2635"/>
    <d v="2015-03-09T21:49:21"/>
  </r>
  <r>
    <n v="2636"/>
    <x v="2635"/>
    <s v="Real-time high-altitude weather balloon tracking using amateur radios - capturing stunning near-space visuals - now with more science!"/>
    <x v="28"/>
    <n v="1873"/>
    <x v="0"/>
    <s v="US"/>
    <s v="USD"/>
    <n v="1476579600"/>
    <n v="1474641914"/>
    <b v="0"/>
    <n v="50"/>
    <b v="1"/>
    <s v="technology/space exploration"/>
    <x v="1999"/>
    <n v="37.46"/>
    <s v="technology"/>
    <s v="space exploration"/>
    <x v="2636"/>
    <d v="2016-10-16T01:00:00"/>
  </r>
  <r>
    <n v="2637"/>
    <x v="2636"/>
    <s v="Help us collect the data to solve the mystery of the century: Is light slowing down?"/>
    <x v="2"/>
    <n v="831"/>
    <x v="0"/>
    <s v="US"/>
    <s v="USD"/>
    <n v="1476277875"/>
    <n v="1474895475"/>
    <b v="0"/>
    <n v="26"/>
    <b v="1"/>
    <s v="technology/space exploration"/>
    <x v="2000"/>
    <n v="31.96153846153846"/>
    <s v="technology"/>
    <s v="space exploration"/>
    <x v="2637"/>
    <d v="2016-10-12T13:11:15"/>
  </r>
  <r>
    <n v="2638"/>
    <x v="2637"/>
    <s v="The second round of funding for the most amazing project ever where a high school freshman is sending pie into SPACE!!!"/>
    <x v="360"/>
    <n v="353"/>
    <x v="0"/>
    <s v="US"/>
    <s v="USD"/>
    <n v="1421358895"/>
    <n v="1418766895"/>
    <b v="0"/>
    <n v="14"/>
    <b v="1"/>
    <s v="technology/space exploration"/>
    <x v="2001"/>
    <n v="25.214285714285715"/>
    <s v="technology"/>
    <s v="space exploration"/>
    <x v="2638"/>
    <d v="2015-01-15T21:54:55"/>
  </r>
  <r>
    <n v="2639"/>
    <x v="2638"/>
    <s v="Mission Space is run by me, a teenager who has a passion for space! I will fly a weather balloon to the edge of space with your help."/>
    <x v="43"/>
    <n v="492"/>
    <x v="0"/>
    <s v="GB"/>
    <s v="GBP"/>
    <n v="1424378748"/>
    <n v="1421786748"/>
    <b v="0"/>
    <n v="49"/>
    <b v="1"/>
    <s v="technology/space exploration"/>
    <x v="2002"/>
    <n v="10.040816326530612"/>
    <s v="technology"/>
    <s v="space exploration"/>
    <x v="2639"/>
    <d v="2015-02-19T20:45:48"/>
  </r>
  <r>
    <n v="2640"/>
    <x v="2639"/>
    <s v="Hi,_x000a_My Name is David Frey and I Provide Free Public Astronomy programs in San Francisco, Mt. Tamalpias, Yosemite and Novato CA."/>
    <x v="9"/>
    <n v="3170"/>
    <x v="0"/>
    <s v="US"/>
    <s v="USD"/>
    <n v="1433735474"/>
    <n v="1428551474"/>
    <b v="0"/>
    <n v="69"/>
    <b v="1"/>
    <s v="technology/space exploration"/>
    <x v="1719"/>
    <n v="45.94202898550725"/>
    <s v="technology"/>
    <s v="space exploration"/>
    <x v="2640"/>
    <d v="2015-06-08T03:51:14"/>
  </r>
  <r>
    <n v="2641"/>
    <x v="2640"/>
    <s v="Building a Flying saucer that has Artificial Intelligent made from sea shell."/>
    <x v="15"/>
    <n v="15"/>
    <x v="2"/>
    <s v="US"/>
    <s v="USD"/>
    <n v="1410811740"/>
    <n v="1409341863"/>
    <b v="0"/>
    <n v="1"/>
    <b v="0"/>
    <s v="technology/space exploration"/>
    <x v="460"/>
    <n v="15"/>
    <s v="technology"/>
    <s v="space exploration"/>
    <x v="2641"/>
    <d v="2014-09-15T20:09:00"/>
  </r>
  <r>
    <n v="2642"/>
    <x v="2641"/>
    <s v="Innovatives MAschinenbau projekt mit verarbeitende Metalle vom Mars_x000a_Stehe mit Mars one einer hollÃ¤ndischen space company in cooperatio"/>
    <x v="69"/>
    <n v="0"/>
    <x v="2"/>
    <s v="DE"/>
    <s v="EUR"/>
    <n v="1468565820"/>
    <n v="1465970108"/>
    <b v="0"/>
    <n v="0"/>
    <b v="0"/>
    <s v="technology/space exploration"/>
    <x v="109"/>
    <e v="#DIV/0!"/>
    <s v="technology"/>
    <s v="space exploration"/>
    <x v="2642"/>
    <d v="2016-07-15T06:57:00"/>
  </r>
  <r>
    <n v="2643"/>
    <x v="2642"/>
    <s v="A mission to build and launch a telescope to observe and photograph Earth-like planets around our nearest star system, Alpha Centauri."/>
    <x v="80"/>
    <n v="335597.31"/>
    <x v="1"/>
    <s v="US"/>
    <s v="USD"/>
    <n v="1482307140"/>
    <n v="1479218315"/>
    <b v="1"/>
    <n v="1501"/>
    <b v="0"/>
    <s v="technology/space exploration"/>
    <x v="2003"/>
    <n v="223.58248500999335"/>
    <s v="technology"/>
    <s v="space exploration"/>
    <x v="2643"/>
    <d v="2016-12-21T07:59:00"/>
  </r>
  <r>
    <n v="2644"/>
    <x v="2643"/>
    <s v="A historic manned launch into near space by 3 brave pilots to capture the 2017 total solar eclipse in virtual reality."/>
    <x v="57"/>
    <n v="2053"/>
    <x v="1"/>
    <s v="US"/>
    <s v="USD"/>
    <n v="1489172435"/>
    <n v="1486580435"/>
    <b v="1"/>
    <n v="52"/>
    <b v="0"/>
    <s v="technology/space exploration"/>
    <x v="2004"/>
    <n v="39.480769230769234"/>
    <s v="technology"/>
    <s v="space exploration"/>
    <x v="2644"/>
    <d v="2017-03-10T19:00:35"/>
  </r>
  <r>
    <n v="2645"/>
    <x v="2644"/>
    <s v="Phase one of a small winged reentry craft. This phase will be testing the supersonic stability of a small craft traveling at 1,800kph"/>
    <x v="22"/>
    <n v="2100"/>
    <x v="1"/>
    <s v="AU"/>
    <s v="AUD"/>
    <n v="1415481203"/>
    <n v="1412885603"/>
    <b v="1"/>
    <n v="23"/>
    <b v="0"/>
    <s v="technology/space exploration"/>
    <x v="1131"/>
    <n v="91.304347826086953"/>
    <s v="technology"/>
    <s v="space exploration"/>
    <x v="2645"/>
    <d v="2014-11-08T21:13:23"/>
  </r>
  <r>
    <n v="2646"/>
    <x v="2645"/>
    <s v="We're a small group with a big mission: making it possible for everyone to explore space using the power of virtual reality."/>
    <x v="69"/>
    <n v="42086.42"/>
    <x v="1"/>
    <s v="US"/>
    <s v="USD"/>
    <n v="1441783869"/>
    <n v="1439191869"/>
    <b v="1"/>
    <n v="535"/>
    <b v="0"/>
    <s v="technology/space exploration"/>
    <x v="2005"/>
    <n v="78.666205607476627"/>
    <s v="technology"/>
    <s v="space exploration"/>
    <x v="2646"/>
    <d v="2015-09-09T07:31:09"/>
  </r>
  <r>
    <n v="2647"/>
    <x v="2646"/>
    <s v="The telescope will serve as a path for the youth of Toronto to the skies, it will be 18&quot; easily portable meant for schools in the GTA."/>
    <x v="30"/>
    <n v="36"/>
    <x v="1"/>
    <s v="CA"/>
    <s v="CAD"/>
    <n v="1439533019"/>
    <n v="1436941019"/>
    <b v="0"/>
    <n v="3"/>
    <b v="0"/>
    <s v="technology/space exploration"/>
    <x v="2006"/>
    <n v="12"/>
    <s v="technology"/>
    <s v="space exploration"/>
    <x v="2647"/>
    <d v="2015-08-14T06:16:59"/>
  </r>
  <r>
    <n v="2648"/>
    <x v="2647"/>
    <s v="Calvert Co 1977 planetarium acquired by Spaceflight America! Education science program star projector needs overhaul, upgrade, repairs!"/>
    <x v="14"/>
    <n v="106"/>
    <x v="1"/>
    <s v="US"/>
    <s v="USD"/>
    <n v="1457543360"/>
    <n v="1454951360"/>
    <b v="0"/>
    <n v="6"/>
    <b v="0"/>
    <s v="technology/space exploration"/>
    <x v="2007"/>
    <n v="17.666666666666668"/>
    <s v="technology"/>
    <s v="space exploration"/>
    <x v="2648"/>
    <d v="2016-03-09T17:09:20"/>
  </r>
  <r>
    <n v="2649"/>
    <x v="2648"/>
    <s v="They have launched a Kickstarter."/>
    <x v="152"/>
    <n v="124"/>
    <x v="1"/>
    <s v="US"/>
    <s v="USD"/>
    <n v="1454370941"/>
    <n v="1449186941"/>
    <b v="0"/>
    <n v="3"/>
    <b v="0"/>
    <s v="technology/space exploration"/>
    <x v="2008"/>
    <n v="41.333333333333336"/>
    <s v="technology"/>
    <s v="space exploration"/>
    <x v="2649"/>
    <d v="2016-02-01T23:55:41"/>
  </r>
  <r>
    <n v="2650"/>
    <x v="2649"/>
    <s v="A fully stabilized, mobile, research grade telescope/media platform, used to bring outreach astronomy to those who don't have access."/>
    <x v="127"/>
    <n v="358"/>
    <x v="1"/>
    <s v="US"/>
    <s v="USD"/>
    <n v="1482332343"/>
    <n v="1479740343"/>
    <b v="0"/>
    <n v="5"/>
    <b v="0"/>
    <s v="technology/space exploration"/>
    <x v="2009"/>
    <n v="71.599999999999994"/>
    <s v="technology"/>
    <s v="space exploration"/>
    <x v="2650"/>
    <d v="2016-12-21T14:59:03"/>
  </r>
  <r>
    <n v="2651"/>
    <x v="2650"/>
    <s v="Conceived at NASA JPL, FireSat is a satellite-installed sensor constellation for the near real-time detection of global thermal events."/>
    <x v="361"/>
    <n v="5233"/>
    <x v="1"/>
    <s v="US"/>
    <s v="USD"/>
    <n v="1450380009"/>
    <n v="1447960809"/>
    <b v="0"/>
    <n v="17"/>
    <b v="0"/>
    <s v="technology/space exploration"/>
    <x v="2010"/>
    <n v="307.8235294117647"/>
    <s v="technology"/>
    <s v="space exploration"/>
    <x v="2651"/>
    <d v="2015-12-17T19:20:09"/>
  </r>
  <r>
    <n v="2652"/>
    <x v="2651"/>
    <s v="We're looking to set an Australian Amateur Rocketry record of 100 000 ft. You are invited on this 4500km per hour ride into history"/>
    <x v="57"/>
    <n v="885"/>
    <x v="1"/>
    <s v="AU"/>
    <s v="AUD"/>
    <n v="1418183325"/>
    <n v="1415591325"/>
    <b v="0"/>
    <n v="11"/>
    <b v="0"/>
    <s v="technology/space exploration"/>
    <x v="2011"/>
    <n v="80.454545454545453"/>
    <s v="technology"/>
    <s v="space exploration"/>
    <x v="2652"/>
    <d v="2014-12-10T03:48:45"/>
  </r>
  <r>
    <n v="2653"/>
    <x v="2652"/>
    <s v="DREAM BIG. Explore the universe through STEAM education. (Science, Technology, Engineering, Art, Mathematics)"/>
    <x v="362"/>
    <n v="5876"/>
    <x v="1"/>
    <s v="US"/>
    <s v="USD"/>
    <n v="1402632000"/>
    <n v="1399909127"/>
    <b v="0"/>
    <n v="70"/>
    <b v="0"/>
    <s v="technology/space exploration"/>
    <x v="2012"/>
    <n v="83.942857142857136"/>
    <s v="technology"/>
    <s v="space exploration"/>
    <x v="2653"/>
    <d v="2014-06-13T04:00:00"/>
  </r>
  <r>
    <n v="2654"/>
    <x v="2653"/>
    <s v="I want to launch a rocket to the moon, I plan on having this lunar rocket carry a small payload of solar internet connected cameras"/>
    <x v="57"/>
    <n v="51"/>
    <x v="1"/>
    <s v="US"/>
    <s v="USD"/>
    <n v="1429622726"/>
    <n v="1424442326"/>
    <b v="0"/>
    <n v="6"/>
    <b v="0"/>
    <s v="technology/space exploration"/>
    <x v="2013"/>
    <n v="8.5"/>
    <s v="technology"/>
    <s v="space exploration"/>
    <x v="2654"/>
    <d v="2015-04-21T13:25:26"/>
  </r>
  <r>
    <n v="2655"/>
    <x v="2654"/>
    <s v="Thank you for your support!"/>
    <x v="36"/>
    <n v="3155"/>
    <x v="1"/>
    <s v="US"/>
    <s v="USD"/>
    <n v="1455048000"/>
    <n v="1452631647"/>
    <b v="0"/>
    <n v="43"/>
    <b v="0"/>
    <s v="technology/space exploration"/>
    <x v="2014"/>
    <n v="73.372093023255815"/>
    <s v="technology"/>
    <s v="space exploration"/>
    <x v="2655"/>
    <d v="2016-02-09T20:00:00"/>
  </r>
  <r>
    <n v="2656"/>
    <x v="2655"/>
    <s v="MoonWatcher will be bringing the Moon closer to all of us."/>
    <x v="60"/>
    <n v="17155"/>
    <x v="1"/>
    <s v="US"/>
    <s v="USD"/>
    <n v="1489345200"/>
    <n v="1485966688"/>
    <b v="0"/>
    <n v="152"/>
    <b v="0"/>
    <s v="technology/space exploration"/>
    <x v="2015"/>
    <n v="112.86184210526316"/>
    <s v="technology"/>
    <s v="space exploration"/>
    <x v="2656"/>
    <d v="2017-03-12T19:00:00"/>
  </r>
  <r>
    <n v="2657"/>
    <x v="2656"/>
    <s v="Miles, a team of citizen scientists is reaching for the moon. We've bootstrapped our way to the top and now we need your help."/>
    <x v="11"/>
    <n v="5621.38"/>
    <x v="1"/>
    <s v="US"/>
    <s v="USD"/>
    <n v="1470187800"/>
    <n v="1467325053"/>
    <b v="0"/>
    <n v="59"/>
    <b v="0"/>
    <s v="technology/space exploration"/>
    <x v="2016"/>
    <n v="95.277627118644077"/>
    <s v="technology"/>
    <s v="space exploration"/>
    <x v="2657"/>
    <d v="2016-08-03T01:30:00"/>
  </r>
  <r>
    <n v="2658"/>
    <x v="2657"/>
    <s v="Funding will allow free participation for 20 schools, grades 4-12, (thousands of students) anywhere in the nation."/>
    <x v="316"/>
    <n v="91"/>
    <x v="1"/>
    <s v="US"/>
    <s v="USD"/>
    <n v="1469913194"/>
    <n v="1467321194"/>
    <b v="0"/>
    <n v="4"/>
    <b v="0"/>
    <s v="technology/space exploration"/>
    <x v="2017"/>
    <n v="22.75"/>
    <s v="technology"/>
    <s v="space exploration"/>
    <x v="2658"/>
    <d v="2016-07-30T21:13:14"/>
  </r>
  <r>
    <n v="2659"/>
    <x v="2658"/>
    <s v="test"/>
    <x v="197"/>
    <n v="1333"/>
    <x v="1"/>
    <s v="US"/>
    <s v="USD"/>
    <n v="1429321210"/>
    <n v="1426729210"/>
    <b v="0"/>
    <n v="10"/>
    <b v="0"/>
    <s v="technology/space exploration"/>
    <x v="2018"/>
    <n v="133.30000000000001"/>
    <s v="technology"/>
    <s v="space exploration"/>
    <x v="2659"/>
    <d v="2015-04-18T01:40:10"/>
  </r>
  <r>
    <n v="2660"/>
    <x v="2659"/>
    <s v="COAS is an organization that does community outreach programs to encourage and educate children and adults on Astronomy related subject"/>
    <x v="22"/>
    <n v="19"/>
    <x v="1"/>
    <s v="US"/>
    <s v="USD"/>
    <n v="1448388418"/>
    <n v="1443200818"/>
    <b v="0"/>
    <n v="5"/>
    <b v="0"/>
    <s v="technology/space exploration"/>
    <x v="2019"/>
    <n v="3.8"/>
    <s v="technology"/>
    <s v="space exploration"/>
    <x v="2660"/>
    <d v="2015-11-24T18:06:58"/>
  </r>
  <r>
    <n v="2661"/>
    <x v="2660"/>
    <s v="Summer Camp is an old gas station that will have workshops, custom art framing, and carry vintage &amp; home goods."/>
    <x v="10"/>
    <n v="5145"/>
    <x v="0"/>
    <s v="US"/>
    <s v="USD"/>
    <n v="1382742010"/>
    <n v="1380150010"/>
    <b v="0"/>
    <n v="60"/>
    <b v="1"/>
    <s v="technology/makerspaces"/>
    <x v="1335"/>
    <n v="85.75"/>
    <s v="technology"/>
    <s v="makerspaces"/>
    <x v="2661"/>
    <d v="2013-10-25T23:00:10"/>
  </r>
  <r>
    <n v="2662"/>
    <x v="2661"/>
    <s v="The Mini Maker is Lansing Michigan's new kid friendly makerspace. We're dedicated to help kids imagine, develop and build."/>
    <x v="22"/>
    <n v="21360"/>
    <x v="0"/>
    <s v="US"/>
    <s v="USD"/>
    <n v="1440179713"/>
    <n v="1437587713"/>
    <b v="0"/>
    <n v="80"/>
    <b v="1"/>
    <s v="technology/makerspaces"/>
    <x v="2020"/>
    <n v="267"/>
    <s v="technology"/>
    <s v="makerspaces"/>
    <x v="2662"/>
    <d v="2015-08-21T17:55:13"/>
  </r>
  <r>
    <n v="2663"/>
    <x v="2662"/>
    <s v="The Ville. A local cooperative helping communities learn, share and grow in the spirit of health, wellness and sustainability."/>
    <x v="22"/>
    <n v="20919.25"/>
    <x v="0"/>
    <s v="CA"/>
    <s v="CAD"/>
    <n v="1441378800"/>
    <n v="1438873007"/>
    <b v="0"/>
    <n v="56"/>
    <b v="1"/>
    <s v="technology/makerspaces"/>
    <x v="2021"/>
    <n v="373.55803571428572"/>
    <s v="technology"/>
    <s v="makerspaces"/>
    <x v="2663"/>
    <d v="2015-09-04T15:00:00"/>
  </r>
  <r>
    <n v="2664"/>
    <x v="2663"/>
    <s v="We believe that the true purpose of education is to enable people to create real things that make the world better. Join us!"/>
    <x v="178"/>
    <n v="18100"/>
    <x v="0"/>
    <s v="US"/>
    <s v="USD"/>
    <n v="1449644340"/>
    <n v="1446683797"/>
    <b v="0"/>
    <n v="104"/>
    <b v="1"/>
    <s v="technology/makerspaces"/>
    <x v="2022"/>
    <n v="174.03846153846155"/>
    <s v="technology"/>
    <s v="makerspaces"/>
    <x v="2664"/>
    <d v="2015-12-09T06:59:00"/>
  </r>
  <r>
    <n v="2665"/>
    <x v="2664"/>
    <s v="Giving the best tech access and tools to Bayview Hunters Point youth - developing the next generation of tech savvy youth who excel!"/>
    <x v="8"/>
    <n v="4310"/>
    <x v="0"/>
    <s v="US"/>
    <s v="USD"/>
    <n v="1430774974"/>
    <n v="1426886974"/>
    <b v="0"/>
    <n v="46"/>
    <b v="1"/>
    <s v="technology/makerspaces"/>
    <x v="2023"/>
    <n v="93.695652173913047"/>
    <s v="technology"/>
    <s v="makerspaces"/>
    <x v="2665"/>
    <d v="2015-05-04T21:29:34"/>
  </r>
  <r>
    <n v="2666"/>
    <x v="2665"/>
    <s v="StartMart is a 35,000 sqft entrepreneurial hub and co-working space located on the 2nd floor of the Terminal Tower in Cleveland, Ohio."/>
    <x v="3"/>
    <n v="15929.51"/>
    <x v="0"/>
    <s v="US"/>
    <s v="USD"/>
    <n v="1443214800"/>
    <n v="1440008439"/>
    <b v="0"/>
    <n v="206"/>
    <b v="1"/>
    <s v="technology/makerspaces"/>
    <x v="2024"/>
    <n v="77.327718446601949"/>
    <s v="technology"/>
    <s v="makerspaces"/>
    <x v="2666"/>
    <d v="2015-09-25T21:00:00"/>
  </r>
  <r>
    <n v="2667"/>
    <x v="2666"/>
    <s v="Websmith Studio is a makerspace where the people most impacted by broken systems are empowered to think, build, and own the solution."/>
    <x v="15"/>
    <n v="1660"/>
    <x v="0"/>
    <s v="US"/>
    <s v="USD"/>
    <n v="1455142416"/>
    <n v="1452550416"/>
    <b v="0"/>
    <n v="18"/>
    <b v="1"/>
    <s v="technology/makerspaces"/>
    <x v="1934"/>
    <n v="92.222222222222229"/>
    <s v="technology"/>
    <s v="makerspaces"/>
    <x v="2667"/>
    <d v="2016-02-10T22:13:36"/>
  </r>
  <r>
    <n v="2668"/>
    <x v="2667"/>
    <s v="Creativity on the go! |_x000a_CrÃ©ativitÃ© en mouvement !"/>
    <x v="28"/>
    <n v="1707"/>
    <x v="0"/>
    <s v="CA"/>
    <s v="CAD"/>
    <n v="1447079520"/>
    <n v="1443449265"/>
    <b v="0"/>
    <n v="28"/>
    <b v="1"/>
    <s v="technology/makerspaces"/>
    <x v="2025"/>
    <n v="60.964285714285715"/>
    <s v="technology"/>
    <s v="makerspaces"/>
    <x v="2668"/>
    <d v="2015-11-09T14:32:00"/>
  </r>
  <r>
    <n v="2669"/>
    <x v="2668"/>
    <s v="The brand new Makers Club wants something to draw the students into science and engineering and also be very inclusive."/>
    <x v="134"/>
    <n v="1001"/>
    <x v="0"/>
    <s v="US"/>
    <s v="USD"/>
    <n v="1452387096"/>
    <n v="1447203096"/>
    <b v="0"/>
    <n v="11"/>
    <b v="1"/>
    <s v="technology/makerspaces"/>
    <x v="1239"/>
    <n v="91"/>
    <s v="technology"/>
    <s v="makerspaces"/>
    <x v="2669"/>
    <d v="2016-01-10T00:51:36"/>
  </r>
  <r>
    <n v="2670"/>
    <x v="2669"/>
    <s v="A revolution in the rapidly growing container housing space. Transportable, expandable, green and versatile. A global game-changer."/>
    <x v="363"/>
    <n v="2495"/>
    <x v="2"/>
    <s v="AU"/>
    <s v="AUD"/>
    <n v="1406593780"/>
    <n v="1404174580"/>
    <b v="1"/>
    <n v="60"/>
    <b v="0"/>
    <s v="technology/makerspaces"/>
    <x v="2026"/>
    <n v="41.583333333333336"/>
    <s v="technology"/>
    <s v="makerspaces"/>
    <x v="2670"/>
    <d v="2014-07-29T00:29:40"/>
  </r>
  <r>
    <n v="2671"/>
    <x v="2670"/>
    <s v="We will build hubs so that teens can use tech to develop business solutions to their communities greatest challenges. Help us!"/>
    <x v="31"/>
    <n v="2836"/>
    <x v="2"/>
    <s v="US"/>
    <s v="USD"/>
    <n v="1419017880"/>
    <n v="1416419916"/>
    <b v="1"/>
    <n v="84"/>
    <b v="0"/>
    <s v="technology/makerspaces"/>
    <x v="2027"/>
    <n v="33.761904761904759"/>
    <s v="technology"/>
    <s v="makerspaces"/>
    <x v="2671"/>
    <d v="2014-12-19T19:38:00"/>
  </r>
  <r>
    <n v="2672"/>
    <x v="2671"/>
    <s v="Manylabs aims to help support 20 new residents working on open, low-cost, accessible tools for science and science education."/>
    <x v="3"/>
    <n v="3319"/>
    <x v="2"/>
    <s v="US"/>
    <s v="USD"/>
    <n v="1451282400"/>
    <n v="1449436390"/>
    <b v="1"/>
    <n v="47"/>
    <b v="0"/>
    <s v="technology/makerspaces"/>
    <x v="2028"/>
    <n v="70.61702127659575"/>
    <s v="technology"/>
    <s v="makerspaces"/>
    <x v="2672"/>
    <d v="2015-12-28T06:00:00"/>
  </r>
  <r>
    <n v="2673"/>
    <x v="2672"/>
    <s v="We're opening up a Pixel Academy in Manhattan and we need your help to fill it with technology and tools for New York City's kids!"/>
    <x v="79"/>
    <n v="11032"/>
    <x v="2"/>
    <s v="US"/>
    <s v="USD"/>
    <n v="1414622700"/>
    <n v="1412081999"/>
    <b v="1"/>
    <n v="66"/>
    <b v="0"/>
    <s v="technology/makerspaces"/>
    <x v="2029"/>
    <n v="167.15151515151516"/>
    <s v="technology"/>
    <s v="makerspaces"/>
    <x v="2673"/>
    <d v="2014-10-29T22:45:00"/>
  </r>
  <r>
    <n v="2674"/>
    <x v="2673"/>
    <s v="A project to give the people of Playa Blanca an independent, energized future - _x000a_â€œLocal de Mariposas EÃ³licas Para un Futuro Mejorâ€"/>
    <x v="19"/>
    <n v="21994"/>
    <x v="2"/>
    <s v="US"/>
    <s v="USD"/>
    <n v="1467694740"/>
    <n v="1465398670"/>
    <b v="1"/>
    <n v="171"/>
    <b v="0"/>
    <s v="technology/makerspaces"/>
    <x v="2030"/>
    <n v="128.61988304093566"/>
    <s v="technology"/>
    <s v="makerspaces"/>
    <x v="2674"/>
    <d v="2016-07-05T04:59:00"/>
  </r>
  <r>
    <n v="2675"/>
    <x v="2674"/>
    <s v="We are working to establish a collaborative work-space with the goal of creating a community of knowledge, design, and creativity."/>
    <x v="31"/>
    <n v="1897"/>
    <x v="2"/>
    <s v="US"/>
    <s v="USD"/>
    <n v="1415655289"/>
    <n v="1413059689"/>
    <b v="1"/>
    <n v="29"/>
    <b v="0"/>
    <s v="technology/makerspaces"/>
    <x v="2031"/>
    <n v="65.41379310344827"/>
    <s v="technology"/>
    <s v="makerspaces"/>
    <x v="2675"/>
    <d v="2014-11-10T21:34:49"/>
  </r>
  <r>
    <n v="2676"/>
    <x v="2675"/>
    <s v="Our aim is to provide high-end equipment and space for Toronto coders, filmmakers, and artists to develop cutting-edge VR content."/>
    <x v="190"/>
    <n v="1058"/>
    <x v="2"/>
    <s v="CA"/>
    <s v="CAD"/>
    <n v="1463929174"/>
    <n v="1461337174"/>
    <b v="0"/>
    <n v="9"/>
    <b v="0"/>
    <s v="technology/makerspaces"/>
    <x v="2032"/>
    <n v="117.55555555555556"/>
    <s v="technology"/>
    <s v="makerspaces"/>
    <x v="2676"/>
    <d v="2016-05-22T14:59:34"/>
  </r>
  <r>
    <n v="2677"/>
    <x v="2676"/>
    <s v="A mobile tech lab with cutting edge maker tools that travels to schools to offer free creative workshops for school age kids."/>
    <x v="330"/>
    <n v="3415"/>
    <x v="2"/>
    <s v="US"/>
    <s v="USD"/>
    <n v="1404348143"/>
    <n v="1401756143"/>
    <b v="0"/>
    <n v="27"/>
    <b v="0"/>
    <s v="technology/makerspaces"/>
    <x v="2033"/>
    <n v="126.48148148148148"/>
    <s v="technology"/>
    <s v="makerspaces"/>
    <x v="2677"/>
    <d v="2014-07-03T00:42:23"/>
  </r>
  <r>
    <n v="2678"/>
    <x v="2677"/>
    <s v="Wavegarden is the worldâ€™s longest man-made wave that creates ideal conditions for surfing. Help us and let's open one in Malaga!!"/>
    <x v="364"/>
    <n v="1100"/>
    <x v="2"/>
    <s v="ES"/>
    <s v="EUR"/>
    <n v="1443121765"/>
    <n v="1440529765"/>
    <b v="0"/>
    <n v="2"/>
    <b v="0"/>
    <s v="technology/makerspaces"/>
    <x v="2034"/>
    <n v="550"/>
    <s v="technology"/>
    <s v="makerspaces"/>
    <x v="2678"/>
    <d v="2015-09-24T19:09:25"/>
  </r>
  <r>
    <n v="2679"/>
    <x v="2678"/>
    <s v="A do-it-yourself auto garage in Des Moines, Iowa where people can learn how to work on cars &amp; those who know can share their knowledge."/>
    <x v="79"/>
    <n v="132"/>
    <x v="2"/>
    <s v="US"/>
    <s v="USD"/>
    <n v="1425081694"/>
    <n v="1422489694"/>
    <b v="0"/>
    <n v="3"/>
    <b v="0"/>
    <s v="technology/makerspaces"/>
    <x v="2035"/>
    <n v="44"/>
    <s v="technology"/>
    <s v="makerspaces"/>
    <x v="2679"/>
    <d v="2015-02-28T00:01:34"/>
  </r>
  <r>
    <n v="2680"/>
    <x v="2679"/>
    <s v="iHeartPillow, Connecting loved ones"/>
    <x v="261"/>
    <n v="276"/>
    <x v="2"/>
    <s v="ES"/>
    <s v="EUR"/>
    <n v="1459915491"/>
    <n v="1457327091"/>
    <b v="0"/>
    <n v="4"/>
    <b v="0"/>
    <s v="technology/makerspaces"/>
    <x v="2036"/>
    <n v="69"/>
    <s v="technology"/>
    <s v="makerspaces"/>
    <x v="2680"/>
    <d v="2016-04-06T04:04:51"/>
  </r>
  <r>
    <n v="2681"/>
    <x v="2680"/>
    <s v="Jolly's Hot Dogs: A beef hot dog topped with deliciously seasoned ground beef, mustard and minced onions."/>
    <x v="6"/>
    <n v="55"/>
    <x v="2"/>
    <s v="US"/>
    <s v="USD"/>
    <n v="1405027750"/>
    <n v="1402867750"/>
    <b v="0"/>
    <n v="2"/>
    <b v="0"/>
    <s v="food/food trucks"/>
    <x v="1839"/>
    <n v="27.5"/>
    <s v="food"/>
    <s v="food trucks"/>
    <x v="2681"/>
    <d v="2014-07-10T21:29:10"/>
  </r>
  <r>
    <n v="2682"/>
    <x v="2681"/>
    <s v="Gourmet Toast is the culinary combination, neigh, perfection of America's most under-utilized snack: Toast."/>
    <x v="12"/>
    <n v="1698"/>
    <x v="2"/>
    <s v="US"/>
    <s v="USD"/>
    <n v="1416635940"/>
    <n v="1413838540"/>
    <b v="0"/>
    <n v="20"/>
    <b v="0"/>
    <s v="food/food trucks"/>
    <x v="2037"/>
    <n v="84.9"/>
    <s v="food"/>
    <s v="food trucks"/>
    <x v="2682"/>
    <d v="2014-11-22T05:59:00"/>
  </r>
  <r>
    <n v="2683"/>
    <x v="2682"/>
    <s v="Cereal isn't only for breakfast! Help me bring cereal to the 92% of Americans who eat cereal everyday. Out of the home and to you!"/>
    <x v="36"/>
    <n v="36"/>
    <x v="2"/>
    <s v="US"/>
    <s v="USD"/>
    <n v="1425233240"/>
    <n v="1422641240"/>
    <b v="0"/>
    <n v="3"/>
    <b v="0"/>
    <s v="food/food trucks"/>
    <x v="1156"/>
    <n v="12"/>
    <s v="food"/>
    <s v="food trucks"/>
    <x v="2683"/>
    <d v="2015-03-01T18:07:20"/>
  </r>
  <r>
    <n v="2684"/>
    <x v="2683"/>
    <s v="Not all wings are created equal. We believe ours take flight above the rest. Come judge for yourself. To us it Ain't No Thang..."/>
    <x v="54"/>
    <n v="800"/>
    <x v="2"/>
    <s v="US"/>
    <s v="USD"/>
    <n v="1407621425"/>
    <n v="1404165425"/>
    <b v="0"/>
    <n v="4"/>
    <b v="0"/>
    <s v="food/food trucks"/>
    <x v="736"/>
    <n v="200"/>
    <s v="food"/>
    <s v="food trucks"/>
    <x v="2684"/>
    <d v="2014-08-09T21:57:05"/>
  </r>
  <r>
    <n v="2685"/>
    <x v="2684"/>
    <s v="Home cooked meals made by Nana. Indiana's famous tenderloin sandwiches, Nana's homemade cole slaw and so much more."/>
    <x v="63"/>
    <n v="10"/>
    <x v="2"/>
    <s v="US"/>
    <s v="USD"/>
    <n v="1430149330"/>
    <n v="1424968930"/>
    <b v="0"/>
    <n v="1"/>
    <b v="0"/>
    <s v="food/food trucks"/>
    <x v="459"/>
    <n v="10"/>
    <s v="food"/>
    <s v="food trucks"/>
    <x v="2685"/>
    <d v="2015-04-27T15:42:10"/>
  </r>
  <r>
    <n v="2686"/>
    <x v="2685"/>
    <s v="2 years after a car accident, I was told that I could no longer work... I want to change that AND create something amazing Fair FOOD!"/>
    <x v="11"/>
    <n v="0"/>
    <x v="2"/>
    <s v="US"/>
    <s v="USD"/>
    <n v="1412119423"/>
    <n v="1410391423"/>
    <b v="0"/>
    <n v="0"/>
    <b v="0"/>
    <s v="food/food trucks"/>
    <x v="109"/>
    <e v="#DIV/0!"/>
    <s v="food"/>
    <s v="food trucks"/>
    <x v="2686"/>
    <d v="2014-09-30T23:23:43"/>
  </r>
  <r>
    <n v="2687"/>
    <x v="2686"/>
    <s v="Your American Pizzas, Wings, Stuffed Gouda Burger, Sweet &amp; Russet Potato Fries served on a food Truck!!"/>
    <x v="36"/>
    <n v="0"/>
    <x v="2"/>
    <s v="US"/>
    <s v="USD"/>
    <n v="1435591318"/>
    <n v="1432999318"/>
    <b v="0"/>
    <n v="0"/>
    <b v="0"/>
    <s v="food/food trucks"/>
    <x v="109"/>
    <e v="#DIV/0!"/>
    <s v="food"/>
    <s v="food trucks"/>
    <x v="2687"/>
    <d v="2015-06-29T15:21:58"/>
  </r>
  <r>
    <n v="2688"/>
    <x v="2687"/>
    <s v="The amazing gourmet Mac N Cheez Food Truck Campaigne!"/>
    <x v="63"/>
    <n v="74"/>
    <x v="2"/>
    <s v="US"/>
    <s v="USD"/>
    <n v="1424746800"/>
    <n v="1422067870"/>
    <b v="0"/>
    <n v="14"/>
    <b v="0"/>
    <s v="food/food trucks"/>
    <x v="2038"/>
    <n v="5.2857142857142856"/>
    <s v="food"/>
    <s v="food trucks"/>
    <x v="2688"/>
    <d v="2015-02-24T03:00:00"/>
  </r>
  <r>
    <n v="2689"/>
    <x v="2688"/>
    <s v="I am creating a high quality, local product only, concession trailer for local and remote events. Dearborn Brand, Winter's Brand, more."/>
    <x v="19"/>
    <n v="1"/>
    <x v="2"/>
    <s v="US"/>
    <s v="USD"/>
    <n v="1469919890"/>
    <n v="1467327890"/>
    <b v="0"/>
    <n v="1"/>
    <b v="0"/>
    <s v="food/food trucks"/>
    <x v="1870"/>
    <n v="1"/>
    <s v="food"/>
    <s v="food trucks"/>
    <x v="2689"/>
    <d v="2016-07-30T23:04:50"/>
  </r>
  <r>
    <n v="2690"/>
    <x v="2689"/>
    <s v="The stuffed chicken wing originators need YOUR help starting a restaurant so our AMAZING wings will be available to you 7 days a week!"/>
    <x v="58"/>
    <n v="8586"/>
    <x v="2"/>
    <s v="US"/>
    <s v="USD"/>
    <n v="1433298676"/>
    <n v="1429410676"/>
    <b v="0"/>
    <n v="118"/>
    <b v="0"/>
    <s v="food/food trucks"/>
    <x v="2039"/>
    <n v="72.762711864406782"/>
    <s v="food"/>
    <s v="food trucks"/>
    <x v="2690"/>
    <d v="2015-06-03T02:31:16"/>
  </r>
  <r>
    <n v="2691"/>
    <x v="2690"/>
    <s v="A Great New local Food Truck serving up ethnic fusion inspired eats in Ottawa."/>
    <x v="99"/>
    <n v="35"/>
    <x v="2"/>
    <s v="CA"/>
    <s v="CAD"/>
    <n v="1431278557"/>
    <n v="1427390557"/>
    <b v="0"/>
    <n v="2"/>
    <b v="0"/>
    <s v="food/food trucks"/>
    <x v="2040"/>
    <n v="17.5"/>
    <s v="food"/>
    <s v="food trucks"/>
    <x v="2691"/>
    <d v="2015-05-10T17:22:37"/>
  </r>
  <r>
    <n v="2692"/>
    <x v="2691"/>
    <s v="Our food truck will bring you -_x000a_                       Fast, Fresh, Food -_x000a_                            Throughout the Omaha area"/>
    <x v="8"/>
    <n v="25"/>
    <x v="2"/>
    <s v="US"/>
    <s v="USD"/>
    <n v="1427266860"/>
    <n v="1424678460"/>
    <b v="0"/>
    <n v="1"/>
    <b v="0"/>
    <s v="food/food trucks"/>
    <x v="1154"/>
    <n v="25"/>
    <s v="food"/>
    <s v="food trucks"/>
    <x v="2692"/>
    <d v="2015-03-25T07:01:00"/>
  </r>
  <r>
    <n v="2693"/>
    <x v="2692"/>
    <s v="I want to start a food truck that specializes in chili cheese dogs, using new kinds of meats, cheeses and toppings you wouldn't imagine"/>
    <x v="10"/>
    <n v="40"/>
    <x v="2"/>
    <s v="US"/>
    <s v="USD"/>
    <n v="1407899966"/>
    <n v="1405307966"/>
    <b v="0"/>
    <n v="3"/>
    <b v="0"/>
    <s v="food/food trucks"/>
    <x v="417"/>
    <n v="13.333333333333334"/>
    <s v="food"/>
    <s v="food trucks"/>
    <x v="2693"/>
    <d v="2014-08-13T03:19:26"/>
  </r>
  <r>
    <n v="2694"/>
    <x v="2693"/>
    <s v="Gourmet taco truck infusing savory smoky flavors into your tacos, so when you open your container the aroma and actual smoke  flows out"/>
    <x v="11"/>
    <n v="1"/>
    <x v="2"/>
    <s v="US"/>
    <s v="USD"/>
    <n v="1411701739"/>
    <n v="1409109739"/>
    <b v="0"/>
    <n v="1"/>
    <b v="0"/>
    <s v="food/food trucks"/>
    <x v="372"/>
    <n v="1"/>
    <s v="food"/>
    <s v="food trucks"/>
    <x v="2694"/>
    <d v="2014-09-26T03:22:19"/>
  </r>
  <r>
    <n v="2695"/>
    <x v="2694"/>
    <s v="I am creating food magic on the go! Amazing food isn't just for sitdown restaraunts anymore!"/>
    <x v="36"/>
    <n v="71"/>
    <x v="2"/>
    <s v="US"/>
    <s v="USD"/>
    <n v="1428981718"/>
    <n v="1423801318"/>
    <b v="0"/>
    <n v="3"/>
    <b v="0"/>
    <s v="food/food trucks"/>
    <x v="2041"/>
    <n v="23.666666666666668"/>
    <s v="food"/>
    <s v="food trucks"/>
    <x v="2695"/>
    <d v="2015-04-14T03:21:58"/>
  </r>
  <r>
    <n v="2696"/>
    <x v="2695"/>
    <s v="The dream to own a food truck, rolling wherever the army sends me, hiring other military spouses and veterans alike! Giving back!"/>
    <x v="127"/>
    <n v="3390"/>
    <x v="2"/>
    <s v="US"/>
    <s v="USD"/>
    <n v="1419538560"/>
    <n v="1416600960"/>
    <b v="0"/>
    <n v="38"/>
    <b v="0"/>
    <s v="food/food trucks"/>
    <x v="2042"/>
    <n v="89.21052631578948"/>
    <s v="food"/>
    <s v="food trucks"/>
    <x v="2696"/>
    <d v="2014-12-25T20:16:00"/>
  </r>
  <r>
    <n v="2697"/>
    <x v="2696"/>
    <s v="Stuffed waffles made from Dough. Sweet, savory, salty and then stuffed with meats, fruits, and sauces!"/>
    <x v="165"/>
    <n v="6061"/>
    <x v="2"/>
    <s v="US"/>
    <s v="USD"/>
    <n v="1438552800"/>
    <n v="1435876423"/>
    <b v="0"/>
    <n v="52"/>
    <b v="0"/>
    <s v="food/food trucks"/>
    <x v="2043"/>
    <n v="116.55769230769231"/>
    <s v="food"/>
    <s v="food trucks"/>
    <x v="2697"/>
    <d v="2015-08-02T22:00:00"/>
  </r>
  <r>
    <n v="2698"/>
    <x v="2697"/>
    <s v="We 'd love to give some TLC to our vintage pink taco trailer so we can continue to cook our signature Baja style shrimp tacos!"/>
    <x v="6"/>
    <n v="26.01"/>
    <x v="2"/>
    <s v="US"/>
    <s v="USD"/>
    <n v="1403904808"/>
    <n v="1401312808"/>
    <b v="0"/>
    <n v="2"/>
    <b v="0"/>
    <s v="food/food trucks"/>
    <x v="2044"/>
    <n v="13.005000000000001"/>
    <s v="food"/>
    <s v="food trucks"/>
    <x v="2698"/>
    <d v="2014-06-27T21:33:28"/>
  </r>
  <r>
    <n v="2699"/>
    <x v="2698"/>
    <s v="Hi, I want make my first bakery. Food truck was great, but I not have a car licence. So, help me to be my dream!"/>
    <x v="365"/>
    <n v="0"/>
    <x v="2"/>
    <s v="CA"/>
    <s v="CAD"/>
    <n v="1407533463"/>
    <n v="1404941463"/>
    <b v="0"/>
    <n v="0"/>
    <b v="0"/>
    <s v="food/food trucks"/>
    <x v="109"/>
    <e v="#DIV/0!"/>
    <s v="food"/>
    <s v="food trucks"/>
    <x v="2699"/>
    <d v="2014-08-08T21:31:03"/>
  </r>
  <r>
    <n v="2700"/>
    <x v="2699"/>
    <s v="I currently own and operate a hot dog cart. I am hoping to purchase a used food truck so I can do business year round!"/>
    <x v="204"/>
    <n v="70"/>
    <x v="2"/>
    <s v="US"/>
    <s v="USD"/>
    <n v="1411073972"/>
    <n v="1408481972"/>
    <b v="0"/>
    <n v="4"/>
    <b v="0"/>
    <s v="food/food trucks"/>
    <x v="2045"/>
    <n v="17.5"/>
    <s v="food"/>
    <s v="food trucks"/>
    <x v="2700"/>
    <d v="2014-09-18T20:59:32"/>
  </r>
  <r>
    <n v="2701"/>
    <x v="2700"/>
    <s v="We have been working extra hard to get our new training space ready and with a little extra help we hope to dream big for the future!"/>
    <x v="104"/>
    <n v="1570"/>
    <x v="3"/>
    <s v="IE"/>
    <s v="EUR"/>
    <n v="1491586534"/>
    <n v="1488911734"/>
    <b v="0"/>
    <n v="46"/>
    <b v="0"/>
    <s v="theater/spaces"/>
    <x v="2046"/>
    <n v="34.130434782608695"/>
    <s v="theater"/>
    <s v="spaces"/>
    <x v="2701"/>
    <d v="2017-04-07T17:35:34"/>
  </r>
  <r>
    <n v="2702"/>
    <x v="2701"/>
    <s v="The next phase of the evolution of Hygienic Art is the building of New London's first amphitheater, a covering for the Art Park."/>
    <x v="3"/>
    <n v="3441"/>
    <x v="3"/>
    <s v="US"/>
    <s v="USD"/>
    <n v="1491416077"/>
    <n v="1488827677"/>
    <b v="1"/>
    <n v="26"/>
    <b v="0"/>
    <s v="theater/spaces"/>
    <x v="2047"/>
    <n v="132.34615384615384"/>
    <s v="theater"/>
    <s v="spaces"/>
    <x v="2702"/>
    <d v="2017-04-05T18:14:37"/>
  </r>
  <r>
    <n v="2703"/>
    <x v="2702"/>
    <s v="Â¡Tu nuevo espacio cultural multidisciplinario en el centro de Pachuca, Hidalgo"/>
    <x v="79"/>
    <n v="41500"/>
    <x v="3"/>
    <s v="MX"/>
    <s v="MXN"/>
    <n v="1490196830"/>
    <n v="1485016430"/>
    <b v="0"/>
    <n v="45"/>
    <b v="0"/>
    <s v="theater/spaces"/>
    <x v="603"/>
    <n v="922.22222222222217"/>
    <s v="theater"/>
    <s v="spaces"/>
    <x v="2703"/>
    <d v="2017-03-22T15:33:50"/>
  </r>
  <r>
    <n v="2704"/>
    <x v="2703"/>
    <s v="We plan to rescue, relocate, and repurpose, a historic Little Red Brick House, to be incorporated into a riverfront amphitheater."/>
    <x v="266"/>
    <n v="1145"/>
    <x v="3"/>
    <s v="US"/>
    <s v="USD"/>
    <n v="1491421314"/>
    <n v="1487709714"/>
    <b v="0"/>
    <n v="7"/>
    <b v="0"/>
    <s v="theater/spaces"/>
    <x v="2048"/>
    <n v="163.57142857142858"/>
    <s v="theater"/>
    <s v="spaces"/>
    <x v="2704"/>
    <d v="2017-04-05T19:41:54"/>
  </r>
  <r>
    <n v="2705"/>
    <x v="2704"/>
    <s v="Help light the lights at the historic Fischer Theatre in Danville, IL."/>
    <x v="281"/>
    <n v="1739"/>
    <x v="3"/>
    <s v="US"/>
    <s v="USD"/>
    <n v="1490389158"/>
    <n v="1486504758"/>
    <b v="0"/>
    <n v="8"/>
    <b v="0"/>
    <s v="theater/spaces"/>
    <x v="2049"/>
    <n v="217.375"/>
    <s v="theater"/>
    <s v="spaces"/>
    <x v="2705"/>
    <d v="2017-03-24T20:59:18"/>
  </r>
  <r>
    <n v="2706"/>
    <x v="2705"/>
    <s v="A place where innovation, food, creativity and performance live year round in a historic building in Pioneer Square."/>
    <x v="19"/>
    <n v="39304"/>
    <x v="0"/>
    <s v="US"/>
    <s v="USD"/>
    <n v="1413442740"/>
    <n v="1410937483"/>
    <b v="1"/>
    <n v="263"/>
    <b v="1"/>
    <s v="theater/spaces"/>
    <x v="2050"/>
    <n v="149.44486692015209"/>
    <s v="theater"/>
    <s v="spaces"/>
    <x v="2706"/>
    <d v="2014-10-16T06:59:00"/>
  </r>
  <r>
    <n v="2707"/>
    <x v="2706"/>
    <s v="A new performance space in Seattle. A place for artists, comedians, and audiences to meet and collaborate!"/>
    <x v="6"/>
    <n v="28067.57"/>
    <x v="0"/>
    <s v="US"/>
    <s v="USD"/>
    <n v="1369637940"/>
    <n v="1367088443"/>
    <b v="1"/>
    <n v="394"/>
    <b v="1"/>
    <s v="theater/spaces"/>
    <x v="2051"/>
    <n v="71.237487309644663"/>
    <s v="theater"/>
    <s v="spaces"/>
    <x v="2707"/>
    <d v="2013-05-27T06:59:00"/>
  </r>
  <r>
    <n v="2708"/>
    <x v="2707"/>
    <s v="Angel Comedy Club: A permanent home for Londonâ€™s loveliest comedy night - a community comedy club"/>
    <x v="22"/>
    <n v="46643.07"/>
    <x v="0"/>
    <s v="GB"/>
    <s v="GBP"/>
    <n v="1469119526"/>
    <n v="1463935526"/>
    <b v="1"/>
    <n v="1049"/>
    <b v="1"/>
    <s v="theater/spaces"/>
    <x v="2052"/>
    <n v="44.464318398474738"/>
    <s v="theater"/>
    <s v="spaces"/>
    <x v="2708"/>
    <d v="2016-07-21T16:45:26"/>
  </r>
  <r>
    <n v="2709"/>
    <x v="2708"/>
    <s v="Give contemporary circus an artistic home in America.  Help us launch the nationâ€™s first higher education program for circus."/>
    <x v="63"/>
    <n v="50803"/>
    <x v="0"/>
    <s v="US"/>
    <s v="USD"/>
    <n v="1475553540"/>
    <n v="1472528141"/>
    <b v="1"/>
    <n v="308"/>
    <b v="1"/>
    <s v="theater/spaces"/>
    <x v="2053"/>
    <n v="164.94480519480518"/>
    <s v="theater"/>
    <s v="spaces"/>
    <x v="2709"/>
    <d v="2016-10-04T03:59:00"/>
  </r>
  <r>
    <n v="2710"/>
    <x v="2709"/>
    <s v="Building Brooklyn's own creative venue for circus, theater and events of all types."/>
    <x v="127"/>
    <n v="92340.21"/>
    <x v="0"/>
    <s v="US"/>
    <s v="USD"/>
    <n v="1407549600"/>
    <n v="1404797428"/>
    <b v="1"/>
    <n v="1088"/>
    <b v="1"/>
    <s v="theater/spaces"/>
    <x v="2054"/>
    <n v="84.871516544117654"/>
    <s v="theater"/>
    <s v="spaces"/>
    <x v="2710"/>
    <d v="2014-08-09T02:00:00"/>
  </r>
  <r>
    <n v="2711"/>
    <x v="2710"/>
    <s v="We're aiming to launch a production involving circus performers, musicians and artists in a new space, creating a night of live art."/>
    <x v="366"/>
    <n v="3938"/>
    <x v="0"/>
    <s v="GB"/>
    <s v="GBP"/>
    <n v="1403301660"/>
    <n v="1400694790"/>
    <b v="1"/>
    <n v="73"/>
    <b v="1"/>
    <s v="theater/spaces"/>
    <x v="2055"/>
    <n v="53.945205479452056"/>
    <s v="theater"/>
    <s v="spaces"/>
    <x v="2711"/>
    <d v="2014-06-20T22:01:00"/>
  </r>
  <r>
    <n v="2712"/>
    <x v="2711"/>
    <s v="Voix de Ville is a pop-up imaginarium of neo-vaudeville, musical extravaganza, circus arts, comedy, and theatre in a tiny circus tent!"/>
    <x v="62"/>
    <n v="7226"/>
    <x v="0"/>
    <s v="US"/>
    <s v="USD"/>
    <n v="1373738400"/>
    <n v="1370568560"/>
    <b v="1"/>
    <n v="143"/>
    <b v="1"/>
    <s v="theater/spaces"/>
    <x v="2056"/>
    <n v="50.531468531468533"/>
    <s v="theater"/>
    <s v="spaces"/>
    <x v="2712"/>
    <d v="2013-07-13T18:00:00"/>
  </r>
  <r>
    <n v="2713"/>
    <x v="2712"/>
    <s v="Help support the Acro-Cats kitten and cat rescue and adoption effort! They need a bus to continue finding felines homes across the US."/>
    <x v="60"/>
    <n v="153362"/>
    <x v="0"/>
    <s v="US"/>
    <s v="USD"/>
    <n v="1450971684"/>
    <n v="1447515684"/>
    <b v="1"/>
    <n v="1420"/>
    <b v="1"/>
    <s v="theater/spaces"/>
    <x v="2057"/>
    <n v="108.00140845070422"/>
    <s v="theater"/>
    <s v="spaces"/>
    <x v="2713"/>
    <d v="2015-12-24T15:41:24"/>
  </r>
  <r>
    <n v="2714"/>
    <x v="2713"/>
    <s v="The Crane will be the new home for independent theater in Northeast Minneapolis"/>
    <x v="31"/>
    <n v="29089"/>
    <x v="0"/>
    <s v="US"/>
    <s v="USD"/>
    <n v="1476486000"/>
    <n v="1474040596"/>
    <b v="1"/>
    <n v="305"/>
    <b v="1"/>
    <s v="theater/spaces"/>
    <x v="2058"/>
    <n v="95.373770491803285"/>
    <s v="theater"/>
    <s v="spaces"/>
    <x v="2714"/>
    <d v="2016-10-14T23:00:00"/>
  </r>
  <r>
    <n v="2715"/>
    <x v="2714"/>
    <s v="The creators of Five Dollar Comedy Week are building a permanent home for affordable live comedy shows and classes in Philadelphia."/>
    <x v="14"/>
    <n v="31754.69"/>
    <x v="0"/>
    <s v="US"/>
    <s v="USD"/>
    <n v="1456047228"/>
    <n v="1453109628"/>
    <b v="1"/>
    <n v="551"/>
    <b v="1"/>
    <s v="theater/spaces"/>
    <x v="2059"/>
    <n v="57.631016333938291"/>
    <s v="theater"/>
    <s v="spaces"/>
    <x v="2715"/>
    <d v="2016-02-21T09:33:48"/>
  </r>
  <r>
    <n v="2716"/>
    <x v="2715"/>
    <s v="Love comedy? Get involved in creating a dedicated space for alternative comedy in Berlin._x000a__x000a_(Das Video ist untertitelt. Klicke auf CC)"/>
    <x v="3"/>
    <n v="11998.01"/>
    <x v="0"/>
    <s v="DE"/>
    <s v="EUR"/>
    <n v="1444291193"/>
    <n v="1441699193"/>
    <b v="1"/>
    <n v="187"/>
    <b v="1"/>
    <s v="theater/spaces"/>
    <x v="2060"/>
    <n v="64.160481283422456"/>
    <s v="theater"/>
    <s v="spaces"/>
    <x v="2716"/>
    <d v="2015-10-08T07:59:53"/>
  </r>
  <r>
    <n v="2717"/>
    <x v="2716"/>
    <s v="ONLY HOURS LEFT ON THE CAMPAIGN! Our stretch goal is $35k; let's build a home for standup/improv shows &amp; classes in VT!"/>
    <x v="31"/>
    <n v="30026"/>
    <x v="0"/>
    <s v="US"/>
    <s v="USD"/>
    <n v="1417906649"/>
    <n v="1414015049"/>
    <b v="1"/>
    <n v="325"/>
    <b v="1"/>
    <s v="theater/spaces"/>
    <x v="2061"/>
    <n v="92.387692307692305"/>
    <s v="theater"/>
    <s v="spaces"/>
    <x v="2717"/>
    <d v="2014-12-06T22:57:29"/>
  </r>
  <r>
    <n v="2718"/>
    <x v="2717"/>
    <s v="The Bard has burst beyond the big top and we're reaching out to our Beloved Benefactors to help build our festival's future."/>
    <x v="102"/>
    <n v="18645"/>
    <x v="0"/>
    <s v="US"/>
    <s v="USD"/>
    <n v="1462316400"/>
    <n v="1459865945"/>
    <b v="1"/>
    <n v="148"/>
    <b v="1"/>
    <s v="theater/spaces"/>
    <x v="2062"/>
    <n v="125.97972972972973"/>
    <s v="theater"/>
    <s v="spaces"/>
    <x v="2718"/>
    <d v="2016-05-03T23:00:00"/>
  </r>
  <r>
    <n v="2719"/>
    <x v="2718"/>
    <s v="Our high school theater in Allentown, New Jersey was rad - in 1972. Help us bring our theater into present day and light up our stage!"/>
    <x v="12"/>
    <n v="6530"/>
    <x v="0"/>
    <s v="US"/>
    <s v="USD"/>
    <n v="1460936694"/>
    <n v="1455756294"/>
    <b v="0"/>
    <n v="69"/>
    <b v="1"/>
    <s v="theater/spaces"/>
    <x v="2063"/>
    <n v="94.637681159420296"/>
    <s v="theater"/>
    <s v="spaces"/>
    <x v="2719"/>
    <d v="2016-04-17T23:44:54"/>
  </r>
  <r>
    <n v="2720"/>
    <x v="2719"/>
    <s v="An improv, sketch and experimental comedy and cocktail venue in downtown Grand Rapids, Michigan"/>
    <x v="31"/>
    <n v="29531"/>
    <x v="0"/>
    <s v="US"/>
    <s v="USD"/>
    <n v="1478866253"/>
    <n v="1476270653"/>
    <b v="0"/>
    <n v="173"/>
    <b v="1"/>
    <s v="theater/spaces"/>
    <x v="2064"/>
    <n v="170.69942196531792"/>
    <s v="theater"/>
    <s v="spaces"/>
    <x v="2720"/>
    <d v="2016-11-11T12:10:53"/>
  </r>
  <r>
    <n v="2721"/>
    <x v="2720"/>
    <s v="Pi Crust is a breakout board for the Raspberry Pi that makes it easier to connect electronics - help us to bring this into kit form!"/>
    <x v="47"/>
    <n v="10965"/>
    <x v="0"/>
    <s v="GB"/>
    <s v="GBP"/>
    <n v="1378494000"/>
    <n v="1375880598"/>
    <b v="0"/>
    <n v="269"/>
    <b v="1"/>
    <s v="technology/hardware"/>
    <x v="2065"/>
    <n v="40.762081784386616"/>
    <s v="technology"/>
    <s v="hardware"/>
    <x v="2721"/>
    <d v="2013-09-06T19:00:00"/>
  </r>
  <r>
    <n v="2722"/>
    <x v="2721"/>
    <s v="Want people to put down their phone more often? Ransomly creates 'quiet' spaces to help us reconnect with the real people in our lives."/>
    <x v="10"/>
    <n v="12627"/>
    <x v="0"/>
    <s v="US"/>
    <s v="USD"/>
    <n v="1485722053"/>
    <n v="1480538053"/>
    <b v="0"/>
    <n v="185"/>
    <b v="1"/>
    <s v="technology/hardware"/>
    <x v="2066"/>
    <n v="68.254054054054052"/>
    <s v="technology"/>
    <s v="hardware"/>
    <x v="2722"/>
    <d v="2017-01-29T20:34:13"/>
  </r>
  <r>
    <n v="2723"/>
    <x v="2722"/>
    <s v="The most compact and versatile workout product designed to give you unlimited exercise options in the comfort of your home or office."/>
    <x v="14"/>
    <n v="16806"/>
    <x v="0"/>
    <s v="US"/>
    <s v="USD"/>
    <n v="1420060088"/>
    <n v="1414872488"/>
    <b v="0"/>
    <n v="176"/>
    <b v="1"/>
    <s v="technology/hardware"/>
    <x v="2067"/>
    <n v="95.48863636363636"/>
    <s v="technology"/>
    <s v="hardware"/>
    <x v="2723"/>
    <d v="2014-12-31T21:08:08"/>
  </r>
  <r>
    <n v="2724"/>
    <x v="2723"/>
    <s v="RPi.GPIO Quick reference for GPIO programming on Raspberry Pi. Python code &amp; port ID labels in a convenient 6&quot; PCB ruler"/>
    <x v="367"/>
    <n v="7326.88"/>
    <x v="0"/>
    <s v="GB"/>
    <s v="GBP"/>
    <n v="1439625059"/>
    <n v="1436860259"/>
    <b v="0"/>
    <n v="1019"/>
    <b v="1"/>
    <s v="technology/hardware"/>
    <x v="2068"/>
    <n v="7.1902649656526005"/>
    <s v="technology"/>
    <s v="hardware"/>
    <x v="2724"/>
    <d v="2015-08-15T07:50:59"/>
  </r>
  <r>
    <n v="2725"/>
    <x v="2724"/>
    <s v="Best Net Zero energy solution for new or existing house (no more heating or electricity bills)."/>
    <x v="79"/>
    <n v="57817"/>
    <x v="0"/>
    <s v="CA"/>
    <s v="CAD"/>
    <n v="1488390735"/>
    <n v="1484070735"/>
    <b v="0"/>
    <n v="113"/>
    <b v="1"/>
    <s v="technology/hardware"/>
    <x v="2069"/>
    <n v="511.65486725663715"/>
    <s v="technology"/>
    <s v="hardware"/>
    <x v="2725"/>
    <d v="2017-03-01T17:52:15"/>
  </r>
  <r>
    <n v="2726"/>
    <x v="2725"/>
    <s v="Krimston TWO: iPhone Dual SIM Case"/>
    <x v="57"/>
    <n v="105745"/>
    <x v="0"/>
    <s v="US"/>
    <s v="USD"/>
    <n v="1461333311"/>
    <n v="1458741311"/>
    <b v="0"/>
    <n v="404"/>
    <b v="1"/>
    <s v="technology/hardware"/>
    <x v="2070"/>
    <n v="261.74504950495049"/>
    <s v="technology"/>
    <s v="hardware"/>
    <x v="2726"/>
    <d v="2016-04-22T13:55:11"/>
  </r>
  <r>
    <n v="2727"/>
    <x v="2726"/>
    <s v="Introducing the PiDrive, a high capacity Solid State Drive (SSD) expansion card for the Raspberry Pi B+, A+, and B+ v2!"/>
    <x v="3"/>
    <n v="49321"/>
    <x v="0"/>
    <s v="US"/>
    <s v="USD"/>
    <n v="1438964063"/>
    <n v="1436804063"/>
    <b v="0"/>
    <n v="707"/>
    <b v="1"/>
    <s v="technology/hardware"/>
    <x v="2071"/>
    <n v="69.760961810466767"/>
    <s v="technology"/>
    <s v="hardware"/>
    <x v="2727"/>
    <d v="2015-08-07T16:14:23"/>
  </r>
  <r>
    <n v="2728"/>
    <x v="2727"/>
    <s v="SSD, WiFi, RTC w/Battery and high power USB all in one shield."/>
    <x v="36"/>
    <n v="30274"/>
    <x v="0"/>
    <s v="US"/>
    <s v="USD"/>
    <n v="1451485434"/>
    <n v="1448461434"/>
    <b v="0"/>
    <n v="392"/>
    <b v="1"/>
    <s v="technology/hardware"/>
    <x v="2072"/>
    <n v="77.229591836734699"/>
    <s v="technology"/>
    <s v="hardware"/>
    <x v="2728"/>
    <d v="2015-12-30T14:23:54"/>
  </r>
  <r>
    <n v="2729"/>
    <x v="2728"/>
    <s v="A luggage that is more than a luggage! It is what you want it to be."/>
    <x v="51"/>
    <n v="7833"/>
    <x v="0"/>
    <s v="US"/>
    <s v="USD"/>
    <n v="1430459197"/>
    <n v="1427867197"/>
    <b v="0"/>
    <n v="23"/>
    <b v="1"/>
    <s v="technology/hardware"/>
    <x v="970"/>
    <n v="340.56521739130437"/>
    <s v="technology"/>
    <s v="hardware"/>
    <x v="2729"/>
    <d v="2015-05-01T05:46:37"/>
  </r>
  <r>
    <n v="2730"/>
    <x v="2729"/>
    <s v="The world's most powerful portable speaker and guitar amplifier. Turns any surface into a speaker."/>
    <x v="100"/>
    <n v="45979.01"/>
    <x v="0"/>
    <s v="US"/>
    <s v="USD"/>
    <n v="1366635575"/>
    <n v="1363611575"/>
    <b v="0"/>
    <n v="682"/>
    <b v="1"/>
    <s v="technology/hardware"/>
    <x v="2073"/>
    <n v="67.417903225806455"/>
    <s v="technology"/>
    <s v="hardware"/>
    <x v="2730"/>
    <d v="2013-04-22T12:59:35"/>
  </r>
  <r>
    <n v="2731"/>
    <x v="2730"/>
    <s v="Providing a control system and cybersecurity hands-on educational platform for professionals, home-use, and academic institutions."/>
    <x v="11"/>
    <n v="31291"/>
    <x v="0"/>
    <s v="US"/>
    <s v="USD"/>
    <n v="1413604800"/>
    <n v="1408624622"/>
    <b v="0"/>
    <n v="37"/>
    <b v="1"/>
    <s v="technology/hardware"/>
    <x v="2074"/>
    <n v="845.70270270270271"/>
    <s v="technology"/>
    <s v="hardware"/>
    <x v="2731"/>
    <d v="2014-10-18T04:00:00"/>
  </r>
  <r>
    <n v="2732"/>
    <x v="2731"/>
    <s v="BrightFingers' lighting keyboard, gloves and software give kids a multi-sensory way to learn to type â€” and the desire to practice."/>
    <x v="14"/>
    <n v="14190"/>
    <x v="0"/>
    <s v="US"/>
    <s v="USD"/>
    <n v="1369699200"/>
    <n v="1366917828"/>
    <b v="0"/>
    <n v="146"/>
    <b v="1"/>
    <s v="technology/hardware"/>
    <x v="2075"/>
    <n v="97.191780821917803"/>
    <s v="technology"/>
    <s v="hardware"/>
    <x v="2732"/>
    <d v="2013-05-28T00:00:00"/>
  </r>
  <r>
    <n v="2733"/>
    <x v="2732"/>
    <s v="Students, makers, and engineers can write Linux software applications to achieve any network functions, such as NAS, VPN and Firewall."/>
    <x v="63"/>
    <n v="53769"/>
    <x v="0"/>
    <s v="US"/>
    <s v="USD"/>
    <n v="1428643974"/>
    <n v="1423463574"/>
    <b v="0"/>
    <n v="119"/>
    <b v="1"/>
    <s v="technology/hardware"/>
    <x v="2076"/>
    <n v="451.84033613445376"/>
    <s v="technology"/>
    <s v="hardware"/>
    <x v="2733"/>
    <d v="2015-04-10T05:32:54"/>
  </r>
  <r>
    <n v="2734"/>
    <x v="2733"/>
    <s v="Award-Winning Audio Design Experts Voix are back with their latest product. The amazing mi8| Retro Duo Wireless Stereo Sound System."/>
    <x v="332"/>
    <n v="22603"/>
    <x v="0"/>
    <s v="US"/>
    <s v="USD"/>
    <n v="1476395940"/>
    <n v="1473782592"/>
    <b v="0"/>
    <n v="163"/>
    <b v="1"/>
    <s v="technology/hardware"/>
    <x v="2077"/>
    <n v="138.66871165644173"/>
    <s v="technology"/>
    <s v="hardware"/>
    <x v="2734"/>
    <d v="2016-10-13T21:59:00"/>
  </r>
  <r>
    <n v="2735"/>
    <x v="2734"/>
    <s v="The Pi Supply is an intelligent power switch for the Raspberry Pi which includes hard on and off switches and auto-off on shutdown."/>
    <x v="47"/>
    <n v="7336.01"/>
    <x v="0"/>
    <s v="GB"/>
    <s v="GBP"/>
    <n v="1363204800"/>
    <n v="1360551250"/>
    <b v="0"/>
    <n v="339"/>
    <b v="1"/>
    <s v="technology/hardware"/>
    <x v="2078"/>
    <n v="21.640147492625371"/>
    <s v="technology"/>
    <s v="hardware"/>
    <x v="2735"/>
    <d v="2013-03-13T20:00:00"/>
  </r>
  <r>
    <n v="2736"/>
    <x v="2735"/>
    <s v="Fully Programmable Solar BMS ( Battery Management System ) Learn to program microcontrollers and HW design video tutorials_x000a_Open Source"/>
    <x v="6"/>
    <n v="9832"/>
    <x v="0"/>
    <s v="CA"/>
    <s v="CAD"/>
    <n v="1398268773"/>
    <n v="1395676773"/>
    <b v="0"/>
    <n v="58"/>
    <b v="1"/>
    <s v="technology/hardware"/>
    <x v="2079"/>
    <n v="169.51724137931035"/>
    <s v="technology"/>
    <s v="hardware"/>
    <x v="2736"/>
    <d v="2014-04-23T15:59:33"/>
  </r>
  <r>
    <n v="2737"/>
    <x v="2736"/>
    <s v="An innovative portable generator that turns heat into electricity. Now with 10 Watts of power at your fingertips... all while you cook!"/>
    <x v="11"/>
    <n v="73818.240000000005"/>
    <x v="0"/>
    <s v="US"/>
    <s v="USD"/>
    <n v="1389812400"/>
    <n v="1386108087"/>
    <b v="0"/>
    <n v="456"/>
    <b v="1"/>
    <s v="technology/hardware"/>
    <x v="2080"/>
    <n v="161.88210526315791"/>
    <s v="technology"/>
    <s v="hardware"/>
    <x v="2737"/>
    <d v="2014-01-15T19:00:00"/>
  </r>
  <r>
    <n v="2738"/>
    <x v="2737"/>
    <s v="Bringing back the Mojo to the new iPhone with our award winning  removable battery case with customized 3D printed top cover"/>
    <x v="10"/>
    <n v="7397"/>
    <x v="0"/>
    <s v="US"/>
    <s v="USD"/>
    <n v="1478402804"/>
    <n v="1473218804"/>
    <b v="0"/>
    <n v="15"/>
    <b v="1"/>
    <s v="technology/hardware"/>
    <x v="2081"/>
    <n v="493.13333333333333"/>
    <s v="technology"/>
    <s v="hardware"/>
    <x v="2738"/>
    <d v="2016-11-06T03:26:44"/>
  </r>
  <r>
    <n v="2739"/>
    <x v="2738"/>
    <s v="LPLC Board; A powerful, low cost, ultra low power microcontroller development board with template software and online tutorials."/>
    <x v="184"/>
    <n v="4225"/>
    <x v="0"/>
    <s v="GB"/>
    <s v="GBP"/>
    <n v="1399324717"/>
    <n v="1395436717"/>
    <b v="0"/>
    <n v="191"/>
    <b v="1"/>
    <s v="technology/hardware"/>
    <x v="2082"/>
    <n v="22.120418848167539"/>
    <s v="technology"/>
    <s v="hardware"/>
    <x v="2739"/>
    <d v="2014-05-05T21:18:37"/>
  </r>
  <r>
    <n v="2740"/>
    <x v="2739"/>
    <s v="I am interested in testing the plant yields of this vertical garden as well as some other applications"/>
    <x v="43"/>
    <n v="310"/>
    <x v="0"/>
    <s v="US"/>
    <s v="USD"/>
    <n v="1426117552"/>
    <n v="1423529152"/>
    <b v="0"/>
    <n v="17"/>
    <b v="1"/>
    <s v="technology/hardware"/>
    <x v="101"/>
    <n v="18.235294117647058"/>
    <s v="technology"/>
    <s v="hardware"/>
    <x v="2740"/>
    <d v="2015-03-11T23:45:52"/>
  </r>
  <r>
    <n v="2741"/>
    <x v="2740"/>
    <s v="Help me publish my 1st children's book as an aspiring author!"/>
    <x v="6"/>
    <n v="35"/>
    <x v="2"/>
    <s v="US"/>
    <s v="USD"/>
    <n v="1413770820"/>
    <n v="1412005602"/>
    <b v="0"/>
    <n v="4"/>
    <b v="0"/>
    <s v="publishing/children's books"/>
    <x v="2083"/>
    <n v="8.75"/>
    <s v="publishing"/>
    <s v="children's books"/>
    <x v="2741"/>
    <d v="2014-10-20T02:07:00"/>
  </r>
  <r>
    <n v="2742"/>
    <x v="2741"/>
    <s v="The pachyderms at the Denver Zoo are moving. Follow along on the convoluted journey to their new home."/>
    <x v="30"/>
    <n v="731"/>
    <x v="2"/>
    <s v="US"/>
    <s v="USD"/>
    <n v="1337102187"/>
    <n v="1335892587"/>
    <b v="0"/>
    <n v="18"/>
    <b v="0"/>
    <s v="publishing/children's books"/>
    <x v="2084"/>
    <n v="40.611111111111114"/>
    <s v="publishing"/>
    <s v="children's books"/>
    <x v="2742"/>
    <d v="2012-05-15T17:16:27"/>
  </r>
  <r>
    <n v="2743"/>
    <x v="2742"/>
    <s v="One Christmas every child was naughty, and Santa's son _x000a_St. Nick Jr sacrifices all his gifts over his whole life, for the children"/>
    <x v="368"/>
    <n v="0"/>
    <x v="2"/>
    <s v="US"/>
    <s v="USD"/>
    <n v="1476863607"/>
    <n v="1474271607"/>
    <b v="0"/>
    <n v="0"/>
    <b v="0"/>
    <s v="publishing/children's books"/>
    <x v="109"/>
    <e v="#DIV/0!"/>
    <s v="publishing"/>
    <s v="children's books"/>
    <x v="2743"/>
    <d v="2016-10-19T07:53:27"/>
  </r>
  <r>
    <n v="2744"/>
    <x v="2743"/>
    <s v="A fun &amp; exciting story to educate kids and their parents about the importance of honeybees &amp; the easy &amp; fun ways we can help the world."/>
    <x v="194"/>
    <n v="835"/>
    <x v="2"/>
    <s v="US"/>
    <s v="USD"/>
    <n v="1330478998"/>
    <n v="1327886998"/>
    <b v="0"/>
    <n v="22"/>
    <b v="0"/>
    <s v="publishing/children's books"/>
    <x v="2085"/>
    <n v="37.954545454545453"/>
    <s v="publishing"/>
    <s v="children's books"/>
    <x v="2744"/>
    <d v="2012-02-29T01:29:58"/>
  </r>
  <r>
    <n v="2745"/>
    <x v="2744"/>
    <s v="A spunky little girl, driven by a love of pumpkin pie, overcomes her fears and serendipitiously discovers what she'll be for Halloween"/>
    <x v="6"/>
    <n v="1751"/>
    <x v="2"/>
    <s v="US"/>
    <s v="USD"/>
    <n v="1342309368"/>
    <n v="1337125368"/>
    <b v="0"/>
    <n v="49"/>
    <b v="0"/>
    <s v="publishing/children's books"/>
    <x v="2086"/>
    <n v="35.734693877551024"/>
    <s v="publishing"/>
    <s v="children's books"/>
    <x v="2745"/>
    <d v="2012-07-14T23:42:48"/>
  </r>
  <r>
    <n v="2746"/>
    <x v="2745"/>
    <s v="An easy fun way for children to understand the physical limitations of someone with CFIDS and Fibromyalgia using marbles and a jar."/>
    <x v="9"/>
    <n v="801"/>
    <x v="2"/>
    <s v="US"/>
    <s v="USD"/>
    <n v="1409337911"/>
    <n v="1406745911"/>
    <b v="0"/>
    <n v="19"/>
    <b v="0"/>
    <s v="publishing/children's books"/>
    <x v="2087"/>
    <n v="42.157894736842103"/>
    <s v="publishing"/>
    <s v="children's books"/>
    <x v="2746"/>
    <d v="2014-08-29T18:45:11"/>
  </r>
  <r>
    <n v="2747"/>
    <x v="2746"/>
    <s v="A collection of childrens poems written to educate, inspire and create quality time with parents. Beautifully illustrated, 44 pp."/>
    <x v="2"/>
    <n v="140"/>
    <x v="2"/>
    <s v="US"/>
    <s v="USD"/>
    <n v="1339816200"/>
    <n v="1337095997"/>
    <b v="0"/>
    <n v="4"/>
    <b v="0"/>
    <s v="publishing/children's books"/>
    <x v="2088"/>
    <n v="35"/>
    <s v="publishing"/>
    <s v="children's books"/>
    <x v="2747"/>
    <d v="2012-06-16T03:10:00"/>
  </r>
  <r>
    <n v="2748"/>
    <x v="2747"/>
    <s v="Interactive Book with Audio to learn the Ojibwe Language for Children.  Website, Ebook and more!"/>
    <x v="10"/>
    <n v="53"/>
    <x v="2"/>
    <s v="US"/>
    <s v="USD"/>
    <n v="1472835802"/>
    <n v="1470243802"/>
    <b v="0"/>
    <n v="4"/>
    <b v="0"/>
    <s v="publishing/children's books"/>
    <x v="550"/>
    <n v="13.25"/>
    <s v="publishing"/>
    <s v="children's books"/>
    <x v="2748"/>
    <d v="2016-09-02T17:03:22"/>
  </r>
  <r>
    <n v="2749"/>
    <x v="2748"/>
    <s v="Self-publishing my children's book."/>
    <x v="3"/>
    <n v="110"/>
    <x v="2"/>
    <s v="US"/>
    <s v="USD"/>
    <n v="1428171037"/>
    <n v="1425582637"/>
    <b v="0"/>
    <n v="2"/>
    <b v="0"/>
    <s v="publishing/children's books"/>
    <x v="2089"/>
    <n v="55"/>
    <s v="publishing"/>
    <s v="children's books"/>
    <x v="2749"/>
    <d v="2015-04-04T18:10:37"/>
  </r>
  <r>
    <n v="2750"/>
    <x v="2749"/>
    <s v="This is a journal where parents daily write something positive about their child.  Places for pictures, too."/>
    <x v="369"/>
    <n v="0"/>
    <x v="2"/>
    <s v="US"/>
    <s v="USD"/>
    <n v="1341086400"/>
    <n v="1340055345"/>
    <b v="0"/>
    <n v="0"/>
    <b v="0"/>
    <s v="publishing/children's books"/>
    <x v="109"/>
    <e v="#DIV/0!"/>
    <s v="publishing"/>
    <s v="children's books"/>
    <x v="2750"/>
    <d v="2012-06-30T20:00:00"/>
  </r>
  <r>
    <n v="2751"/>
    <x v="2750"/>
    <s v="&quot;Daddy what's a divorce?&quot; A child gains insight and wisdom to the miracles of GOD and helps a family reunite; in &quot; GRACE SAVES THE DAY&quot;"/>
    <x v="370"/>
    <n v="0"/>
    <x v="2"/>
    <s v="US"/>
    <s v="USD"/>
    <n v="1403039842"/>
    <n v="1397855842"/>
    <b v="0"/>
    <n v="0"/>
    <b v="0"/>
    <s v="publishing/children's books"/>
    <x v="109"/>
    <e v="#DIV/0!"/>
    <s v="publishing"/>
    <s v="children's books"/>
    <x v="2751"/>
    <d v="2014-06-17T21:17:22"/>
  </r>
  <r>
    <n v="2752"/>
    <x v="2751"/>
    <s v="Andrew wonders if his life would be more exciting if he'd been hatched a frog. Shiny and green just seems more exciting to him. Until.."/>
    <x v="225"/>
    <n v="550"/>
    <x v="2"/>
    <s v="US"/>
    <s v="USD"/>
    <n v="1324232504"/>
    <n v="1320776504"/>
    <b v="0"/>
    <n v="14"/>
    <b v="0"/>
    <s v="publishing/children's books"/>
    <x v="2090"/>
    <n v="39.285714285714285"/>
    <s v="publishing"/>
    <s v="children's books"/>
    <x v="2752"/>
    <d v="2011-12-18T18:21:44"/>
  </r>
  <r>
    <n v="2753"/>
    <x v="2752"/>
    <s v="Written by my daughter and myself, illustrated by Jack Wiens. Everything is complete except for publishing."/>
    <x v="13"/>
    <n v="380"/>
    <x v="2"/>
    <s v="US"/>
    <s v="USD"/>
    <n v="1346017023"/>
    <n v="1343425023"/>
    <b v="0"/>
    <n v="8"/>
    <b v="0"/>
    <s v="publishing/children's books"/>
    <x v="2091"/>
    <n v="47.5"/>
    <s v="publishing"/>
    <s v="children's books"/>
    <x v="2753"/>
    <d v="2012-08-26T21:37:03"/>
  </r>
  <r>
    <n v="2754"/>
    <x v="2753"/>
    <s v="I have been a writer all my life. But until recently never a parent. I want to write a children book for my children, and yours!"/>
    <x v="3"/>
    <n v="0"/>
    <x v="2"/>
    <s v="US"/>
    <s v="USD"/>
    <n v="1410448551"/>
    <n v="1407856551"/>
    <b v="0"/>
    <n v="0"/>
    <b v="0"/>
    <s v="publishing/children's books"/>
    <x v="109"/>
    <e v="#DIV/0!"/>
    <s v="publishing"/>
    <s v="children's books"/>
    <x v="2754"/>
    <d v="2014-09-11T15:15:51"/>
  </r>
  <r>
    <n v="2755"/>
    <x v="2754"/>
    <s v="Colourful and imaginative book app for children, will be relished especially by those with Irish roots."/>
    <x v="2"/>
    <n v="260"/>
    <x v="2"/>
    <s v="IE"/>
    <s v="EUR"/>
    <n v="1428519527"/>
    <n v="1425927527"/>
    <b v="0"/>
    <n v="15"/>
    <b v="0"/>
    <s v="publishing/children's books"/>
    <x v="2092"/>
    <n v="17.333333333333332"/>
    <s v="publishing"/>
    <s v="children's books"/>
    <x v="2755"/>
    <d v="2015-04-08T18:58:47"/>
  </r>
  <r>
    <n v="2756"/>
    <x v="2755"/>
    <s v="We all pray to the same God no matter what name we might refer to Him as.  Our children deserve to know this basic truth."/>
    <x v="3"/>
    <n v="1048"/>
    <x v="2"/>
    <s v="US"/>
    <s v="USD"/>
    <n v="1389476201"/>
    <n v="1386884201"/>
    <b v="0"/>
    <n v="33"/>
    <b v="0"/>
    <s v="publishing/children's books"/>
    <x v="156"/>
    <n v="31.757575757575758"/>
    <s v="publishing"/>
    <s v="children's books"/>
    <x v="2756"/>
    <d v="2014-01-11T21:36:41"/>
  </r>
  <r>
    <n v="2757"/>
    <x v="2756"/>
    <s v="A children's letter book that Lampoons Hillary Clinton"/>
    <x v="15"/>
    <n v="10"/>
    <x v="2"/>
    <s v="US"/>
    <s v="USD"/>
    <n v="1470498332"/>
    <n v="1469202332"/>
    <b v="0"/>
    <n v="2"/>
    <b v="0"/>
    <s v="publishing/children's books"/>
    <x v="886"/>
    <n v="5"/>
    <s v="publishing"/>
    <s v="children's books"/>
    <x v="2757"/>
    <d v="2016-08-06T15:45:32"/>
  </r>
  <r>
    <n v="2758"/>
    <x v="2757"/>
    <s v="Water Bomb Fight, Swooped &amp; Moon You Are Unique by Soraya Yvette are Christ centred Aussie outdoor fun adventure books for tween/teens"/>
    <x v="13"/>
    <n v="234"/>
    <x v="2"/>
    <s v="AU"/>
    <s v="AUD"/>
    <n v="1476095783"/>
    <n v="1474886183"/>
    <b v="0"/>
    <n v="6"/>
    <b v="0"/>
    <s v="publishing/children's books"/>
    <x v="2093"/>
    <n v="39"/>
    <s v="publishing"/>
    <s v="children's books"/>
    <x v="2758"/>
    <d v="2016-10-10T10:36:23"/>
  </r>
  <r>
    <n v="2759"/>
    <x v="2758"/>
    <s v="READY TO PRINT. A fun 38 page full color, hand illustrated children's book based on Australian animals and Indigenous Legends."/>
    <x v="28"/>
    <n v="105"/>
    <x v="2"/>
    <s v="AU"/>
    <s v="AUD"/>
    <n v="1468658866"/>
    <n v="1464943666"/>
    <b v="0"/>
    <n v="2"/>
    <b v="0"/>
    <s v="publishing/children's books"/>
    <x v="1131"/>
    <n v="52.5"/>
    <s v="publishing"/>
    <s v="children's books"/>
    <x v="2759"/>
    <d v="2016-07-16T08:47:46"/>
  </r>
  <r>
    <n v="2760"/>
    <x v="2759"/>
    <s v="A fantastic Doggie Adventure filled with laughter, tears and heroics. Lets get a fresh New Edition of Bosley published for all to enjoy"/>
    <x v="10"/>
    <n v="0"/>
    <x v="2"/>
    <s v="GB"/>
    <s v="GBP"/>
    <n v="1371726258"/>
    <n v="1369134258"/>
    <b v="0"/>
    <n v="0"/>
    <b v="0"/>
    <s v="publishing/children's books"/>
    <x v="109"/>
    <e v="#DIV/0!"/>
    <s v="publishing"/>
    <s v="children's books"/>
    <x v="2760"/>
    <d v="2013-06-20T11:04:18"/>
  </r>
  <r>
    <n v="2761"/>
    <x v="2760"/>
    <s v="Help me give away 500 copies of my picture book so more kids will know US geography!"/>
    <x v="10"/>
    <n v="36"/>
    <x v="2"/>
    <s v="US"/>
    <s v="USD"/>
    <n v="1357176693"/>
    <n v="1354584693"/>
    <b v="0"/>
    <n v="4"/>
    <b v="0"/>
    <s v="publishing/children's books"/>
    <x v="174"/>
    <n v="9"/>
    <s v="publishing"/>
    <s v="children's books"/>
    <x v="2761"/>
    <d v="2013-01-03T01:31:33"/>
  </r>
  <r>
    <n v="2762"/>
    <x v="2761"/>
    <s v="How-to book of toys and games constructed from materials found in nature, recyclable and easily available."/>
    <x v="53"/>
    <n v="25"/>
    <x v="2"/>
    <s v="US"/>
    <s v="USD"/>
    <n v="1332114795"/>
    <n v="1326934395"/>
    <b v="0"/>
    <n v="1"/>
    <b v="0"/>
    <s v="publishing/children's books"/>
    <x v="2094"/>
    <n v="25"/>
    <s v="publishing"/>
    <s v="children's books"/>
    <x v="2762"/>
    <d v="2012-03-18T23:53:15"/>
  </r>
  <r>
    <n v="2763"/>
    <x v="2762"/>
    <s v="How Santa finds childrens homes without getting lost by following certain stars."/>
    <x v="371"/>
    <n v="90"/>
    <x v="2"/>
    <s v="US"/>
    <s v="USD"/>
    <n v="1369403684"/>
    <n v="1365515684"/>
    <b v="0"/>
    <n v="3"/>
    <b v="0"/>
    <s v="publishing/children's books"/>
    <x v="2095"/>
    <n v="30"/>
    <s v="publishing"/>
    <s v="children's books"/>
    <x v="2763"/>
    <d v="2013-05-24T13:54:44"/>
  </r>
  <r>
    <n v="2764"/>
    <x v="2763"/>
    <s v="My Budding Bears are four teddy bears living in an enchanted garden sharing friendship, tea parties and delightful adventures."/>
    <x v="23"/>
    <n v="45"/>
    <x v="2"/>
    <s v="US"/>
    <s v="USD"/>
    <n v="1338404400"/>
    <n v="1335855631"/>
    <b v="0"/>
    <n v="4"/>
    <b v="0"/>
    <s v="publishing/children's books"/>
    <x v="2096"/>
    <n v="11.25"/>
    <s v="publishing"/>
    <s v="children's books"/>
    <x v="2764"/>
    <d v="2012-05-30T19:00:00"/>
  </r>
  <r>
    <n v="2765"/>
    <x v="2764"/>
    <s v="I am writing an illustrated book for children ages 3 to 7 that meshes technology in everyday life stories."/>
    <x v="23"/>
    <n v="0"/>
    <x v="2"/>
    <s v="US"/>
    <s v="USD"/>
    <n v="1351432428"/>
    <n v="1350050028"/>
    <b v="0"/>
    <n v="0"/>
    <b v="0"/>
    <s v="publishing/children's books"/>
    <x v="109"/>
    <e v="#DIV/0!"/>
    <s v="publishing"/>
    <s v="children's books"/>
    <x v="2765"/>
    <d v="2012-10-28T13:53:48"/>
  </r>
  <r>
    <n v="2766"/>
    <x v="2765"/>
    <s v="Jambie is a children's book geared towards kids ages 4-9 years of age. This book teaches young children about making wise decisions."/>
    <x v="10"/>
    <n v="100"/>
    <x v="2"/>
    <s v="US"/>
    <s v="USD"/>
    <n v="1313078518"/>
    <n v="1310486518"/>
    <b v="0"/>
    <n v="4"/>
    <b v="0"/>
    <s v="publishing/children's books"/>
    <x v="172"/>
    <n v="25"/>
    <s v="publishing"/>
    <s v="children's books"/>
    <x v="2766"/>
    <d v="2011-08-11T16:01:58"/>
  </r>
  <r>
    <n v="2767"/>
    <x v="2766"/>
    <s v="An animated bedtime story with Dedka, Babka and the rest of the family working together on a BIG problem"/>
    <x v="23"/>
    <n v="34"/>
    <x v="2"/>
    <s v="CA"/>
    <s v="CAD"/>
    <n v="1439766050"/>
    <n v="1434582050"/>
    <b v="0"/>
    <n v="3"/>
    <b v="0"/>
    <s v="publishing/children's books"/>
    <x v="1671"/>
    <n v="11.333333333333334"/>
    <s v="publishing"/>
    <s v="children's books"/>
    <x v="2767"/>
    <d v="2015-08-16T23:00:50"/>
  </r>
  <r>
    <n v="2768"/>
    <x v="2767"/>
    <s v="â€œItâ€™s Okay to Waitâ€ is the story of a father who sits down with his adolescent daughter to have â€œthe talkâ€ about sex."/>
    <x v="39"/>
    <n v="1002"/>
    <x v="2"/>
    <s v="US"/>
    <s v="USD"/>
    <n v="1333028723"/>
    <n v="1330440323"/>
    <b v="0"/>
    <n v="34"/>
    <b v="0"/>
    <s v="publishing/children's books"/>
    <x v="2097"/>
    <n v="29.470588235294116"/>
    <s v="publishing"/>
    <s v="children's books"/>
    <x v="2768"/>
    <d v="2012-03-29T13:45:23"/>
  </r>
  <r>
    <n v="2769"/>
    <x v="2768"/>
    <s v="Raph the Ninja Giraffe is a project that is my 5 year old sons idea, &amp; I am working with him to bring his idea to life."/>
    <x v="134"/>
    <n v="2"/>
    <x v="2"/>
    <s v="GB"/>
    <s v="GBP"/>
    <n v="1401997790"/>
    <n v="1397677790"/>
    <b v="0"/>
    <n v="2"/>
    <b v="0"/>
    <s v="publishing/children's books"/>
    <x v="1161"/>
    <n v="1"/>
    <s v="publishing"/>
    <s v="children's books"/>
    <x v="2769"/>
    <d v="2014-06-05T19:49:50"/>
  </r>
  <r>
    <n v="2770"/>
    <x v="2769"/>
    <s v="A story about two friends who part ways because they are different, then reunite after learning they both are made of atoms."/>
    <x v="22"/>
    <n v="2082.25"/>
    <x v="2"/>
    <s v="US"/>
    <s v="USD"/>
    <n v="1395158130"/>
    <n v="1392569730"/>
    <b v="0"/>
    <n v="33"/>
    <b v="0"/>
    <s v="publishing/children's books"/>
    <x v="2098"/>
    <n v="63.098484848484851"/>
    <s v="publishing"/>
    <s v="children's books"/>
    <x v="2770"/>
    <d v="2014-03-18T15:55:30"/>
  </r>
  <r>
    <n v="2771"/>
    <x v="2770"/>
    <s v="Hello Vermont are books that demonstrate the 4 seasons. Subtitles: Soggy Spring, Sizzling Summer, Fabulous Fall &amp; Winter Wonderland."/>
    <x v="372"/>
    <n v="0"/>
    <x v="2"/>
    <s v="US"/>
    <s v="USD"/>
    <n v="1359738000"/>
    <n v="1355489140"/>
    <b v="0"/>
    <n v="0"/>
    <b v="0"/>
    <s v="publishing/children's books"/>
    <x v="109"/>
    <e v="#DIV/0!"/>
    <s v="publishing"/>
    <s v="children's books"/>
    <x v="2771"/>
    <d v="2013-02-01T17:00:00"/>
  </r>
  <r>
    <n v="2772"/>
    <x v="2771"/>
    <s v="See the little boy in the photo? Doesn't he look angelic? Wouldn't you like to read his story? Take a look at this......."/>
    <x v="6"/>
    <n v="0"/>
    <x v="2"/>
    <s v="US"/>
    <s v="USD"/>
    <n v="1381006294"/>
    <n v="1379710294"/>
    <b v="0"/>
    <n v="0"/>
    <b v="0"/>
    <s v="publishing/children's books"/>
    <x v="109"/>
    <e v="#DIV/0!"/>
    <s v="publishing"/>
    <s v="children's books"/>
    <x v="2772"/>
    <d v="2013-10-05T20:51:34"/>
  </r>
  <r>
    <n v="2773"/>
    <x v="2772"/>
    <s v="Parents know the pain of rereading bad bedtime stories. I want to write stories that all ages will enjoy"/>
    <x v="373"/>
    <n v="1"/>
    <x v="2"/>
    <s v="CA"/>
    <s v="CAD"/>
    <n v="1461530721"/>
    <n v="1460666721"/>
    <b v="0"/>
    <n v="1"/>
    <b v="0"/>
    <s v="publishing/children's books"/>
    <x v="2099"/>
    <n v="1"/>
    <s v="publishing"/>
    <s v="children's books"/>
    <x v="2773"/>
    <d v="2016-04-24T20:45:21"/>
  </r>
  <r>
    <n v="2774"/>
    <x v="2773"/>
    <s v="Building the inner wealth of children builds stronger families, schools and communities. Peaceful and positive relationships flourish."/>
    <x v="23"/>
    <n v="570"/>
    <x v="2"/>
    <s v="US"/>
    <s v="USD"/>
    <n v="1362711728"/>
    <n v="1360119728"/>
    <b v="0"/>
    <n v="13"/>
    <b v="0"/>
    <s v="publishing/children's books"/>
    <x v="2100"/>
    <n v="43.846153846153847"/>
    <s v="publishing"/>
    <s v="children's books"/>
    <x v="2774"/>
    <d v="2013-03-08T03:02:08"/>
  </r>
  <r>
    <n v="2775"/>
    <x v="2774"/>
    <s v="Kids Radio Theatre is a radio show played on National Pubic Radio to teach children all about theatre every Sunday 20 states."/>
    <x v="10"/>
    <n v="150"/>
    <x v="2"/>
    <s v="US"/>
    <s v="USD"/>
    <n v="1323994754"/>
    <n v="1321402754"/>
    <b v="0"/>
    <n v="2"/>
    <b v="0"/>
    <s v="publishing/children's books"/>
    <x v="419"/>
    <n v="75"/>
    <s v="publishing"/>
    <s v="children's books"/>
    <x v="2775"/>
    <d v="2011-12-16T00:19:14"/>
  </r>
  <r>
    <n v="2776"/>
    <x v="2775"/>
    <s v="A young girlâ€™s journey into a world of superheroesâ€”exploring love, compassion and acceptance with mystical creatures from far away."/>
    <x v="223"/>
    <n v="1655"/>
    <x v="2"/>
    <s v="US"/>
    <s v="USD"/>
    <n v="1434092876"/>
    <n v="1431414476"/>
    <b v="0"/>
    <n v="36"/>
    <b v="0"/>
    <s v="publishing/children's books"/>
    <x v="2101"/>
    <n v="45.972222222222221"/>
    <s v="publishing"/>
    <s v="children's books"/>
    <x v="2776"/>
    <d v="2015-06-12T07:07:56"/>
  </r>
  <r>
    <n v="2777"/>
    <x v="2776"/>
    <s v="Thisis a children's story.It teaches family values and about other animals in the forest.It teaches the value of friendship also.Thanks"/>
    <x v="9"/>
    <n v="10"/>
    <x v="2"/>
    <s v="US"/>
    <s v="USD"/>
    <n v="1437149004"/>
    <n v="1434557004"/>
    <b v="0"/>
    <n v="1"/>
    <b v="0"/>
    <s v="publishing/children's books"/>
    <x v="119"/>
    <n v="10"/>
    <s v="publishing"/>
    <s v="children's books"/>
    <x v="2777"/>
    <d v="2015-07-17T16:03:24"/>
  </r>
  <r>
    <n v="2778"/>
    <x v="2777"/>
    <s v="Mariah is an illustrated story of a girl and a tiny Mermaid._x000a_Make  your own Mermaid Doll with the included knitting or sewing pattern!"/>
    <x v="62"/>
    <n v="1405"/>
    <x v="2"/>
    <s v="US"/>
    <s v="USD"/>
    <n v="1409009306"/>
    <n v="1406417306"/>
    <b v="0"/>
    <n v="15"/>
    <b v="0"/>
    <s v="publishing/children's books"/>
    <x v="2102"/>
    <n v="93.666666666666671"/>
    <s v="publishing"/>
    <s v="children's books"/>
    <x v="2778"/>
    <d v="2014-08-25T23:28:26"/>
  </r>
  <r>
    <n v="2779"/>
    <x v="2778"/>
    <s v="Our Moon is a simple book based on a nightly tradition my mother and youngest son started while I was working away."/>
    <x v="30"/>
    <n v="53"/>
    <x v="2"/>
    <s v="US"/>
    <s v="USD"/>
    <n v="1448204621"/>
    <n v="1445609021"/>
    <b v="0"/>
    <n v="1"/>
    <b v="0"/>
    <s v="publishing/children's books"/>
    <x v="2103"/>
    <n v="53"/>
    <s v="publishing"/>
    <s v="children's books"/>
    <x v="2779"/>
    <d v="2015-11-22T15:03:41"/>
  </r>
  <r>
    <n v="2780"/>
    <x v="2779"/>
    <s v="Turn the World with my kids, and then write a book with the advice for traveling with baby"/>
    <x v="57"/>
    <n v="0"/>
    <x v="2"/>
    <s v="IT"/>
    <s v="EUR"/>
    <n v="1489142688"/>
    <n v="1486550688"/>
    <b v="0"/>
    <n v="0"/>
    <b v="0"/>
    <s v="publishing/children's books"/>
    <x v="109"/>
    <e v="#DIV/0!"/>
    <s v="publishing"/>
    <s v="children's books"/>
    <x v="2780"/>
    <d v="2017-03-10T10:44:48"/>
  </r>
  <r>
    <n v="2781"/>
    <x v="2780"/>
    <s v="STRIKE, DANCE AND RISE with us at the University of Utah to end violence against women and girls!"/>
    <x v="21"/>
    <n v="1316"/>
    <x v="0"/>
    <s v="US"/>
    <s v="USD"/>
    <n v="1423724400"/>
    <n v="1421274954"/>
    <b v="0"/>
    <n v="28"/>
    <b v="1"/>
    <s v="theater/plays"/>
    <x v="2104"/>
    <n v="47"/>
    <s v="theater"/>
    <s v="plays"/>
    <x v="2781"/>
    <d v="2015-02-12T07:00:00"/>
  </r>
  <r>
    <n v="2782"/>
    <x v="2781"/>
    <s v="The premiere theatre troupe in SE Michigan offering acting opportunities for the 50+ actor."/>
    <x v="28"/>
    <n v="1200"/>
    <x v="0"/>
    <s v="US"/>
    <s v="USD"/>
    <n v="1424149140"/>
    <n v="1421964718"/>
    <b v="0"/>
    <n v="18"/>
    <b v="1"/>
    <s v="theater/plays"/>
    <x v="43"/>
    <n v="66.666666666666671"/>
    <s v="theater"/>
    <s v="plays"/>
    <x v="2782"/>
    <d v="2015-02-17T04:59:00"/>
  </r>
  <r>
    <n v="2783"/>
    <x v="2782"/>
    <s v="A new, LGBTQ focused adaptation of As You Like It that puts Celia and Rosalind's romantic relationship centre stage for the first time."/>
    <x v="28"/>
    <n v="1145"/>
    <x v="0"/>
    <s v="GB"/>
    <s v="GBP"/>
    <n v="1429793446"/>
    <n v="1428583846"/>
    <b v="0"/>
    <n v="61"/>
    <b v="1"/>
    <s v="theater/plays"/>
    <x v="1444"/>
    <n v="18.770491803278688"/>
    <s v="theater"/>
    <s v="plays"/>
    <x v="2783"/>
    <d v="2015-04-23T12:50:46"/>
  </r>
  <r>
    <n v="2784"/>
    <x v="2783"/>
    <s v="David Sedaris' &quot;The Santaland Diaries&quot; starring Matt Crabtree at The Working Stage Theatre in Hollywood!"/>
    <x v="12"/>
    <n v="7140"/>
    <x v="0"/>
    <s v="US"/>
    <s v="USD"/>
    <n v="1414608843"/>
    <n v="1412794443"/>
    <b v="0"/>
    <n v="108"/>
    <b v="1"/>
    <s v="theater/plays"/>
    <x v="984"/>
    <n v="66.111111111111114"/>
    <s v="theater"/>
    <s v="plays"/>
    <x v="2784"/>
    <d v="2014-10-29T18:54:03"/>
  </r>
  <r>
    <n v="2785"/>
    <x v="2784"/>
    <s v="Bare Theatre and Raleigh Little Theatre present Shakespeare's epic, set in a post-apocalyptic dystopia."/>
    <x v="10"/>
    <n v="5234"/>
    <x v="0"/>
    <s v="US"/>
    <s v="USD"/>
    <n v="1470430800"/>
    <n v="1467865967"/>
    <b v="0"/>
    <n v="142"/>
    <b v="1"/>
    <s v="theater/plays"/>
    <x v="212"/>
    <n v="36.859154929577464"/>
    <s v="theater"/>
    <s v="plays"/>
    <x v="2785"/>
    <d v="2016-08-05T21:00:00"/>
  </r>
  <r>
    <n v="2786"/>
    <x v="2785"/>
    <s v="A heart-melting farce about sex, art and the lovelorn lay-abouts of London-town."/>
    <x v="30"/>
    <n v="2946"/>
    <x v="0"/>
    <s v="GB"/>
    <s v="GBP"/>
    <n v="1404913180"/>
    <n v="1403703580"/>
    <b v="0"/>
    <n v="74"/>
    <b v="1"/>
    <s v="theater/plays"/>
    <x v="2105"/>
    <n v="39.810810810810814"/>
    <s v="theater"/>
    <s v="plays"/>
    <x v="2786"/>
    <d v="2014-07-09T13:39:40"/>
  </r>
  <r>
    <n v="2787"/>
    <x v="2786"/>
    <s v="Orson Welles and Superman meet up to record a radio drama version of their &quot;true&quot; adventure triumphing over Fascist Martians."/>
    <x v="28"/>
    <n v="1197"/>
    <x v="0"/>
    <s v="US"/>
    <s v="USD"/>
    <n v="1405658752"/>
    <n v="1403066752"/>
    <b v="0"/>
    <n v="38"/>
    <b v="1"/>
    <s v="theater/plays"/>
    <x v="2106"/>
    <n v="31.5"/>
    <s v="theater"/>
    <s v="plays"/>
    <x v="2787"/>
    <d v="2014-07-18T04:45:52"/>
  </r>
  <r>
    <n v="2788"/>
    <x v="2787"/>
    <s v="MOVING FORWARD! WE HAVE REACHED GOAL BUT HAVE MORE TIME!! PLEASE CONSIDER PLEDGING."/>
    <x v="13"/>
    <n v="2050"/>
    <x v="0"/>
    <s v="US"/>
    <s v="USD"/>
    <n v="1469811043"/>
    <n v="1467219043"/>
    <b v="0"/>
    <n v="20"/>
    <b v="1"/>
    <s v="theater/plays"/>
    <x v="78"/>
    <n v="102.5"/>
    <s v="theater"/>
    <s v="plays"/>
    <x v="2788"/>
    <d v="2016-07-29T16:50:43"/>
  </r>
  <r>
    <n v="2789"/>
    <x v="2788"/>
    <s v="BNT's Biggest Adventure So Far: Our 2015 full length production!"/>
    <x v="9"/>
    <n v="3035"/>
    <x v="0"/>
    <s v="US"/>
    <s v="USD"/>
    <n v="1426132800"/>
    <n v="1424477934"/>
    <b v="0"/>
    <n v="24"/>
    <b v="1"/>
    <s v="theater/plays"/>
    <x v="2107"/>
    <n v="126.45833333333333"/>
    <s v="theater"/>
    <s v="plays"/>
    <x v="2789"/>
    <d v="2015-03-12T04:00:00"/>
  </r>
  <r>
    <n v="2790"/>
    <x v="2789"/>
    <s v="We want to perform the one act play &quot;Old Friends&quot; at the El Portal Theatre in North Hollywood, CA.!!  Help us to get on the stage!!"/>
    <x v="9"/>
    <n v="3160"/>
    <x v="0"/>
    <s v="US"/>
    <s v="USD"/>
    <n v="1423693903"/>
    <n v="1421101903"/>
    <b v="0"/>
    <n v="66"/>
    <b v="1"/>
    <s v="theater/plays"/>
    <x v="2108"/>
    <n v="47.878787878787875"/>
    <s v="theater"/>
    <s v="plays"/>
    <x v="2790"/>
    <d v="2015-02-11T22:31:43"/>
  </r>
  <r>
    <n v="2791"/>
    <x v="2790"/>
    <s v="A one act play, one act cabaret focusing on various social issues to remind us that when we come together, beautiful things can happen."/>
    <x v="13"/>
    <n v="2050"/>
    <x v="0"/>
    <s v="US"/>
    <s v="USD"/>
    <n v="1473393600"/>
    <n v="1470778559"/>
    <b v="0"/>
    <n v="28"/>
    <b v="1"/>
    <s v="theater/plays"/>
    <x v="78"/>
    <n v="73.214285714285708"/>
    <s v="theater"/>
    <s v="plays"/>
    <x v="2791"/>
    <d v="2016-09-09T04:00:00"/>
  </r>
  <r>
    <n v="2792"/>
    <x v="2791"/>
    <s v="Homeless and hopeless, this prequel tells the story of a Colorado youth who leans on her friends when family leaves her behind."/>
    <x v="13"/>
    <n v="2152"/>
    <x v="0"/>
    <s v="US"/>
    <s v="USD"/>
    <n v="1439357559"/>
    <n v="1435469559"/>
    <b v="0"/>
    <n v="24"/>
    <b v="1"/>
    <s v="theater/plays"/>
    <x v="2109"/>
    <n v="89.666666666666671"/>
    <s v="theater"/>
    <s v="plays"/>
    <x v="2792"/>
    <d v="2015-08-12T05:32:39"/>
  </r>
  <r>
    <n v="2793"/>
    <x v="2792"/>
    <s v="THE GOODS are Premiering the NEW Australian play DROPPED by Katy Warner @ OLD FITZ THEATRE Dec 8-20 _x000a_Its Godot with Gals n Grenades"/>
    <x v="3"/>
    <n v="11056.75"/>
    <x v="0"/>
    <s v="AU"/>
    <s v="AUD"/>
    <n v="1437473005"/>
    <n v="1434881005"/>
    <b v="0"/>
    <n v="73"/>
    <b v="1"/>
    <s v="theater/plays"/>
    <x v="2110"/>
    <n v="151.4623287671233"/>
    <s v="theater"/>
    <s v="plays"/>
    <x v="2793"/>
    <d v="2015-07-21T10:03:25"/>
  </r>
  <r>
    <n v="2794"/>
    <x v="2793"/>
    <s v="Dusk Theatre have created a brand new adaptation of the hilarious BBC4 comedy &quot;Macbeth Rebothered&quot; originally by The Penny Dreadfuls."/>
    <x v="45"/>
    <n v="75"/>
    <x v="0"/>
    <s v="GB"/>
    <s v="GBP"/>
    <n v="1457031600"/>
    <n v="1455640559"/>
    <b v="0"/>
    <n v="3"/>
    <b v="1"/>
    <s v="theater/plays"/>
    <x v="2111"/>
    <n v="25"/>
    <s v="theater"/>
    <s v="plays"/>
    <x v="2794"/>
    <d v="2016-03-03T19:00:00"/>
  </r>
  <r>
    <n v="2795"/>
    <x v="2794"/>
    <s v="A new play about five bad bitches who fought in the Civil War disguised as men, premiering at Ars Nova's ANT Fest."/>
    <x v="176"/>
    <n v="730"/>
    <x v="0"/>
    <s v="US"/>
    <s v="USD"/>
    <n v="1402095600"/>
    <n v="1400675841"/>
    <b v="0"/>
    <n v="20"/>
    <b v="1"/>
    <s v="theater/plays"/>
    <x v="2112"/>
    <n v="36.5"/>
    <s v="theater"/>
    <s v="plays"/>
    <x v="2795"/>
    <d v="2014-06-06T23:00:00"/>
  </r>
  <r>
    <n v="2796"/>
    <x v="2795"/>
    <s v="Fishcakes is a piece of new writing for the Camden Fringe that explores a story of love, loss, and all the â€˜little things'."/>
    <x v="134"/>
    <n v="924"/>
    <x v="0"/>
    <s v="GB"/>
    <s v="GBP"/>
    <n v="1404564028"/>
    <n v="1401972028"/>
    <b v="0"/>
    <n v="21"/>
    <b v="1"/>
    <s v="theater/plays"/>
    <x v="2113"/>
    <n v="44"/>
    <s v="theater"/>
    <s v="plays"/>
    <x v="2796"/>
    <d v="2014-07-05T12:40:28"/>
  </r>
  <r>
    <n v="2797"/>
    <x v="2796"/>
    <s v="&quot;Labyrinth&quot; meets &quot;Jumanji&quot;  in this dark adventure fantasy play from the makers of the five star fringe hit &quot;Death Ship 666&quot;"/>
    <x v="6"/>
    <n v="8211.61"/>
    <x v="0"/>
    <s v="GB"/>
    <s v="GBP"/>
    <n v="1404858840"/>
    <n v="1402266840"/>
    <b v="0"/>
    <n v="94"/>
    <b v="1"/>
    <s v="theater/plays"/>
    <x v="2114"/>
    <n v="87.357553191489373"/>
    <s v="theater"/>
    <s v="plays"/>
    <x v="2797"/>
    <d v="2014-07-08T22:34:00"/>
  </r>
  <r>
    <n v="2798"/>
    <x v="2797"/>
    <s v="A darkly funny new play about the supermarket industry and its impact on all of our lives by award-nominated playwright Michael Ross."/>
    <x v="10"/>
    <n v="5070"/>
    <x v="0"/>
    <s v="GB"/>
    <s v="GBP"/>
    <n v="1438358400"/>
    <n v="1437063121"/>
    <b v="0"/>
    <n v="139"/>
    <b v="1"/>
    <s v="theater/plays"/>
    <x v="578"/>
    <n v="36.474820143884891"/>
    <s v="theater"/>
    <s v="plays"/>
    <x v="2798"/>
    <d v="2015-07-31T16:00:00"/>
  </r>
  <r>
    <n v="2799"/>
    <x v="2798"/>
    <s v="August012 make their debut at Edinburgh Fringe with their play about the absurdity of wanting to bring children into a deranged world"/>
    <x v="10"/>
    <n v="5831.74"/>
    <x v="0"/>
    <s v="GB"/>
    <s v="GBP"/>
    <n v="1466179200"/>
    <n v="1463466070"/>
    <b v="0"/>
    <n v="130"/>
    <b v="1"/>
    <s v="theater/plays"/>
    <x v="2115"/>
    <n v="44.859538461538463"/>
    <s v="theater"/>
    <s v="plays"/>
    <x v="2799"/>
    <d v="2016-06-17T16:00:00"/>
  </r>
  <r>
    <n v="2800"/>
    <x v="2799"/>
    <s v="Exeter University Theatre Company is bringing the award winning play by Dale Wasserman to Exeter's Northcott Theatre"/>
    <x v="28"/>
    <n v="1330"/>
    <x v="0"/>
    <s v="GB"/>
    <s v="GBP"/>
    <n v="1420377366"/>
    <n v="1415193366"/>
    <b v="0"/>
    <n v="31"/>
    <b v="1"/>
    <s v="theater/plays"/>
    <x v="2116"/>
    <n v="42.903225806451616"/>
    <s v="theater"/>
    <s v="plays"/>
    <x v="2800"/>
    <d v="2015-01-04T13:16:06"/>
  </r>
  <r>
    <n v="2801"/>
    <x v="2800"/>
    <s v="Arise Theatre Company's production of August Strindberg's expressionist masterpiece 'A Dream Play'."/>
    <x v="2"/>
    <n v="666"/>
    <x v="0"/>
    <s v="AU"/>
    <s v="AUD"/>
    <n v="1412938800"/>
    <n v="1411019409"/>
    <b v="0"/>
    <n v="13"/>
    <b v="1"/>
    <s v="theater/plays"/>
    <x v="2117"/>
    <n v="51.230769230769234"/>
    <s v="theater"/>
    <s v="plays"/>
    <x v="2801"/>
    <d v="2014-10-10T11:00:00"/>
  </r>
  <r>
    <n v="2802"/>
    <x v="2801"/>
    <s v="An honest &amp; inspiring journey with cancer, discovery of self-mortality &amp; celebration of life. Winner of IdeasTap Underbelly Award 2015."/>
    <x v="9"/>
    <n v="3055"/>
    <x v="0"/>
    <s v="GB"/>
    <s v="GBP"/>
    <n v="1438875107"/>
    <n v="1436283107"/>
    <b v="0"/>
    <n v="90"/>
    <b v="1"/>
    <s v="theater/plays"/>
    <x v="2118"/>
    <n v="33.944444444444443"/>
    <s v="theater"/>
    <s v="plays"/>
    <x v="2802"/>
    <d v="2015-08-06T15:31:47"/>
  </r>
  <r>
    <n v="2803"/>
    <x v="2802"/>
    <s v="An original theatrical production using music, movement and monologues to tell the story of a TN native growing up within a sex ring."/>
    <x v="3"/>
    <n v="12795"/>
    <x v="0"/>
    <s v="US"/>
    <s v="USD"/>
    <n v="1437004800"/>
    <n v="1433295276"/>
    <b v="0"/>
    <n v="141"/>
    <b v="1"/>
    <s v="theater/plays"/>
    <x v="2119"/>
    <n v="90.744680851063833"/>
    <s v="theater"/>
    <s v="plays"/>
    <x v="2803"/>
    <d v="2015-07-16T00:00:00"/>
  </r>
  <r>
    <n v="2804"/>
    <x v="2803"/>
    <s v="The real-life story of the mysterious 'Piano Man' who washed ashore with no memory; with no speech; but with an amazing ability..."/>
    <x v="28"/>
    <n v="1150"/>
    <x v="0"/>
    <s v="GB"/>
    <s v="GBP"/>
    <n v="1411987990"/>
    <n v="1409395990"/>
    <b v="0"/>
    <n v="23"/>
    <b v="1"/>
    <s v="theater/plays"/>
    <x v="935"/>
    <n v="50"/>
    <s v="theater"/>
    <s v="plays"/>
    <x v="2804"/>
    <d v="2014-09-29T10:53:10"/>
  </r>
  <r>
    <n v="2805"/>
    <x v="2804"/>
    <s v="1 game, 7 levels, 45 attempts; Lorraine, Esbe &amp; David; 1 Grandmaester._x000a_Help us take our metatheatrical nutshell volcano to the Fringe!"/>
    <x v="44"/>
    <n v="440"/>
    <x v="0"/>
    <s v="GB"/>
    <s v="GBP"/>
    <n v="1440245273"/>
    <n v="1438085273"/>
    <b v="0"/>
    <n v="18"/>
    <b v="1"/>
    <s v="theater/plays"/>
    <x v="1007"/>
    <n v="24.444444444444443"/>
    <s v="theater"/>
    <s v="plays"/>
    <x v="2805"/>
    <d v="2015-08-22T12:07:53"/>
  </r>
  <r>
    <n v="2806"/>
    <x v="2805"/>
    <s v="A one woman show about the challenges of being a feminist in a digital age. Touring 6 UK cities. Now with Stretch Goals!"/>
    <x v="9"/>
    <n v="3363"/>
    <x v="0"/>
    <s v="GB"/>
    <s v="GBP"/>
    <n v="1438772400"/>
    <n v="1435645490"/>
    <b v="0"/>
    <n v="76"/>
    <b v="1"/>
    <s v="theater/plays"/>
    <x v="2120"/>
    <n v="44.25"/>
    <s v="theater"/>
    <s v="plays"/>
    <x v="2806"/>
    <d v="2015-08-05T11:00:00"/>
  </r>
  <r>
    <n v="2807"/>
    <x v="2806"/>
    <s v="Bringing Shakespeare back to the Playwrights"/>
    <x v="10"/>
    <n v="6300"/>
    <x v="0"/>
    <s v="US"/>
    <s v="USD"/>
    <n v="1435611438"/>
    <n v="1433019438"/>
    <b v="0"/>
    <n v="93"/>
    <b v="1"/>
    <s v="theater/plays"/>
    <x v="582"/>
    <n v="67.741935483870961"/>
    <s v="theater"/>
    <s v="plays"/>
    <x v="2807"/>
    <d v="2015-06-29T20:57:18"/>
  </r>
  <r>
    <n v="2808"/>
    <x v="2807"/>
    <s v="Seat of the Pants mounts our first show in a black box space that could become permanent; can you help us excel and seal the deal?"/>
    <x v="37"/>
    <n v="4511"/>
    <x v="0"/>
    <s v="US"/>
    <s v="USD"/>
    <n v="1440274735"/>
    <n v="1437682735"/>
    <b v="0"/>
    <n v="69"/>
    <b v="1"/>
    <s v="theater/plays"/>
    <x v="2121"/>
    <n v="65.376811594202906"/>
    <s v="theater"/>
    <s v="plays"/>
    <x v="2808"/>
    <d v="2015-08-22T20:18:55"/>
  </r>
  <r>
    <n v="2809"/>
    <x v="2808"/>
    <s v="Sugarglass is a Dublin based theatre company committed to international collaboration. 2016 sees the launch of their NYC division."/>
    <x v="30"/>
    <n v="2560"/>
    <x v="0"/>
    <s v="US"/>
    <s v="USD"/>
    <n v="1459348740"/>
    <n v="1458647725"/>
    <b v="0"/>
    <n v="21"/>
    <b v="1"/>
    <s v="theater/plays"/>
    <x v="2122"/>
    <n v="121.9047619047619"/>
    <s v="theater"/>
    <s v="plays"/>
    <x v="2809"/>
    <d v="2016-03-30T14:39:00"/>
  </r>
  <r>
    <n v="2810"/>
    <x v="2809"/>
    <s v="We're remounting the musical that brought down the Bush Administration: A Brief History of the Earth And Everything In It!"/>
    <x v="30"/>
    <n v="2705"/>
    <x v="0"/>
    <s v="US"/>
    <s v="USD"/>
    <n v="1401595140"/>
    <n v="1398828064"/>
    <b v="0"/>
    <n v="57"/>
    <b v="1"/>
    <s v="theater/plays"/>
    <x v="2123"/>
    <n v="47.456140350877192"/>
    <s v="theater"/>
    <s v="plays"/>
    <x v="2810"/>
    <d v="2014-06-01T03:59:00"/>
  </r>
  <r>
    <n v="2811"/>
    <x v="2810"/>
    <s v="Ray Gunn and Starburst is an audio sci-fi/comedy sending up the tropes of classic and pulp science-fiction."/>
    <x v="3"/>
    <n v="10027"/>
    <x v="0"/>
    <s v="GB"/>
    <s v="GBP"/>
    <n v="1424692503"/>
    <n v="1422100503"/>
    <b v="0"/>
    <n v="108"/>
    <b v="1"/>
    <s v="theater/plays"/>
    <x v="2124"/>
    <n v="92.842592592592595"/>
    <s v="theater"/>
    <s v="plays"/>
    <x v="2811"/>
    <d v="2015-02-23T11:55:03"/>
  </r>
  <r>
    <n v="2812"/>
    <x v="2811"/>
    <s v="&quot;A short, nasty and razor sharp play in one of Toronto's hottest new &quot;off-off Broadway&quot; style venues."/>
    <x v="10"/>
    <n v="5665"/>
    <x v="0"/>
    <s v="CA"/>
    <s v="CAD"/>
    <n v="1428292800"/>
    <n v="1424368298"/>
    <b v="0"/>
    <n v="83"/>
    <b v="1"/>
    <s v="theater/plays"/>
    <x v="2125"/>
    <n v="68.253012048192772"/>
    <s v="theater"/>
    <s v="plays"/>
    <x v="2812"/>
    <d v="2015-04-06T04:00:00"/>
  </r>
  <r>
    <n v="2813"/>
    <x v="2812"/>
    <s v="Ryan has a higher sex drive than you. He also has cerebral palsy. Join him for his hilarious and poignant new solo show!"/>
    <x v="70"/>
    <n v="3572.12"/>
    <x v="0"/>
    <s v="US"/>
    <s v="USD"/>
    <n v="1481737761"/>
    <n v="1479577761"/>
    <b v="0"/>
    <n v="96"/>
    <b v="1"/>
    <s v="theater/plays"/>
    <x v="2126"/>
    <n v="37.209583333333335"/>
    <s v="theater"/>
    <s v="plays"/>
    <x v="2813"/>
    <d v="2016-12-14T17:49:21"/>
  </r>
  <r>
    <n v="2814"/>
    <x v="2813"/>
    <s v="Stitching is a play exploring how a couple cope with the loss of their child. It will run for a month at The Drayton Arms Theatre."/>
    <x v="15"/>
    <n v="1616"/>
    <x v="0"/>
    <s v="GB"/>
    <s v="GBP"/>
    <n v="1431164115"/>
    <n v="1428572115"/>
    <b v="0"/>
    <n v="64"/>
    <b v="1"/>
    <s v="theater/plays"/>
    <x v="2127"/>
    <n v="25.25"/>
    <s v="theater"/>
    <s v="plays"/>
    <x v="2814"/>
    <d v="2015-05-09T09:35:15"/>
  </r>
  <r>
    <n v="2815"/>
    <x v="2814"/>
    <s v="Set in 1950s Northern Ireland, this play tells the story of two sisters in a community of Travellers, or Irish Gypsies."/>
    <x v="49"/>
    <n v="605"/>
    <x v="0"/>
    <s v="CA"/>
    <s v="CAD"/>
    <n v="1470595109"/>
    <n v="1468003109"/>
    <b v="0"/>
    <n v="14"/>
    <b v="1"/>
    <s v="theater/plays"/>
    <x v="1003"/>
    <n v="43.214285714285715"/>
    <s v="theater"/>
    <s v="plays"/>
    <x v="2815"/>
    <d v="2016-08-07T18:38:29"/>
  </r>
  <r>
    <n v="2816"/>
    <x v="2815"/>
    <s v="Inspired by real life interviews 'In My Head' is a new play exploring the lives of those living with a mental health condition."/>
    <x v="9"/>
    <n v="4247"/>
    <x v="0"/>
    <s v="GB"/>
    <s v="GBP"/>
    <n v="1438531200"/>
    <n v="1435921992"/>
    <b v="0"/>
    <n v="169"/>
    <b v="1"/>
    <s v="theater/plays"/>
    <x v="2128"/>
    <n v="25.130177514792898"/>
    <s v="theater"/>
    <s v="plays"/>
    <x v="2816"/>
    <d v="2015-08-02T16:00:00"/>
  </r>
  <r>
    <n v="2817"/>
    <x v="2816"/>
    <s v="Let Go Theatre Co's very first production is going ahead in June 2015. Help support a brand new theatre co as we begin our adventure"/>
    <x v="20"/>
    <n v="780"/>
    <x v="0"/>
    <s v="GB"/>
    <s v="GBP"/>
    <n v="1425136462"/>
    <n v="1421680462"/>
    <b v="0"/>
    <n v="33"/>
    <b v="1"/>
    <s v="theater/plays"/>
    <x v="2129"/>
    <n v="23.636363636363637"/>
    <s v="theater"/>
    <s v="plays"/>
    <x v="2817"/>
    <d v="2015-02-28T15:14:22"/>
  </r>
  <r>
    <n v="2818"/>
    <x v="2817"/>
    <s v="Joe West and his wonderful theater company THEATER OF DEATH present original plays both horrific and comical."/>
    <x v="3"/>
    <n v="10603"/>
    <x v="0"/>
    <s v="US"/>
    <s v="USD"/>
    <n v="1443018086"/>
    <n v="1441290086"/>
    <b v="0"/>
    <n v="102"/>
    <b v="1"/>
    <s v="theater/plays"/>
    <x v="2130"/>
    <n v="103.95098039215686"/>
    <s v="theater"/>
    <s v="plays"/>
    <x v="2818"/>
    <d v="2015-09-23T14:21:26"/>
  </r>
  <r>
    <n v="2819"/>
    <x v="2818"/>
    <s v="Years of work, my best show, and a top Edinburgh venue.  Help me expose my talents to the UK and tell an important story."/>
    <x v="10"/>
    <n v="5240"/>
    <x v="0"/>
    <s v="GB"/>
    <s v="GBP"/>
    <n v="1434285409"/>
    <n v="1431693409"/>
    <b v="0"/>
    <n v="104"/>
    <b v="1"/>
    <s v="theater/plays"/>
    <x v="2131"/>
    <n v="50.384615384615387"/>
    <s v="theater"/>
    <s v="plays"/>
    <x v="2819"/>
    <d v="2015-06-14T12:36:49"/>
  </r>
  <r>
    <n v="2820"/>
    <x v="2819"/>
    <s v="Montage Theatre Arts, as part of National Theatre Connections, are performing a show - We need you help to raise vital funds!"/>
    <x v="48"/>
    <n v="272"/>
    <x v="0"/>
    <s v="GB"/>
    <s v="GBP"/>
    <n v="1456444800"/>
    <n v="1454337589"/>
    <b v="0"/>
    <n v="20"/>
    <b v="1"/>
    <s v="theater/plays"/>
    <x v="1627"/>
    <n v="13.6"/>
    <s v="theater"/>
    <s v="plays"/>
    <x v="2820"/>
    <d v="2016-02-26T00:00:00"/>
  </r>
  <r>
    <n v="2821"/>
    <x v="2820"/>
    <s v="Help us share an untold story of Britain's involvement in the slave trade, in the church where Wilberforce began his abolition campaign"/>
    <x v="28"/>
    <n v="1000"/>
    <x v="0"/>
    <s v="GB"/>
    <s v="GBP"/>
    <n v="1411510135"/>
    <n v="1408918135"/>
    <b v="0"/>
    <n v="35"/>
    <b v="1"/>
    <s v="theater/plays"/>
    <x v="31"/>
    <n v="28.571428571428573"/>
    <s v="theater"/>
    <s v="plays"/>
    <x v="2821"/>
    <d v="2014-09-23T22:08:55"/>
  </r>
  <r>
    <n v="2822"/>
    <x v="2821"/>
    <s v="A campaign to support the artists creating Theatre Forever's The Nature Crown, premiering in the Guthrie Theater's Dowling Studio!"/>
    <x v="12"/>
    <n v="6000"/>
    <x v="0"/>
    <s v="US"/>
    <s v="USD"/>
    <n v="1427469892"/>
    <n v="1424881492"/>
    <b v="0"/>
    <n v="94"/>
    <b v="1"/>
    <s v="theater/plays"/>
    <x v="31"/>
    <n v="63.829787234042556"/>
    <s v="theater"/>
    <s v="plays"/>
    <x v="2822"/>
    <d v="2015-03-27T15:24:52"/>
  </r>
  <r>
    <n v="2823"/>
    <x v="2822"/>
    <s v="Seliges Theater is a brand new theatre company based out of Bristol. &quot;The God of Carnage&quot; will be our debut show. Help us get started!"/>
    <x v="213"/>
    <n v="124"/>
    <x v="0"/>
    <s v="GB"/>
    <s v="GBP"/>
    <n v="1427842740"/>
    <n v="1425428206"/>
    <b v="0"/>
    <n v="14"/>
    <b v="1"/>
    <s v="theater/plays"/>
    <x v="1014"/>
    <n v="8.8571428571428577"/>
    <s v="theater"/>
    <s v="plays"/>
    <x v="2823"/>
    <d v="2015-03-31T22:59:00"/>
  </r>
  <r>
    <n v="2824"/>
    <x v="2823"/>
    <s v="I wrote a One Act play called The Rooftop for a Female Playwright's festival. Every little bit helps!"/>
    <x v="81"/>
    <n v="760"/>
    <x v="0"/>
    <s v="US"/>
    <s v="USD"/>
    <n v="1434159780"/>
    <n v="1431412196"/>
    <b v="0"/>
    <n v="15"/>
    <b v="1"/>
    <s v="theater/plays"/>
    <x v="2132"/>
    <n v="50.666666666666664"/>
    <s v="theater"/>
    <s v="plays"/>
    <x v="2824"/>
    <d v="2015-06-13T01:43:00"/>
  </r>
  <r>
    <n v="2825"/>
    <x v="2824"/>
    <s v="Help Saltmine Theatre Company tell the exciting story of St Nicholas and the importance of gratefulness in their new Christmas show."/>
    <x v="9"/>
    <n v="3100"/>
    <x v="0"/>
    <s v="GB"/>
    <s v="GBP"/>
    <n v="1449255686"/>
    <n v="1446663686"/>
    <b v="0"/>
    <n v="51"/>
    <b v="1"/>
    <s v="theater/plays"/>
    <x v="101"/>
    <n v="60.784313725490193"/>
    <s v="theater"/>
    <s v="plays"/>
    <x v="2825"/>
    <d v="2015-12-04T19:01:26"/>
  </r>
  <r>
    <n v="2826"/>
    <x v="2825"/>
    <s v="Mickey &amp; Worm is a Noir stage experience, written by Santa Paula playwright John McKinley and back again on tour by popular demand!"/>
    <x v="13"/>
    <n v="2155"/>
    <x v="0"/>
    <s v="US"/>
    <s v="USD"/>
    <n v="1436511600"/>
    <n v="1434415812"/>
    <b v="0"/>
    <n v="19"/>
    <b v="1"/>
    <s v="theater/plays"/>
    <x v="2133"/>
    <n v="113.42105263157895"/>
    <s v="theater"/>
    <s v="plays"/>
    <x v="2826"/>
    <d v="2015-07-10T07:00:00"/>
  </r>
  <r>
    <n v="2827"/>
    <x v="2826"/>
    <s v="We are Capital J Theater Company and are looking to create the first production of an Alumni Theater Series at The Pennington School!"/>
    <x v="13"/>
    <n v="2405"/>
    <x v="0"/>
    <s v="US"/>
    <s v="USD"/>
    <n v="1464971400"/>
    <n v="1462379066"/>
    <b v="0"/>
    <n v="23"/>
    <b v="1"/>
    <s v="theater/plays"/>
    <x v="966"/>
    <n v="104.56521739130434"/>
    <s v="theater"/>
    <s v="plays"/>
    <x v="2827"/>
    <d v="2016-06-03T16:30:00"/>
  </r>
  <r>
    <n v="2828"/>
    <x v="2827"/>
    <s v="The Battle of Britain has been lost; London is occupied, who can you trust? Help produce this classic piece of theatre. Drama for now."/>
    <x v="196"/>
    <n v="9536"/>
    <x v="0"/>
    <s v="GB"/>
    <s v="GBP"/>
    <n v="1443826800"/>
    <n v="1441606869"/>
    <b v="0"/>
    <n v="97"/>
    <b v="1"/>
    <s v="theater/plays"/>
    <x v="2134"/>
    <n v="98.30927835051547"/>
    <s v="theater"/>
    <s v="plays"/>
    <x v="2828"/>
    <d v="2015-10-02T23:00:00"/>
  </r>
  <r>
    <n v="2829"/>
    <x v="2828"/>
    <s v="In a visceral new play about family, grief and red meat, Sarah Kosar (Royal Court) asks how far we'd go to connect with those we love."/>
    <x v="30"/>
    <n v="2663"/>
    <x v="0"/>
    <s v="GB"/>
    <s v="GBP"/>
    <n v="1464863118"/>
    <n v="1462443918"/>
    <b v="0"/>
    <n v="76"/>
    <b v="1"/>
    <s v="theater/plays"/>
    <x v="2135"/>
    <n v="35.039473684210527"/>
    <s v="theater"/>
    <s v="plays"/>
    <x v="2829"/>
    <d v="2016-06-02T10:25:18"/>
  </r>
  <r>
    <n v="2830"/>
    <x v="2829"/>
    <s v="Avalon is a new South African Township play and Nakhtik is a  danced political lecture."/>
    <x v="9"/>
    <n v="3000"/>
    <x v="0"/>
    <s v="US"/>
    <s v="USD"/>
    <n v="1399867140"/>
    <n v="1398802148"/>
    <b v="0"/>
    <n v="11"/>
    <b v="1"/>
    <s v="theater/plays"/>
    <x v="31"/>
    <n v="272.72727272727275"/>
    <s v="theater"/>
    <s v="plays"/>
    <x v="2830"/>
    <d v="2014-05-12T03:59:00"/>
  </r>
  <r>
    <n v="2831"/>
    <x v="2830"/>
    <s v="We each wrote a play and would like to produce them for you for nothing more than art's sake!"/>
    <x v="9"/>
    <n v="3320"/>
    <x v="0"/>
    <s v="US"/>
    <s v="USD"/>
    <n v="1437076070"/>
    <n v="1434484070"/>
    <b v="0"/>
    <n v="52"/>
    <b v="1"/>
    <s v="theater/plays"/>
    <x v="1934"/>
    <n v="63.846153846153847"/>
    <s v="theater"/>
    <s v="plays"/>
    <x v="2831"/>
    <d v="2015-07-16T19:47:50"/>
  </r>
  <r>
    <n v="2832"/>
    <x v="2831"/>
    <s v="Charting the big stuff in life from dance routines to coming out; exploring homophobia, family, friendship &amp; finding your own voice."/>
    <x v="30"/>
    <n v="2867.99"/>
    <x v="0"/>
    <s v="GB"/>
    <s v="GBP"/>
    <n v="1416780000"/>
    <n v="1414342894"/>
    <b v="0"/>
    <n v="95"/>
    <b v="1"/>
    <s v="theater/plays"/>
    <x v="2136"/>
    <n v="30.189368421052631"/>
    <s v="theater"/>
    <s v="plays"/>
    <x v="2832"/>
    <d v="2014-11-23T22:00:00"/>
  </r>
  <r>
    <n v="2833"/>
    <x v="2832"/>
    <s v="A new play about exploring outer space"/>
    <x v="200"/>
    <n v="2923"/>
    <x v="0"/>
    <s v="US"/>
    <s v="USD"/>
    <n v="1444528800"/>
    <n v="1442804633"/>
    <b v="0"/>
    <n v="35"/>
    <b v="1"/>
    <s v="theater/plays"/>
    <x v="2137"/>
    <n v="83.51428571428572"/>
    <s v="theater"/>
    <s v="plays"/>
    <x v="2833"/>
    <d v="2015-10-11T02:00:00"/>
  </r>
  <r>
    <n v="2834"/>
    <x v="2833"/>
    <s v="Thank You For Smoking. A play about love, 5 trillion cigarettes and how the Flintstones earned the tobacco industry millions."/>
    <x v="134"/>
    <n v="1360"/>
    <x v="0"/>
    <s v="GB"/>
    <s v="GBP"/>
    <n v="1422658930"/>
    <n v="1421362930"/>
    <b v="0"/>
    <n v="21"/>
    <b v="1"/>
    <s v="theater/plays"/>
    <x v="2138"/>
    <n v="64.761904761904759"/>
    <s v="theater"/>
    <s v="plays"/>
    <x v="2834"/>
    <d v="2015-01-30T23:02:10"/>
  </r>
  <r>
    <n v="2835"/>
    <x v="2834"/>
    <s v="A celebratory community theatre project about the Focus E15 Occupation of empty council homes on Carpenters Estate."/>
    <x v="28"/>
    <n v="1870.99"/>
    <x v="0"/>
    <s v="GB"/>
    <s v="GBP"/>
    <n v="1449273600"/>
    <n v="1446742417"/>
    <b v="0"/>
    <n v="93"/>
    <b v="1"/>
    <s v="theater/plays"/>
    <x v="2139"/>
    <n v="20.118172043010752"/>
    <s v="theater"/>
    <s v="plays"/>
    <x v="2835"/>
    <d v="2015-12-05T00:00:00"/>
  </r>
  <r>
    <n v="2836"/>
    <x v="2835"/>
    <s v="We're fundraising $450 by Feb.17, 2017 to purchase the rights for the show &amp; any extra proceeds will be used toward props and costume."/>
    <x v="52"/>
    <n v="485"/>
    <x v="0"/>
    <s v="US"/>
    <s v="USD"/>
    <n v="1487393940"/>
    <n v="1484115418"/>
    <b v="0"/>
    <n v="11"/>
    <b v="1"/>
    <s v="theater/plays"/>
    <x v="919"/>
    <n v="44.090909090909093"/>
    <s v="theater"/>
    <s v="plays"/>
    <x v="2836"/>
    <d v="2017-02-18T04:59:00"/>
  </r>
  <r>
    <n v="2837"/>
    <x v="2836"/>
    <s v="Aidez-nous Ã  financer notre projet Stop the tempo prÃ©sentÃ© du 18 nov au 12 dÃ©c 2015 au ThÃ©Ã¢tre Prospero! M.E.S de Michel-Maxime Legault"/>
    <x v="16"/>
    <n v="850"/>
    <x v="0"/>
    <s v="CA"/>
    <s v="CAD"/>
    <n v="1449701284"/>
    <n v="1446241684"/>
    <b v="0"/>
    <n v="21"/>
    <b v="1"/>
    <s v="theater/plays"/>
    <x v="31"/>
    <n v="40.476190476190474"/>
    <s v="theater"/>
    <s v="plays"/>
    <x v="2837"/>
    <d v="2015-12-09T22:48:04"/>
  </r>
  <r>
    <n v="2838"/>
    <x v="2837"/>
    <s v="You like things that are funny. You (secretly) like murder. So why not support the NYC return of this hilarious whodunit?"/>
    <x v="13"/>
    <n v="2405"/>
    <x v="0"/>
    <s v="US"/>
    <s v="USD"/>
    <n v="1407967200"/>
    <n v="1406039696"/>
    <b v="0"/>
    <n v="54"/>
    <b v="1"/>
    <s v="theater/plays"/>
    <x v="966"/>
    <n v="44.537037037037038"/>
    <s v="theater"/>
    <s v="plays"/>
    <x v="2838"/>
    <d v="2014-08-13T22:00:00"/>
  </r>
  <r>
    <n v="2839"/>
    <x v="2838"/>
    <s v="Help us tour our brand new show &quot;Stripe and Spot (Learn to) Get Along&quot; to neighborhoods throughout the Twin Cities metro area!"/>
    <x v="8"/>
    <n v="3900"/>
    <x v="0"/>
    <s v="US"/>
    <s v="USD"/>
    <n v="1408942740"/>
    <n v="1406958354"/>
    <b v="0"/>
    <n v="31"/>
    <b v="1"/>
    <s v="theater/plays"/>
    <x v="2140"/>
    <n v="125.80645161290323"/>
    <s v="theater"/>
    <s v="plays"/>
    <x v="2839"/>
    <d v="2014-08-25T04:59:00"/>
  </r>
  <r>
    <n v="2840"/>
    <x v="2839"/>
    <s v="The world premiere of an astounding new play at Southwark Playhouse exploring slut shaming/cyber bullying &amp; the emotional repercussions"/>
    <x v="30"/>
    <n v="2600"/>
    <x v="0"/>
    <s v="GB"/>
    <s v="GBP"/>
    <n v="1426698000"/>
    <n v="1424825479"/>
    <b v="0"/>
    <n v="132"/>
    <b v="1"/>
    <s v="theater/plays"/>
    <x v="87"/>
    <n v="19.696969696969695"/>
    <s v="theater"/>
    <s v="plays"/>
    <x v="2840"/>
    <d v="2015-03-18T17:00:00"/>
  </r>
  <r>
    <n v="2841"/>
    <x v="2840"/>
    <s v="1920's London; two brothers try to make a name for themselves in the underground crime world but encounter a ruthless Irish mob boss."/>
    <x v="28"/>
    <n v="10"/>
    <x v="2"/>
    <s v="GB"/>
    <s v="GBP"/>
    <n v="1450032297"/>
    <n v="1444844697"/>
    <b v="0"/>
    <n v="1"/>
    <b v="0"/>
    <s v="theater/plays"/>
    <x v="460"/>
    <n v="10"/>
    <s v="theater"/>
    <s v="plays"/>
    <x v="2841"/>
    <d v="2015-12-13T18:44:57"/>
  </r>
  <r>
    <n v="2842"/>
    <x v="2841"/>
    <s v="A play performed at the FCO Global Summit on the Preventing Sexual Violence Initiative, hosted by William Hague and Angelina Jolie"/>
    <x v="15"/>
    <n v="0"/>
    <x v="2"/>
    <s v="GB"/>
    <s v="GBP"/>
    <n v="1403348400"/>
    <n v="1401058295"/>
    <b v="0"/>
    <n v="0"/>
    <b v="0"/>
    <s v="theater/plays"/>
    <x v="109"/>
    <e v="#DIV/0!"/>
    <s v="theater"/>
    <s v="plays"/>
    <x v="2842"/>
    <d v="2014-06-21T11:00:00"/>
  </r>
  <r>
    <n v="2843"/>
    <x v="2842"/>
    <s v="We're high school students directing a film adaptation of the play, Fallen Angels, written by NoÃ«l Coward and set in the 1920's."/>
    <x v="38"/>
    <n v="0"/>
    <x v="2"/>
    <s v="US"/>
    <s v="USD"/>
    <n v="1465790400"/>
    <n v="1462210950"/>
    <b v="0"/>
    <n v="0"/>
    <b v="0"/>
    <s v="theater/plays"/>
    <x v="109"/>
    <e v="#DIV/0!"/>
    <s v="theater"/>
    <s v="plays"/>
    <x v="2843"/>
    <d v="2016-06-13T04:00:00"/>
  </r>
  <r>
    <n v="2844"/>
    <x v="2843"/>
    <s v="Zwei ausgebildete Schauspieler, ein Musiker - gemeinsam bringt man ein waschechtes KabarettstÃ¼ck auf die BÃ¼hne."/>
    <x v="131"/>
    <n v="30"/>
    <x v="2"/>
    <s v="AT"/>
    <s v="EUR"/>
    <n v="1483535180"/>
    <n v="1480943180"/>
    <b v="0"/>
    <n v="1"/>
    <b v="0"/>
    <s v="theater/plays"/>
    <x v="2141"/>
    <n v="30"/>
    <s v="theater"/>
    <s v="plays"/>
    <x v="2844"/>
    <d v="2017-01-04T13:06:20"/>
  </r>
  <r>
    <n v="2845"/>
    <x v="2844"/>
    <s v="The Maderati: A bitingly witty absurdest comedy, which pokes wickedly perceptive fun at NY artist lifestyle."/>
    <x v="51"/>
    <n v="2366"/>
    <x v="2"/>
    <s v="US"/>
    <s v="USD"/>
    <n v="1433723033"/>
    <n v="1428539033"/>
    <b v="0"/>
    <n v="39"/>
    <b v="0"/>
    <s v="theater/plays"/>
    <x v="2142"/>
    <n v="60.666666666666664"/>
    <s v="theater"/>
    <s v="plays"/>
    <x v="2845"/>
    <d v="2015-06-08T00:23:53"/>
  </r>
  <r>
    <n v="2846"/>
    <x v="2845"/>
    <s v="SIN, has an important message, outstanding music, uplifting performances and amazing entertainment. SIN, is a &quot;must see&quot; for everyone!"/>
    <x v="6"/>
    <n v="0"/>
    <x v="2"/>
    <s v="US"/>
    <s v="USD"/>
    <n v="1432917394"/>
    <n v="1429029394"/>
    <b v="0"/>
    <n v="0"/>
    <b v="0"/>
    <s v="theater/plays"/>
    <x v="109"/>
    <e v="#DIV/0!"/>
    <s v="theater"/>
    <s v="plays"/>
    <x v="2846"/>
    <d v="2015-05-29T16:36:34"/>
  </r>
  <r>
    <n v="2847"/>
    <x v="2846"/>
    <s v="Dark secrets come to light when Mariah meets Stella. They find a way to face the south's largest elephant in the room: RACISM."/>
    <x v="13"/>
    <n v="0"/>
    <x v="2"/>
    <s v="US"/>
    <s v="USD"/>
    <n v="1464031265"/>
    <n v="1458847265"/>
    <b v="0"/>
    <n v="0"/>
    <b v="0"/>
    <s v="theater/plays"/>
    <x v="109"/>
    <e v="#DIV/0!"/>
    <s v="theater"/>
    <s v="plays"/>
    <x v="2847"/>
    <d v="2016-05-23T19:21:05"/>
  </r>
  <r>
    <n v="2848"/>
    <x v="2847"/>
    <s v="Wendell Pierce stars in Brothers from the Bottom by Jackie Alexander to mark Hurricane Katrinaâ€™s 10th Anniversary. June 2015 in NoLA."/>
    <x v="19"/>
    <n v="70"/>
    <x v="2"/>
    <s v="US"/>
    <s v="USD"/>
    <n v="1432913659"/>
    <n v="1430321659"/>
    <b v="0"/>
    <n v="3"/>
    <b v="0"/>
    <s v="theater/plays"/>
    <x v="418"/>
    <n v="23.333333333333332"/>
    <s v="theater"/>
    <s v="plays"/>
    <x v="2848"/>
    <d v="2015-05-29T15:34:19"/>
  </r>
  <r>
    <n v="2849"/>
    <x v="2848"/>
    <s v="NonSens!cal tackles the struggles of four people with mental health issues/disorders inspired by A.A Milne's Winnie the Pooh"/>
    <x v="2"/>
    <n v="5"/>
    <x v="2"/>
    <s v="GB"/>
    <s v="GBP"/>
    <n v="1461406600"/>
    <n v="1458814600"/>
    <b v="0"/>
    <n v="1"/>
    <b v="0"/>
    <s v="theater/plays"/>
    <x v="460"/>
    <n v="5"/>
    <s v="theater"/>
    <s v="plays"/>
    <x v="2849"/>
    <d v="2016-04-23T10:16:40"/>
  </r>
  <r>
    <n v="2850"/>
    <x v="2849"/>
    <s v="Romeo and Juliet: Wouldn't it be great if they didn't all die at the end? Now YOU get to control the fate of these timeless characters!"/>
    <x v="6"/>
    <n v="311"/>
    <x v="2"/>
    <s v="US"/>
    <s v="USD"/>
    <n v="1409962211"/>
    <n v="1407370211"/>
    <b v="0"/>
    <n v="13"/>
    <b v="0"/>
    <s v="theater/plays"/>
    <x v="2143"/>
    <n v="23.923076923076923"/>
    <s v="theater"/>
    <s v="plays"/>
    <x v="2850"/>
    <d v="2014-09-06T00:10:11"/>
  </r>
  <r>
    <n v="2851"/>
    <x v="2850"/>
    <s v="Set in Southern America â€œThe Divideâ€ is a stage play that touches on the issues that are forefront in America and the world."/>
    <x v="37"/>
    <n v="0"/>
    <x v="2"/>
    <s v="IE"/>
    <s v="EUR"/>
    <n v="1454109420"/>
    <n v="1453334629"/>
    <b v="0"/>
    <n v="0"/>
    <b v="0"/>
    <s v="theater/plays"/>
    <x v="109"/>
    <e v="#DIV/0!"/>
    <s v="theater"/>
    <s v="plays"/>
    <x v="2851"/>
    <d v="2016-01-29T23:17:00"/>
  </r>
  <r>
    <n v="2852"/>
    <x v="2851"/>
    <s v="Just one time back to the past on the Freedom Train will open your eyes and your lives will never ever be the same!"/>
    <x v="10"/>
    <n v="95"/>
    <x v="2"/>
    <s v="US"/>
    <s v="USD"/>
    <n v="1403312703"/>
    <n v="1400720703"/>
    <b v="0"/>
    <n v="6"/>
    <b v="0"/>
    <s v="theater/plays"/>
    <x v="1160"/>
    <n v="15.833333333333334"/>
    <s v="theater"/>
    <s v="plays"/>
    <x v="2852"/>
    <d v="2014-06-21T01:05:03"/>
  </r>
  <r>
    <n v="2853"/>
    <x v="2852"/>
    <s v="Much has been written by women on breast cancer. Yet, there is little that has been written for the theatre on this by men. I have!"/>
    <x v="196"/>
    <n v="0"/>
    <x v="2"/>
    <s v="CA"/>
    <s v="CAD"/>
    <n v="1410669297"/>
    <n v="1405485297"/>
    <b v="0"/>
    <n v="0"/>
    <b v="0"/>
    <s v="theater/plays"/>
    <x v="109"/>
    <e v="#DIV/0!"/>
    <s v="theater"/>
    <s v="plays"/>
    <x v="2853"/>
    <d v="2014-09-14T04:34:57"/>
  </r>
  <r>
    <n v="2854"/>
    <x v="2853"/>
    <s v="Almost Random Theatre's play about a candidate - with no policies - who is seeking election in May 2015"/>
    <x v="28"/>
    <n v="417"/>
    <x v="2"/>
    <s v="GB"/>
    <s v="GBP"/>
    <n v="1431018719"/>
    <n v="1429290719"/>
    <b v="0"/>
    <n v="14"/>
    <b v="0"/>
    <s v="theater/plays"/>
    <x v="2144"/>
    <n v="29.785714285714285"/>
    <s v="theater"/>
    <s v="plays"/>
    <x v="2854"/>
    <d v="2015-05-07T17:11:59"/>
  </r>
  <r>
    <n v="2855"/>
    <x v="2854"/>
    <s v="Raising funds to have a private stage reading for an upcoming play from THE ENSEMBLE THEATRE COMPANY OF NEW YORK (www.tetcny.org)"/>
    <x v="20"/>
    <n v="300"/>
    <x v="2"/>
    <s v="US"/>
    <s v="USD"/>
    <n v="1454110440"/>
    <n v="1451607071"/>
    <b v="0"/>
    <n v="5"/>
    <b v="0"/>
    <s v="theater/plays"/>
    <x v="2145"/>
    <n v="60"/>
    <s v="theater"/>
    <s v="plays"/>
    <x v="2855"/>
    <d v="2016-01-29T23:34:00"/>
  </r>
  <r>
    <n v="2856"/>
    <x v="2855"/>
    <s v="This will be the fifth play of The Jokeress, based on the ebook/paperback novelette series. It is scifi, suspense, terror, and noir."/>
    <x v="9"/>
    <n v="146"/>
    <x v="2"/>
    <s v="US"/>
    <s v="USD"/>
    <n v="1439069640"/>
    <n v="1433897647"/>
    <b v="0"/>
    <n v="6"/>
    <b v="0"/>
    <s v="theater/plays"/>
    <x v="2146"/>
    <n v="24.333333333333332"/>
    <s v="theater"/>
    <s v="plays"/>
    <x v="2856"/>
    <d v="2015-08-08T21:34:00"/>
  </r>
  <r>
    <n v="2857"/>
    <x v="2856"/>
    <s v="Somos una compaÃ±Ã­a de teatro independiente. Y en el 2017 queremos arrancar con el montaje de 3 obras._x000a_3 elencos, 3 espacios."/>
    <x v="114"/>
    <n v="7500"/>
    <x v="2"/>
    <s v="MX"/>
    <s v="MXN"/>
    <n v="1487613600"/>
    <n v="1482444295"/>
    <b v="0"/>
    <n v="15"/>
    <b v="0"/>
    <s v="theater/plays"/>
    <x v="2147"/>
    <n v="500"/>
    <s v="theater"/>
    <s v="plays"/>
    <x v="2857"/>
    <d v="2017-02-20T18:00:00"/>
  </r>
  <r>
    <n v="2858"/>
    <x v="2857"/>
    <s v="Een Gay Party in het centrum van Amersfoort. _x000a_Een geweldige avond uit, met een show, optredens en DJ's."/>
    <x v="28"/>
    <n v="0"/>
    <x v="2"/>
    <s v="NL"/>
    <s v="EUR"/>
    <n v="1417778880"/>
    <n v="1415711095"/>
    <b v="0"/>
    <n v="0"/>
    <b v="0"/>
    <s v="theater/plays"/>
    <x v="109"/>
    <e v="#DIV/0!"/>
    <s v="theater"/>
    <s v="plays"/>
    <x v="2858"/>
    <d v="2014-12-05T11:28:00"/>
  </r>
  <r>
    <n v="2859"/>
    <x v="2858"/>
    <s v="A theatre company that will create works to inspire young people and get everyone involved."/>
    <x v="13"/>
    <n v="35"/>
    <x v="2"/>
    <s v="AU"/>
    <s v="AUD"/>
    <n v="1444984904"/>
    <n v="1439800904"/>
    <b v="0"/>
    <n v="1"/>
    <b v="0"/>
    <s v="theater/plays"/>
    <x v="1922"/>
    <n v="35"/>
    <s v="theater"/>
    <s v="plays"/>
    <x v="2859"/>
    <d v="2015-10-16T08:41:44"/>
  </r>
  <r>
    <n v="2860"/>
    <x v="2859"/>
    <s v="The Bard's classic tale set in the 2016 Presidential Campaign. Power, corruption, greed, and conspiracy. How far are you willing to go?"/>
    <x v="23"/>
    <n v="266"/>
    <x v="2"/>
    <s v="US"/>
    <s v="USD"/>
    <n v="1466363576"/>
    <n v="1461179576"/>
    <b v="0"/>
    <n v="9"/>
    <b v="0"/>
    <s v="theater/plays"/>
    <x v="2148"/>
    <n v="29.555555555555557"/>
    <s v="theater"/>
    <s v="plays"/>
    <x v="2860"/>
    <d v="2016-06-19T19:12:56"/>
  </r>
  <r>
    <n v="2861"/>
    <x v="2860"/>
    <s v="The University of Queensland Drama Production Course is putting on an adaptation of William Shakespeares Julius Caesar"/>
    <x v="49"/>
    <n v="80"/>
    <x v="2"/>
    <s v="AU"/>
    <s v="AUD"/>
    <n v="1443103848"/>
    <n v="1441894248"/>
    <b v="0"/>
    <n v="3"/>
    <b v="0"/>
    <s v="theater/plays"/>
    <x v="2149"/>
    <n v="26.666666666666668"/>
    <s v="theater"/>
    <s v="plays"/>
    <x v="2861"/>
    <d v="2015-09-24T14:10:48"/>
  </r>
  <r>
    <n v="2862"/>
    <x v="2861"/>
    <s v="&quot;Get Your Life Back&quot; is a dynamic stage play that deals with true issues of life that reign in the lives of many people everyday."/>
    <x v="83"/>
    <n v="55"/>
    <x v="2"/>
    <s v="US"/>
    <s v="USD"/>
    <n v="1403636229"/>
    <n v="1401044229"/>
    <b v="0"/>
    <n v="3"/>
    <b v="0"/>
    <s v="theater/plays"/>
    <x v="2150"/>
    <n v="18.333333333333332"/>
    <s v="theater"/>
    <s v="plays"/>
    <x v="2862"/>
    <d v="2014-06-24T18:57:09"/>
  </r>
  <r>
    <n v="2863"/>
    <x v="2862"/>
    <s v="I would like to start a Acting Company that supports and includes LGBTQ youth and young adults in very conservative North Texas"/>
    <x v="63"/>
    <n v="20"/>
    <x v="2"/>
    <s v="US"/>
    <s v="USD"/>
    <n v="1410279123"/>
    <n v="1405095123"/>
    <b v="0"/>
    <n v="1"/>
    <b v="0"/>
    <s v="theater/plays"/>
    <x v="167"/>
    <n v="20"/>
    <s v="theater"/>
    <s v="plays"/>
    <x v="2863"/>
    <d v="2014-09-09T16:12:03"/>
  </r>
  <r>
    <n v="2864"/>
    <x v="2863"/>
    <s v="Accessible, original theatre for all!"/>
    <x v="30"/>
    <n v="40"/>
    <x v="2"/>
    <s v="GB"/>
    <s v="GBP"/>
    <n v="1437139080"/>
    <n v="1434552207"/>
    <b v="0"/>
    <n v="3"/>
    <b v="0"/>
    <s v="theater/plays"/>
    <x v="1462"/>
    <n v="13.333333333333334"/>
    <s v="theater"/>
    <s v="plays"/>
    <x v="2864"/>
    <d v="2015-07-17T13:18:00"/>
  </r>
  <r>
    <n v="2865"/>
    <x v="2864"/>
    <s v="Prepare to be Swept Away. Three short plays from three master playwrights; LANDFALL, SNIPER and DANGERS of TOBACCO!"/>
    <x v="374"/>
    <n v="0"/>
    <x v="2"/>
    <s v="US"/>
    <s v="USD"/>
    <n v="1420512259"/>
    <n v="1415328259"/>
    <b v="0"/>
    <n v="0"/>
    <b v="0"/>
    <s v="theater/plays"/>
    <x v="109"/>
    <e v="#DIV/0!"/>
    <s v="theater"/>
    <s v="plays"/>
    <x v="2865"/>
    <d v="2015-01-06T02:44:19"/>
  </r>
  <r>
    <n v="2866"/>
    <x v="2865"/>
    <s v="The reality is dark, sinister. The milieu is not as friendly as it claims. What is this place? Where is it? Is it your local church?"/>
    <x v="10"/>
    <n v="45"/>
    <x v="2"/>
    <s v="US"/>
    <s v="USD"/>
    <n v="1476482400"/>
    <n v="1473893721"/>
    <b v="0"/>
    <n v="2"/>
    <b v="0"/>
    <s v="theater/plays"/>
    <x v="2151"/>
    <n v="22.5"/>
    <s v="theater"/>
    <s v="plays"/>
    <x v="2866"/>
    <d v="2016-10-14T22:00:00"/>
  </r>
  <r>
    <n v="2867"/>
    <x v="2866"/>
    <s v="This production is being put together by Wilson's newest professional theater company, the Wyldepine Players in conjunction w/ Taiplab"/>
    <x v="30"/>
    <n v="504"/>
    <x v="2"/>
    <s v="US"/>
    <s v="USD"/>
    <n v="1467604800"/>
    <n v="1465533672"/>
    <b v="0"/>
    <n v="10"/>
    <b v="0"/>
    <s v="theater/plays"/>
    <x v="2152"/>
    <n v="50.4"/>
    <s v="theater"/>
    <s v="plays"/>
    <x v="2867"/>
    <d v="2016-07-04T04:00:00"/>
  </r>
  <r>
    <n v="2868"/>
    <x v="2867"/>
    <s v="7 billion people &amp; most of us feel alone.  It's time we become emotionally unzipped.  &quot;Unzipped&quot; a new play about men &amp; relationships."/>
    <x v="36"/>
    <n v="6301.76"/>
    <x v="2"/>
    <s v="US"/>
    <s v="USD"/>
    <n v="1475697054"/>
    <n v="1473105054"/>
    <b v="0"/>
    <n v="60"/>
    <b v="0"/>
    <s v="theater/plays"/>
    <x v="2153"/>
    <n v="105.02933333333334"/>
    <s v="theater"/>
    <s v="plays"/>
    <x v="2868"/>
    <d v="2016-10-05T19:50:54"/>
  </r>
  <r>
    <n v="2869"/>
    <x v="2868"/>
    <s v="We provide performing arts training and experience to young people of low income families in NYC, building confidence and self esteem"/>
    <x v="22"/>
    <n v="177"/>
    <x v="2"/>
    <s v="US"/>
    <s v="USD"/>
    <n v="1468937681"/>
    <n v="1466345681"/>
    <b v="0"/>
    <n v="5"/>
    <b v="0"/>
    <s v="theater/plays"/>
    <x v="2011"/>
    <n v="35.4"/>
    <s v="theater"/>
    <s v="plays"/>
    <x v="2869"/>
    <d v="2016-07-19T14:14:41"/>
  </r>
  <r>
    <n v="2870"/>
    <x v="2869"/>
    <s v="The war in Iraq changed everything -one journey from the safe haven of the 99% to the shadows of veteran. How would you persevere?"/>
    <x v="10"/>
    <n v="750"/>
    <x v="2"/>
    <s v="US"/>
    <s v="USD"/>
    <n v="1400301165"/>
    <n v="1397709165"/>
    <b v="0"/>
    <n v="9"/>
    <b v="0"/>
    <s v="theater/plays"/>
    <x v="2154"/>
    <n v="83.333333333333329"/>
    <s v="theater"/>
    <s v="plays"/>
    <x v="2870"/>
    <d v="2014-05-17T04:32:45"/>
  </r>
  <r>
    <n v="2871"/>
    <x v="2870"/>
    <s v="America's dad or serial rapist? Or both? The stories of the Bill Cosby accusers and the society so skeptical of them."/>
    <x v="3"/>
    <n v="467"/>
    <x v="2"/>
    <s v="US"/>
    <s v="USD"/>
    <n v="1419183813"/>
    <n v="1417455813"/>
    <b v="0"/>
    <n v="13"/>
    <b v="0"/>
    <s v="theater/plays"/>
    <x v="2155"/>
    <n v="35.92307692307692"/>
    <s v="theater"/>
    <s v="plays"/>
    <x v="2871"/>
    <d v="2014-12-21T17:43:33"/>
  </r>
  <r>
    <n v="2872"/>
    <x v="2871"/>
    <s v="Local Theatre group in Loudoun County, Virginia. Looking for funds to start producing shows!"/>
    <x v="9"/>
    <n v="0"/>
    <x v="2"/>
    <s v="US"/>
    <s v="USD"/>
    <n v="1434768438"/>
    <n v="1429584438"/>
    <b v="0"/>
    <n v="0"/>
    <b v="0"/>
    <s v="theater/plays"/>
    <x v="109"/>
    <e v="#DIV/0!"/>
    <s v="theater"/>
    <s v="plays"/>
    <x v="2872"/>
    <d v="2015-06-20T02:47:18"/>
  </r>
  <r>
    <n v="2873"/>
    <x v="2872"/>
    <s v="DC/Baltimore AEA actors band together produce a world premiere of a touching, bittersweet, award winning play about letting go to live"/>
    <x v="30"/>
    <n v="953"/>
    <x v="2"/>
    <s v="US"/>
    <s v="USD"/>
    <n v="1422473831"/>
    <n v="1419881831"/>
    <b v="0"/>
    <n v="8"/>
    <b v="0"/>
    <s v="theater/plays"/>
    <x v="2156"/>
    <n v="119.125"/>
    <s v="theater"/>
    <s v="plays"/>
    <x v="2873"/>
    <d v="2015-01-28T19:37:11"/>
  </r>
  <r>
    <n v="2874"/>
    <x v="2873"/>
    <s v="We present Classics made for the 21st Century and we need a space! Please help us rent a space for The Importance of Being Earnest!"/>
    <x v="10"/>
    <n v="271"/>
    <x v="2"/>
    <s v="US"/>
    <s v="USD"/>
    <n v="1484684186"/>
    <n v="1482092186"/>
    <b v="0"/>
    <n v="3"/>
    <b v="0"/>
    <s v="theater/plays"/>
    <x v="1656"/>
    <n v="90.333333333333329"/>
    <s v="theater"/>
    <s v="plays"/>
    <x v="2874"/>
    <d v="2017-01-17T20:16:26"/>
  </r>
  <r>
    <n v="2875"/>
    <x v="2874"/>
    <s v="Play about Tracey a gay man trapped in his room by his Bible thumping mother. He finds love but the room can not keep the love alive."/>
    <x v="22"/>
    <n v="7"/>
    <x v="2"/>
    <s v="US"/>
    <s v="USD"/>
    <n v="1462417493"/>
    <n v="1459825493"/>
    <b v="0"/>
    <n v="3"/>
    <b v="0"/>
    <s v="theater/plays"/>
    <x v="2157"/>
    <n v="2.3333333333333335"/>
    <s v="theater"/>
    <s v="plays"/>
    <x v="2875"/>
    <d v="2016-05-05T03:04:53"/>
  </r>
  <r>
    <n v="2876"/>
    <x v="2875"/>
    <s v="Charlotte NC playwright looking to showcase a series of three stage plays.  Plays are funny, completed and ready to run!"/>
    <x v="60"/>
    <n v="0"/>
    <x v="2"/>
    <s v="US"/>
    <s v="USD"/>
    <n v="1437069079"/>
    <n v="1434477079"/>
    <b v="0"/>
    <n v="0"/>
    <b v="0"/>
    <s v="theater/plays"/>
    <x v="109"/>
    <e v="#DIV/0!"/>
    <s v="theater"/>
    <s v="plays"/>
    <x v="2876"/>
    <d v="2015-07-16T17:51:19"/>
  </r>
  <r>
    <n v="2877"/>
    <x v="2876"/>
    <s v="Two of the 20th Centuryâ€™s Greatest Artists _x000a_navigate the perilous terrain of Art &amp; Fame _x000a_in a historic Collaboration."/>
    <x v="12"/>
    <n v="650"/>
    <x v="2"/>
    <s v="US"/>
    <s v="USD"/>
    <n v="1480525200"/>
    <n v="1477781724"/>
    <b v="0"/>
    <n v="6"/>
    <b v="0"/>
    <s v="theater/plays"/>
    <x v="2158"/>
    <n v="108.33333333333333"/>
    <s v="theater"/>
    <s v="plays"/>
    <x v="2877"/>
    <d v="2016-11-30T17:00:00"/>
  </r>
  <r>
    <n v="2878"/>
    <x v="2877"/>
    <s v="World premiere of &quot;I'm Just Here to Buy Soy Sauce&quot;, a play about China &amp; the UK housing crisis by Jingan Young location TBC"/>
    <x v="9"/>
    <n v="63"/>
    <x v="2"/>
    <s v="GB"/>
    <s v="GBP"/>
    <n v="1435934795"/>
    <n v="1430750795"/>
    <b v="0"/>
    <n v="4"/>
    <b v="0"/>
    <s v="theater/plays"/>
    <x v="1153"/>
    <n v="15.75"/>
    <s v="theater"/>
    <s v="plays"/>
    <x v="2878"/>
    <d v="2015-07-03T14:46:35"/>
  </r>
  <r>
    <n v="2879"/>
    <x v="2878"/>
    <s v="She that fines a husband? Wait, is that right? Girl... you better check yourself, before you wreck yourself!"/>
    <x v="375"/>
    <n v="29"/>
    <x v="2"/>
    <s v="US"/>
    <s v="USD"/>
    <n v="1453310661"/>
    <n v="1450718661"/>
    <b v="0"/>
    <n v="1"/>
    <b v="0"/>
    <s v="theater/plays"/>
    <x v="2159"/>
    <n v="29"/>
    <s v="theater"/>
    <s v="plays"/>
    <x v="2879"/>
    <d v="2016-01-20T17:24:21"/>
  </r>
  <r>
    <n v="2880"/>
    <x v="2879"/>
    <s v="BELIEF leaves res &amp; crosses nations, swims the Atlantic, landing on Isle where Salish meets Gaelic, where humanity transcends barriers"/>
    <x v="14"/>
    <n v="2800"/>
    <x v="2"/>
    <s v="US"/>
    <s v="USD"/>
    <n v="1440090300"/>
    <n v="1436305452"/>
    <b v="0"/>
    <n v="29"/>
    <b v="0"/>
    <s v="theater/plays"/>
    <x v="2160"/>
    <n v="96.551724137931032"/>
    <s v="theater"/>
    <s v="plays"/>
    <x v="2880"/>
    <d v="2015-08-20T17:05:00"/>
  </r>
  <r>
    <n v="2881"/>
    <x v="2880"/>
    <s v="&quot;The struggles of Alzheimer's  &amp; Alcoholism. &quot;Courage is the quiet voice at the end of the day, saying, I will try again tomorrow.&quot;"/>
    <x v="62"/>
    <n v="0"/>
    <x v="2"/>
    <s v="US"/>
    <s v="USD"/>
    <n v="1417620036"/>
    <n v="1412432436"/>
    <b v="0"/>
    <n v="0"/>
    <b v="0"/>
    <s v="theater/plays"/>
    <x v="109"/>
    <e v="#DIV/0!"/>
    <s v="theater"/>
    <s v="plays"/>
    <x v="2881"/>
    <d v="2014-12-03T15:20:36"/>
  </r>
  <r>
    <n v="2882"/>
    <x v="2881"/>
    <s v="A one-woman show about the life of Eva Schloss, her time in Auschwitz, and the positive impact she has had on thousands of lives."/>
    <x v="47"/>
    <n v="252"/>
    <x v="2"/>
    <s v="US"/>
    <s v="USD"/>
    <n v="1462112318"/>
    <n v="1459520318"/>
    <b v="0"/>
    <n v="4"/>
    <b v="0"/>
    <s v="theater/plays"/>
    <x v="2161"/>
    <n v="63"/>
    <s v="theater"/>
    <s v="plays"/>
    <x v="2882"/>
    <d v="2016-05-01T14:18:38"/>
  </r>
  <r>
    <n v="2883"/>
    <x v="2882"/>
    <s v="Ticket sales benefit Bedford Hills Maximum Security Prison, Women's College Program Library. Presented by Theater For The New City."/>
    <x v="3"/>
    <n v="1908"/>
    <x v="2"/>
    <s v="US"/>
    <s v="USD"/>
    <n v="1454734740"/>
    <n v="1451684437"/>
    <b v="0"/>
    <n v="5"/>
    <b v="0"/>
    <s v="theater/plays"/>
    <x v="2162"/>
    <n v="381.6"/>
    <s v="theater"/>
    <s v="plays"/>
    <x v="2883"/>
    <d v="2016-02-06T04:59:00"/>
  </r>
  <r>
    <n v="2884"/>
    <x v="2883"/>
    <s v="Come explore the dream world of Jim Morrison, rock singer, mystic, poet, shaman."/>
    <x v="101"/>
    <n v="185"/>
    <x v="2"/>
    <s v="US"/>
    <s v="USD"/>
    <n v="1417800435"/>
    <n v="1415208435"/>
    <b v="0"/>
    <n v="4"/>
    <b v="0"/>
    <s v="theater/plays"/>
    <x v="2163"/>
    <n v="46.25"/>
    <s v="theater"/>
    <s v="plays"/>
    <x v="2884"/>
    <d v="2014-12-05T17:27:15"/>
  </r>
  <r>
    <n v="2885"/>
    <x v="2884"/>
    <s v="An historic and proud work of Polish nationalistic literature performed on stage."/>
    <x v="44"/>
    <n v="130"/>
    <x v="2"/>
    <s v="US"/>
    <s v="USD"/>
    <n v="1426294201"/>
    <n v="1423705801"/>
    <b v="0"/>
    <n v="5"/>
    <b v="0"/>
    <s v="theater/plays"/>
    <x v="2164"/>
    <n v="26"/>
    <s v="theater"/>
    <s v="plays"/>
    <x v="2885"/>
    <d v="2015-03-14T00:50:01"/>
  </r>
  <r>
    <n v="2886"/>
    <x v="2885"/>
    <s v="Help us provide half-price tickets to the 11th annual Variations Project, allowing our fellow artists to see this wonderful production."/>
    <x v="48"/>
    <n v="10"/>
    <x v="2"/>
    <s v="US"/>
    <s v="USD"/>
    <n v="1442635140"/>
    <n v="1442243484"/>
    <b v="0"/>
    <n v="1"/>
    <b v="0"/>
    <s v="theater/plays"/>
    <x v="152"/>
    <n v="10"/>
    <s v="theater"/>
    <s v="plays"/>
    <x v="2886"/>
    <d v="2015-09-19T03:59:00"/>
  </r>
  <r>
    <n v="2887"/>
    <x v="2886"/>
    <s v="A stage play of love, faith, &amp; relationships in a comical &amp; spirit message that is sure to make you laugh &amp; rejoice to the ART OF LOVE"/>
    <x v="9"/>
    <n v="5"/>
    <x v="2"/>
    <s v="US"/>
    <s v="USD"/>
    <n v="1420971324"/>
    <n v="1418379324"/>
    <b v="0"/>
    <n v="1"/>
    <b v="0"/>
    <s v="theater/plays"/>
    <x v="874"/>
    <n v="5"/>
    <s v="theater"/>
    <s v="plays"/>
    <x v="2887"/>
    <d v="2015-01-11T10:15:24"/>
  </r>
  <r>
    <n v="2888"/>
    <x v="2887"/>
    <s v="We're dedicated to writing &amp; producing plays, infusing inspirational, universal principles that aren't commonly displayed in America."/>
    <x v="11"/>
    <n v="0"/>
    <x v="2"/>
    <s v="US"/>
    <s v="USD"/>
    <n v="1413608340"/>
    <n v="1412945440"/>
    <b v="0"/>
    <n v="0"/>
    <b v="0"/>
    <s v="theater/plays"/>
    <x v="109"/>
    <e v="#DIV/0!"/>
    <s v="theater"/>
    <s v="plays"/>
    <x v="2888"/>
    <d v="2014-10-18T04:59:00"/>
  </r>
  <r>
    <n v="2889"/>
    <x v="2888"/>
    <s v="Halfway, Nebraska explores the limits of hope and what it means to love someone who may be too far damaged to save."/>
    <x v="9"/>
    <n v="1142"/>
    <x v="2"/>
    <s v="US"/>
    <s v="USD"/>
    <n v="1409344985"/>
    <n v="1406752985"/>
    <b v="0"/>
    <n v="14"/>
    <b v="0"/>
    <s v="theater/plays"/>
    <x v="2165"/>
    <n v="81.571428571428569"/>
    <s v="theater"/>
    <s v="plays"/>
    <x v="2889"/>
    <d v="2014-08-29T20:43:05"/>
  </r>
  <r>
    <n v="2890"/>
    <x v="2889"/>
    <s v="This Theological Comedy tells a story of when seemingly similar beliefs are discovered to be worlds apart; Damnation-Southern Style."/>
    <x v="13"/>
    <n v="21"/>
    <x v="2"/>
    <s v="US"/>
    <s v="USD"/>
    <n v="1407553200"/>
    <n v="1405100992"/>
    <b v="0"/>
    <n v="3"/>
    <b v="0"/>
    <s v="theater/plays"/>
    <x v="857"/>
    <n v="7"/>
    <s v="theater"/>
    <s v="plays"/>
    <x v="2890"/>
    <d v="2014-08-09T03:00:00"/>
  </r>
  <r>
    <n v="2891"/>
    <x v="2890"/>
    <s v="Did you know that we are enriching the lives of Brooklyn kids through literacy and educational theater? We just need a little help."/>
    <x v="3"/>
    <n v="273"/>
    <x v="2"/>
    <s v="US"/>
    <s v="USD"/>
    <n v="1460751128"/>
    <n v="1455570728"/>
    <b v="0"/>
    <n v="10"/>
    <b v="0"/>
    <s v="theater/plays"/>
    <x v="2166"/>
    <n v="27.3"/>
    <s v="theater"/>
    <s v="plays"/>
    <x v="2891"/>
    <d v="2016-04-15T20:12:08"/>
  </r>
  <r>
    <n v="2892"/>
    <x v="2891"/>
    <s v="Something Precious is the world's first musical to alert folks to the harmful effects of technology on the human spirit."/>
    <x v="62"/>
    <n v="500"/>
    <x v="2"/>
    <s v="US"/>
    <s v="USD"/>
    <n v="1409000400"/>
    <n v="1408381704"/>
    <b v="0"/>
    <n v="17"/>
    <b v="0"/>
    <s v="theater/plays"/>
    <x v="2167"/>
    <n v="29.411764705882351"/>
    <s v="theater"/>
    <s v="plays"/>
    <x v="2892"/>
    <d v="2014-08-25T21:00:00"/>
  </r>
  <r>
    <n v="2893"/>
    <x v="2892"/>
    <s v="Fundraising for REDISCOVERING KIA THE PLAY"/>
    <x v="10"/>
    <n v="25"/>
    <x v="2"/>
    <s v="US"/>
    <s v="USD"/>
    <n v="1420768800"/>
    <n v="1415644395"/>
    <b v="0"/>
    <n v="2"/>
    <b v="0"/>
    <s v="theater/plays"/>
    <x v="724"/>
    <n v="12.5"/>
    <s v="theater"/>
    <s v="plays"/>
    <x v="2893"/>
    <d v="2015-01-09T02:00:00"/>
  </r>
  <r>
    <n v="2894"/>
    <x v="2893"/>
    <s v="This Is A Story About A Woman A Man And A Woman"/>
    <x v="63"/>
    <n v="0"/>
    <x v="2"/>
    <s v="US"/>
    <s v="USD"/>
    <n v="1428100815"/>
    <n v="1422920415"/>
    <b v="0"/>
    <n v="0"/>
    <b v="0"/>
    <s v="theater/plays"/>
    <x v="109"/>
    <e v="#DIV/0!"/>
    <s v="theater"/>
    <s v="plays"/>
    <x v="2894"/>
    <d v="2015-04-03T22:40:15"/>
  </r>
  <r>
    <n v="2895"/>
    <x v="2894"/>
    <s v="Alice on stage with a magical twist to brighten your smile and warm your heart. Project is in Polish with semi-pro actors and children."/>
    <x v="2"/>
    <n v="23"/>
    <x v="2"/>
    <s v="US"/>
    <s v="USD"/>
    <n v="1403470800"/>
    <n v="1403356792"/>
    <b v="0"/>
    <n v="4"/>
    <b v="0"/>
    <s v="theater/plays"/>
    <x v="2168"/>
    <n v="5.75"/>
    <s v="theater"/>
    <s v="plays"/>
    <x v="2895"/>
    <d v="2014-06-22T21:00:00"/>
  </r>
  <r>
    <n v="2896"/>
    <x v="2895"/>
    <s v="&quot;Miracle on 34th Street&quot; is about faith and believing in others. _x000a_We believe. Do you?"/>
    <x v="9"/>
    <n v="625"/>
    <x v="2"/>
    <s v="US"/>
    <s v="USD"/>
    <n v="1481522400"/>
    <n v="1480283321"/>
    <b v="0"/>
    <n v="12"/>
    <b v="0"/>
    <s v="theater/plays"/>
    <x v="2169"/>
    <n v="52.083333333333336"/>
    <s v="theater"/>
    <s v="plays"/>
    <x v="2896"/>
    <d v="2016-12-12T06:00:00"/>
  </r>
  <r>
    <n v="2897"/>
    <x v="2896"/>
    <s v="A unique stage play about the epic struggle of psychic Edgar Cayce to deal with his extraordinary abilities and find his place in life."/>
    <x v="14"/>
    <n v="550"/>
    <x v="2"/>
    <s v="US"/>
    <s v="USD"/>
    <n v="1444577345"/>
    <n v="1441985458"/>
    <b v="0"/>
    <n v="3"/>
    <b v="0"/>
    <s v="theater/plays"/>
    <x v="2170"/>
    <n v="183.33333333333334"/>
    <s v="theater"/>
    <s v="plays"/>
    <x v="2897"/>
    <d v="2015-10-11T15:29:05"/>
  </r>
  <r>
    <n v="2898"/>
    <x v="2897"/>
    <s v="This is an action packed Sci-Fi stage play, using foam latex creature puppets, projected video footage, and audience participation."/>
    <x v="51"/>
    <n v="316"/>
    <x v="2"/>
    <s v="US"/>
    <s v="USD"/>
    <n v="1446307053"/>
    <n v="1443715053"/>
    <b v="0"/>
    <n v="12"/>
    <b v="0"/>
    <s v="theater/plays"/>
    <x v="2171"/>
    <n v="26.333333333333332"/>
    <s v="theater"/>
    <s v="plays"/>
    <x v="2898"/>
    <d v="2015-10-31T15:57:33"/>
  </r>
  <r>
    <n v="2899"/>
    <x v="2898"/>
    <s v="Sex, intrigue, lust, &amp; love; follow the lives of two individuals as their romance turns from innocent online flirting to something more"/>
    <x v="3"/>
    <n v="0"/>
    <x v="2"/>
    <s v="US"/>
    <s v="USD"/>
    <n v="1469325158"/>
    <n v="1464141158"/>
    <b v="0"/>
    <n v="0"/>
    <b v="0"/>
    <s v="theater/plays"/>
    <x v="109"/>
    <e v="#DIV/0!"/>
    <s v="theater"/>
    <s v="plays"/>
    <x v="2899"/>
    <d v="2016-07-24T01:52:38"/>
  </r>
  <r>
    <n v="2900"/>
    <x v="2899"/>
    <s v="In October, we plan to premiere Oedipus Revenant, a historically grounded horror adaptation of Sophoclesâ€™ classic, Oedipus the Tyrant."/>
    <x v="62"/>
    <n v="3405"/>
    <x v="2"/>
    <s v="US"/>
    <s v="USD"/>
    <n v="1407562632"/>
    <n v="1404970632"/>
    <b v="0"/>
    <n v="7"/>
    <b v="0"/>
    <s v="theater/plays"/>
    <x v="2172"/>
    <n v="486.42857142857144"/>
    <s v="theater"/>
    <s v="plays"/>
    <x v="2900"/>
    <d v="2014-08-09T05:37:12"/>
  </r>
  <r>
    <n v="2901"/>
    <x v="2900"/>
    <s v="How can the visual age appreciate something that cant see? With these Audio Plays I will show you, if your willing to listen."/>
    <x v="47"/>
    <n v="6"/>
    <x v="2"/>
    <s v="US"/>
    <s v="USD"/>
    <n v="1423345339"/>
    <n v="1418161339"/>
    <b v="0"/>
    <n v="2"/>
    <b v="0"/>
    <s v="theater/plays"/>
    <x v="417"/>
    <n v="3"/>
    <s v="theater"/>
    <s v="plays"/>
    <x v="2901"/>
    <d v="2015-02-07T21:42:19"/>
  </r>
  <r>
    <n v="2902"/>
    <x v="2901"/>
    <s v="Help me honor and bring &quot;The American Soprano&quot; Leontyne Price back to the stage one more time."/>
    <x v="60"/>
    <n v="25"/>
    <x v="2"/>
    <s v="US"/>
    <s v="USD"/>
    <n v="1440412396"/>
    <n v="1437820396"/>
    <b v="0"/>
    <n v="1"/>
    <b v="0"/>
    <s v="theater/plays"/>
    <x v="374"/>
    <n v="25"/>
    <s v="theater"/>
    <s v="plays"/>
    <x v="2902"/>
    <d v="2015-08-24T10:33:16"/>
  </r>
  <r>
    <n v="2903"/>
    <x v="2902"/>
    <s v="We are raising funds to rent a theater hall for a play to help educate teenagers and parents on the pitfalls teenagers currently face."/>
    <x v="10"/>
    <n v="39"/>
    <x v="2"/>
    <s v="US"/>
    <s v="USD"/>
    <n v="1441771218"/>
    <n v="1436587218"/>
    <b v="0"/>
    <n v="4"/>
    <b v="0"/>
    <s v="theater/plays"/>
    <x v="2173"/>
    <n v="9.75"/>
    <s v="theater"/>
    <s v="plays"/>
    <x v="2903"/>
    <d v="2015-09-09T04:00:18"/>
  </r>
  <r>
    <n v="2904"/>
    <x v="2903"/>
    <s v="A Tequila slammer with a slice of Tarantino, a line of the London Fringe scene and a shot of â€œBreaking Badâ€. New Writing."/>
    <x v="15"/>
    <n v="75"/>
    <x v="2"/>
    <s v="GB"/>
    <s v="GBP"/>
    <n v="1415534400"/>
    <n v="1414538031"/>
    <b v="0"/>
    <n v="4"/>
    <b v="0"/>
    <s v="theater/plays"/>
    <x v="152"/>
    <n v="18.75"/>
    <s v="theater"/>
    <s v="plays"/>
    <x v="2904"/>
    <d v="2014-11-09T12:00:00"/>
  </r>
  <r>
    <n v="2905"/>
    <x v="2904"/>
    <s v="Philly-based feminist theatre's inaugural production about a woman's friendship with an awesome lady cowboy."/>
    <x v="8"/>
    <n v="622"/>
    <x v="2"/>
    <s v="US"/>
    <s v="USD"/>
    <n v="1473211313"/>
    <n v="1472001713"/>
    <b v="0"/>
    <n v="17"/>
    <b v="0"/>
    <s v="theater/plays"/>
    <x v="2174"/>
    <n v="36.588235294117645"/>
    <s v="theater"/>
    <s v="plays"/>
    <x v="2905"/>
    <d v="2016-09-07T01:21:53"/>
  </r>
  <r>
    <n v="2906"/>
    <x v="2905"/>
    <s v="The smash hit, award-winning comedy sashays onto the Los Angeles Theater Scene in a fabulous new production at Atwater Village Theatre."/>
    <x v="12"/>
    <n v="565"/>
    <x v="2"/>
    <s v="US"/>
    <s v="USD"/>
    <n v="1438390800"/>
    <n v="1436888066"/>
    <b v="0"/>
    <n v="7"/>
    <b v="0"/>
    <s v="theater/plays"/>
    <x v="2175"/>
    <n v="80.714285714285708"/>
    <s v="theater"/>
    <s v="plays"/>
    <x v="2906"/>
    <d v="2015-08-01T01:00:00"/>
  </r>
  <r>
    <n v="2907"/>
    <x v="2906"/>
    <s v="Spend an evening in the afterlife with some of the greatest women who ever lived. LITTLE NELL's,by Jill Hughes, Los Angeles- June, 2016"/>
    <x v="30"/>
    <n v="2"/>
    <x v="2"/>
    <s v="US"/>
    <s v="USD"/>
    <n v="1463259837"/>
    <n v="1458075837"/>
    <b v="0"/>
    <n v="2"/>
    <b v="0"/>
    <s v="theater/plays"/>
    <x v="123"/>
    <n v="1"/>
    <s v="theater"/>
    <s v="plays"/>
    <x v="2907"/>
    <d v="2016-05-14T21:03:57"/>
  </r>
  <r>
    <n v="2908"/>
    <x v="2907"/>
    <s v="A dinner theatre/show about a day in the life of a Vegas &quot;Mob Boss&quot;_x000a_circa 1965- ish. It is all at once realistic,tragic, farce/comical"/>
    <x v="376"/>
    <n v="264"/>
    <x v="2"/>
    <s v="US"/>
    <s v="USD"/>
    <n v="1465407219"/>
    <n v="1462815219"/>
    <b v="0"/>
    <n v="5"/>
    <b v="0"/>
    <s v="theater/plays"/>
    <x v="178"/>
    <n v="52.8"/>
    <s v="theater"/>
    <s v="plays"/>
    <x v="2908"/>
    <d v="2016-06-08T17:33:39"/>
  </r>
  <r>
    <n v="2909"/>
    <x v="2908"/>
    <s v="CONVERSATIONS WITH AN AVERAGE JOE tells our stories exposing those in charge of our lives and tells how to take control of country back"/>
    <x v="237"/>
    <n v="20"/>
    <x v="2"/>
    <s v="US"/>
    <s v="USD"/>
    <n v="1416944760"/>
    <n v="1413527001"/>
    <b v="0"/>
    <n v="1"/>
    <b v="0"/>
    <s v="theater/plays"/>
    <x v="469"/>
    <n v="20"/>
    <s v="theater"/>
    <s v="plays"/>
    <x v="2909"/>
    <d v="2014-11-25T19:46:00"/>
  </r>
  <r>
    <n v="2910"/>
    <x v="2909"/>
    <s v="Free drama, dance and singing workshops for disadvantaged young people to inspire, create and help them follow their dreams."/>
    <x v="11"/>
    <n v="1"/>
    <x v="2"/>
    <s v="GB"/>
    <s v="GBP"/>
    <n v="1434139887"/>
    <n v="1428955887"/>
    <b v="0"/>
    <n v="1"/>
    <b v="0"/>
    <s v="theater/plays"/>
    <x v="372"/>
    <n v="1"/>
    <s v="theater"/>
    <s v="plays"/>
    <x v="2910"/>
    <d v="2015-06-12T20:11:27"/>
  </r>
  <r>
    <n v="2911"/>
    <x v="2910"/>
    <s v="The Most Beautiful Things in Japan are Hidden...Our different &amp; original play from the Japanese folk tale The Bamboo Cutters Daughter."/>
    <x v="40"/>
    <n v="657"/>
    <x v="2"/>
    <s v="US"/>
    <s v="USD"/>
    <n v="1435429626"/>
    <n v="1431973626"/>
    <b v="0"/>
    <n v="14"/>
    <b v="0"/>
    <s v="theater/plays"/>
    <x v="2176"/>
    <n v="46.928571428571431"/>
    <s v="theater"/>
    <s v="plays"/>
    <x v="2911"/>
    <d v="2015-06-27T18:27:06"/>
  </r>
  <r>
    <n v="2912"/>
    <x v="2911"/>
    <s v="Set in Iceland, Fair Play is a a dark comedy- a play within a play. An extravaganza, fueled by Absinthe, and touched by the Surreal."/>
    <x v="377"/>
    <n v="2030"/>
    <x v="2"/>
    <s v="US"/>
    <s v="USD"/>
    <n v="1452827374"/>
    <n v="1450235374"/>
    <b v="0"/>
    <n v="26"/>
    <b v="0"/>
    <s v="theater/plays"/>
    <x v="2177"/>
    <n v="78.07692307692308"/>
    <s v="theater"/>
    <s v="plays"/>
    <x v="2912"/>
    <d v="2016-01-15T03:09:34"/>
  </r>
  <r>
    <n v="2913"/>
    <x v="2912"/>
    <s v="A LIVE history infused, frightening magic and mind reading show in the heart of the Halloween capital of the world, Salem, MA!!"/>
    <x v="3"/>
    <n v="2"/>
    <x v="2"/>
    <s v="US"/>
    <s v="USD"/>
    <n v="1410041339"/>
    <n v="1404857339"/>
    <b v="0"/>
    <n v="2"/>
    <b v="0"/>
    <s v="theater/plays"/>
    <x v="459"/>
    <n v="1"/>
    <s v="theater"/>
    <s v="plays"/>
    <x v="2913"/>
    <d v="2014-09-06T22:08:59"/>
  </r>
  <r>
    <n v="2914"/>
    <x v="2913"/>
    <s v="Hercules must complete four challenges in order to meet the father he never knew"/>
    <x v="31"/>
    <n v="1"/>
    <x v="2"/>
    <s v="GB"/>
    <s v="GBP"/>
    <n v="1426365994"/>
    <n v="1421185594"/>
    <b v="0"/>
    <n v="1"/>
    <b v="0"/>
    <s v="theater/plays"/>
    <x v="524"/>
    <n v="1"/>
    <s v="theater"/>
    <s v="plays"/>
    <x v="2914"/>
    <d v="2015-03-14T20:46:34"/>
  </r>
  <r>
    <n v="2915"/>
    <x v="2914"/>
    <s v="An inclusive, cross community, multi-cultural theatre production for children aged 3 to 16 and their families"/>
    <x v="28"/>
    <n v="611"/>
    <x v="2"/>
    <s v="GB"/>
    <s v="GBP"/>
    <n v="1458117190"/>
    <n v="1455528790"/>
    <b v="0"/>
    <n v="3"/>
    <b v="0"/>
    <s v="theater/plays"/>
    <x v="2178"/>
    <n v="203.66666666666666"/>
    <s v="theater"/>
    <s v="plays"/>
    <x v="2915"/>
    <d v="2016-03-16T08:33:10"/>
  </r>
  <r>
    <n v="2916"/>
    <x v="2915"/>
    <s v="The moving dramatisation of one man's journey to find the truth behind the Libyan regime change."/>
    <x v="378"/>
    <n v="145"/>
    <x v="2"/>
    <s v="GB"/>
    <s v="GBP"/>
    <n v="1400498789"/>
    <n v="1398511589"/>
    <b v="0"/>
    <n v="7"/>
    <b v="0"/>
    <s v="theater/plays"/>
    <x v="2179"/>
    <n v="20.714285714285715"/>
    <s v="theater"/>
    <s v="plays"/>
    <x v="2916"/>
    <d v="2014-05-19T11:26:29"/>
  </r>
  <r>
    <n v="2917"/>
    <x v="2916"/>
    <s v="Cross dressing, cross gartering, crossed swords. Cross a bridge and come see this fantastically fun rendition of Twelfth Night"/>
    <x v="13"/>
    <n v="437"/>
    <x v="2"/>
    <s v="US"/>
    <s v="USD"/>
    <n v="1442381847"/>
    <n v="1440826647"/>
    <b v="0"/>
    <n v="9"/>
    <b v="0"/>
    <s v="theater/plays"/>
    <x v="2180"/>
    <n v="48.555555555555557"/>
    <s v="theater"/>
    <s v="plays"/>
    <x v="2917"/>
    <d v="2015-09-16T05:37:27"/>
  </r>
  <r>
    <n v="2918"/>
    <x v="2917"/>
    <s v="A meta-theatrical retelling of Chekhov's Three Sisters, framed with Civil War Hymns, Dance, and wild theatricality."/>
    <x v="10"/>
    <n v="1362"/>
    <x v="2"/>
    <s v="US"/>
    <s v="USD"/>
    <n v="1446131207"/>
    <n v="1443712007"/>
    <b v="0"/>
    <n v="20"/>
    <b v="0"/>
    <s v="theater/plays"/>
    <x v="2181"/>
    <n v="68.099999999999994"/>
    <s v="theater"/>
    <s v="plays"/>
    <x v="2918"/>
    <d v="2015-10-29T15:06:47"/>
  </r>
  <r>
    <n v="2919"/>
    <x v="2918"/>
    <s v="A full staged reading of a new play about a boy who learns how to be happy from the most unexpected person."/>
    <x v="20"/>
    <n v="51"/>
    <x v="2"/>
    <s v="US"/>
    <s v="USD"/>
    <n v="1407250329"/>
    <n v="1404658329"/>
    <b v="0"/>
    <n v="6"/>
    <b v="0"/>
    <s v="theater/plays"/>
    <x v="2182"/>
    <n v="8.5"/>
    <s v="theater"/>
    <s v="plays"/>
    <x v="2919"/>
    <d v="2014-08-05T14:52:09"/>
  </r>
  <r>
    <n v="2920"/>
    <x v="2919"/>
    <s v="Help save this village theatre group. Funding required for lighting, stage equipment, &amp; ongoing productions. Involves youth  &amp; adults."/>
    <x v="30"/>
    <n v="671"/>
    <x v="2"/>
    <s v="CA"/>
    <s v="CAD"/>
    <n v="1427306470"/>
    <n v="1424718070"/>
    <b v="0"/>
    <n v="13"/>
    <b v="0"/>
    <s v="theater/plays"/>
    <x v="2183"/>
    <n v="51.615384615384613"/>
    <s v="theater"/>
    <s v="plays"/>
    <x v="2920"/>
    <d v="2015-03-25T18:01:10"/>
  </r>
  <r>
    <n v="2921"/>
    <x v="2920"/>
    <s v="I'm creating a cabaret in which all donations go directly to Broadway Cares/Equity Fights AIDS."/>
    <x v="213"/>
    <n v="129"/>
    <x v="0"/>
    <s v="US"/>
    <s v="USD"/>
    <n v="1411679804"/>
    <n v="1409087804"/>
    <b v="0"/>
    <n v="3"/>
    <b v="1"/>
    <s v="theater/musical"/>
    <x v="2184"/>
    <n v="43"/>
    <s v="theater"/>
    <s v="musical"/>
    <x v="2921"/>
    <d v="2014-09-25T21:16:44"/>
  </r>
  <r>
    <n v="2922"/>
    <x v="2921"/>
    <s v="We as a Performing Arts College are to perform 'Les Miserables'. We need backing in order to afford the set, costume and other aspects."/>
    <x v="2"/>
    <n v="500"/>
    <x v="0"/>
    <s v="GB"/>
    <s v="GBP"/>
    <n v="1431982727"/>
    <n v="1428094727"/>
    <b v="0"/>
    <n v="6"/>
    <b v="1"/>
    <s v="theater/musical"/>
    <x v="31"/>
    <n v="83.333333333333329"/>
    <s v="theater"/>
    <s v="musical"/>
    <x v="2922"/>
    <d v="2015-05-18T20:58:47"/>
  </r>
  <r>
    <n v="2923"/>
    <x v="2922"/>
    <s v="Spreading the love of theatre, one step at a time. I would like to produce a reading of one of my favorite musicals"/>
    <x v="43"/>
    <n v="300"/>
    <x v="0"/>
    <s v="US"/>
    <s v="USD"/>
    <n v="1422068400"/>
    <n v="1420774779"/>
    <b v="0"/>
    <n v="10"/>
    <b v="1"/>
    <s v="theater/musical"/>
    <x v="31"/>
    <n v="30"/>
    <s v="theater"/>
    <s v="musical"/>
    <x v="2923"/>
    <d v="2015-01-24T03:00:00"/>
  </r>
  <r>
    <n v="2924"/>
    <x v="2923"/>
    <s v="Theatre is home and there's no place like home!  So, click your heels three times, and come home to the magic we create for you!"/>
    <x v="31"/>
    <n v="25800"/>
    <x v="0"/>
    <s v="US"/>
    <s v="USD"/>
    <n v="1431143940"/>
    <n v="1428585710"/>
    <b v="0"/>
    <n v="147"/>
    <b v="1"/>
    <s v="theater/musical"/>
    <x v="1912"/>
    <n v="175.51020408163265"/>
    <s v="theater"/>
    <s v="musical"/>
    <x v="2924"/>
    <d v="2015-05-09T03:59:00"/>
  </r>
  <r>
    <n v="2925"/>
    <x v="2924"/>
    <s v="Help the Gold Dust Orphans bring their new musical 'SNOW WHITE AND THE SEVEN BOTTOMS' to New York City this fall!"/>
    <x v="101"/>
    <n v="46100.69"/>
    <x v="0"/>
    <s v="US"/>
    <s v="USD"/>
    <n v="1410444068"/>
    <n v="1407852068"/>
    <b v="0"/>
    <n v="199"/>
    <b v="1"/>
    <s v="theater/musical"/>
    <x v="2185"/>
    <n v="231.66175879396985"/>
    <s v="theater"/>
    <s v="musical"/>
    <x v="2925"/>
    <d v="2014-09-11T14:01:08"/>
  </r>
  <r>
    <n v="2926"/>
    <x v="2925"/>
    <s v="A musical, by Louis Lagalante and Patty Hamilton, that explores loss and the different ways we can choose to move on from it."/>
    <x v="9"/>
    <n v="3750"/>
    <x v="0"/>
    <s v="US"/>
    <s v="USD"/>
    <n v="1424715779"/>
    <n v="1423506179"/>
    <b v="0"/>
    <n v="50"/>
    <b v="1"/>
    <s v="theater/musical"/>
    <x v="1054"/>
    <n v="75"/>
    <s v="theater"/>
    <s v="musical"/>
    <x v="2926"/>
    <d v="2015-02-23T18:22:59"/>
  </r>
  <r>
    <n v="2927"/>
    <x v="2926"/>
    <s v="They're Creepy, They're Kooky, And They're coming to Tuscaloosa this October! Help Us Bring the World of The Addams Family To Life!"/>
    <x v="40"/>
    <n v="2355"/>
    <x v="0"/>
    <s v="US"/>
    <s v="USD"/>
    <n v="1405400400"/>
    <n v="1402934629"/>
    <b v="0"/>
    <n v="21"/>
    <b v="1"/>
    <s v="theater/musical"/>
    <x v="2186"/>
    <n v="112.14285714285714"/>
    <s v="theater"/>
    <s v="musical"/>
    <x v="2927"/>
    <d v="2014-07-15T05:00:00"/>
  </r>
  <r>
    <n v="2928"/>
    <x v="2927"/>
    <s v="This is a touring production for schools in the Treasure Valley!"/>
    <x v="28"/>
    <n v="1000"/>
    <x v="0"/>
    <s v="US"/>
    <s v="USD"/>
    <n v="1457135846"/>
    <n v="1454543846"/>
    <b v="0"/>
    <n v="24"/>
    <b v="1"/>
    <s v="theater/musical"/>
    <x v="31"/>
    <n v="41.666666666666664"/>
    <s v="theater"/>
    <s v="musical"/>
    <x v="2928"/>
    <d v="2016-03-04T23:57:26"/>
  </r>
  <r>
    <n v="2929"/>
    <x v="2928"/>
    <s v="Help fund ROCKT's first production!  We want to bring musical theater to kids who have limited access to it, and offer it free to kids."/>
    <x v="6"/>
    <n v="8165.55"/>
    <x v="0"/>
    <s v="US"/>
    <s v="USD"/>
    <n v="1401024758"/>
    <n v="1398432758"/>
    <b v="0"/>
    <n v="32"/>
    <b v="1"/>
    <s v="theater/musical"/>
    <x v="2187"/>
    <n v="255.17343750000001"/>
    <s v="theater"/>
    <s v="musical"/>
    <x v="2929"/>
    <d v="2014-05-25T13:32:38"/>
  </r>
  <r>
    <n v="2930"/>
    <x v="2929"/>
    <s v="Forbear! is a new theatre company aiming to produce exciting and innovative theatre using performers from a variety of disciplines."/>
    <x v="3"/>
    <n v="10092"/>
    <x v="0"/>
    <s v="GB"/>
    <s v="GBP"/>
    <n v="1431007264"/>
    <n v="1428415264"/>
    <b v="0"/>
    <n v="62"/>
    <b v="1"/>
    <s v="theater/musical"/>
    <x v="2188"/>
    <n v="162.7741935483871"/>
    <s v="theater"/>
    <s v="musical"/>
    <x v="2930"/>
    <d v="2015-05-07T14:01:04"/>
  </r>
  <r>
    <n v="2931"/>
    <x v="2930"/>
    <s v="And More Shenanigans Theatre is a brand new Edmonton based theatre company dedicated to creating and developing quirky original works"/>
    <x v="47"/>
    <n v="795"/>
    <x v="0"/>
    <s v="CA"/>
    <s v="CAD"/>
    <n v="1410761280"/>
    <n v="1408604363"/>
    <b v="0"/>
    <n v="9"/>
    <b v="1"/>
    <s v="theater/musical"/>
    <x v="938"/>
    <n v="88.333333333333329"/>
    <s v="theater"/>
    <s v="musical"/>
    <x v="2931"/>
    <d v="2014-09-15T06:08:00"/>
  </r>
  <r>
    <n v="2932"/>
    <x v="2931"/>
    <s v="When a rich girl fakes destitution so she can audition for a homeless talent show, she bridges our wealth gap with a tragic love."/>
    <x v="379"/>
    <n v="3258"/>
    <x v="0"/>
    <s v="AU"/>
    <s v="AUD"/>
    <n v="1424516400"/>
    <n v="1421812637"/>
    <b v="0"/>
    <n v="38"/>
    <b v="1"/>
    <s v="theater/musical"/>
    <x v="2189"/>
    <n v="85.736842105263165"/>
    <s v="theater"/>
    <s v="musical"/>
    <x v="2932"/>
    <d v="2015-02-21T11:00:00"/>
  </r>
  <r>
    <n v="2933"/>
    <x v="2932"/>
    <s v="An intimate musical about friendship and time, growing up, and coming of age. Music and words that will stay with you for years to come"/>
    <x v="30"/>
    <n v="2569"/>
    <x v="0"/>
    <s v="US"/>
    <s v="USD"/>
    <n v="1465081053"/>
    <n v="1462489053"/>
    <b v="0"/>
    <n v="54"/>
    <b v="1"/>
    <s v="theater/musical"/>
    <x v="2190"/>
    <n v="47.574074074074076"/>
    <s v="theater"/>
    <s v="musical"/>
    <x v="2933"/>
    <d v="2016-06-04T22:57:33"/>
  </r>
  <r>
    <n v="2934"/>
    <x v="2933"/>
    <s v="Powerful community theatre production of Jason Robert Brown's &quot;Songs for a New World&quot; in London, Ontario."/>
    <x v="30"/>
    <n v="2700"/>
    <x v="0"/>
    <s v="CA"/>
    <s v="CAD"/>
    <n v="1402845364"/>
    <n v="1400253364"/>
    <b v="0"/>
    <n v="37"/>
    <b v="1"/>
    <s v="theater/musical"/>
    <x v="1277"/>
    <n v="72.972972972972968"/>
    <s v="theater"/>
    <s v="musical"/>
    <x v="2934"/>
    <d v="2014-06-15T15:16:04"/>
  </r>
  <r>
    <n v="2935"/>
    <x v="2934"/>
    <s v="Fresco brings a full scale operatic production to your neighborhood - SNOW WHITE, set to the world's greatest music!"/>
    <x v="8"/>
    <n v="3531"/>
    <x v="0"/>
    <s v="US"/>
    <s v="USD"/>
    <n v="1472490000"/>
    <n v="1467468008"/>
    <b v="0"/>
    <n v="39"/>
    <b v="1"/>
    <s v="theater/musical"/>
    <x v="2191"/>
    <n v="90.538461538461533"/>
    <s v="theater"/>
    <s v="musical"/>
    <x v="2935"/>
    <d v="2016-08-29T17:00:00"/>
  </r>
  <r>
    <n v="2936"/>
    <x v="2935"/>
    <s v="We need your help to complete our musical! Help us add two more original songs to our winter show, Babes in Toyland."/>
    <x v="28"/>
    <n v="1280"/>
    <x v="0"/>
    <s v="US"/>
    <s v="USD"/>
    <n v="1413176340"/>
    <n v="1412091423"/>
    <b v="0"/>
    <n v="34"/>
    <b v="1"/>
    <s v="theater/musical"/>
    <x v="602"/>
    <n v="37.647058823529413"/>
    <s v="theater"/>
    <s v="musical"/>
    <x v="2936"/>
    <d v="2014-10-13T04:59:00"/>
  </r>
  <r>
    <n v="2937"/>
    <x v="2936"/>
    <s v="UCAS is a new British musical premiering at the Edinburgh Fringe Festival 2014."/>
    <x v="15"/>
    <n v="2000"/>
    <x v="0"/>
    <s v="GB"/>
    <s v="GBP"/>
    <n v="1405249113"/>
    <n v="1402657113"/>
    <b v="0"/>
    <n v="55"/>
    <b v="1"/>
    <s v="theater/musical"/>
    <x v="25"/>
    <n v="36.363636363636367"/>
    <s v="theater"/>
    <s v="musical"/>
    <x v="2937"/>
    <d v="2014-07-13T10:58:33"/>
  </r>
  <r>
    <n v="2938"/>
    <x v="2937"/>
    <s v="Keep It Spinning! Is an after-school, six week workshop, during which students create an musical based on on an overarching theme."/>
    <x v="23"/>
    <n v="4055"/>
    <x v="0"/>
    <s v="US"/>
    <s v="USD"/>
    <n v="1422636814"/>
    <n v="1420044814"/>
    <b v="0"/>
    <n v="32"/>
    <b v="1"/>
    <s v="theater/musical"/>
    <x v="300"/>
    <n v="126.71875"/>
    <s v="theater"/>
    <s v="musical"/>
    <x v="2938"/>
    <d v="2015-01-30T16:53:34"/>
  </r>
  <r>
    <n v="2939"/>
    <x v="2938"/>
    <s v="Skyline Board Trustees have offered matching grants to help fund next season's production of Dreamgirls! Your donation will be doubled!"/>
    <x v="6"/>
    <n v="8230"/>
    <x v="0"/>
    <s v="US"/>
    <s v="USD"/>
    <n v="1409187600"/>
    <n v="1406316312"/>
    <b v="0"/>
    <n v="25"/>
    <b v="1"/>
    <s v="theater/musical"/>
    <x v="2192"/>
    <n v="329.2"/>
    <s v="theater"/>
    <s v="musical"/>
    <x v="2939"/>
    <d v="2014-08-28T01:00:00"/>
  </r>
  <r>
    <n v="2940"/>
    <x v="2939"/>
    <s v="We are asking for people to donate to our theater club, the ITAVA Players, a public high school club from Brooklyn, NY."/>
    <x v="30"/>
    <n v="2681"/>
    <x v="0"/>
    <s v="US"/>
    <s v="USD"/>
    <n v="1421606018"/>
    <n v="1418150018"/>
    <b v="0"/>
    <n v="33"/>
    <b v="1"/>
    <s v="theater/musical"/>
    <x v="2193"/>
    <n v="81.242424242424249"/>
    <s v="theater"/>
    <s v="musical"/>
    <x v="2940"/>
    <d v="2015-01-18T18:33:38"/>
  </r>
  <r>
    <n v="2941"/>
    <x v="2940"/>
    <s v="Ovations wants to buy property to open a variety club to become the 1st minority owned club in Cincy, focusing on artists on the rise."/>
    <x v="31"/>
    <n v="1"/>
    <x v="2"/>
    <s v="US"/>
    <s v="USD"/>
    <n v="1425250955"/>
    <n v="1422658955"/>
    <b v="0"/>
    <n v="1"/>
    <b v="0"/>
    <s v="theater/spaces"/>
    <x v="524"/>
    <n v="1"/>
    <s v="theater"/>
    <s v="spaces"/>
    <x v="2941"/>
    <d v="2015-03-01T23:02:35"/>
  </r>
  <r>
    <n v="2942"/>
    <x v="2941"/>
    <s v="YOUR community theatre:  provide a facility that is usable for presentation of movies, live music, live theatre and community events"/>
    <x v="61"/>
    <n v="40850"/>
    <x v="2"/>
    <s v="CA"/>
    <s v="CAD"/>
    <n v="1450297080"/>
    <n v="1448565459"/>
    <b v="0"/>
    <n v="202"/>
    <b v="0"/>
    <s v="theater/spaces"/>
    <x v="2194"/>
    <n v="202.22772277227722"/>
    <s v="theater"/>
    <s v="spaces"/>
    <x v="2942"/>
    <d v="2015-12-16T20:18:00"/>
  </r>
  <r>
    <n v="2943"/>
    <x v="2942"/>
    <s v="Building a Resource Network and Funding Capacity to support, empower and promote Afrocentric Arts in Metro Columbus"/>
    <x v="9"/>
    <n v="0"/>
    <x v="2"/>
    <s v="US"/>
    <s v="USD"/>
    <n v="1428894380"/>
    <n v="1426302380"/>
    <b v="0"/>
    <n v="0"/>
    <b v="0"/>
    <s v="theater/spaces"/>
    <x v="109"/>
    <e v="#DIV/0!"/>
    <s v="theater"/>
    <s v="spaces"/>
    <x v="2943"/>
    <d v="2015-04-13T03:06:20"/>
  </r>
  <r>
    <n v="2944"/>
    <x v="2943"/>
    <s v="Our vision: build and operate a Theater Arts Center for south-central Washington state in Goldendale."/>
    <x v="3"/>
    <n v="100"/>
    <x v="2"/>
    <s v="US"/>
    <s v="USD"/>
    <n v="1433714198"/>
    <n v="1431122198"/>
    <b v="0"/>
    <n v="1"/>
    <b v="0"/>
    <s v="theater/spaces"/>
    <x v="460"/>
    <n v="100"/>
    <s v="theater"/>
    <s v="spaces"/>
    <x v="2944"/>
    <d v="2015-06-07T21:56:38"/>
  </r>
  <r>
    <n v="2945"/>
    <x v="2944"/>
    <s v="Where people that enjoy theater, or just something new can go to have fun and experience varying types of theater in Albuquerque."/>
    <x v="63"/>
    <n v="0"/>
    <x v="2"/>
    <s v="US"/>
    <s v="USD"/>
    <n v="1432437660"/>
    <n v="1429845660"/>
    <b v="0"/>
    <n v="0"/>
    <b v="0"/>
    <s v="theater/spaces"/>
    <x v="109"/>
    <e v="#DIV/0!"/>
    <s v="theater"/>
    <s v="spaces"/>
    <x v="2945"/>
    <d v="2015-05-24T03:21:00"/>
  </r>
  <r>
    <n v="2946"/>
    <x v="2945"/>
    <s v="I have set up a new theatre company, and am looking to raise funds to purchase a venue with a difference to a standard theatre."/>
    <x v="13"/>
    <n v="2"/>
    <x v="2"/>
    <s v="GB"/>
    <s v="GBP"/>
    <n v="1471265092"/>
    <n v="1468673092"/>
    <b v="0"/>
    <n v="2"/>
    <b v="0"/>
    <s v="theater/spaces"/>
    <x v="370"/>
    <n v="1"/>
    <s v="theater"/>
    <s v="spaces"/>
    <x v="2946"/>
    <d v="2016-08-15T12:44:52"/>
  </r>
  <r>
    <n v="2947"/>
    <x v="2946"/>
    <s v="Bringing Health, Wellness and Creative Empowerment to an active community in a whole new way... are you ready to 'FLOAT', Duluth?"/>
    <x v="31"/>
    <n v="1072"/>
    <x v="2"/>
    <s v="US"/>
    <s v="USD"/>
    <n v="1480007460"/>
    <n v="1475760567"/>
    <b v="0"/>
    <n v="13"/>
    <b v="0"/>
    <s v="theater/spaces"/>
    <x v="2195"/>
    <n v="82.461538461538467"/>
    <s v="theater"/>
    <s v="spaces"/>
    <x v="2947"/>
    <d v="2016-11-24T17:11:00"/>
  </r>
  <r>
    <n v="2948"/>
    <x v="2947"/>
    <s v="The Space Opera is an action packed reenactment of Xenu's story, a sacred teaching thats considered a secret of the Scientology church"/>
    <x v="69"/>
    <n v="24"/>
    <x v="2"/>
    <s v="US"/>
    <s v="USD"/>
    <n v="1433259293"/>
    <n v="1428075293"/>
    <b v="0"/>
    <n v="9"/>
    <b v="0"/>
    <s v="theater/spaces"/>
    <x v="2196"/>
    <n v="2.6666666666666665"/>
    <s v="theater"/>
    <s v="spaces"/>
    <x v="2948"/>
    <d v="2015-06-02T15:34:53"/>
  </r>
  <r>
    <n v="2949"/>
    <x v="2948"/>
    <s v="This center will be open to any and all people regardless of their religion.   We will be offering art, music, empowerment, and more!"/>
    <x v="28"/>
    <n v="25"/>
    <x v="2"/>
    <s v="US"/>
    <s v="USD"/>
    <n v="1447965917"/>
    <n v="1445370317"/>
    <b v="0"/>
    <n v="2"/>
    <b v="0"/>
    <s v="theater/spaces"/>
    <x v="453"/>
    <n v="12.5"/>
    <s v="theater"/>
    <s v="spaces"/>
    <x v="2949"/>
    <d v="2015-11-19T20:45:17"/>
  </r>
  <r>
    <n v="2950"/>
    <x v="2949"/>
    <s v="Help www.KidZoneMuseum.org grow to serve children 1-18 with science, engineering, arts and PLAY especially low-income families."/>
    <x v="380"/>
    <n v="0"/>
    <x v="2"/>
    <s v="US"/>
    <s v="USD"/>
    <n v="1453538752"/>
    <n v="1450946752"/>
    <b v="0"/>
    <n v="0"/>
    <b v="0"/>
    <s v="theater/spaces"/>
    <x v="109"/>
    <e v="#DIV/0!"/>
    <s v="theater"/>
    <s v="spaces"/>
    <x v="2950"/>
    <d v="2016-01-23T08:45:52"/>
  </r>
  <r>
    <n v="2951"/>
    <x v="2950"/>
    <s v="A building w/office, rehearsal space and classrooms centered on performing arts._x000a_Brentwood Theater Company is a non-profit 501(c)(3)"/>
    <x v="63"/>
    <n v="1096"/>
    <x v="1"/>
    <s v="US"/>
    <s v="USD"/>
    <n v="1412536573"/>
    <n v="1408648573"/>
    <b v="0"/>
    <n v="58"/>
    <b v="0"/>
    <s v="theater/spaces"/>
    <x v="2197"/>
    <n v="18.896551724137932"/>
    <s v="theater"/>
    <s v="spaces"/>
    <x v="2951"/>
    <d v="2014-10-05T19:16:13"/>
  </r>
  <r>
    <n v="2952"/>
    <x v="2951"/>
    <s v="Mountain Haven transforms a former disused Mt Laguna Church into space for celebrations, events, learning, conferences, retreats &amp; more"/>
    <x v="22"/>
    <n v="1605"/>
    <x v="1"/>
    <s v="US"/>
    <s v="USD"/>
    <n v="1476676800"/>
    <n v="1473957239"/>
    <b v="0"/>
    <n v="8"/>
    <b v="0"/>
    <s v="theater/spaces"/>
    <x v="2198"/>
    <n v="200.625"/>
    <s v="theater"/>
    <s v="spaces"/>
    <x v="2952"/>
    <d v="2016-10-17T04:00:00"/>
  </r>
  <r>
    <n v="2953"/>
    <x v="2952"/>
    <s v="I want to purchase the former Bread Of Life Church and convert it into a multipurpose theater space for local talent."/>
    <x v="307"/>
    <n v="605"/>
    <x v="1"/>
    <s v="US"/>
    <s v="USD"/>
    <n v="1444330821"/>
    <n v="1441738821"/>
    <b v="0"/>
    <n v="3"/>
    <b v="0"/>
    <s v="theater/spaces"/>
    <x v="2199"/>
    <n v="201.66666666666666"/>
    <s v="theater"/>
    <s v="spaces"/>
    <x v="2953"/>
    <d v="2015-10-08T19:00:21"/>
  </r>
  <r>
    <n v="2954"/>
    <x v="2953"/>
    <s v="Independent film theater, studio and tech lab with storefront, open space for creative people to grow their dream into a profit."/>
    <x v="36"/>
    <n v="0"/>
    <x v="1"/>
    <s v="US"/>
    <s v="USD"/>
    <n v="1489669203"/>
    <n v="1487944803"/>
    <b v="0"/>
    <n v="0"/>
    <b v="0"/>
    <s v="theater/spaces"/>
    <x v="109"/>
    <e v="#DIV/0!"/>
    <s v="theater"/>
    <s v="spaces"/>
    <x v="2954"/>
    <d v="2017-03-16T13:00:03"/>
  </r>
  <r>
    <n v="2955"/>
    <x v="2954"/>
    <s v="Stage Door Theater needs a stage for its current and future productions. Can you help?"/>
    <x v="38"/>
    <n v="715"/>
    <x v="1"/>
    <s v="US"/>
    <s v="USD"/>
    <n v="1434476849"/>
    <n v="1431884849"/>
    <b v="0"/>
    <n v="11"/>
    <b v="0"/>
    <s v="theater/spaces"/>
    <x v="2200"/>
    <n v="65"/>
    <s v="theater"/>
    <s v="spaces"/>
    <x v="2955"/>
    <d v="2015-06-16T17:47:29"/>
  </r>
  <r>
    <n v="2956"/>
    <x v="2955"/>
    <s v="Family-owned and community-operated haunted Halloween attraction in Bladensburg, OH, needs your help to grow bigger!"/>
    <x v="278"/>
    <n v="1322"/>
    <x v="1"/>
    <s v="US"/>
    <s v="USD"/>
    <n v="1462402850"/>
    <n v="1459810850"/>
    <b v="0"/>
    <n v="20"/>
    <b v="0"/>
    <s v="theater/spaces"/>
    <x v="2201"/>
    <n v="66.099999999999994"/>
    <s v="theater"/>
    <s v="spaces"/>
    <x v="2956"/>
    <d v="2016-05-04T23:00:50"/>
  </r>
  <r>
    <n v="2957"/>
    <x v="2956"/>
    <s v="Theatre in Tuscaloosa, AL built in the 1930s.  The headsets seem about that old. They are almost unusable."/>
    <x v="36"/>
    <n v="280"/>
    <x v="1"/>
    <s v="US"/>
    <s v="USD"/>
    <n v="1427498172"/>
    <n v="1422317772"/>
    <b v="0"/>
    <n v="3"/>
    <b v="0"/>
    <s v="theater/spaces"/>
    <x v="2202"/>
    <n v="93.333333333333329"/>
    <s v="theater"/>
    <s v="spaces"/>
    <x v="2957"/>
    <d v="2015-03-27T23:16:12"/>
  </r>
  <r>
    <n v="2958"/>
    <x v="2957"/>
    <s v="Chicago Based Theater Company and Venue Dedicated to Social Justice and Mainstreaming the Palestinian Narrative"/>
    <x v="58"/>
    <n v="0"/>
    <x v="1"/>
    <s v="US"/>
    <s v="USD"/>
    <n v="1462729317"/>
    <n v="1457548917"/>
    <b v="0"/>
    <n v="0"/>
    <b v="0"/>
    <s v="theater/spaces"/>
    <x v="109"/>
    <e v="#DIV/0!"/>
    <s v="theater"/>
    <s v="spaces"/>
    <x v="2958"/>
    <d v="2016-05-08T17:41:57"/>
  </r>
  <r>
    <n v="2959"/>
    <x v="2958"/>
    <s v="A magical, unique, theatre bus which aims to inspire the creative communities around Bath and create unique performance opportunities."/>
    <x v="3"/>
    <n v="0"/>
    <x v="1"/>
    <s v="GB"/>
    <s v="GBP"/>
    <n v="1465258325"/>
    <n v="1462666325"/>
    <b v="0"/>
    <n v="0"/>
    <b v="0"/>
    <s v="theater/spaces"/>
    <x v="109"/>
    <e v="#DIV/0!"/>
    <s v="theater"/>
    <s v="spaces"/>
    <x v="2959"/>
    <d v="2016-06-07T00:12:05"/>
  </r>
  <r>
    <n v="2960"/>
    <x v="2959"/>
    <s v="Built in the late 1800's, this 70K sq. feet estate has fallen into disrepair.  Seeking to buy and convert to useful space"/>
    <x v="381"/>
    <n v="0"/>
    <x v="1"/>
    <s v="US"/>
    <s v="USD"/>
    <n v="1410459023"/>
    <n v="1407867023"/>
    <b v="0"/>
    <n v="0"/>
    <b v="0"/>
    <s v="theater/spaces"/>
    <x v="109"/>
    <e v="#DIV/0!"/>
    <s v="theater"/>
    <s v="spaces"/>
    <x v="2960"/>
    <d v="2014-09-11T18:10:23"/>
  </r>
  <r>
    <n v="2961"/>
    <x v="2960"/>
    <s v="Teens in Take Note Troupe put on Shakespeare in the Park annually. Keep relevant, family-friendly Shakespeare in the community!"/>
    <x v="10"/>
    <n v="5481"/>
    <x v="0"/>
    <s v="US"/>
    <s v="USD"/>
    <n v="1427342400"/>
    <n v="1424927159"/>
    <b v="0"/>
    <n v="108"/>
    <b v="1"/>
    <s v="theater/plays"/>
    <x v="2203"/>
    <n v="50.75"/>
    <s v="theater"/>
    <s v="plays"/>
    <x v="2961"/>
    <d v="2015-03-26T04:00:00"/>
  </r>
  <r>
    <n v="2962"/>
    <x v="2961"/>
    <s v="A pop-up outdoor theatre company bringing accessible Shakespeare to parks and other locations in the greater Phoenix area!"/>
    <x v="28"/>
    <n v="1218"/>
    <x v="0"/>
    <s v="US"/>
    <s v="USD"/>
    <n v="1425193140"/>
    <n v="1422769906"/>
    <b v="0"/>
    <n v="20"/>
    <b v="1"/>
    <s v="theater/plays"/>
    <x v="662"/>
    <n v="60.9"/>
    <s v="theater"/>
    <s v="plays"/>
    <x v="2962"/>
    <d v="2015-03-01T06:59:00"/>
  </r>
  <r>
    <n v="2963"/>
    <x v="2962"/>
    <s v="A hilarious comedy show about motherhood...through stories, videos and stand-up you'll realize YOUâ€™RE NOT CRAZY, motherhood is!"/>
    <x v="3"/>
    <n v="10685"/>
    <x v="0"/>
    <s v="US"/>
    <s v="USD"/>
    <n v="1435835824"/>
    <n v="1433243824"/>
    <b v="0"/>
    <n v="98"/>
    <b v="1"/>
    <s v="theater/plays"/>
    <x v="2204"/>
    <n v="109.03061224489795"/>
    <s v="theater"/>
    <s v="plays"/>
    <x v="2963"/>
    <d v="2015-07-02T11:17:04"/>
  </r>
  <r>
    <n v="2964"/>
    <x v="2963"/>
    <s v="I want to produce the first-ever all-pug production of &quot;Hamlet.&quot;  As you can imagine, this will require finding very talented pugs."/>
    <x v="10"/>
    <n v="5035.6899999999996"/>
    <x v="0"/>
    <s v="US"/>
    <s v="USD"/>
    <n v="1407360720"/>
    <n v="1404769819"/>
    <b v="0"/>
    <n v="196"/>
    <b v="1"/>
    <s v="theater/plays"/>
    <x v="2205"/>
    <n v="25.692295918367346"/>
    <s v="theater"/>
    <s v="plays"/>
    <x v="2964"/>
    <d v="2014-08-06T21:32:00"/>
  </r>
  <r>
    <n v="2965"/>
    <x v="2964"/>
    <s v="Marina's mother has disappeared at sea.  Everyone believes she has drowned.  But Marina believes her mother has become a mermaid."/>
    <x v="15"/>
    <n v="1635"/>
    <x v="0"/>
    <s v="US"/>
    <s v="USD"/>
    <n v="1436290233"/>
    <n v="1433698233"/>
    <b v="0"/>
    <n v="39"/>
    <b v="1"/>
    <s v="theater/plays"/>
    <x v="2206"/>
    <n v="41.92307692307692"/>
    <s v="theater"/>
    <s v="plays"/>
    <x v="2965"/>
    <d v="2015-07-07T17:30:33"/>
  </r>
  <r>
    <n v="2966"/>
    <x v="2965"/>
    <s v="Bringing one of Neil LaBute's incredibly witty and viciously honest plays, about body image and the effect it has on us, to life!"/>
    <x v="3"/>
    <n v="11363"/>
    <x v="0"/>
    <s v="US"/>
    <s v="USD"/>
    <n v="1442425412"/>
    <n v="1439833412"/>
    <b v="0"/>
    <n v="128"/>
    <b v="1"/>
    <s v="theater/plays"/>
    <x v="2207"/>
    <n v="88.7734375"/>
    <s v="theater"/>
    <s v="plays"/>
    <x v="2966"/>
    <d v="2015-09-16T17:43:32"/>
  </r>
  <r>
    <n v="2967"/>
    <x v="2966"/>
    <s v="Scissortail is a story of loss, grief, and recovery based on the events of the 1995 Oklahoma City Bombing."/>
    <x v="10"/>
    <n v="5696"/>
    <x v="0"/>
    <s v="US"/>
    <s v="USD"/>
    <n v="1425872692"/>
    <n v="1423284292"/>
    <b v="0"/>
    <n v="71"/>
    <b v="1"/>
    <s v="theater/plays"/>
    <x v="2208"/>
    <n v="80.225352112676063"/>
    <s v="theater"/>
    <s v="plays"/>
    <x v="2967"/>
    <d v="2015-03-09T03:44:52"/>
  </r>
  <r>
    <n v="2968"/>
    <x v="2967"/>
    <s v="The Curse of the Babywoman is real â€” and it is coming to FringeNYC this August."/>
    <x v="8"/>
    <n v="3710"/>
    <x v="0"/>
    <s v="US"/>
    <s v="USD"/>
    <n v="1471406340"/>
    <n v="1470227660"/>
    <b v="0"/>
    <n v="47"/>
    <b v="1"/>
    <s v="theater/plays"/>
    <x v="938"/>
    <n v="78.936170212765958"/>
    <s v="theater"/>
    <s v="plays"/>
    <x v="2968"/>
    <d v="2016-08-17T03:59:00"/>
  </r>
  <r>
    <n v="2969"/>
    <x v="2968"/>
    <s v="A poignant &amp; hilarious tale of Charlie Brown &amp; friends navigating high school. A fresh take on the off Broadway hit by YYC artists."/>
    <x v="28"/>
    <n v="1625"/>
    <x v="0"/>
    <s v="CA"/>
    <s v="CAD"/>
    <n v="1430693460"/>
    <n v="1428087153"/>
    <b v="0"/>
    <n v="17"/>
    <b v="1"/>
    <s v="theater/plays"/>
    <x v="2209"/>
    <n v="95.588235294117652"/>
    <s v="theater"/>
    <s v="plays"/>
    <x v="2969"/>
    <d v="2015-05-03T22:51:00"/>
  </r>
  <r>
    <n v="2970"/>
    <x v="2969"/>
    <s v="Kara Ayn Napolitano's latest play about a young mother's attempt to reclaim her life after making a serious mistake."/>
    <x v="12"/>
    <n v="6360"/>
    <x v="0"/>
    <s v="US"/>
    <s v="USD"/>
    <n v="1405699451"/>
    <n v="1403107451"/>
    <b v="0"/>
    <n v="91"/>
    <b v="1"/>
    <s v="theater/plays"/>
    <x v="938"/>
    <n v="69.890109890109883"/>
    <s v="theater"/>
    <s v="plays"/>
    <x v="2970"/>
    <d v="2014-07-18T16:04:11"/>
  </r>
  <r>
    <n v="2971"/>
    <x v="2970"/>
    <s v="An Asian-Jewish-American family collides with music, food, and identity crises in this world premiere New York theater production."/>
    <x v="50"/>
    <n v="3205"/>
    <x v="0"/>
    <s v="US"/>
    <s v="USD"/>
    <n v="1409500078"/>
    <n v="1406908078"/>
    <b v="0"/>
    <n v="43"/>
    <b v="1"/>
    <s v="theater/plays"/>
    <x v="2210"/>
    <n v="74.534883720930239"/>
    <s v="theater"/>
    <s v="plays"/>
    <x v="2971"/>
    <d v="2014-08-31T15:47:58"/>
  </r>
  <r>
    <n v="2972"/>
    <x v="2971"/>
    <s v="A group of artists. A mythical art piece. A harrowing quest. And some margaritas."/>
    <x v="13"/>
    <n v="2107"/>
    <x v="0"/>
    <s v="US"/>
    <s v="USD"/>
    <n v="1480899600"/>
    <n v="1479609520"/>
    <b v="0"/>
    <n v="17"/>
    <b v="1"/>
    <s v="theater/plays"/>
    <x v="2211"/>
    <n v="123.94117647058823"/>
    <s v="theater"/>
    <s v="plays"/>
    <x v="2972"/>
    <d v="2016-12-05T01:00:00"/>
  </r>
  <r>
    <n v="2973"/>
    <x v="2972"/>
    <s v="We're going to represent the entire USA at the World Festival of Children's Theater in Stratford, ON in June, 2016. Help us get there!"/>
    <x v="10"/>
    <n v="8740"/>
    <x v="0"/>
    <s v="US"/>
    <s v="USD"/>
    <n v="1451620800"/>
    <n v="1449171508"/>
    <b v="0"/>
    <n v="33"/>
    <b v="1"/>
    <s v="theater/plays"/>
    <x v="2212"/>
    <n v="264.84848484848487"/>
    <s v="theater"/>
    <s v="plays"/>
    <x v="2973"/>
    <d v="2016-01-01T04:00:00"/>
  </r>
  <r>
    <n v="2974"/>
    <x v="2973"/>
    <s v="Known for producing gritty new work, TheatreFIRST presents an exciting new romantic comedy by the hottest playwright in the country."/>
    <x v="10"/>
    <n v="5100"/>
    <x v="0"/>
    <s v="US"/>
    <s v="USD"/>
    <n v="1411695300"/>
    <n v="1409275671"/>
    <b v="0"/>
    <n v="87"/>
    <b v="1"/>
    <s v="theater/plays"/>
    <x v="607"/>
    <n v="58.620689655172413"/>
    <s v="theater"/>
    <s v="plays"/>
    <x v="2974"/>
    <d v="2014-09-26T01:35:00"/>
  </r>
  <r>
    <n v="2975"/>
    <x v="2974"/>
    <s v="[By The Mummers] needs your help this holiday season to stage a full scale production of William Gibson's &quot;The Butterfingers Angel...&quot;"/>
    <x v="6"/>
    <n v="8010"/>
    <x v="0"/>
    <s v="US"/>
    <s v="USD"/>
    <n v="1417057200"/>
    <n v="1414599886"/>
    <b v="0"/>
    <n v="113"/>
    <b v="1"/>
    <s v="theater/plays"/>
    <x v="2213"/>
    <n v="70.884955752212392"/>
    <s v="theater"/>
    <s v="plays"/>
    <x v="2975"/>
    <d v="2014-11-27T03:00:00"/>
  </r>
  <r>
    <n v="2976"/>
    <x v="2975"/>
    <s v="A play that addresses an important social issue, brought to light by members of the UoM Drama Society."/>
    <x v="159"/>
    <n v="120"/>
    <x v="0"/>
    <s v="GB"/>
    <s v="GBP"/>
    <n v="1457870400"/>
    <n v="1456421530"/>
    <b v="0"/>
    <n v="14"/>
    <b v="1"/>
    <s v="theater/plays"/>
    <x v="2214"/>
    <n v="8.5714285714285712"/>
    <s v="theater"/>
    <s v="plays"/>
    <x v="2976"/>
    <d v="2016-03-13T12:00:00"/>
  </r>
  <r>
    <n v="2977"/>
    <x v="2976"/>
    <s v="In celebration of THE MEDEA PROJECT: THEATER FOR INCARCERATED WOMENâ€™S 25TH ANNIVERSARY Brava Theater  presents â€œBIRTHRIGHT?&quot;"/>
    <x v="9"/>
    <n v="3407"/>
    <x v="0"/>
    <s v="US"/>
    <s v="USD"/>
    <n v="1427076840"/>
    <n v="1421960934"/>
    <b v="0"/>
    <n v="30"/>
    <b v="1"/>
    <s v="theater/plays"/>
    <x v="2215"/>
    <n v="113.56666666666666"/>
    <s v="theater"/>
    <s v="plays"/>
    <x v="2977"/>
    <d v="2015-03-23T02:14:00"/>
  </r>
  <r>
    <n v="2978"/>
    <x v="2977"/>
    <s v="The Border Theatre presents The Fall of Wallace Winter, an exploration of American obsessions, this Nov. 7th-9th at the Plaza Theatre"/>
    <x v="47"/>
    <n v="971"/>
    <x v="0"/>
    <s v="US"/>
    <s v="USD"/>
    <n v="1413784740"/>
    <n v="1412954547"/>
    <b v="0"/>
    <n v="16"/>
    <b v="1"/>
    <s v="theater/plays"/>
    <x v="2216"/>
    <n v="60.6875"/>
    <s v="theater"/>
    <s v="plays"/>
    <x v="2978"/>
    <d v="2014-10-20T05:59:00"/>
  </r>
  <r>
    <n v="2979"/>
    <x v="2978"/>
    <s v="Dear Stone returns with Yasmina Reza's 'ART', a compelling, clever exploration of friendship under duress. Thanks for watching!"/>
    <x v="10"/>
    <n v="5070"/>
    <x v="0"/>
    <s v="US"/>
    <s v="USD"/>
    <n v="1420524000"/>
    <n v="1419104823"/>
    <b v="0"/>
    <n v="46"/>
    <b v="1"/>
    <s v="theater/plays"/>
    <x v="578"/>
    <n v="110.21739130434783"/>
    <s v="theater"/>
    <s v="plays"/>
    <x v="2979"/>
    <d v="2015-01-06T06:00:00"/>
  </r>
  <r>
    <n v="2980"/>
    <x v="2979"/>
    <s v="1 director, 4 actors, and a whole lotta determination. Help us bring this brilliant story to the heart of NYC!"/>
    <x v="9"/>
    <n v="3275"/>
    <x v="0"/>
    <s v="US"/>
    <s v="USD"/>
    <n v="1440381600"/>
    <n v="1438639130"/>
    <b v="0"/>
    <n v="24"/>
    <b v="1"/>
    <s v="theater/plays"/>
    <x v="2217"/>
    <n v="136.45833333333334"/>
    <s v="theater"/>
    <s v="plays"/>
    <x v="2980"/>
    <d v="2015-08-24T02:00:00"/>
  </r>
  <r>
    <n v="2981"/>
    <x v="2980"/>
    <s v="We are fundraising to create a Dublin based circus training centre for public and professionals to learn, upskill, perform and teach."/>
    <x v="23"/>
    <n v="5157"/>
    <x v="0"/>
    <s v="IE"/>
    <s v="EUR"/>
    <n v="1443014756"/>
    <n v="1439126756"/>
    <b v="1"/>
    <n v="97"/>
    <b v="1"/>
    <s v="theater/spaces"/>
    <x v="2218"/>
    <n v="53.164948453608247"/>
    <s v="theater"/>
    <s v="spaces"/>
    <x v="2981"/>
    <d v="2015-09-23T13:25:56"/>
  </r>
  <r>
    <n v="2982"/>
    <x v="2981"/>
    <s v="Renovating this historical landmark, into an arts venue and theatre space for the community."/>
    <x v="10"/>
    <n v="5103"/>
    <x v="0"/>
    <s v="GB"/>
    <s v="GBP"/>
    <n v="1455208143"/>
    <n v="1452616143"/>
    <b v="1"/>
    <n v="59"/>
    <b v="1"/>
    <s v="theater/spaces"/>
    <x v="2219"/>
    <n v="86.491525423728817"/>
    <s v="theater"/>
    <s v="spaces"/>
    <x v="2982"/>
    <d v="2016-02-11T16:29:03"/>
  </r>
  <r>
    <n v="2983"/>
    <x v="2982"/>
    <s v="Dad's Garage Theatre Company needs your help buying our new, forever home by hitting our $150,000 STRETCH GOAL!"/>
    <x v="382"/>
    <n v="169985.91"/>
    <x v="0"/>
    <s v="US"/>
    <s v="USD"/>
    <n v="1415722236"/>
    <n v="1410534636"/>
    <b v="1"/>
    <n v="1095"/>
    <b v="1"/>
    <s v="theater/spaces"/>
    <x v="2220"/>
    <n v="155.23827397260274"/>
    <s v="theater"/>
    <s v="spaces"/>
    <x v="2983"/>
    <d v="2014-11-11T16:10:36"/>
  </r>
  <r>
    <n v="2984"/>
    <x v="2983"/>
    <s v="A traveling wooden wagon that transforms into a theatrical playing space presenting FREE original performance while building community!"/>
    <x v="31"/>
    <n v="25088"/>
    <x v="0"/>
    <s v="US"/>
    <s v="USD"/>
    <n v="1472020881"/>
    <n v="1469428881"/>
    <b v="1"/>
    <n v="218"/>
    <b v="1"/>
    <s v="theater/spaces"/>
    <x v="2221"/>
    <n v="115.08256880733946"/>
    <s v="theater"/>
    <s v="spaces"/>
    <x v="2984"/>
    <d v="2016-08-24T06:41:21"/>
  </r>
  <r>
    <n v="2985"/>
    <x v="2984"/>
    <s v="From the moment we flew in to the world of The Circus, we have dreamed of opening our own studio. Help us get our dream off the ground!"/>
    <x v="3"/>
    <n v="12165"/>
    <x v="0"/>
    <s v="NZ"/>
    <s v="NZD"/>
    <n v="1477886400"/>
    <n v="1476228128"/>
    <b v="0"/>
    <n v="111"/>
    <b v="1"/>
    <s v="theater/spaces"/>
    <x v="2222"/>
    <n v="109.5945945945946"/>
    <s v="theater"/>
    <s v="spaces"/>
    <x v="2985"/>
    <d v="2016-10-31T04:00:00"/>
  </r>
  <r>
    <n v="2986"/>
    <x v="2985"/>
    <s v="Support the circus arts and help our aerial students work with more height. With your support, we will install beams at 19ft!"/>
    <x v="262"/>
    <n v="2532"/>
    <x v="0"/>
    <s v="GB"/>
    <s v="GBP"/>
    <n v="1462100406"/>
    <n v="1456920006"/>
    <b v="0"/>
    <n v="56"/>
    <b v="1"/>
    <s v="theater/spaces"/>
    <x v="269"/>
    <n v="45.214285714285715"/>
    <s v="theater"/>
    <s v="spaces"/>
    <x v="2986"/>
    <d v="2016-05-01T11:00:06"/>
  </r>
  <r>
    <n v="2987"/>
    <x v="2986"/>
    <s v="Help Curious Comedy evolve into an independent comedy theater with a complete professional digital production studio built right in."/>
    <x v="31"/>
    <n v="27600.2"/>
    <x v="0"/>
    <s v="US"/>
    <s v="USD"/>
    <n v="1476316800"/>
    <n v="1473837751"/>
    <b v="0"/>
    <n v="265"/>
    <b v="1"/>
    <s v="theater/spaces"/>
    <x v="2223"/>
    <n v="104.15169811320754"/>
    <s v="theater"/>
    <s v="spaces"/>
    <x v="2987"/>
    <d v="2016-10-13T00:00:00"/>
  </r>
  <r>
    <n v="2988"/>
    <x v="2987"/>
    <s v="Since October 2015 the Shoebox Theatre has become a hub of creativity - The next step in our journey is to hang stage curtains!"/>
    <x v="28"/>
    <n v="1000"/>
    <x v="0"/>
    <s v="GB"/>
    <s v="GBP"/>
    <n v="1466412081"/>
    <n v="1463820081"/>
    <b v="0"/>
    <n v="28"/>
    <b v="1"/>
    <s v="theater/spaces"/>
    <x v="31"/>
    <n v="35.714285714285715"/>
    <s v="theater"/>
    <s v="spaces"/>
    <x v="2988"/>
    <d v="2016-06-20T08:41:21"/>
  </r>
  <r>
    <n v="2989"/>
    <x v="2988"/>
    <s v="Bring the movies back to Bethel, Maine."/>
    <x v="22"/>
    <n v="35307"/>
    <x v="0"/>
    <s v="US"/>
    <s v="USD"/>
    <n v="1450673940"/>
    <n v="1448756962"/>
    <b v="0"/>
    <n v="364"/>
    <b v="1"/>
    <s v="theater/spaces"/>
    <x v="2224"/>
    <n v="96.997252747252745"/>
    <s v="theater"/>
    <s v="spaces"/>
    <x v="2989"/>
    <d v="2015-12-21T04:59:00"/>
  </r>
  <r>
    <n v="2990"/>
    <x v="2989"/>
    <s v="We are a non-profit revitalizing the Gloria Theatre - our gift to the community - and we need your help #arts #community #theater"/>
    <x v="3"/>
    <n v="10000"/>
    <x v="0"/>
    <s v="US"/>
    <s v="USD"/>
    <n v="1452174420"/>
    <n v="1449150420"/>
    <b v="0"/>
    <n v="27"/>
    <b v="1"/>
    <s v="theater/spaces"/>
    <x v="31"/>
    <n v="370.37037037037038"/>
    <s v="theater"/>
    <s v="spaces"/>
    <x v="2990"/>
    <d v="2016-01-07T13:47:00"/>
  </r>
  <r>
    <n v="2991"/>
    <x v="2990"/>
    <s v="A new intimate listening room with tables &amp; theatre seating where artist &amp; fans connect through music, comedy &amp; performing arts."/>
    <x v="0"/>
    <n v="8780"/>
    <x v="0"/>
    <s v="US"/>
    <s v="USD"/>
    <n v="1485547530"/>
    <n v="1483646730"/>
    <b v="0"/>
    <n v="93"/>
    <b v="1"/>
    <s v="theater/spaces"/>
    <x v="2225"/>
    <n v="94.408602150537632"/>
    <s v="theater"/>
    <s v="spaces"/>
    <x v="2991"/>
    <d v="2017-01-27T20:05:30"/>
  </r>
  <r>
    <n v="2992"/>
    <x v="2991"/>
    <s v="Creating a non-profit CAFE &amp; VILLAGE COMMONS in SE Portland, in service to Neighbors, Kids, Artists &amp; the Underserved"/>
    <x v="9"/>
    <n v="3135"/>
    <x v="0"/>
    <s v="US"/>
    <s v="USD"/>
    <n v="1476037510"/>
    <n v="1473445510"/>
    <b v="0"/>
    <n v="64"/>
    <b v="1"/>
    <s v="theater/spaces"/>
    <x v="2226"/>
    <n v="48.984375"/>
    <s v="theater"/>
    <s v="spaces"/>
    <x v="2992"/>
    <d v="2016-10-09T18:25:10"/>
  </r>
  <r>
    <n v="2993"/>
    <x v="2992"/>
    <s v="Help us build the Kitchen from Hell!"/>
    <x v="28"/>
    <n v="1003"/>
    <x v="0"/>
    <s v="US"/>
    <s v="USD"/>
    <n v="1455998867"/>
    <n v="1453406867"/>
    <b v="0"/>
    <n v="22"/>
    <b v="1"/>
    <s v="theater/spaces"/>
    <x v="2227"/>
    <n v="45.590909090909093"/>
    <s v="theater"/>
    <s v="spaces"/>
    <x v="2993"/>
    <d v="2016-02-20T20:07:47"/>
  </r>
  <r>
    <n v="2994"/>
    <x v="2993"/>
    <s v="Help the hosts of the infamous St. Michael sustain and create epic boat parties through Halloween and into 2015"/>
    <x v="43"/>
    <n v="1373.24"/>
    <x v="0"/>
    <s v="GB"/>
    <s v="GBP"/>
    <n v="1412335772"/>
    <n v="1409743772"/>
    <b v="0"/>
    <n v="59"/>
    <b v="1"/>
    <s v="theater/spaces"/>
    <x v="2228"/>
    <n v="23.275254237288134"/>
    <s v="theater"/>
    <s v="spaces"/>
    <x v="2994"/>
    <d v="2014-10-03T11:29:32"/>
  </r>
  <r>
    <n v="2995"/>
    <x v="2994"/>
    <s v="Keeping the drive-in culture alive for 6 years, we now ask for your help so we can CREATE A NEW HOME and save 35MM movies!"/>
    <x v="36"/>
    <n v="15744"/>
    <x v="0"/>
    <s v="US"/>
    <s v="USD"/>
    <n v="1484841471"/>
    <n v="1482249471"/>
    <b v="0"/>
    <n v="249"/>
    <b v="1"/>
    <s v="theater/spaces"/>
    <x v="2229"/>
    <n v="63.2289156626506"/>
    <s v="theater"/>
    <s v="spaces"/>
    <x v="2995"/>
    <d v="2017-01-19T15:57:51"/>
  </r>
  <r>
    <n v="2996"/>
    <x v="2995"/>
    <s v="A permanent home for comedy in Connecticut in the heart of downtown Hartford."/>
    <x v="19"/>
    <n v="60180"/>
    <x v="0"/>
    <s v="US"/>
    <s v="USD"/>
    <n v="1432677240"/>
    <n v="1427493240"/>
    <b v="0"/>
    <n v="392"/>
    <b v="1"/>
    <s v="theater/spaces"/>
    <x v="2230"/>
    <n v="153.5204081632653"/>
    <s v="theater"/>
    <s v="spaces"/>
    <x v="2996"/>
    <d v="2015-05-26T21:54:00"/>
  </r>
  <r>
    <n v="2997"/>
    <x v="2996"/>
    <s v="We're moving to a new space and upgrading our facilities to continue providing a local theatre venue and arts education program!"/>
    <x v="3"/>
    <n v="10373"/>
    <x v="0"/>
    <s v="US"/>
    <s v="USD"/>
    <n v="1488171540"/>
    <n v="1486661793"/>
    <b v="0"/>
    <n v="115"/>
    <b v="1"/>
    <s v="theater/spaces"/>
    <x v="2231"/>
    <n v="90.2"/>
    <s v="theater"/>
    <s v="spaces"/>
    <x v="2997"/>
    <d v="2017-02-27T04:59:00"/>
  </r>
  <r>
    <n v="2998"/>
    <x v="2997"/>
    <s v="The New Movement works tirelessly to put Nola on the comedy map. This project will upgrade our theater and production facilities."/>
    <x v="63"/>
    <n v="51514.5"/>
    <x v="0"/>
    <s v="US"/>
    <s v="USD"/>
    <n v="1402892700"/>
    <n v="1400474329"/>
    <b v="0"/>
    <n v="433"/>
    <b v="1"/>
    <s v="theater/spaces"/>
    <x v="2232"/>
    <n v="118.97113163972287"/>
    <s v="theater"/>
    <s v="spaces"/>
    <x v="2998"/>
    <d v="2014-06-16T04:25:00"/>
  </r>
  <r>
    <n v="2999"/>
    <x v="2998"/>
    <s v="Restless Artists' Theatre is building risers and installing better lighting for our patrons.  We need to purchase raw materials."/>
    <x v="383"/>
    <n v="1605"/>
    <x v="0"/>
    <s v="US"/>
    <s v="USD"/>
    <n v="1488333600"/>
    <n v="1487094360"/>
    <b v="0"/>
    <n v="20"/>
    <b v="1"/>
    <s v="theater/spaces"/>
    <x v="2233"/>
    <n v="80.25"/>
    <s v="theater"/>
    <s v="spaces"/>
    <x v="2999"/>
    <d v="2017-03-01T02:00:00"/>
  </r>
  <r>
    <n v="3000"/>
    <x v="2999"/>
    <s v="A benefit show featuring musicians, dancers &amp; poets all under age 30 to raise money in support of LGBTQ rights and programs."/>
    <x v="2"/>
    <n v="500"/>
    <x v="0"/>
    <s v="US"/>
    <s v="USD"/>
    <n v="1485885600"/>
    <n v="1484682670"/>
    <b v="0"/>
    <n v="8"/>
    <b v="1"/>
    <s v="theater/spaces"/>
    <x v="31"/>
    <n v="62.5"/>
    <s v="theater"/>
    <s v="spaces"/>
    <x v="3000"/>
    <d v="2017-01-31T18:00:00"/>
  </r>
  <r>
    <n v="3001"/>
    <x v="3000"/>
    <s v="Get Scene Studios and Highwire Comedy Co. creating an amazing training facility and theater for Atlanta comedy and film talent!"/>
    <x v="384"/>
    <n v="22991.01"/>
    <x v="0"/>
    <s v="US"/>
    <s v="USD"/>
    <n v="1468445382"/>
    <n v="1465853382"/>
    <b v="0"/>
    <n v="175"/>
    <b v="1"/>
    <s v="theater/spaces"/>
    <x v="2234"/>
    <n v="131.37719999999999"/>
    <s v="theater"/>
    <s v="spaces"/>
    <x v="3001"/>
    <d v="2016-07-13T21:29:42"/>
  </r>
  <r>
    <n v="3002"/>
    <x v="3001"/>
    <s v="Make the workshop/ small stage space at Jimmy's No 43 even better than before!"/>
    <x v="39"/>
    <n v="7595.43"/>
    <x v="0"/>
    <s v="US"/>
    <s v="USD"/>
    <n v="1356552252"/>
    <n v="1353960252"/>
    <b v="0"/>
    <n v="104"/>
    <b v="1"/>
    <s v="theater/spaces"/>
    <x v="2235"/>
    <n v="73.032980769230775"/>
    <s v="theater"/>
    <s v="spaces"/>
    <x v="3002"/>
    <d v="2012-12-26T20:04:12"/>
  </r>
  <r>
    <n v="3003"/>
    <x v="3002"/>
    <s v="We finally found a place to call home! Help us move in to (and collaborate with) the NEW Fischer Creative Arts Center in Waukesha, WI!"/>
    <x v="9"/>
    <n v="3035"/>
    <x v="0"/>
    <s v="US"/>
    <s v="USD"/>
    <n v="1456811940"/>
    <n v="1454098976"/>
    <b v="0"/>
    <n v="17"/>
    <b v="1"/>
    <s v="theater/spaces"/>
    <x v="2107"/>
    <n v="178.52941176470588"/>
    <s v="theater"/>
    <s v="spaces"/>
    <x v="3003"/>
    <d v="2016-03-01T05:59:00"/>
  </r>
  <r>
    <n v="3004"/>
    <x v="3003"/>
    <s v="The Agawam Cinemas is to be successfully reopened by new ownership and the twin theaters must be converted to digital projection."/>
    <x v="79"/>
    <n v="45126"/>
    <x v="0"/>
    <s v="US"/>
    <s v="USD"/>
    <n v="1416089324"/>
    <n v="1413493724"/>
    <b v="0"/>
    <n v="277"/>
    <b v="1"/>
    <s v="theater/spaces"/>
    <x v="2236"/>
    <n v="162.90974729241879"/>
    <s v="theater"/>
    <s v="spaces"/>
    <x v="3004"/>
    <d v="2014-11-15T22:08:44"/>
  </r>
  <r>
    <n v="3005"/>
    <x v="3004"/>
    <s v="Pangea House is a collectively run, all ages music venue and community space in desperate need of some renovation and updates."/>
    <x v="385"/>
    <n v="12772.6"/>
    <x v="0"/>
    <s v="US"/>
    <s v="USD"/>
    <n v="1412611905"/>
    <n v="1410019905"/>
    <b v="0"/>
    <n v="118"/>
    <b v="1"/>
    <s v="theater/spaces"/>
    <x v="2237"/>
    <n v="108.24237288135593"/>
    <s v="theater"/>
    <s v="spaces"/>
    <x v="3005"/>
    <d v="2014-10-06T16:11:45"/>
  </r>
  <r>
    <n v="3006"/>
    <x v="3005"/>
    <s v="We're an affordable theatre and rental space that can be molded into anything by anyone."/>
    <x v="6"/>
    <n v="8620"/>
    <x v="0"/>
    <s v="CA"/>
    <s v="CAD"/>
    <n v="1418580591"/>
    <n v="1415988591"/>
    <b v="0"/>
    <n v="97"/>
    <b v="1"/>
    <s v="theater/spaces"/>
    <x v="2133"/>
    <n v="88.865979381443296"/>
    <s v="theater"/>
    <s v="spaces"/>
    <x v="3006"/>
    <d v="2014-12-14T18:09:51"/>
  </r>
  <r>
    <n v="3007"/>
    <x v="3006"/>
    <s v="Consuite for 2015 CoreCon.  An adventure into insanity."/>
    <x v="20"/>
    <n v="1080"/>
    <x v="0"/>
    <s v="US"/>
    <s v="USD"/>
    <n v="1429938683"/>
    <n v="1428124283"/>
    <b v="0"/>
    <n v="20"/>
    <b v="1"/>
    <s v="theater/spaces"/>
    <x v="2238"/>
    <n v="54"/>
    <s v="theater"/>
    <s v="spaces"/>
    <x v="3007"/>
    <d v="2015-04-25T05:11:23"/>
  </r>
  <r>
    <n v="3008"/>
    <x v="3007"/>
    <s v="Help fund Silver Spring Stage's HVAC costs for the upcoming year! Don't leave us out in the cold (pun intended)!"/>
    <x v="9"/>
    <n v="3035"/>
    <x v="0"/>
    <s v="US"/>
    <s v="USD"/>
    <n v="1453352719"/>
    <n v="1450760719"/>
    <b v="0"/>
    <n v="26"/>
    <b v="1"/>
    <s v="theater/spaces"/>
    <x v="2107"/>
    <n v="116.73076923076923"/>
    <s v="theater"/>
    <s v="spaces"/>
    <x v="3008"/>
    <d v="2016-01-21T05:05:19"/>
  </r>
  <r>
    <n v="3009"/>
    <x v="3008"/>
    <s v="The Montauk Surf Museum will present ocean science, as well as the art and history of surfing to visitors and schools in creative ways."/>
    <x v="31"/>
    <n v="29939"/>
    <x v="0"/>
    <s v="US"/>
    <s v="USD"/>
    <n v="1417012840"/>
    <n v="1414417240"/>
    <b v="0"/>
    <n v="128"/>
    <b v="1"/>
    <s v="theater/spaces"/>
    <x v="2239"/>
    <n v="233.8984375"/>
    <s v="theater"/>
    <s v="spaces"/>
    <x v="3009"/>
    <d v="2014-11-26T14:40:40"/>
  </r>
  <r>
    <n v="3010"/>
    <x v="3009"/>
    <s v="STC &amp; the Sheboygan Area School District are working tirelessly to renovate our 30-year-old sound system. Help us sound better for you!"/>
    <x v="15"/>
    <n v="2370"/>
    <x v="0"/>
    <s v="US"/>
    <s v="USD"/>
    <n v="1424548719"/>
    <n v="1419364719"/>
    <b v="0"/>
    <n v="15"/>
    <b v="1"/>
    <s v="theater/spaces"/>
    <x v="2240"/>
    <n v="158"/>
    <s v="theater"/>
    <s v="spaces"/>
    <x v="3010"/>
    <d v="2015-02-21T19:58:39"/>
  </r>
  <r>
    <n v="3011"/>
    <x v="3010"/>
    <s v="Necesitamos tu ayuda para poder llevar la magia del teatro universitario al Teatro Lagrada de Madrid el 23 de diciembre :)"/>
    <x v="43"/>
    <n v="371"/>
    <x v="0"/>
    <s v="ES"/>
    <s v="EUR"/>
    <n v="1450911540"/>
    <n v="1448536516"/>
    <b v="0"/>
    <n v="25"/>
    <b v="1"/>
    <s v="theater/spaces"/>
    <x v="2241"/>
    <n v="14.84"/>
    <s v="theater"/>
    <s v="spaces"/>
    <x v="3011"/>
    <d v="2015-12-23T22:59:00"/>
  </r>
  <r>
    <n v="3012"/>
    <x v="3011"/>
    <s v="Spring Theatre has recently found a new home in the heart of Winston Salem. We need your help for an up-lifting up-fit!"/>
    <x v="23"/>
    <n v="4685"/>
    <x v="0"/>
    <s v="US"/>
    <s v="USD"/>
    <n v="1423587130"/>
    <n v="1421772730"/>
    <b v="0"/>
    <n v="55"/>
    <b v="1"/>
    <s v="theater/spaces"/>
    <x v="2242"/>
    <n v="85.181818181818187"/>
    <s v="theater"/>
    <s v="spaces"/>
    <x v="3012"/>
    <d v="2015-02-10T16:52:10"/>
  </r>
  <r>
    <n v="3013"/>
    <x v="3012"/>
    <s v="Barebones Productions is developing a new theater and performance facility in Braddock, Pa. &quot;The barebones black box&quot;"/>
    <x v="3"/>
    <n v="15696"/>
    <x v="0"/>
    <s v="US"/>
    <s v="USD"/>
    <n v="1434917049"/>
    <n v="1432325049"/>
    <b v="0"/>
    <n v="107"/>
    <b v="1"/>
    <s v="theater/spaces"/>
    <x v="2243"/>
    <n v="146.69158878504672"/>
    <s v="theater"/>
    <s v="spaces"/>
    <x v="3013"/>
    <d v="2015-06-21T20:04:09"/>
  </r>
  <r>
    <n v="3014"/>
    <x v="3013"/>
    <s v="Help build an immersion experience for kids to have fun with Santa and make their Christmas season shine just a little bit brighter."/>
    <x v="31"/>
    <n v="28276"/>
    <x v="0"/>
    <s v="US"/>
    <s v="USD"/>
    <n v="1415163600"/>
    <n v="1412737080"/>
    <b v="0"/>
    <n v="557"/>
    <b v="1"/>
    <s v="theater/spaces"/>
    <x v="2244"/>
    <n v="50.764811490125673"/>
    <s v="theater"/>
    <s v="spaces"/>
    <x v="3014"/>
    <d v="2014-11-05T05:00:00"/>
  </r>
  <r>
    <n v="3015"/>
    <x v="3014"/>
    <s v="We're turning an old yogurt shop into a live theater in downtown Charleston.   Please help us hang our sign!"/>
    <x v="104"/>
    <n v="3508"/>
    <x v="0"/>
    <s v="US"/>
    <s v="USD"/>
    <n v="1402459200"/>
    <n v="1401125238"/>
    <b v="0"/>
    <n v="40"/>
    <b v="1"/>
    <s v="theater/spaces"/>
    <x v="2245"/>
    <n v="87.7"/>
    <s v="theater"/>
    <s v="spaces"/>
    <x v="3015"/>
    <d v="2014-06-11T04:00:00"/>
  </r>
  <r>
    <n v="3016"/>
    <x v="3015"/>
    <s v="Let there be sound! Make our new theatre more accessible by installing a modern sound and hearing assistance system for our audience."/>
    <x v="0"/>
    <n v="8722"/>
    <x v="0"/>
    <s v="US"/>
    <s v="USD"/>
    <n v="1405688952"/>
    <n v="1400504952"/>
    <b v="0"/>
    <n v="36"/>
    <b v="1"/>
    <s v="theater/spaces"/>
    <x v="2246"/>
    <n v="242.27777777777777"/>
    <s v="theater"/>
    <s v="spaces"/>
    <x v="3016"/>
    <d v="2014-07-18T13:09:12"/>
  </r>
  <r>
    <n v="3017"/>
    <x v="3016"/>
    <s v="Help us build a 200 seat theater and classroom space in North Andover, MA. Let's get kids off the screens, and into the spotlight!"/>
    <x v="29"/>
    <n v="23285"/>
    <x v="0"/>
    <s v="US"/>
    <s v="USD"/>
    <n v="1408566243"/>
    <n v="1405974243"/>
    <b v="0"/>
    <n v="159"/>
    <b v="1"/>
    <s v="theater/spaces"/>
    <x v="2247"/>
    <n v="146.44654088050314"/>
    <s v="theater"/>
    <s v="spaces"/>
    <x v="3017"/>
    <d v="2014-08-20T20:24:03"/>
  </r>
  <r>
    <n v="3018"/>
    <x v="3017"/>
    <s v="Le projet vise la crÃ©ation dâ€™un lieu de rÃ©sidence, recherche et formation dÃ©diÃ© Ã  l'art vivant, l'image et la narration."/>
    <x v="285"/>
    <n v="4230"/>
    <x v="0"/>
    <s v="FR"/>
    <s v="EUR"/>
    <n v="1437429600"/>
    <n v="1433747376"/>
    <b v="0"/>
    <n v="41"/>
    <b v="1"/>
    <s v="theater/spaces"/>
    <x v="2248"/>
    <n v="103.17073170731707"/>
    <s v="theater"/>
    <s v="spaces"/>
    <x v="3018"/>
    <d v="2015-07-20T22:00:00"/>
  </r>
  <r>
    <n v="3019"/>
    <x v="3018"/>
    <s v="We plan to transition from 35mm to the new digital projection format to continue to show current first run films for our community."/>
    <x v="36"/>
    <n v="18185"/>
    <x v="0"/>
    <s v="US"/>
    <s v="USD"/>
    <n v="1401159600"/>
    <n v="1398801620"/>
    <b v="0"/>
    <n v="226"/>
    <b v="1"/>
    <s v="theater/spaces"/>
    <x v="2249"/>
    <n v="80.464601769911511"/>
    <s v="theater"/>
    <s v="spaces"/>
    <x v="3019"/>
    <d v="2014-05-27T03:00:00"/>
  </r>
  <r>
    <n v="3020"/>
    <x v="3019"/>
    <s v="Any donation--big or small--will help us upgrade our studio/rehearsal space into a black box theater and offer even more programs."/>
    <x v="39"/>
    <n v="7040"/>
    <x v="0"/>
    <s v="US"/>
    <s v="USD"/>
    <n v="1439583533"/>
    <n v="1434399533"/>
    <b v="0"/>
    <n v="30"/>
    <b v="1"/>
    <s v="theater/spaces"/>
    <x v="2250"/>
    <n v="234.66666666666666"/>
    <s v="theater"/>
    <s v="spaces"/>
    <x v="3020"/>
    <d v="2015-08-14T20:18:53"/>
  </r>
  <r>
    <n v="3021"/>
    <x v="3020"/>
    <s v="At the end of October 2016, 2nd Story will be moving from its current office space to a storefront space in Albany Park, Chicago, IL."/>
    <x v="37"/>
    <n v="5221"/>
    <x v="0"/>
    <s v="US"/>
    <s v="USD"/>
    <n v="1479794340"/>
    <n v="1476715869"/>
    <b v="0"/>
    <n v="103"/>
    <b v="1"/>
    <s v="theater/spaces"/>
    <x v="2251"/>
    <n v="50.689320388349515"/>
    <s v="theater"/>
    <s v="spaces"/>
    <x v="3021"/>
    <d v="2016-11-22T05:59:00"/>
  </r>
  <r>
    <n v="3022"/>
    <x v="3021"/>
    <s v="Help us launch a new performing arts complex in Cambridge! The Thalia provides space for performance, rehearsals, and collaboration!"/>
    <x v="3"/>
    <n v="10088"/>
    <x v="0"/>
    <s v="US"/>
    <s v="USD"/>
    <n v="1472338409"/>
    <n v="1468450409"/>
    <b v="0"/>
    <n v="62"/>
    <b v="1"/>
    <s v="theater/spaces"/>
    <x v="2252"/>
    <n v="162.70967741935485"/>
    <s v="theater"/>
    <s v="spaces"/>
    <x v="3022"/>
    <d v="2016-08-27T22:53:29"/>
  </r>
  <r>
    <n v="3023"/>
    <x v="3022"/>
    <s v="Antonia Goddard Productions in association with Jethro Compton Productions presents THE NIGHT WATCH, an exciting new historical drama."/>
    <x v="176"/>
    <n v="721"/>
    <x v="0"/>
    <s v="GB"/>
    <s v="GBP"/>
    <n v="1434039186"/>
    <n v="1430151186"/>
    <b v="0"/>
    <n v="6"/>
    <b v="1"/>
    <s v="theater/spaces"/>
    <x v="288"/>
    <n v="120.16666666666667"/>
    <s v="theater"/>
    <s v="spaces"/>
    <x v="3023"/>
    <d v="2015-06-11T16:13:06"/>
  </r>
  <r>
    <n v="3024"/>
    <x v="3023"/>
    <s v="Steel City Improv Theater has found a new space in the Shadyside neighborhood of Pittsburgh and we're raising $5000 to build it!"/>
    <x v="10"/>
    <n v="12321"/>
    <x v="0"/>
    <s v="US"/>
    <s v="USD"/>
    <n v="1349567475"/>
    <n v="1346975475"/>
    <b v="0"/>
    <n v="182"/>
    <b v="1"/>
    <s v="theater/spaces"/>
    <x v="2253"/>
    <n v="67.697802197802204"/>
    <s v="theater"/>
    <s v="spaces"/>
    <x v="3024"/>
    <d v="2012-10-06T23:51:15"/>
  </r>
  <r>
    <n v="3025"/>
    <x v="3024"/>
    <s v="Be part of building Cardiff's first pub theatre, located right in the city centre. Launching January 2015."/>
    <x v="30"/>
    <n v="7555"/>
    <x v="0"/>
    <s v="GB"/>
    <s v="GBP"/>
    <n v="1401465600"/>
    <n v="1399032813"/>
    <b v="0"/>
    <n v="145"/>
    <b v="1"/>
    <s v="theater/spaces"/>
    <x v="2254"/>
    <n v="52.103448275862071"/>
    <s v="theater"/>
    <s v="spaces"/>
    <x v="3025"/>
    <d v="2014-05-30T16:00:00"/>
  </r>
  <r>
    <n v="3026"/>
    <x v="3025"/>
    <s v="The Bohemian Balcony is a innovate multi-arts venue created by the people for the community. A platform for our arts to grow and shine."/>
    <x v="42"/>
    <n v="1290"/>
    <x v="0"/>
    <s v="GB"/>
    <s v="GBP"/>
    <n v="1488538892"/>
    <n v="1487329292"/>
    <b v="0"/>
    <n v="25"/>
    <b v="1"/>
    <s v="theater/spaces"/>
    <x v="2255"/>
    <n v="51.6"/>
    <s v="theater"/>
    <s v="spaces"/>
    <x v="3026"/>
    <d v="2017-03-03T11:01:32"/>
  </r>
  <r>
    <n v="3027"/>
    <x v="3026"/>
    <s v="Wavy says let's LIGHT UP THE RAINBOW STAGE and as our stretch reward we'll throw all of us a PARTY!"/>
    <x v="79"/>
    <n v="52576"/>
    <x v="0"/>
    <s v="US"/>
    <s v="USD"/>
    <n v="1426866851"/>
    <n v="1424278451"/>
    <b v="0"/>
    <n v="320"/>
    <b v="1"/>
    <s v="theater/spaces"/>
    <x v="2256"/>
    <n v="164.3"/>
    <s v="theater"/>
    <s v="spaces"/>
    <x v="3027"/>
    <d v="2015-03-20T15:54:11"/>
  </r>
  <r>
    <n v="3028"/>
    <x v="3027"/>
    <s v="We have a space! Help us fill it with a stage, chairs, gear and audiences' laughter!"/>
    <x v="10"/>
    <n v="8401"/>
    <x v="0"/>
    <s v="US"/>
    <s v="USD"/>
    <n v="1471242025"/>
    <n v="1468650025"/>
    <b v="0"/>
    <n v="99"/>
    <b v="1"/>
    <s v="theater/spaces"/>
    <x v="2257"/>
    <n v="84.858585858585855"/>
    <s v="theater"/>
    <s v="spaces"/>
    <x v="3028"/>
    <d v="2016-08-15T06:20:25"/>
  </r>
  <r>
    <n v="3029"/>
    <x v="3028"/>
    <s v="We're building a new theatre venue in Austin! Austin is growing, but we are losing space for artists- help us keep local theatre alive!"/>
    <x v="11"/>
    <n v="32903"/>
    <x v="0"/>
    <s v="US"/>
    <s v="USD"/>
    <n v="1416285300"/>
    <n v="1413824447"/>
    <b v="0"/>
    <n v="348"/>
    <b v="1"/>
    <s v="theater/spaces"/>
    <x v="2258"/>
    <n v="94.548850574712645"/>
    <s v="theater"/>
    <s v="spaces"/>
    <x v="3029"/>
    <d v="2014-11-18T04:35:00"/>
  </r>
  <r>
    <n v="3030"/>
    <x v="3029"/>
    <s v="Guilford Center Stage is a new project bringing theater to our 1896 Grange; we need to purchase simple theater lighting for our stage."/>
    <x v="257"/>
    <n v="1867"/>
    <x v="0"/>
    <s v="US"/>
    <s v="USD"/>
    <n v="1442426171"/>
    <n v="1439834171"/>
    <b v="0"/>
    <n v="41"/>
    <b v="1"/>
    <s v="theater/spaces"/>
    <x v="2259"/>
    <n v="45.536585365853661"/>
    <s v="theater"/>
    <s v="spaces"/>
    <x v="3030"/>
    <d v="2015-09-16T17:56:11"/>
  </r>
  <r>
    <n v="3031"/>
    <x v="3030"/>
    <s v="Blue Thyme Nights is the production of Am I Blue by Beth Henley &amp; Thymus Vulgaris by Lanford  Wilson._x000a__x000a_Artwork by Charlotte Ager"/>
    <x v="15"/>
    <n v="1500"/>
    <x v="0"/>
    <s v="US"/>
    <s v="USD"/>
    <n v="1476479447"/>
    <n v="1471295447"/>
    <b v="0"/>
    <n v="29"/>
    <b v="1"/>
    <s v="theater/spaces"/>
    <x v="31"/>
    <n v="51.724137931034484"/>
    <s v="theater"/>
    <s v="spaces"/>
    <x v="3031"/>
    <d v="2016-10-14T21:10:47"/>
  </r>
  <r>
    <n v="3032"/>
    <x v="3031"/>
    <s v="One night only, not-for-profit, neighborhood haunted attraction that will scare your mask off! Coming this Halloween."/>
    <x v="28"/>
    <n v="1272"/>
    <x v="0"/>
    <s v="US"/>
    <s v="USD"/>
    <n v="1441933459"/>
    <n v="1439341459"/>
    <b v="0"/>
    <n v="25"/>
    <b v="1"/>
    <s v="theater/spaces"/>
    <x v="66"/>
    <n v="50.88"/>
    <s v="theater"/>
    <s v="spaces"/>
    <x v="3032"/>
    <d v="2015-09-11T01:04:19"/>
  </r>
  <r>
    <n v="3033"/>
    <x v="3032"/>
    <s v="Finally Stagelights will have a space of our very own!  Be a part of this exciting new adventure in Greensboro!!"/>
    <x v="9"/>
    <n v="4396"/>
    <x v="0"/>
    <s v="US"/>
    <s v="USD"/>
    <n v="1471487925"/>
    <n v="1468895925"/>
    <b v="0"/>
    <n v="23"/>
    <b v="1"/>
    <s v="theater/spaces"/>
    <x v="2260"/>
    <n v="191.13043478260869"/>
    <s v="theater"/>
    <s v="spaces"/>
    <x v="3033"/>
    <d v="2016-08-18T02:38:45"/>
  </r>
  <r>
    <n v="3034"/>
    <x v="3033"/>
    <s v="Pretty please with popcorn on top!Help!!_x000a__x000a_Our family owned &amp; operated Theatre in Fairfax VA is looking to get help upgrading our seats."/>
    <x v="57"/>
    <n v="112536"/>
    <x v="0"/>
    <s v="US"/>
    <s v="USD"/>
    <n v="1477972740"/>
    <n v="1475326255"/>
    <b v="0"/>
    <n v="1260"/>
    <b v="1"/>
    <s v="theater/spaces"/>
    <x v="2261"/>
    <n v="89.314285714285717"/>
    <s v="theater"/>
    <s v="spaces"/>
    <x v="3034"/>
    <d v="2016-11-01T03:59:00"/>
  </r>
  <r>
    <n v="3035"/>
    <x v="3034"/>
    <s v="Help create a permanent home for live comedy shows and classes in Downtown RVA."/>
    <x v="31"/>
    <n v="27196.71"/>
    <x v="0"/>
    <s v="US"/>
    <s v="USD"/>
    <n v="1367674009"/>
    <n v="1365082009"/>
    <b v="0"/>
    <n v="307"/>
    <b v="1"/>
    <s v="theater/spaces"/>
    <x v="2262"/>
    <n v="88.588631921824103"/>
    <s v="theater"/>
    <s v="spaces"/>
    <x v="3035"/>
    <d v="2013-05-04T13:26:49"/>
  </r>
  <r>
    <n v="3036"/>
    <x v="3035"/>
    <s v="Help Synetic Theater create a new Studio to produce amazing  shows in the 2013/14 season and train awesome artists of all ages!"/>
    <x v="31"/>
    <n v="31683"/>
    <x v="0"/>
    <s v="US"/>
    <s v="USD"/>
    <n v="1376654340"/>
    <n v="1373568644"/>
    <b v="0"/>
    <n v="329"/>
    <b v="1"/>
    <s v="theater/spaces"/>
    <x v="2263"/>
    <n v="96.300911854103347"/>
    <s v="theater"/>
    <s v="spaces"/>
    <x v="3036"/>
    <d v="2013-08-16T11:59:00"/>
  </r>
  <r>
    <n v="3037"/>
    <x v="3036"/>
    <s v="SHE&amp;HER PRODUCTIONS! New Space.. New SHOW! We have a home in KC West Bottoms, the Crane Building. We need your help turning this space into a theater!"/>
    <x v="2"/>
    <n v="1066"/>
    <x v="0"/>
    <s v="US"/>
    <s v="USD"/>
    <n v="1285995540"/>
    <n v="1279574773"/>
    <b v="0"/>
    <n v="32"/>
    <b v="1"/>
    <s v="theater/spaces"/>
    <x v="2264"/>
    <n v="33.3125"/>
    <s v="theater"/>
    <s v="spaces"/>
    <x v="3037"/>
    <d v="2010-10-02T04:59:00"/>
  </r>
  <r>
    <n v="3038"/>
    <x v="3037"/>
    <s v="Our little theater needs some love. We took over a lab and need to make our space look more inviting and well, like a theater!"/>
    <x v="28"/>
    <n v="1005"/>
    <x v="0"/>
    <s v="US"/>
    <s v="USD"/>
    <n v="1457071397"/>
    <n v="1451887397"/>
    <b v="0"/>
    <n v="27"/>
    <b v="1"/>
    <s v="theater/spaces"/>
    <x v="10"/>
    <n v="37.222222222222221"/>
    <s v="theater"/>
    <s v="spaces"/>
    <x v="3038"/>
    <d v="2016-03-04T06:03:17"/>
  </r>
  <r>
    <n v="3039"/>
    <x v="3038"/>
    <s v="After 22 yrs downstairs we are &quot;getting out of  our parents basement&quot; and building a new 50 seat theater in a new location."/>
    <x v="22"/>
    <n v="21742.78"/>
    <x v="0"/>
    <s v="US"/>
    <s v="USD"/>
    <n v="1388303940"/>
    <n v="1386011038"/>
    <b v="0"/>
    <n v="236"/>
    <b v="1"/>
    <s v="theater/spaces"/>
    <x v="2265"/>
    <n v="92.130423728813554"/>
    <s v="theater"/>
    <s v="spaces"/>
    <x v="3039"/>
    <d v="2013-12-29T07:59:00"/>
  </r>
  <r>
    <n v="3040"/>
    <x v="3039"/>
    <s v="48 hours of deck screws, dry wall, hard hats and needed renovation to help the Jayhawk rise from the ashes."/>
    <x v="9"/>
    <n v="3225"/>
    <x v="0"/>
    <s v="US"/>
    <s v="USD"/>
    <n v="1435359600"/>
    <n v="1434999621"/>
    <b v="0"/>
    <n v="42"/>
    <b v="1"/>
    <s v="theater/spaces"/>
    <x v="1881"/>
    <n v="76.785714285714292"/>
    <s v="theater"/>
    <s v="spaces"/>
    <x v="3040"/>
    <d v="2015-06-26T23:00:00"/>
  </r>
  <r>
    <n v="3041"/>
    <x v="3040"/>
    <s v="Privet! Hello! Bon Jour! We are the Arlekin Players Theatre and we need a home."/>
    <x v="386"/>
    <n v="9170"/>
    <x v="0"/>
    <s v="US"/>
    <s v="USD"/>
    <n v="1453323048"/>
    <n v="1450731048"/>
    <b v="0"/>
    <n v="95"/>
    <b v="1"/>
    <s v="theater/spaces"/>
    <x v="2266"/>
    <n v="96.526315789473685"/>
    <s v="theater"/>
    <s v="spaces"/>
    <x v="3041"/>
    <d v="2016-01-20T20:50:48"/>
  </r>
  <r>
    <n v="3042"/>
    <x v="3041"/>
    <s v="Hope Mill Theatre is a brand new Fringe Theatre in the heart of Manchester city - bringing a diverse programme of entertainment!"/>
    <x v="15"/>
    <n v="1920"/>
    <x v="0"/>
    <s v="GB"/>
    <s v="GBP"/>
    <n v="1444149047"/>
    <n v="1441557047"/>
    <b v="0"/>
    <n v="37"/>
    <b v="1"/>
    <s v="theater/spaces"/>
    <x v="602"/>
    <n v="51.891891891891895"/>
    <s v="theater"/>
    <s v="spaces"/>
    <x v="3042"/>
    <d v="2015-10-06T16:30:47"/>
  </r>
  <r>
    <n v="3043"/>
    <x v="3042"/>
    <s v="Introducing The Post at 750! Join us in the creation of Vancouver's most exciting new cultural space in the heart of downtown."/>
    <x v="36"/>
    <n v="16501"/>
    <x v="0"/>
    <s v="CA"/>
    <s v="CAD"/>
    <n v="1429152600"/>
    <n v="1426815699"/>
    <b v="0"/>
    <n v="128"/>
    <b v="1"/>
    <s v="theater/spaces"/>
    <x v="2267"/>
    <n v="128.9140625"/>
    <s v="theater"/>
    <s v="spaces"/>
    <x v="3043"/>
    <d v="2015-04-16T02:50:00"/>
  </r>
  <r>
    <n v="3044"/>
    <x v="3043"/>
    <s v="Minnsky's - a theater in the Minneapolis NE Arts District that will harken back to a time of Vaudeville and Circus Entertainment!"/>
    <x v="14"/>
    <n v="13121"/>
    <x v="0"/>
    <s v="US"/>
    <s v="USD"/>
    <n v="1454433998"/>
    <n v="1453137998"/>
    <b v="0"/>
    <n v="156"/>
    <b v="1"/>
    <s v="theater/spaces"/>
    <x v="2268"/>
    <n v="84.108974358974365"/>
    <s v="theater"/>
    <s v="spaces"/>
    <x v="3044"/>
    <d v="2016-02-02T17:26:38"/>
  </r>
  <r>
    <n v="3045"/>
    <x v="3044"/>
    <s v="Walmart decided they wanted our space, so we had to move to a new theater. Help us make it an awesome space by painting it all black!"/>
    <x v="23"/>
    <n v="5308.26"/>
    <x v="0"/>
    <s v="US"/>
    <s v="USD"/>
    <n v="1408679055"/>
    <n v="1406087055"/>
    <b v="0"/>
    <n v="64"/>
    <b v="1"/>
    <s v="theater/spaces"/>
    <x v="2269"/>
    <n v="82.941562500000003"/>
    <s v="theater"/>
    <s v="spaces"/>
    <x v="3045"/>
    <d v="2014-08-22T03:44:15"/>
  </r>
  <r>
    <n v="3046"/>
    <x v="3045"/>
    <s v="Your opportunity to help improvMANIA open Chandler, Arizona's new home for family-friendly improv comedy in Historic Downtown Chandler!"/>
    <x v="278"/>
    <n v="15077"/>
    <x v="0"/>
    <s v="US"/>
    <s v="USD"/>
    <n v="1410324720"/>
    <n v="1407784586"/>
    <b v="0"/>
    <n v="58"/>
    <b v="1"/>
    <s v="theater/spaces"/>
    <x v="2270"/>
    <n v="259.94827586206895"/>
    <s v="theater"/>
    <s v="spaces"/>
    <x v="3046"/>
    <d v="2014-09-10T04:52:00"/>
  </r>
  <r>
    <n v="3047"/>
    <x v="3046"/>
    <s v="Hi! We're the Graduating Seniors Acting V Seniors at Temple University! Welcome to our Kick starter Page!"/>
    <x v="2"/>
    <n v="745"/>
    <x v="0"/>
    <s v="US"/>
    <s v="USD"/>
    <n v="1461762960"/>
    <n v="1457999054"/>
    <b v="0"/>
    <n v="20"/>
    <b v="1"/>
    <s v="theater/spaces"/>
    <x v="2271"/>
    <n v="37.25"/>
    <s v="theater"/>
    <s v="spaces"/>
    <x v="3047"/>
    <d v="2016-04-27T13:16:00"/>
  </r>
  <r>
    <n v="3048"/>
    <x v="3047"/>
    <s v="By matching donations up to $5000, Jack Kesler and Maurice Richards have challenged YOU to help Urbanite outfit their brand new space."/>
    <x v="10"/>
    <n v="8320"/>
    <x v="0"/>
    <s v="US"/>
    <s v="USD"/>
    <n v="1420060920"/>
    <n v="1417556262"/>
    <b v="0"/>
    <n v="47"/>
    <b v="1"/>
    <s v="theater/spaces"/>
    <x v="2272"/>
    <n v="177.02127659574469"/>
    <s v="theater"/>
    <s v="spaces"/>
    <x v="3048"/>
    <d v="2014-12-31T21:22:00"/>
  </r>
  <r>
    <n v="3049"/>
    <x v="3048"/>
    <s v="Pickerington Community Theatre is seeking donations to purchase a Pipe &amp; Drape system to increase staging possibilities for the company"/>
    <x v="192"/>
    <n v="4000"/>
    <x v="0"/>
    <s v="US"/>
    <s v="USD"/>
    <n v="1434241255"/>
    <n v="1431649255"/>
    <b v="0"/>
    <n v="54"/>
    <b v="1"/>
    <s v="theater/spaces"/>
    <x v="313"/>
    <n v="74.074074074074076"/>
    <s v="theater"/>
    <s v="spaces"/>
    <x v="3049"/>
    <d v="2015-06-14T00:20:55"/>
  </r>
  <r>
    <n v="3050"/>
    <x v="3049"/>
    <s v="Help fund The Black Pearl Consuite at CoreCon VIII: On Ancient Seas!"/>
    <x v="20"/>
    <n v="636"/>
    <x v="0"/>
    <s v="US"/>
    <s v="USD"/>
    <n v="1462420960"/>
    <n v="1459828960"/>
    <b v="0"/>
    <n v="9"/>
    <b v="1"/>
    <s v="theater/spaces"/>
    <x v="938"/>
    <n v="70.666666666666671"/>
    <s v="theater"/>
    <s v="spaces"/>
    <x v="3050"/>
    <d v="2016-05-05T04:02:40"/>
  </r>
  <r>
    <n v="3051"/>
    <x v="3050"/>
    <s v="The ABC tour: 26 comedy-juggling shows in 26 different venues - chosen by YOU - each beginning with a different letter of the alphabet."/>
    <x v="8"/>
    <n v="827"/>
    <x v="2"/>
    <s v="GB"/>
    <s v="GBP"/>
    <n v="1486547945"/>
    <n v="1483955945"/>
    <b v="1"/>
    <n v="35"/>
    <b v="0"/>
    <s v="theater/spaces"/>
    <x v="2273"/>
    <n v="23.62857142857143"/>
    <s v="theater"/>
    <s v="spaces"/>
    <x v="3051"/>
    <d v="2017-02-08T09:59:05"/>
  </r>
  <r>
    <n v="3052"/>
    <x v="3051"/>
    <s v="To let the arts continue in Walker Minnesota We need a performing arts space and art gallery"/>
    <x v="63"/>
    <n v="75"/>
    <x v="2"/>
    <s v="US"/>
    <s v="USD"/>
    <n v="1432828740"/>
    <n v="1430237094"/>
    <b v="0"/>
    <n v="2"/>
    <b v="0"/>
    <s v="theater/spaces"/>
    <x v="840"/>
    <n v="37.5"/>
    <s v="theater"/>
    <s v="spaces"/>
    <x v="3052"/>
    <d v="2015-05-28T15:59:00"/>
  </r>
  <r>
    <n v="3053"/>
    <x v="3052"/>
    <s v="Showroom is a multi-disciplinary space providing unorthodox concerts, events &amp; a platform creatives can express their creative vision"/>
    <x v="3"/>
    <n v="40"/>
    <x v="2"/>
    <s v="US"/>
    <s v="USD"/>
    <n v="1412222340"/>
    <n v="1407781013"/>
    <b v="0"/>
    <n v="3"/>
    <b v="0"/>
    <s v="theater/spaces"/>
    <x v="177"/>
    <n v="13.333333333333334"/>
    <s v="theater"/>
    <s v="spaces"/>
    <x v="3053"/>
    <d v="2014-10-02T03:59:00"/>
  </r>
  <r>
    <n v="3054"/>
    <x v="3053"/>
    <s v="A &quot;haunted house&quot; that benefits the community by helping local college students with volunteer hours and helping out local charities."/>
    <x v="43"/>
    <n v="0"/>
    <x v="2"/>
    <s v="US"/>
    <s v="USD"/>
    <n v="1425258240"/>
    <n v="1422043154"/>
    <b v="0"/>
    <n v="0"/>
    <b v="0"/>
    <s v="theater/spaces"/>
    <x v="109"/>
    <e v="#DIV/0!"/>
    <s v="theater"/>
    <s v="spaces"/>
    <x v="3054"/>
    <d v="2015-03-02T01:04:00"/>
  </r>
  <r>
    <n v="3055"/>
    <x v="3054"/>
    <s v="I have been in the Surfing business since 1962 have a collection of surfing memorabilia I would like to open a surfing museum"/>
    <x v="22"/>
    <n v="1"/>
    <x v="2"/>
    <s v="US"/>
    <s v="USD"/>
    <n v="1420844390"/>
    <n v="1415660390"/>
    <b v="0"/>
    <n v="1"/>
    <b v="0"/>
    <s v="theater/spaces"/>
    <x v="2274"/>
    <n v="1"/>
    <s v="theater"/>
    <s v="spaces"/>
    <x v="3055"/>
    <d v="2015-01-09T22:59:50"/>
  </r>
  <r>
    <n v="3056"/>
    <x v="3055"/>
    <s v="Looking to establish a communal space for art shows, bands, farmer's markets, environmental education, and traditional skills."/>
    <x v="31"/>
    <n v="0"/>
    <x v="2"/>
    <s v="US"/>
    <s v="USD"/>
    <n v="1412003784"/>
    <n v="1406819784"/>
    <b v="0"/>
    <n v="0"/>
    <b v="0"/>
    <s v="theater/spaces"/>
    <x v="109"/>
    <e v="#DIV/0!"/>
    <s v="theater"/>
    <s v="spaces"/>
    <x v="3056"/>
    <d v="2014-09-29T15:16:24"/>
  </r>
  <r>
    <n v="3057"/>
    <x v="3056"/>
    <s v="A series of 6 educational theme parks. This project is to fund the plans and 3D designs required to build the first park."/>
    <x v="63"/>
    <n v="0"/>
    <x v="2"/>
    <s v="GB"/>
    <s v="GBP"/>
    <n v="1459694211"/>
    <n v="1457105811"/>
    <b v="0"/>
    <n v="0"/>
    <b v="0"/>
    <s v="theater/spaces"/>
    <x v="109"/>
    <e v="#DIV/0!"/>
    <s v="theater"/>
    <s v="spaces"/>
    <x v="3057"/>
    <d v="2016-04-03T14:36:51"/>
  </r>
  <r>
    <n v="3058"/>
    <x v="3057"/>
    <s v="Restoration of a theatre to make an educational center for youngs and a place to socialize for everybody through the power of art."/>
    <x v="102"/>
    <n v="3"/>
    <x v="2"/>
    <s v="IT"/>
    <s v="EUR"/>
    <n v="1463734740"/>
    <n v="1459414740"/>
    <b v="0"/>
    <n v="3"/>
    <b v="0"/>
    <s v="theater/spaces"/>
    <x v="374"/>
    <n v="1"/>
    <s v="theater"/>
    <s v="spaces"/>
    <x v="3058"/>
    <d v="2016-05-20T08:59:00"/>
  </r>
  <r>
    <n v="3059"/>
    <x v="3058"/>
    <s v="We, as a theatre, are 50 years old and our lights and building are even older so we are looking to update and revamp our lights."/>
    <x v="36"/>
    <n v="451"/>
    <x v="2"/>
    <s v="US"/>
    <s v="USD"/>
    <n v="1407536846"/>
    <n v="1404944846"/>
    <b v="0"/>
    <n v="11"/>
    <b v="0"/>
    <s v="theater/spaces"/>
    <x v="2275"/>
    <n v="41"/>
    <s v="theater"/>
    <s v="spaces"/>
    <x v="3059"/>
    <d v="2014-08-08T22:27:26"/>
  </r>
  <r>
    <n v="3060"/>
    <x v="3059"/>
    <s v="Save the historic Roxy theatre in Bremerton WA from being repurposed as office space."/>
    <x v="135"/>
    <n v="335"/>
    <x v="2"/>
    <s v="US"/>
    <s v="USD"/>
    <n v="1443422134"/>
    <n v="1440830134"/>
    <b v="0"/>
    <n v="6"/>
    <b v="0"/>
    <s v="theater/spaces"/>
    <x v="2276"/>
    <n v="55.833333333333336"/>
    <s v="theater"/>
    <s v="spaces"/>
    <x v="3060"/>
    <d v="2015-09-28T06:35:34"/>
  </r>
  <r>
    <n v="3061"/>
    <x v="3060"/>
    <s v="Save a historic Local theater."/>
    <x v="80"/>
    <n v="0"/>
    <x v="2"/>
    <s v="US"/>
    <s v="USD"/>
    <n v="1407955748"/>
    <n v="1405363748"/>
    <b v="0"/>
    <n v="0"/>
    <b v="0"/>
    <s v="theater/spaces"/>
    <x v="109"/>
    <e v="#DIV/0!"/>
    <s v="theater"/>
    <s v="spaces"/>
    <x v="3061"/>
    <d v="2014-08-13T18:49:08"/>
  </r>
  <r>
    <n v="3062"/>
    <x v="3061"/>
    <s v="In our 30th year we are relocating to the world famous Choo Choo on The South Side. We will be remodeling the old Station House."/>
    <x v="3"/>
    <n v="6684"/>
    <x v="2"/>
    <s v="US"/>
    <s v="USD"/>
    <n v="1443636000"/>
    <n v="1441111892"/>
    <b v="0"/>
    <n v="67"/>
    <b v="0"/>
    <s v="theater/spaces"/>
    <x v="2277"/>
    <n v="99.761194029850742"/>
    <s v="theater"/>
    <s v="spaces"/>
    <x v="3062"/>
    <d v="2015-09-30T18:00:00"/>
  </r>
  <r>
    <n v="3063"/>
    <x v="3062"/>
    <s v="Members of the local Miami music scene are putting together a venue/creative space in Kendall!"/>
    <x v="9"/>
    <n v="587"/>
    <x v="2"/>
    <s v="US"/>
    <s v="USD"/>
    <n v="1477174138"/>
    <n v="1474150138"/>
    <b v="0"/>
    <n v="23"/>
    <b v="0"/>
    <s v="theater/spaces"/>
    <x v="2278"/>
    <n v="25.521739130434781"/>
    <s v="theater"/>
    <s v="spaces"/>
    <x v="3063"/>
    <d v="2016-10-22T22:08:58"/>
  </r>
  <r>
    <n v="3064"/>
    <x v="3063"/>
    <s v="An epicenter for connection, creation and expression of the community."/>
    <x v="96"/>
    <n v="8471"/>
    <x v="2"/>
    <s v="US"/>
    <s v="USD"/>
    <n v="1448175540"/>
    <n v="1445483246"/>
    <b v="0"/>
    <n v="72"/>
    <b v="0"/>
    <s v="theater/spaces"/>
    <x v="2279"/>
    <n v="117.65277777777777"/>
    <s v="theater"/>
    <s v="spaces"/>
    <x v="3064"/>
    <d v="2015-11-22T06:59:00"/>
  </r>
  <r>
    <n v="3065"/>
    <x v="3064"/>
    <s v="A castle themed events center with large and small spaces to support a variety of arts i.e. performing, visual, music, theater, dance"/>
    <x v="31"/>
    <n v="10"/>
    <x v="2"/>
    <s v="US"/>
    <s v="USD"/>
    <n v="1406683172"/>
    <n v="1404523172"/>
    <b v="0"/>
    <n v="2"/>
    <b v="0"/>
    <s v="theater/spaces"/>
    <x v="167"/>
    <n v="5"/>
    <s v="theater"/>
    <s v="spaces"/>
    <x v="3065"/>
    <d v="2014-07-30T01:19:32"/>
  </r>
  <r>
    <n v="3066"/>
    <x v="3065"/>
    <s v="Our mission is to offer an innovative family watersports attraction that is fun, safe, economical and a leader in its field."/>
    <x v="90"/>
    <n v="41950"/>
    <x v="2"/>
    <s v="AU"/>
    <s v="AUD"/>
    <n v="1468128537"/>
    <n v="1465536537"/>
    <b v="0"/>
    <n v="15"/>
    <b v="0"/>
    <s v="theater/spaces"/>
    <x v="2280"/>
    <n v="2796.6666666666665"/>
    <s v="theater"/>
    <s v="spaces"/>
    <x v="3066"/>
    <d v="2016-07-10T05:28:57"/>
  </r>
  <r>
    <n v="3067"/>
    <x v="3066"/>
    <s v="Host a special event in your home, collect donations and turn containers in the foyer to a comfortable welcoming place to sit &amp; chat!"/>
    <x v="6"/>
    <n v="200"/>
    <x v="2"/>
    <s v="NZ"/>
    <s v="NZD"/>
    <n v="1441837879"/>
    <n v="1439245879"/>
    <b v="0"/>
    <n v="1"/>
    <b v="0"/>
    <s v="theater/spaces"/>
    <x v="453"/>
    <n v="200"/>
    <s v="theater"/>
    <s v="spaces"/>
    <x v="3067"/>
    <d v="2015-09-09T22:31:19"/>
  </r>
  <r>
    <n v="3068"/>
    <x v="3067"/>
    <s v="Hearing loops will be installed in theaters to give hearing loss sufferers with cochlear implants and hearing aids much needed access."/>
    <x v="65"/>
    <n v="175"/>
    <x v="2"/>
    <s v="US"/>
    <s v="USD"/>
    <n v="1445013352"/>
    <n v="1442421352"/>
    <b v="0"/>
    <n v="2"/>
    <b v="0"/>
    <s v="theater/spaces"/>
    <x v="2281"/>
    <n v="87.5"/>
    <s v="theater"/>
    <s v="spaces"/>
    <x v="3068"/>
    <d v="2015-10-16T16:35:52"/>
  </r>
  <r>
    <n v="3069"/>
    <x v="3068"/>
    <s v="708 STL is ONE of a kind! The Best Burlesque &amp; Vaudeville, plus singing/dancing waitresses, high end comfort food &amp; GREAT craft beer!"/>
    <x v="28"/>
    <n v="141"/>
    <x v="2"/>
    <s v="US"/>
    <s v="USD"/>
    <n v="1418587234"/>
    <n v="1415995234"/>
    <b v="0"/>
    <n v="7"/>
    <b v="0"/>
    <s v="theater/spaces"/>
    <x v="2282"/>
    <n v="20.142857142857142"/>
    <s v="theater"/>
    <s v="spaces"/>
    <x v="3069"/>
    <d v="2014-12-14T20:00:34"/>
  </r>
  <r>
    <n v="3070"/>
    <x v="3069"/>
    <s v="Liverpool's 1st purpose built 7 night a week comedy club, bar &amp; restaurant with live music &amp; much more"/>
    <x v="3"/>
    <n v="334"/>
    <x v="2"/>
    <s v="GB"/>
    <s v="GBP"/>
    <n v="1481132169"/>
    <n v="1479317769"/>
    <b v="0"/>
    <n v="16"/>
    <b v="0"/>
    <s v="theater/spaces"/>
    <x v="2283"/>
    <n v="20.875"/>
    <s v="theater"/>
    <s v="spaces"/>
    <x v="3070"/>
    <d v="2016-12-07T17:36:09"/>
  </r>
  <r>
    <n v="3071"/>
    <x v="3070"/>
    <s v="Anyone can create. They just need a place and an opportunity. The Echo Theatre (Provo) provides that opportunity."/>
    <x v="14"/>
    <n v="7173"/>
    <x v="2"/>
    <s v="US"/>
    <s v="USD"/>
    <n v="1429595940"/>
    <n v="1428082481"/>
    <b v="0"/>
    <n v="117"/>
    <b v="0"/>
    <s v="theater/spaces"/>
    <x v="2284"/>
    <n v="61.307692307692307"/>
    <s v="theater"/>
    <s v="spaces"/>
    <x v="3071"/>
    <d v="2015-04-21T05:59:00"/>
  </r>
  <r>
    <n v="3072"/>
    <x v="3071"/>
    <s v="Crosswalk Theatre Company - Network Directory promotes all stage talent. Increasing your odds to connect to the right hiring person."/>
    <x v="14"/>
    <n v="2"/>
    <x v="2"/>
    <s v="US"/>
    <s v="USD"/>
    <n v="1477791960"/>
    <n v="1476549262"/>
    <b v="0"/>
    <n v="2"/>
    <b v="0"/>
    <s v="theater/spaces"/>
    <x v="374"/>
    <n v="1"/>
    <s v="theater"/>
    <s v="spaces"/>
    <x v="3072"/>
    <d v="2016-10-30T01:46:00"/>
  </r>
  <r>
    <n v="3073"/>
    <x v="3072"/>
    <s v="Conversion of a long dormant synagogue into a Performing and Visual Arts Center, revitalizing Rochester's inner city."/>
    <x v="387"/>
    <n v="645"/>
    <x v="2"/>
    <s v="US"/>
    <s v="USD"/>
    <n v="1434309540"/>
    <n v="1429287900"/>
    <b v="0"/>
    <n v="7"/>
    <b v="0"/>
    <s v="theater/spaces"/>
    <x v="2285"/>
    <n v="92.142857142857139"/>
    <s v="theater"/>
    <s v="spaces"/>
    <x v="3073"/>
    <d v="2015-06-14T19:19:00"/>
  </r>
  <r>
    <n v="3074"/>
    <x v="3073"/>
    <s v="CrÃ©ation d'un thÃ©Ã¢tre de marionnettes automatisÃ©es et informatisÃ©es portant sur la nature et l'Ã©cologie._x000a_&quot;La symphonie du monde&quot;"/>
    <x v="31"/>
    <n v="22"/>
    <x v="2"/>
    <s v="FR"/>
    <s v="EUR"/>
    <n v="1457617359"/>
    <n v="1455025359"/>
    <b v="0"/>
    <n v="3"/>
    <b v="0"/>
    <s v="theater/spaces"/>
    <x v="2286"/>
    <n v="7.333333333333333"/>
    <s v="theater"/>
    <s v="spaces"/>
    <x v="3074"/>
    <d v="2016-03-10T13:42:39"/>
  </r>
  <r>
    <n v="3075"/>
    <x v="3074"/>
    <s v="Magic Morgan &amp; Liliana are raising funds to expand their famed traveling magic show to a theater of magic."/>
    <x v="36"/>
    <n v="1296"/>
    <x v="2"/>
    <s v="US"/>
    <s v="USD"/>
    <n v="1471573640"/>
    <n v="1467253640"/>
    <b v="0"/>
    <n v="20"/>
    <b v="0"/>
    <s v="theater/spaces"/>
    <x v="2287"/>
    <n v="64.8"/>
    <s v="theater"/>
    <s v="spaces"/>
    <x v="3075"/>
    <d v="2016-08-19T02:27:20"/>
  </r>
  <r>
    <n v="3076"/>
    <x v="3075"/>
    <s v="Helping female comedians get in their 10,000 Hours of practice!"/>
    <x v="3"/>
    <n v="1506"/>
    <x v="2"/>
    <s v="US"/>
    <s v="USD"/>
    <n v="1444405123"/>
    <n v="1439221123"/>
    <b v="0"/>
    <n v="50"/>
    <b v="0"/>
    <s v="theater/spaces"/>
    <x v="2288"/>
    <n v="30.12"/>
    <s v="theater"/>
    <s v="spaces"/>
    <x v="3076"/>
    <d v="2015-10-09T15:38:43"/>
  </r>
  <r>
    <n v="3077"/>
    <x v="3076"/>
    <s v="I've created a live workshop for men who cannot afford it, giving them an opportunity to have healing, peace &amp; love in their lives."/>
    <x v="29"/>
    <n v="105"/>
    <x v="2"/>
    <s v="CA"/>
    <s v="CAD"/>
    <n v="1488495478"/>
    <n v="1485903478"/>
    <b v="0"/>
    <n v="2"/>
    <b v="0"/>
    <s v="theater/spaces"/>
    <x v="2289"/>
    <n v="52.5"/>
    <s v="theater"/>
    <s v="spaces"/>
    <x v="3077"/>
    <d v="2017-03-02T22:57:58"/>
  </r>
  <r>
    <n v="3078"/>
    <x v="3077"/>
    <s v="Help replace a broken chairlift with a vertical lift making all forms of arts and education accessible on our historical antique stage."/>
    <x v="127"/>
    <n v="71"/>
    <x v="2"/>
    <s v="US"/>
    <s v="USD"/>
    <n v="1424920795"/>
    <n v="1422328795"/>
    <b v="0"/>
    <n v="3"/>
    <b v="0"/>
    <s v="theater/spaces"/>
    <x v="2290"/>
    <n v="23.666666666666668"/>
    <s v="theater"/>
    <s v="spaces"/>
    <x v="3078"/>
    <d v="2015-02-26T03:19:55"/>
  </r>
  <r>
    <n v="3079"/>
    <x v="3078"/>
    <s v="We desire to purchase a portion of Hell, in Michigan just outside of Detroit, to create a world-class performance art space.  Join us."/>
    <x v="388"/>
    <n v="11226"/>
    <x v="2"/>
    <s v="US"/>
    <s v="USD"/>
    <n v="1427040435"/>
    <n v="1424452035"/>
    <b v="0"/>
    <n v="27"/>
    <b v="0"/>
    <s v="theater/spaces"/>
    <x v="2291"/>
    <n v="415.77777777777777"/>
    <s v="theater"/>
    <s v="spaces"/>
    <x v="3079"/>
    <d v="2015-03-22T16:07:15"/>
  </r>
  <r>
    <n v="3080"/>
    <x v="3079"/>
    <s v="Sustainable, fire-proof, carbon-negative, and all-season recreation of the Globe Theater made famous by Shakespeare, with gardens."/>
    <x v="71"/>
    <n v="376"/>
    <x v="2"/>
    <s v="US"/>
    <s v="USD"/>
    <n v="1419644444"/>
    <n v="1414456844"/>
    <b v="0"/>
    <n v="7"/>
    <b v="0"/>
    <s v="theater/spaces"/>
    <x v="2292"/>
    <n v="53.714285714285715"/>
    <s v="theater"/>
    <s v="spaces"/>
    <x v="3080"/>
    <d v="2014-12-27T01:40:44"/>
  </r>
  <r>
    <n v="3081"/>
    <x v="3080"/>
    <s v="Help! is a full scale mobile theatrical musical bringing a Gospel revival through a story of love and hope to communities world wide."/>
    <x v="80"/>
    <n v="2103"/>
    <x v="2"/>
    <s v="US"/>
    <s v="USD"/>
    <n v="1442722891"/>
    <n v="1440130891"/>
    <b v="0"/>
    <n v="5"/>
    <b v="0"/>
    <s v="theater/spaces"/>
    <x v="2293"/>
    <n v="420.6"/>
    <s v="theater"/>
    <s v="spaces"/>
    <x v="3081"/>
    <d v="2015-09-20T04:21:31"/>
  </r>
  <r>
    <n v="3082"/>
    <x v="3081"/>
    <s v="Help expand the time of everyones favorite magic store!  It currently limited to 3 days a week. If not for you, then the children!"/>
    <x v="7"/>
    <n v="0"/>
    <x v="2"/>
    <s v="US"/>
    <s v="USD"/>
    <n v="1447628946"/>
    <n v="1445033346"/>
    <b v="0"/>
    <n v="0"/>
    <b v="0"/>
    <s v="theater/spaces"/>
    <x v="109"/>
    <e v="#DIV/0!"/>
    <s v="theater"/>
    <s v="spaces"/>
    <x v="3082"/>
    <d v="2015-11-15T23:09:06"/>
  </r>
  <r>
    <n v="3083"/>
    <x v="3082"/>
    <s v="Crystal City Underground is a New &amp; Unique_x000a_indoor recreational facility, using an old silica sand mine,_x000a_we are the Haunted Maze"/>
    <x v="22"/>
    <n v="56"/>
    <x v="2"/>
    <s v="US"/>
    <s v="USD"/>
    <n v="1409547600"/>
    <n v="1406986278"/>
    <b v="0"/>
    <n v="3"/>
    <b v="0"/>
    <s v="theater/spaces"/>
    <x v="1228"/>
    <n v="18.666666666666668"/>
    <s v="theater"/>
    <s v="spaces"/>
    <x v="3083"/>
    <d v="2014-09-01T05:00:00"/>
  </r>
  <r>
    <n v="3084"/>
    <x v="3083"/>
    <s v="18-yr-old handicap-access ramp collapsed, must replace. Help fund &amp; ensure everyone access to our 35-seat non-profit community theater!"/>
    <x v="389"/>
    <n v="470"/>
    <x v="2"/>
    <s v="US"/>
    <s v="USD"/>
    <n v="1430851680"/>
    <n v="1428340931"/>
    <b v="0"/>
    <n v="6"/>
    <b v="0"/>
    <s v="theater/spaces"/>
    <x v="2294"/>
    <n v="78.333333333333329"/>
    <s v="theater"/>
    <s v="spaces"/>
    <x v="3084"/>
    <d v="2015-05-05T18:48:00"/>
  </r>
  <r>
    <n v="3085"/>
    <x v="3084"/>
    <s v="Get behind a new music venue in our city by helping with equipment! We're pre-selling tickets to our party and offering other perks."/>
    <x v="31"/>
    <n v="610"/>
    <x v="2"/>
    <s v="US"/>
    <s v="USD"/>
    <n v="1443561159"/>
    <n v="1440969159"/>
    <b v="0"/>
    <n v="9"/>
    <b v="0"/>
    <s v="theater/spaces"/>
    <x v="2295"/>
    <n v="67.777777777777771"/>
    <s v="theater"/>
    <s v="spaces"/>
    <x v="3085"/>
    <d v="2015-09-29T21:12:39"/>
  </r>
  <r>
    <n v="3086"/>
    <x v="3085"/>
    <s v="A memorable theatre experience in the middle of Genoa's old town. Summer is coming and we have no intention to stop making you laugh."/>
    <x v="22"/>
    <n v="50"/>
    <x v="2"/>
    <s v="IT"/>
    <s v="EUR"/>
    <n v="1439827559"/>
    <n v="1434643559"/>
    <b v="0"/>
    <n v="3"/>
    <b v="0"/>
    <s v="theater/spaces"/>
    <x v="1161"/>
    <n v="16.666666666666668"/>
    <s v="theater"/>
    <s v="spaces"/>
    <x v="3086"/>
    <d v="2015-08-17T16:05:59"/>
  </r>
  <r>
    <n v="3087"/>
    <x v="3086"/>
    <s v="Austin's &quot;Full Service Rehearsal Space&quot;, APS is a comfortable, convenient place for the theater community to develop scripted plays."/>
    <x v="22"/>
    <n v="125"/>
    <x v="2"/>
    <s v="US"/>
    <s v="USD"/>
    <n v="1482294990"/>
    <n v="1477107390"/>
    <b v="0"/>
    <n v="2"/>
    <b v="0"/>
    <s v="theater/spaces"/>
    <x v="895"/>
    <n v="62.5"/>
    <s v="theater"/>
    <s v="spaces"/>
    <x v="3087"/>
    <d v="2016-12-21T04:36:30"/>
  </r>
  <r>
    <n v="3088"/>
    <x v="3087"/>
    <s v="We believe it's time to open a visitor's center that highlights the small towns of the upper Midwest."/>
    <x v="99"/>
    <n v="126"/>
    <x v="2"/>
    <s v="US"/>
    <s v="USD"/>
    <n v="1420724460"/>
    <n v="1418046247"/>
    <b v="0"/>
    <n v="3"/>
    <b v="0"/>
    <s v="theater/spaces"/>
    <x v="2296"/>
    <n v="42"/>
    <s v="theater"/>
    <s v="spaces"/>
    <x v="3088"/>
    <d v="2015-01-08T13:41:00"/>
  </r>
  <r>
    <n v="3089"/>
    <x v="3088"/>
    <s v="A community space in Somerville, MA to celebrate the beautiful intersection of sports and creativity."/>
    <x v="31"/>
    <n v="5854"/>
    <x v="2"/>
    <s v="US"/>
    <s v="USD"/>
    <n v="1468029540"/>
    <n v="1465304483"/>
    <b v="0"/>
    <n v="45"/>
    <b v="0"/>
    <s v="theater/spaces"/>
    <x v="2297"/>
    <n v="130.0888888888889"/>
    <s v="theater"/>
    <s v="spaces"/>
    <x v="3089"/>
    <d v="2016-07-09T01:59:00"/>
  </r>
  <r>
    <n v="3090"/>
    <x v="3089"/>
    <s v="To create a space by restoring a historic church in Burlington, Ky where community theater, dance and music and art can be performed."/>
    <x v="390"/>
    <n v="11432"/>
    <x v="2"/>
    <s v="US"/>
    <s v="USD"/>
    <n v="1430505545"/>
    <n v="1425325145"/>
    <b v="0"/>
    <n v="9"/>
    <b v="0"/>
    <s v="theater/spaces"/>
    <x v="2298"/>
    <n v="1270.2222222222222"/>
    <s v="theater"/>
    <s v="spaces"/>
    <x v="3090"/>
    <d v="2015-05-01T18:39:05"/>
  </r>
  <r>
    <n v="3091"/>
    <x v="3090"/>
    <s v="Roanoke, Virginia's first long-form improv theatre company. Producing improv and scripted theatre, with a dynamic training program."/>
    <x v="10"/>
    <n v="796"/>
    <x v="2"/>
    <s v="US"/>
    <s v="USD"/>
    <n v="1471214743"/>
    <n v="1468622743"/>
    <b v="0"/>
    <n v="9"/>
    <b v="0"/>
    <s v="theater/spaces"/>
    <x v="2299"/>
    <n v="88.444444444444443"/>
    <s v="theater"/>
    <s v="spaces"/>
    <x v="3091"/>
    <d v="2016-08-14T22:45:43"/>
  </r>
  <r>
    <n v="3092"/>
    <x v="3091"/>
    <s v="Our goal is to purchase a theater on the Upper East Side of Manhattan that will act as a home for four theater companies."/>
    <x v="57"/>
    <n v="1183.19"/>
    <x v="2"/>
    <s v="US"/>
    <s v="USD"/>
    <n v="1444946400"/>
    <n v="1441723912"/>
    <b v="0"/>
    <n v="21"/>
    <b v="0"/>
    <s v="theater/spaces"/>
    <x v="2300"/>
    <n v="56.342380952380957"/>
    <s v="theater"/>
    <s v="spaces"/>
    <x v="3092"/>
    <d v="2015-10-15T22:00:00"/>
  </r>
  <r>
    <n v="3093"/>
    <x v="3092"/>
    <s v="Jump in the deep end of the provocative and darkly humourous, POOL (NO WATER)...to be performed in a Pool!  Directed by Gordon McCall."/>
    <x v="23"/>
    <n v="910"/>
    <x v="2"/>
    <s v="CA"/>
    <s v="CAD"/>
    <n v="1401595140"/>
    <n v="1398980941"/>
    <b v="0"/>
    <n v="17"/>
    <b v="0"/>
    <s v="theater/spaces"/>
    <x v="2301"/>
    <n v="53.529411764705884"/>
    <s v="theater"/>
    <s v="spaces"/>
    <x v="3093"/>
    <d v="2014-06-01T03:59:00"/>
  </r>
  <r>
    <n v="3094"/>
    <x v="3093"/>
    <s v="This is a Kickstarter to help with the start up costs for Illusionist, Chris Lengyel's Summer 2016 Tour!"/>
    <x v="57"/>
    <n v="25"/>
    <x v="2"/>
    <s v="US"/>
    <s v="USD"/>
    <n v="1442775956"/>
    <n v="1437591956"/>
    <b v="0"/>
    <n v="1"/>
    <b v="0"/>
    <s v="theater/spaces"/>
    <x v="1866"/>
    <n v="25"/>
    <s v="theater"/>
    <s v="spaces"/>
    <x v="3094"/>
    <d v="2015-09-20T19:05:56"/>
  </r>
  <r>
    <n v="3095"/>
    <x v="3094"/>
    <s v="We are a small theatre company looking to provide world class theatre to the working class in the Greater New York area."/>
    <x v="391"/>
    <n v="50"/>
    <x v="2"/>
    <s v="US"/>
    <s v="USD"/>
    <n v="1470011780"/>
    <n v="1464827780"/>
    <b v="0"/>
    <n v="1"/>
    <b v="0"/>
    <s v="theater/spaces"/>
    <x v="2302"/>
    <n v="50"/>
    <s v="theater"/>
    <s v="spaces"/>
    <x v="3095"/>
    <d v="2016-08-01T00:36:20"/>
  </r>
  <r>
    <n v="3096"/>
    <x v="3095"/>
    <s v="To create a learning center for acting and all art types including anything that expresses the emotion of the human spirit."/>
    <x v="22"/>
    <n v="795"/>
    <x v="2"/>
    <s v="US"/>
    <s v="USD"/>
    <n v="1432151326"/>
    <n v="1429559326"/>
    <b v="0"/>
    <n v="14"/>
    <b v="0"/>
    <s v="theater/spaces"/>
    <x v="2303"/>
    <n v="56.785714285714285"/>
    <s v="theater"/>
    <s v="spaces"/>
    <x v="3096"/>
    <d v="2015-05-20T19:48:46"/>
  </r>
  <r>
    <n v="3097"/>
    <x v="3096"/>
    <s v="The Bunker makes theatre with purpose: We provide ambitious artists a home in which to share their work with adventurous audiences."/>
    <x v="3"/>
    <n v="1715"/>
    <x v="2"/>
    <s v="GB"/>
    <s v="GBP"/>
    <n v="1475848800"/>
    <n v="1474027501"/>
    <b v="0"/>
    <n v="42"/>
    <b v="0"/>
    <s v="theater/spaces"/>
    <x v="2304"/>
    <n v="40.833333333333336"/>
    <s v="theater"/>
    <s v="spaces"/>
    <x v="3097"/>
    <d v="2016-10-07T14:00:00"/>
  </r>
  <r>
    <n v="3098"/>
    <x v="3097"/>
    <s v="A magical space, full of fairytale favorites, designed to make each individual have a unique experience; children's dreams made real."/>
    <x v="392"/>
    <n v="1758"/>
    <x v="2"/>
    <s v="US"/>
    <s v="USD"/>
    <n v="1454890620"/>
    <n v="1450724449"/>
    <b v="0"/>
    <n v="27"/>
    <b v="0"/>
    <s v="theater/spaces"/>
    <x v="2305"/>
    <n v="65.111111111111114"/>
    <s v="theater"/>
    <s v="spaces"/>
    <x v="3098"/>
    <d v="2016-02-08T00:17:00"/>
  </r>
  <r>
    <n v="3099"/>
    <x v="3098"/>
    <s v="I would like to screen this documentary at CSU at their Black Studies Dept. Looking to fly panelist in. Hoping to screen nationwide. &lt;3"/>
    <x v="13"/>
    <n v="278"/>
    <x v="2"/>
    <s v="US"/>
    <s v="USD"/>
    <n v="1455251591"/>
    <n v="1452659591"/>
    <b v="0"/>
    <n v="5"/>
    <b v="0"/>
    <s v="theater/spaces"/>
    <x v="2306"/>
    <n v="55.6"/>
    <s v="theater"/>
    <s v="spaces"/>
    <x v="3099"/>
    <d v="2016-02-12T04:33:11"/>
  </r>
  <r>
    <n v="3100"/>
    <x v="3099"/>
    <s v="Friends for Change, a group of girls between the ages of 12 and 18 are building an outdoor Amphitheater as a gift to our community!"/>
    <x v="14"/>
    <n v="1827"/>
    <x v="2"/>
    <s v="US"/>
    <s v="USD"/>
    <n v="1413816975"/>
    <n v="1411224975"/>
    <b v="0"/>
    <n v="13"/>
    <b v="0"/>
    <s v="theater/spaces"/>
    <x v="2307"/>
    <n v="140.53846153846155"/>
    <s v="theater"/>
    <s v="spaces"/>
    <x v="3100"/>
    <d v="2014-10-20T14:56:15"/>
  </r>
  <r>
    <n v="3101"/>
    <x v="3100"/>
    <s v="LabellisÃ© 14-18, Mots Ã‰crits est un projet itinÃ©rant de lectures Ã  voix haute par des amateurs, mises en espace par une comÃ©dienne."/>
    <x v="30"/>
    <n v="300"/>
    <x v="2"/>
    <s v="FR"/>
    <s v="EUR"/>
    <n v="1437033360"/>
    <n v="1434445937"/>
    <b v="0"/>
    <n v="12"/>
    <b v="0"/>
    <s v="theater/spaces"/>
    <x v="746"/>
    <n v="25"/>
    <s v="theater"/>
    <s v="spaces"/>
    <x v="3101"/>
    <d v="2015-07-16T07:56:00"/>
  </r>
  <r>
    <n v="3102"/>
    <x v="3101"/>
    <s v="Imagine being able to take a performance anywhere! Meet the Theatre Bath Bus - a magical performance space where anything is possible."/>
    <x v="194"/>
    <n v="6258"/>
    <x v="2"/>
    <s v="GB"/>
    <s v="GBP"/>
    <n v="1471939818"/>
    <n v="1467619818"/>
    <b v="0"/>
    <n v="90"/>
    <b v="0"/>
    <s v="theater/spaces"/>
    <x v="2308"/>
    <n v="69.533333333333331"/>
    <s v="theater"/>
    <s v="spaces"/>
    <x v="3102"/>
    <d v="2016-08-23T08:10:18"/>
  </r>
  <r>
    <n v="3103"/>
    <x v="3102"/>
    <s v="Creating a place for local artists to perform, at substantially less cost for them"/>
    <x v="393"/>
    <n v="11"/>
    <x v="2"/>
    <s v="US"/>
    <s v="USD"/>
    <n v="1434080706"/>
    <n v="1428896706"/>
    <b v="0"/>
    <n v="2"/>
    <b v="0"/>
    <s v="theater/spaces"/>
    <x v="2309"/>
    <n v="5.5"/>
    <s v="theater"/>
    <s v="spaces"/>
    <x v="3103"/>
    <d v="2015-06-12T03:45:06"/>
  </r>
  <r>
    <n v="3104"/>
    <x v="3103"/>
    <s v="The Loft is CQEAP's latest studio. Located in Rockhampton's CBD we'll be running performing arts workshops for 5yrs to adults."/>
    <x v="23"/>
    <n v="1185"/>
    <x v="2"/>
    <s v="AU"/>
    <s v="AUD"/>
    <n v="1422928800"/>
    <n v="1420235311"/>
    <b v="0"/>
    <n v="5"/>
    <b v="0"/>
    <s v="theater/spaces"/>
    <x v="2310"/>
    <n v="237"/>
    <s v="theater"/>
    <s v="spaces"/>
    <x v="3104"/>
    <d v="2015-02-03T02:00:00"/>
  </r>
  <r>
    <n v="3105"/>
    <x v="3104"/>
    <s v="My hope is to raise $5845 and replace old stained and mismatched border curtains, cyclorama curtain, and backdrop."/>
    <x v="394"/>
    <n v="2476"/>
    <x v="2"/>
    <s v="US"/>
    <s v="USD"/>
    <n v="1413694800"/>
    <n v="1408986916"/>
    <b v="0"/>
    <n v="31"/>
    <b v="0"/>
    <s v="theater/spaces"/>
    <x v="2311"/>
    <n v="79.870967741935488"/>
    <s v="theater"/>
    <s v="spaces"/>
    <x v="3105"/>
    <d v="2014-10-19T05:00:00"/>
  </r>
  <r>
    <n v="3106"/>
    <x v="3105"/>
    <s v="Help fund the exciting first collaboration between Hotel Echo and Bristol Cathedral: WILD MEN, a show commemorating those lost in WW1."/>
    <x v="28"/>
    <n v="41"/>
    <x v="2"/>
    <s v="GB"/>
    <s v="GBP"/>
    <n v="1442440800"/>
    <n v="1440497876"/>
    <b v="0"/>
    <n v="4"/>
    <b v="0"/>
    <s v="theater/spaces"/>
    <x v="2312"/>
    <n v="10.25"/>
    <s v="theater"/>
    <s v="spaces"/>
    <x v="3106"/>
    <d v="2015-09-16T22:00:00"/>
  </r>
  <r>
    <n v="3107"/>
    <x v="3106"/>
    <s v="When opportunity knocks, we answer!  Help expand the ravishingly talented troupe into a new and exciting market and venue!"/>
    <x v="79"/>
    <n v="7905"/>
    <x v="2"/>
    <s v="US"/>
    <s v="USD"/>
    <n v="1431372751"/>
    <n v="1430767951"/>
    <b v="0"/>
    <n v="29"/>
    <b v="0"/>
    <s v="theater/spaces"/>
    <x v="2313"/>
    <n v="272.58620689655174"/>
    <s v="theater"/>
    <s v="spaces"/>
    <x v="3107"/>
    <d v="2015-05-11T19:32:31"/>
  </r>
  <r>
    <n v="3108"/>
    <x v="3107"/>
    <s v="We need a permanent home for the theater!"/>
    <x v="63"/>
    <n v="26"/>
    <x v="2"/>
    <s v="US"/>
    <s v="USD"/>
    <n v="1430234394"/>
    <n v="1425053994"/>
    <b v="0"/>
    <n v="2"/>
    <b v="0"/>
    <s v="theater/spaces"/>
    <x v="2314"/>
    <n v="13"/>
    <s v="theater"/>
    <s v="spaces"/>
    <x v="3108"/>
    <d v="2015-04-28T15:19:54"/>
  </r>
  <r>
    <n v="3109"/>
    <x v="3108"/>
    <s v="Help us exceed our goal to convert the Sidney Auto Vue Drive-In from 35mm to digital. This will cost upwards of $75,000. Thank you!"/>
    <x v="228"/>
    <n v="6633"/>
    <x v="2"/>
    <s v="US"/>
    <s v="USD"/>
    <n v="1409194810"/>
    <n v="1406170810"/>
    <b v="0"/>
    <n v="114"/>
    <b v="0"/>
    <s v="theater/spaces"/>
    <x v="2315"/>
    <n v="58.184210526315788"/>
    <s v="theater"/>
    <s v="spaces"/>
    <x v="3109"/>
    <d v="2014-08-28T03:00:10"/>
  </r>
  <r>
    <n v="3110"/>
    <x v="3109"/>
    <s v="Cat People Unite! It's time we get a space of our own to relax, socialize and learn! Join the Catmunity!"/>
    <x v="31"/>
    <n v="10"/>
    <x v="2"/>
    <s v="US"/>
    <s v="USD"/>
    <n v="1487465119"/>
    <n v="1484009119"/>
    <b v="0"/>
    <n v="1"/>
    <b v="0"/>
    <s v="theater/spaces"/>
    <x v="167"/>
    <n v="10"/>
    <s v="theater"/>
    <s v="spaces"/>
    <x v="3110"/>
    <d v="2017-02-19T00:45:19"/>
  </r>
  <r>
    <n v="3111"/>
    <x v="3110"/>
    <s v="Help All Puppet Players perform it's 2015 season in a beautiful 200 seat theater for an entire year."/>
    <x v="22"/>
    <n v="5328"/>
    <x v="2"/>
    <s v="US"/>
    <s v="USD"/>
    <n v="1412432220"/>
    <n v="1409753820"/>
    <b v="0"/>
    <n v="76"/>
    <b v="0"/>
    <s v="theater/spaces"/>
    <x v="2316"/>
    <n v="70.10526315789474"/>
    <s v="theater"/>
    <s v="spaces"/>
    <x v="3111"/>
    <d v="2014-10-04T14:17:00"/>
  </r>
  <r>
    <n v="3112"/>
    <x v="3111"/>
    <s v="Children only have a short period of time to live care free, play hard, get dirty, I want to help every child in my Town play everyday."/>
    <x v="34"/>
    <n v="521"/>
    <x v="2"/>
    <s v="US"/>
    <s v="USD"/>
    <n v="1477968934"/>
    <n v="1472784934"/>
    <b v="0"/>
    <n v="9"/>
    <b v="0"/>
    <s v="theater/spaces"/>
    <x v="2317"/>
    <n v="57.888888888888886"/>
    <s v="theater"/>
    <s v="spaces"/>
    <x v="3112"/>
    <d v="2016-11-01T02:55:34"/>
  </r>
  <r>
    <n v="3113"/>
    <x v="3112"/>
    <s v="An arts and craft beer theater showcasing local talent, locally crafted beer and providing performance and rehearsal space."/>
    <x v="395"/>
    <n v="4635"/>
    <x v="2"/>
    <s v="US"/>
    <s v="USD"/>
    <n v="1429291982"/>
    <n v="1426699982"/>
    <b v="0"/>
    <n v="37"/>
    <b v="0"/>
    <s v="theater/spaces"/>
    <x v="2318"/>
    <n v="125.27027027027027"/>
    <s v="theater"/>
    <s v="spaces"/>
    <x v="3113"/>
    <d v="2015-04-17T17:33:02"/>
  </r>
  <r>
    <n v="3114"/>
    <x v="3113"/>
    <s v="A scary place to bring your friends. Interactive so that the people that were scared before get to scare others later. A diner on site."/>
    <x v="96"/>
    <n v="0"/>
    <x v="2"/>
    <s v="US"/>
    <s v="USD"/>
    <n v="1411312250"/>
    <n v="1406128250"/>
    <b v="0"/>
    <n v="0"/>
    <b v="0"/>
    <s v="theater/spaces"/>
    <x v="109"/>
    <e v="#DIV/0!"/>
    <s v="theater"/>
    <s v="spaces"/>
    <x v="3114"/>
    <d v="2014-09-21T15:10:50"/>
  </r>
  <r>
    <n v="3115"/>
    <x v="3114"/>
    <s v="We are creating a mobile community devoted to the spreading and sharing of spoken word and other kinds of storytelling."/>
    <x v="3"/>
    <n v="300"/>
    <x v="2"/>
    <s v="SE"/>
    <s v="SEK"/>
    <n v="1465123427"/>
    <n v="1462531427"/>
    <b v="0"/>
    <n v="1"/>
    <b v="0"/>
    <s v="theater/spaces"/>
    <x v="419"/>
    <n v="300"/>
    <s v="theater"/>
    <s v="spaces"/>
    <x v="3115"/>
    <d v="2016-06-05T10:43:47"/>
  </r>
  <r>
    <n v="3116"/>
    <x v="3115"/>
    <s v="Creating a consuite for CoreCon. A focus on the insanity of asylums and early medical practices from history."/>
    <x v="47"/>
    <n v="430"/>
    <x v="2"/>
    <s v="US"/>
    <s v="USD"/>
    <n v="1427890925"/>
    <n v="1426681325"/>
    <b v="0"/>
    <n v="10"/>
    <b v="0"/>
    <s v="theater/spaces"/>
    <x v="2319"/>
    <n v="43"/>
    <s v="theater"/>
    <s v="spaces"/>
    <x v="3116"/>
    <d v="2015-04-01T12:22:05"/>
  </r>
  <r>
    <n v="3117"/>
    <x v="3116"/>
    <s v="Performing Arts workshops, for young people aged 5 -16, exploring how the sea has shaped Cowes as a settlement."/>
    <x v="28"/>
    <n v="1"/>
    <x v="2"/>
    <s v="GB"/>
    <s v="GBP"/>
    <n v="1464354720"/>
    <n v="1463648360"/>
    <b v="0"/>
    <n v="1"/>
    <b v="0"/>
    <s v="theater/spaces"/>
    <x v="370"/>
    <n v="1"/>
    <s v="theater"/>
    <s v="spaces"/>
    <x v="3117"/>
    <d v="2016-05-27T13:12:00"/>
  </r>
  <r>
    <n v="3118"/>
    <x v="3117"/>
    <s v="a magical place for all kind of people, like a fairytaile in all colours"/>
    <x v="69"/>
    <n v="1550"/>
    <x v="2"/>
    <s v="SE"/>
    <s v="SEK"/>
    <n v="1467473723"/>
    <n v="1465832123"/>
    <b v="0"/>
    <n v="2"/>
    <b v="0"/>
    <s v="theater/spaces"/>
    <x v="691"/>
    <n v="775"/>
    <s v="theater"/>
    <s v="spaces"/>
    <x v="3118"/>
    <d v="2016-07-02T15:35:23"/>
  </r>
  <r>
    <n v="3119"/>
    <x v="3118"/>
    <s v="An Information center downTOWN Buffalo...find directions to places of interest, events, eateries, lodging, maps, postcards and books."/>
    <x v="3"/>
    <n v="5"/>
    <x v="2"/>
    <s v="US"/>
    <s v="USD"/>
    <n v="1427414732"/>
    <n v="1424826332"/>
    <b v="0"/>
    <n v="1"/>
    <b v="0"/>
    <s v="theater/spaces"/>
    <x v="833"/>
    <n v="5"/>
    <s v="theater"/>
    <s v="spaces"/>
    <x v="3119"/>
    <d v="2015-03-27T00:05:32"/>
  </r>
  <r>
    <n v="3120"/>
    <x v="3119"/>
    <s v="Wij willen Tropicana het subtropisch zwemparadijs van Rotterdam op een nieuwe locatie gaan bouwen."/>
    <x v="396"/>
    <n v="128"/>
    <x v="2"/>
    <s v="NL"/>
    <s v="EUR"/>
    <n v="1462484196"/>
    <n v="1457303796"/>
    <b v="0"/>
    <n v="10"/>
    <b v="0"/>
    <s v="theater/spaces"/>
    <x v="2320"/>
    <n v="12.8"/>
    <s v="theater"/>
    <s v="spaces"/>
    <x v="3120"/>
    <d v="2016-05-05T21:36:36"/>
  </r>
  <r>
    <n v="3121"/>
    <x v="3120"/>
    <s v="I going to build a theatre for a local ant farm so that Ants can put on their theatre productions."/>
    <x v="15"/>
    <n v="10"/>
    <x v="1"/>
    <s v="CA"/>
    <s v="CAD"/>
    <n v="1411748335"/>
    <n v="1406564335"/>
    <b v="0"/>
    <n v="1"/>
    <b v="0"/>
    <s v="theater/spaces"/>
    <x v="886"/>
    <n v="10"/>
    <s v="theater"/>
    <s v="spaces"/>
    <x v="3121"/>
    <d v="2014-09-26T16:18:55"/>
  </r>
  <r>
    <n v="3122"/>
    <x v="3121"/>
    <s v="cancelled until further notice"/>
    <x v="212"/>
    <n v="116"/>
    <x v="1"/>
    <s v="US"/>
    <s v="USD"/>
    <n v="1478733732"/>
    <n v="1478298132"/>
    <b v="0"/>
    <n v="2"/>
    <b v="0"/>
    <s v="theater/spaces"/>
    <x v="2321"/>
    <n v="58"/>
    <s v="theater"/>
    <s v="spaces"/>
    <x v="3122"/>
    <d v="2016-11-09T23:22:12"/>
  </r>
  <r>
    <n v="3123"/>
    <x v="3122"/>
    <s v="The Larchmont Playhouse is threatened! Help save the theater by becoming a Preservation Member of The Larchmont Playhouse."/>
    <x v="152"/>
    <n v="85192"/>
    <x v="1"/>
    <s v="US"/>
    <s v="USD"/>
    <n v="1468108198"/>
    <n v="1465516198"/>
    <b v="0"/>
    <n v="348"/>
    <b v="0"/>
    <s v="theater/spaces"/>
    <x v="2322"/>
    <n v="244.80459770114942"/>
    <s v="theater"/>
    <s v="spaces"/>
    <x v="3123"/>
    <d v="2016-07-09T23:49:58"/>
  </r>
  <r>
    <n v="3124"/>
    <x v="3123"/>
    <s v="A place where kids/ teens' dreams come true, and one finds there home without sparkly red shoes!"/>
    <x v="397"/>
    <n v="26"/>
    <x v="1"/>
    <s v="US"/>
    <s v="USD"/>
    <n v="1422902601"/>
    <n v="1417718601"/>
    <b v="0"/>
    <n v="4"/>
    <b v="0"/>
    <s v="theater/spaces"/>
    <x v="2323"/>
    <n v="6.5"/>
    <s v="theater"/>
    <s v="spaces"/>
    <x v="3124"/>
    <d v="2015-02-02T18:43:21"/>
  </r>
  <r>
    <n v="3125"/>
    <x v="3124"/>
    <s v="N/A"/>
    <x v="86"/>
    <n v="0"/>
    <x v="1"/>
    <s v="US"/>
    <s v="USD"/>
    <n v="1452142672"/>
    <n v="1449550672"/>
    <b v="0"/>
    <n v="0"/>
    <b v="0"/>
    <s v="theater/spaces"/>
    <x v="109"/>
    <e v="#DIV/0!"/>
    <s v="theater"/>
    <s v="spaces"/>
    <x v="3125"/>
    <d v="2016-01-07T04:57:52"/>
  </r>
  <r>
    <n v="3126"/>
    <x v="3125"/>
    <s v="A big dream, small budget, the drive/passion of so many volunteers...indoor skatepark in Eau Claire, WI._x000a__x000a_This is UR skatepark!"/>
    <x v="31"/>
    <n v="1040"/>
    <x v="1"/>
    <s v="US"/>
    <s v="USD"/>
    <n v="1459121162"/>
    <n v="1456532762"/>
    <b v="0"/>
    <n v="17"/>
    <b v="0"/>
    <s v="theater/spaces"/>
    <x v="2324"/>
    <n v="61.176470588235297"/>
    <s v="theater"/>
    <s v="spaces"/>
    <x v="3126"/>
    <d v="2016-03-27T23:26:02"/>
  </r>
  <r>
    <n v="3127"/>
    <x v="3126"/>
    <s v="Our goal - create a venue &amp; stage where comedic &amp; music artists hone their talents &amp; fan base. First minority owned like it in Cincy."/>
    <x v="57"/>
    <n v="0"/>
    <x v="1"/>
    <s v="US"/>
    <s v="USD"/>
    <n v="1425242029"/>
    <n v="1422650029"/>
    <b v="0"/>
    <n v="0"/>
    <b v="0"/>
    <s v="theater/spaces"/>
    <x v="109"/>
    <e v="#DIV/0!"/>
    <s v="theater"/>
    <s v="spaces"/>
    <x v="3127"/>
    <d v="2015-03-01T20:33:49"/>
  </r>
  <r>
    <n v="3128"/>
    <x v="3127"/>
    <s v="Bring Morag Fullarton's fun-loving spoof and homage of the classic and timeless film, 'Casablanca', to the stage in New York City."/>
    <x v="36"/>
    <n v="16291"/>
    <x v="3"/>
    <s v="US"/>
    <s v="USD"/>
    <n v="1489690141"/>
    <n v="1487101741"/>
    <b v="0"/>
    <n v="117"/>
    <b v="0"/>
    <s v="theater/plays"/>
    <x v="2325"/>
    <n v="139.23931623931625"/>
    <s v="theater"/>
    <s v="plays"/>
    <x v="3128"/>
    <d v="2017-03-16T18:49:01"/>
  </r>
  <r>
    <n v="3129"/>
    <x v="3128"/>
    <s v="The DE sheds light on the reality of what happens in college. Marcus Rashad created this play to help prepare future/current students"/>
    <x v="21"/>
    <n v="10"/>
    <x v="3"/>
    <s v="US"/>
    <s v="USD"/>
    <n v="1492542819"/>
    <n v="1489090419"/>
    <b v="0"/>
    <n v="1"/>
    <b v="0"/>
    <s v="theater/plays"/>
    <x v="417"/>
    <n v="10"/>
    <s v="theater"/>
    <s v="plays"/>
    <x v="3129"/>
    <d v="2017-04-18T19:13:39"/>
  </r>
  <r>
    <n v="3130"/>
    <x v="3129"/>
    <s v="A shockingly relevant modern take on a 2,000-year-old tragedy that confronts current gender politics."/>
    <x v="3"/>
    <n v="375"/>
    <x v="3"/>
    <s v="US"/>
    <s v="USD"/>
    <n v="1492145940"/>
    <n v="1489504916"/>
    <b v="0"/>
    <n v="4"/>
    <b v="0"/>
    <s v="theater/plays"/>
    <x v="2326"/>
    <n v="93.75"/>
    <s v="theater"/>
    <s v="plays"/>
    <x v="3130"/>
    <d v="2017-04-14T04:59:00"/>
  </r>
  <r>
    <n v="3131"/>
    <x v="3130"/>
    <s v="A Staged Reading of &quot;Snake Eyes,&quot; a new play by Alex Rafala"/>
    <x v="393"/>
    <n v="645"/>
    <x v="3"/>
    <s v="US"/>
    <s v="USD"/>
    <n v="1491656045"/>
    <n v="1489067645"/>
    <b v="0"/>
    <n v="12"/>
    <b v="0"/>
    <s v="theater/plays"/>
    <x v="2327"/>
    <n v="53.75"/>
    <s v="theater"/>
    <s v="plays"/>
    <x v="3131"/>
    <d v="2017-04-08T12:54:05"/>
  </r>
  <r>
    <n v="3132"/>
    <x v="3131"/>
    <s v="Smells Like Money, Drips Like Honey, Taste Like Mocha, Better Run AWAY"/>
    <x v="11"/>
    <n v="10"/>
    <x v="3"/>
    <s v="US"/>
    <s v="USD"/>
    <n v="1492759460"/>
    <n v="1487579060"/>
    <b v="0"/>
    <n v="1"/>
    <b v="0"/>
    <s v="theater/plays"/>
    <x v="108"/>
    <n v="10"/>
    <s v="theater"/>
    <s v="plays"/>
    <x v="3132"/>
    <d v="2017-04-21T07:24:20"/>
  </r>
  <r>
    <n v="3133"/>
    <x v="3132"/>
    <s v="TwentySomething is taking Hell Has No Fury to Edinburgh! _x000a_We're looking for your support to get us there."/>
    <x v="2"/>
    <n v="540"/>
    <x v="3"/>
    <s v="GB"/>
    <s v="GBP"/>
    <n v="1490358834"/>
    <n v="1487770434"/>
    <b v="0"/>
    <n v="16"/>
    <b v="0"/>
    <s v="theater/plays"/>
    <x v="1277"/>
    <n v="33.75"/>
    <s v="theater"/>
    <s v="plays"/>
    <x v="3133"/>
    <d v="2017-03-24T12:33:54"/>
  </r>
  <r>
    <n v="3134"/>
    <x v="3133"/>
    <s v="Time Zone Theatre &amp; Arteria Theatre present this emotional thriller about Love, Loss and what happens when life goes on, but you can't."/>
    <x v="28"/>
    <n v="225"/>
    <x v="3"/>
    <s v="GB"/>
    <s v="GBP"/>
    <n v="1490631419"/>
    <n v="1488820619"/>
    <b v="0"/>
    <n v="12"/>
    <b v="0"/>
    <s v="theater/plays"/>
    <x v="2328"/>
    <n v="18.75"/>
    <s v="theater"/>
    <s v="plays"/>
    <x v="3134"/>
    <d v="2017-03-27T16:16:59"/>
  </r>
  <r>
    <n v="3135"/>
    <x v="3134"/>
    <s v="SEVEN tells the true stories of 7 women who bravely fought for the well-being of women, families, and children around the globe."/>
    <x v="398"/>
    <n v="162"/>
    <x v="3"/>
    <s v="US"/>
    <s v="USD"/>
    <n v="1491277121"/>
    <n v="1489376321"/>
    <b v="0"/>
    <n v="7"/>
    <b v="0"/>
    <s v="theater/plays"/>
    <x v="2329"/>
    <n v="23.142857142857142"/>
    <s v="theater"/>
    <s v="plays"/>
    <x v="3135"/>
    <d v="2017-04-04T03:38:41"/>
  </r>
  <r>
    <n v="3136"/>
    <x v="3135"/>
    <s v="Help emberfly theatre put on their first production Heroines and pay our actors and creative team! Follow us @emberflytheatre"/>
    <x v="2"/>
    <n v="639"/>
    <x v="3"/>
    <s v="GB"/>
    <s v="GBP"/>
    <n v="1491001140"/>
    <n v="1487847954"/>
    <b v="0"/>
    <n v="22"/>
    <b v="0"/>
    <s v="theater/plays"/>
    <x v="2330"/>
    <n v="29.045454545454547"/>
    <s v="theater"/>
    <s v="plays"/>
    <x v="3136"/>
    <d v="2017-03-31T22:59:00"/>
  </r>
  <r>
    <n v="3137"/>
    <x v="3136"/>
    <s v="Set in 1930s Chinatown, evocative of old world South Jackson Street during the Jazz era."/>
    <x v="15"/>
    <n v="50"/>
    <x v="3"/>
    <s v="US"/>
    <s v="USD"/>
    <n v="1493838720"/>
    <n v="1489439669"/>
    <b v="0"/>
    <n v="1"/>
    <b v="0"/>
    <s v="theater/plays"/>
    <x v="422"/>
    <n v="50"/>
    <s v="theater"/>
    <s v="plays"/>
    <x v="3137"/>
    <d v="2017-05-03T19:12:00"/>
  </r>
  <r>
    <n v="3138"/>
    <x v="3137"/>
    <s v="A UWE Drama Society adaptation of Timberlake Wertenbaker's play. Funding needed for costumes/props to make the show a success. Thanks."/>
    <x v="48"/>
    <n v="0"/>
    <x v="3"/>
    <s v="GB"/>
    <s v="GBP"/>
    <n v="1491233407"/>
    <n v="1489591807"/>
    <b v="0"/>
    <n v="0"/>
    <b v="0"/>
    <s v="theater/plays"/>
    <x v="109"/>
    <e v="#DIV/0!"/>
    <s v="theater"/>
    <s v="plays"/>
    <x v="3138"/>
    <d v="2017-04-03T15:30:07"/>
  </r>
  <r>
    <n v="3139"/>
    <x v="3138"/>
    <s v="Conoce y apoya el teatro de calidad que se escribe desde los centros penitenciarios, como es el caso de Casa Calabaza, de Maye Moreno."/>
    <x v="63"/>
    <n v="2700"/>
    <x v="3"/>
    <s v="MX"/>
    <s v="MXN"/>
    <n v="1490416380"/>
    <n v="1487485760"/>
    <b v="0"/>
    <n v="6"/>
    <b v="0"/>
    <s v="theater/plays"/>
    <x v="2331"/>
    <n v="450"/>
    <s v="theater"/>
    <s v="plays"/>
    <x v="3139"/>
    <d v="2017-03-25T04:33:00"/>
  </r>
  <r>
    <n v="3140"/>
    <x v="3139"/>
    <s v="ReminiSens offers an Enchanting Time Travel experience: have diner at the court of Versailles and interact with the nobles of the time!"/>
    <x v="3"/>
    <n v="96"/>
    <x v="3"/>
    <s v="FR"/>
    <s v="EUR"/>
    <n v="1491581703"/>
    <n v="1488993303"/>
    <b v="0"/>
    <n v="4"/>
    <b v="0"/>
    <s v="theater/plays"/>
    <x v="2332"/>
    <n v="24"/>
    <s v="theater"/>
    <s v="plays"/>
    <x v="3140"/>
    <d v="2017-04-07T16:15:03"/>
  </r>
  <r>
    <n v="3141"/>
    <x v="3140"/>
    <s v="We are a theatre society from the Groningen University in the Netherlands. _x000a_We would be more than happy for some help funding the play."/>
    <x v="2"/>
    <n v="258"/>
    <x v="3"/>
    <s v="NL"/>
    <s v="EUR"/>
    <n v="1492372800"/>
    <n v="1488823488"/>
    <b v="0"/>
    <n v="8"/>
    <b v="0"/>
    <s v="theater/plays"/>
    <x v="2333"/>
    <n v="32.25"/>
    <s v="theater"/>
    <s v="plays"/>
    <x v="3141"/>
    <d v="2017-04-16T20:00:00"/>
  </r>
  <r>
    <n v="3142"/>
    <x v="3141"/>
    <s v="Our aim is to deliver a powerful piece of theatre to audiences across the UK, including Edinburgh Fringe (2017)."/>
    <x v="181"/>
    <n v="45"/>
    <x v="3"/>
    <s v="GB"/>
    <s v="GBP"/>
    <n v="1489922339"/>
    <n v="1487333939"/>
    <b v="0"/>
    <n v="3"/>
    <b v="0"/>
    <s v="theater/plays"/>
    <x v="2334"/>
    <n v="15"/>
    <s v="theater"/>
    <s v="plays"/>
    <x v="3142"/>
    <d v="2017-03-19T11:18:59"/>
  </r>
  <r>
    <n v="3143"/>
    <x v="3142"/>
    <s v="THE POIGNANT EXPLORATION OF WHAT IT MEANS TO SAY GOODBYE._x000a_Stripped Raw brings Liam Borrett's debut play 'This is Living' to Wiltshire."/>
    <x v="176"/>
    <n v="0"/>
    <x v="3"/>
    <s v="GB"/>
    <s v="GBP"/>
    <n v="1491726956"/>
    <n v="1489480556"/>
    <b v="0"/>
    <n v="0"/>
    <b v="0"/>
    <s v="theater/plays"/>
    <x v="109"/>
    <e v="#DIV/0!"/>
    <s v="theater"/>
    <s v="plays"/>
    <x v="3143"/>
    <d v="2017-04-09T08:35:56"/>
  </r>
  <r>
    <n v="3144"/>
    <x v="3143"/>
    <s v="Two women, one love, one must die: a multicultural cast in a play about the denied holocaust of Libyan Jews. Premieres in March in NYC"/>
    <x v="3"/>
    <n v="7540"/>
    <x v="3"/>
    <s v="US"/>
    <s v="USD"/>
    <n v="1489903200"/>
    <n v="1488459307"/>
    <b v="0"/>
    <n v="30"/>
    <b v="0"/>
    <s v="theater/plays"/>
    <x v="2335"/>
    <n v="251.33333333333334"/>
    <s v="theater"/>
    <s v="plays"/>
    <x v="3144"/>
    <d v="2017-03-19T06:00:00"/>
  </r>
  <r>
    <n v="3145"/>
    <x v="3144"/>
    <s v="Dominion Theatre Company is the first community dinner theatre  to be established in Arlington TX."/>
    <x v="31"/>
    <n v="0"/>
    <x v="3"/>
    <s v="US"/>
    <s v="USD"/>
    <n v="1490659134"/>
    <n v="1485478734"/>
    <b v="0"/>
    <n v="0"/>
    <b v="0"/>
    <s v="theater/plays"/>
    <x v="109"/>
    <e v="#DIV/0!"/>
    <s v="theater"/>
    <s v="plays"/>
    <x v="3145"/>
    <d v="2017-03-27T23:58:54"/>
  </r>
  <r>
    <n v="3146"/>
    <x v="3145"/>
    <s v="Somos... Podemos... Amamos... Nuestra muralla, nuestra utopÃ­a. Que el amor sea el lÃ­mite"/>
    <x v="63"/>
    <n v="5250"/>
    <x v="3"/>
    <s v="MX"/>
    <s v="MXN"/>
    <n v="1492356166"/>
    <n v="1488471766"/>
    <b v="0"/>
    <n v="12"/>
    <b v="0"/>
    <s v="theater/plays"/>
    <x v="1131"/>
    <n v="437.5"/>
    <s v="theater"/>
    <s v="plays"/>
    <x v="3146"/>
    <d v="2017-04-16T15:22:46"/>
  </r>
  <r>
    <n v="3147"/>
    <x v="3146"/>
    <s v="A play that uses photography to tell the story of a friendship forged during the demolition of New York's Pennsylvania Station."/>
    <x v="22"/>
    <n v="23505"/>
    <x v="0"/>
    <s v="US"/>
    <s v="USD"/>
    <n v="1415319355"/>
    <n v="1411859755"/>
    <b v="1"/>
    <n v="213"/>
    <b v="1"/>
    <s v="theater/plays"/>
    <x v="2336"/>
    <n v="110.35211267605634"/>
    <s v="theater"/>
    <s v="plays"/>
    <x v="3147"/>
    <d v="2014-11-07T00:15:55"/>
  </r>
  <r>
    <n v="3148"/>
    <x v="3147"/>
    <s v="Help fund The Aurora Project, an immersive science fiction epic."/>
    <x v="40"/>
    <n v="2361"/>
    <x v="0"/>
    <s v="US"/>
    <s v="USD"/>
    <n v="1412136000"/>
    <n v="1410278284"/>
    <b v="1"/>
    <n v="57"/>
    <b v="1"/>
    <s v="theater/plays"/>
    <x v="2337"/>
    <n v="41.421052631578945"/>
    <s v="theater"/>
    <s v="plays"/>
    <x v="3148"/>
    <d v="2014-10-01T04:00:00"/>
  </r>
  <r>
    <n v="3149"/>
    <x v="3148"/>
    <s v="A student led production at Northwestern U. of an adaptation by Frank Galati of the classic book Kafka on the Shore by Haruki Murakmi."/>
    <x v="21"/>
    <n v="1300"/>
    <x v="0"/>
    <s v="US"/>
    <s v="USD"/>
    <n v="1354845600"/>
    <n v="1352766300"/>
    <b v="1"/>
    <n v="25"/>
    <b v="1"/>
    <s v="theater/plays"/>
    <x v="87"/>
    <n v="52"/>
    <s v="theater"/>
    <s v="plays"/>
    <x v="3149"/>
    <d v="2012-12-07T02:00:00"/>
  </r>
  <r>
    <n v="3150"/>
    <x v="3149"/>
    <s v="SELLER DOOR is a new comedy about a Barker, the people he gets to go through a door and what happens to those people after they go through the door."/>
    <x v="8"/>
    <n v="3535"/>
    <x v="0"/>
    <s v="US"/>
    <s v="USD"/>
    <n v="1295928000"/>
    <n v="1288160403"/>
    <b v="1"/>
    <n v="104"/>
    <b v="1"/>
    <s v="theater/plays"/>
    <x v="50"/>
    <n v="33.990384615384613"/>
    <s v="theater"/>
    <s v="plays"/>
    <x v="3150"/>
    <d v="2011-01-25T04:00:00"/>
  </r>
  <r>
    <n v="3151"/>
    <x v="3150"/>
    <s v="A Multi-Media Puppet Show, with large cable control puppets to tell a hilarious story for all ages."/>
    <x v="8"/>
    <n v="3514"/>
    <x v="0"/>
    <s v="US"/>
    <s v="USD"/>
    <n v="1410379774"/>
    <n v="1407787774"/>
    <b v="1"/>
    <n v="34"/>
    <b v="1"/>
    <s v="theater/plays"/>
    <x v="84"/>
    <n v="103.35294117647059"/>
    <s v="theater"/>
    <s v="plays"/>
    <x v="3151"/>
    <d v="2014-09-10T20:09:34"/>
  </r>
  <r>
    <n v="3152"/>
    <x v="3151"/>
    <s v="'Gilead' is an original theatre piece inspired by Margaret Atwood's 'The Handmaid's Tale'. (Brighton Fringe 2014)"/>
    <x v="41"/>
    <n v="2331"/>
    <x v="0"/>
    <s v="GB"/>
    <s v="GBP"/>
    <n v="1383425367"/>
    <n v="1380833367"/>
    <b v="1"/>
    <n v="67"/>
    <b v="1"/>
    <s v="theater/plays"/>
    <x v="2338"/>
    <n v="34.791044776119406"/>
    <s v="theater"/>
    <s v="plays"/>
    <x v="3152"/>
    <d v="2013-11-02T20:49:27"/>
  </r>
  <r>
    <n v="3153"/>
    <x v="3152"/>
    <s v="A stage production of Terminator 2: Judgment Day, composed entirely of the words of William Shakespeare"/>
    <x v="9"/>
    <n v="10067.5"/>
    <x v="0"/>
    <s v="US"/>
    <s v="USD"/>
    <n v="1304225940"/>
    <n v="1301542937"/>
    <b v="1"/>
    <n v="241"/>
    <b v="1"/>
    <s v="theater/plays"/>
    <x v="2339"/>
    <n v="41.773858921161825"/>
    <s v="theater"/>
    <s v="plays"/>
    <x v="3153"/>
    <d v="2011-05-01T04:59:00"/>
  </r>
  <r>
    <n v="3154"/>
    <x v="3153"/>
    <s v="Hilarious play about two parents obsessed with getting their kid into the best pre-school and are willing to do ANYTHING to get him in!"/>
    <x v="39"/>
    <n v="7905"/>
    <x v="0"/>
    <s v="US"/>
    <s v="USD"/>
    <n v="1333310458"/>
    <n v="1330722058"/>
    <b v="1"/>
    <n v="123"/>
    <b v="1"/>
    <s v="theater/plays"/>
    <x v="2340"/>
    <n v="64.268292682926827"/>
    <s v="theater"/>
    <s v="plays"/>
    <x v="3154"/>
    <d v="2012-04-01T20:00:58"/>
  </r>
  <r>
    <n v="3155"/>
    <x v="3154"/>
    <s v="We want to take our stage adaptation of Studio Ghibli's 'Princess Mononoke' to more people.  Help us do it!"/>
    <x v="10"/>
    <n v="9425.23"/>
    <x v="0"/>
    <s v="GB"/>
    <s v="GBP"/>
    <n v="1356004725"/>
    <n v="1353412725"/>
    <b v="1"/>
    <n v="302"/>
    <b v="1"/>
    <s v="theater/plays"/>
    <x v="2341"/>
    <n v="31.209370860927152"/>
    <s v="theater"/>
    <s v="plays"/>
    <x v="3155"/>
    <d v="2012-12-20T11:58:45"/>
  </r>
  <r>
    <n v="3156"/>
    <x v="3155"/>
    <s v="First Love/Worst Love is an examination of love and its mutability, as expressed through twelve stories and five actors on one stage."/>
    <x v="62"/>
    <n v="5600"/>
    <x v="0"/>
    <s v="US"/>
    <s v="USD"/>
    <n v="1338591144"/>
    <n v="1335567144"/>
    <b v="1"/>
    <n v="89"/>
    <b v="1"/>
    <s v="theater/plays"/>
    <x v="2342"/>
    <n v="62.921348314606739"/>
    <s v="theater"/>
    <s v="plays"/>
    <x v="3156"/>
    <d v="2012-06-01T22:52:24"/>
  </r>
  <r>
    <n v="3157"/>
    <x v="3156"/>
    <s v="Four Directors.  Four One Acts.  Four Genres.  For You."/>
    <x v="23"/>
    <n v="4040"/>
    <x v="0"/>
    <s v="US"/>
    <s v="USD"/>
    <n v="1405746000"/>
    <n v="1404932105"/>
    <b v="1"/>
    <n v="41"/>
    <b v="1"/>
    <s v="theater/plays"/>
    <x v="50"/>
    <n v="98.536585365853654"/>
    <s v="theater"/>
    <s v="plays"/>
    <x v="3157"/>
    <d v="2014-07-19T05:00:00"/>
  </r>
  <r>
    <n v="3158"/>
    <x v="3157"/>
    <s v="A 40s crime-noir play using nursery rhyme characters."/>
    <x v="10"/>
    <n v="5700"/>
    <x v="0"/>
    <s v="US"/>
    <s v="USD"/>
    <n v="1374523752"/>
    <n v="1371931752"/>
    <b v="1"/>
    <n v="69"/>
    <b v="1"/>
    <s v="theater/plays"/>
    <x v="430"/>
    <n v="82.608695652173907"/>
    <s v="theater"/>
    <s v="plays"/>
    <x v="3158"/>
    <d v="2013-07-22T20:09:12"/>
  </r>
  <r>
    <n v="3159"/>
    <x v="3158"/>
    <s v="WAXWING is an exciting new world premiere of mythic (perhaps even apocalyptic!) proportions."/>
    <x v="15"/>
    <n v="2002.22"/>
    <x v="0"/>
    <s v="US"/>
    <s v="USD"/>
    <n v="1326927600"/>
    <n v="1323221761"/>
    <b v="1"/>
    <n v="52"/>
    <b v="1"/>
    <s v="theater/plays"/>
    <x v="2343"/>
    <n v="38.504230769230773"/>
    <s v="theater"/>
    <s v="plays"/>
    <x v="3159"/>
    <d v="2012-01-18T23:00:00"/>
  </r>
  <r>
    <n v="3160"/>
    <x v="3159"/>
    <s v="Two stories by Anton Chekhov adapted for the stage and performed back-to-back in a stunning live theatrical performance."/>
    <x v="37"/>
    <n v="4569"/>
    <x v="0"/>
    <s v="US"/>
    <s v="USD"/>
    <n v="1407905940"/>
    <n v="1405923687"/>
    <b v="1"/>
    <n v="57"/>
    <b v="1"/>
    <s v="theater/plays"/>
    <x v="1400"/>
    <n v="80.15789473684211"/>
    <s v="theater"/>
    <s v="plays"/>
    <x v="3160"/>
    <d v="2014-08-13T04:59:00"/>
  </r>
  <r>
    <n v="3161"/>
    <x v="3160"/>
    <s v="Iâ€™ll Be Right Back presents a story of murder and corruption. Faustus is a modern re-imagining of Christopher Marloweâ€™s classic tale."/>
    <x v="13"/>
    <n v="2102"/>
    <x v="0"/>
    <s v="GB"/>
    <s v="GBP"/>
    <n v="1413377522"/>
    <n v="1410785522"/>
    <b v="1"/>
    <n v="74"/>
    <b v="1"/>
    <s v="theater/plays"/>
    <x v="2344"/>
    <n v="28.405405405405407"/>
    <s v="theater"/>
    <s v="plays"/>
    <x v="3161"/>
    <d v="2014-10-15T12:52:02"/>
  </r>
  <r>
    <n v="3162"/>
    <x v="3161"/>
    <s v="Radio show meets interactive novel, accompanied by live foley, music, and audience participation. YOU choose what happens next!"/>
    <x v="23"/>
    <n v="5086"/>
    <x v="0"/>
    <s v="US"/>
    <s v="USD"/>
    <n v="1404698400"/>
    <n v="1402331262"/>
    <b v="1"/>
    <n v="63"/>
    <b v="1"/>
    <s v="theater/plays"/>
    <x v="2345"/>
    <n v="80.730158730158735"/>
    <s v="theater"/>
    <s v="plays"/>
    <x v="3162"/>
    <d v="2014-07-07T02:00:00"/>
  </r>
  <r>
    <n v="3163"/>
    <x v="3162"/>
    <s v="We are a group of actors reviving a play called &quot;Sonny Under the Assumption&quot; to bring to Toronto, Canada this summer..."/>
    <x v="93"/>
    <n v="14450"/>
    <x v="0"/>
    <s v="US"/>
    <s v="USD"/>
    <n v="1402855525"/>
    <n v="1400263525"/>
    <b v="1"/>
    <n v="72"/>
    <b v="1"/>
    <s v="theater/plays"/>
    <x v="2346"/>
    <n v="200.69444444444446"/>
    <s v="theater"/>
    <s v="plays"/>
    <x v="3163"/>
    <d v="2014-06-15T18:05:25"/>
  </r>
  <r>
    <n v="3164"/>
    <x v="3163"/>
    <s v="Better than Shakespeare! Theatre Companyâ€™s inaugural production, â€œMuch Ado About Something.â€ The Something is Aliens."/>
    <x v="30"/>
    <n v="2669"/>
    <x v="0"/>
    <s v="US"/>
    <s v="USD"/>
    <n v="1402341615"/>
    <n v="1399490415"/>
    <b v="1"/>
    <n v="71"/>
    <b v="1"/>
    <s v="theater/plays"/>
    <x v="2347"/>
    <n v="37.591549295774648"/>
    <s v="theater"/>
    <s v="plays"/>
    <x v="3164"/>
    <d v="2014-06-09T19:20:15"/>
  </r>
  <r>
    <n v="3165"/>
    <x v="3164"/>
    <s v="THE MOON PLAY is a new play written by Carolyn Gilliam. The play follows an astronaut on the moon who has lost his reason to explore."/>
    <x v="47"/>
    <n v="1220"/>
    <x v="0"/>
    <s v="US"/>
    <s v="USD"/>
    <n v="1304395140"/>
    <n v="1302493760"/>
    <b v="1"/>
    <n v="21"/>
    <b v="1"/>
    <s v="theater/plays"/>
    <x v="2348"/>
    <n v="58.095238095238095"/>
    <s v="theater"/>
    <s v="plays"/>
    <x v="3165"/>
    <d v="2011-05-03T03:59:00"/>
  </r>
  <r>
    <n v="3166"/>
    <x v="3165"/>
    <s v="VERDIGRIS: A play written by Jim Beaver, star of Supernatural and Deadwood, opening March 2015 at Theatre West in Los Angeles."/>
    <x v="19"/>
    <n v="56079.83"/>
    <x v="0"/>
    <s v="US"/>
    <s v="USD"/>
    <n v="1416988740"/>
    <n v="1414514153"/>
    <b v="1"/>
    <n v="930"/>
    <b v="1"/>
    <s v="theater/plays"/>
    <x v="2349"/>
    <n v="60.300892473118282"/>
    <s v="theater"/>
    <s v="plays"/>
    <x v="3166"/>
    <d v="2014-11-26T07:59:00"/>
  </r>
  <r>
    <n v="3167"/>
    <x v="3166"/>
    <s v="What is destiny? Explore it with us this August at FringeNYC."/>
    <x v="9"/>
    <n v="3485"/>
    <x v="0"/>
    <s v="US"/>
    <s v="USD"/>
    <n v="1406952781"/>
    <n v="1405743181"/>
    <b v="1"/>
    <n v="55"/>
    <b v="1"/>
    <s v="theater/plays"/>
    <x v="2350"/>
    <n v="63.363636363636367"/>
    <s v="theater"/>
    <s v="plays"/>
    <x v="3167"/>
    <d v="2014-08-02T04:13:01"/>
  </r>
  <r>
    <n v="3168"/>
    <x v="3167"/>
    <s v="A dazzling aerial show that brings to life the whimsical and romantic short stories of beloved fantasy author Italo Calvino."/>
    <x v="30"/>
    <n v="3105"/>
    <x v="0"/>
    <s v="US"/>
    <s v="USD"/>
    <n v="1402696800"/>
    <n v="1399948353"/>
    <b v="1"/>
    <n v="61"/>
    <b v="1"/>
    <s v="theater/plays"/>
    <x v="2351"/>
    <n v="50.901639344262293"/>
    <s v="theater"/>
    <s v="plays"/>
    <x v="3168"/>
    <d v="2014-06-13T22:00:00"/>
  </r>
  <r>
    <n v="3169"/>
    <x v="3168"/>
    <s v="We're bringing The Window to the Cherry Lane Theater in January 2014."/>
    <x v="6"/>
    <n v="8241"/>
    <x v="0"/>
    <s v="US"/>
    <s v="USD"/>
    <n v="1386910740"/>
    <n v="1384364561"/>
    <b v="1"/>
    <n v="82"/>
    <b v="1"/>
    <s v="theater/plays"/>
    <x v="2352"/>
    <n v="100.5"/>
    <s v="theater"/>
    <s v="plays"/>
    <x v="3169"/>
    <d v="2013-12-13T04:59:00"/>
  </r>
  <r>
    <n v="3170"/>
    <x v="3169"/>
    <s v="An emotionally-charged journey through the history of black women in America told in reverse."/>
    <x v="13"/>
    <n v="2245"/>
    <x v="0"/>
    <s v="US"/>
    <s v="USD"/>
    <n v="1404273600"/>
    <n v="1401414944"/>
    <b v="1"/>
    <n v="71"/>
    <b v="1"/>
    <s v="theater/plays"/>
    <x v="2353"/>
    <n v="31.619718309859156"/>
    <s v="theater"/>
    <s v="plays"/>
    <x v="3170"/>
    <d v="2014-07-02T04:00:00"/>
  </r>
  <r>
    <n v="3171"/>
    <x v="3170"/>
    <s v="The theatrical adaptation of the epic film â€˜THE FALLâ€™ for the stage, combining theatre, live music, animation and expansive projection."/>
    <x v="39"/>
    <n v="7617"/>
    <x v="0"/>
    <s v="GB"/>
    <s v="GBP"/>
    <n v="1462545358"/>
    <n v="1459953358"/>
    <b v="1"/>
    <n v="117"/>
    <b v="1"/>
    <s v="theater/plays"/>
    <x v="2354"/>
    <n v="65.102564102564102"/>
    <s v="theater"/>
    <s v="plays"/>
    <x v="3171"/>
    <d v="2016-05-06T14:35:58"/>
  </r>
  <r>
    <n v="3172"/>
    <x v="3171"/>
    <s v="Outcry Theatre needs your help to produce Carlos Murillo's play &quot;Dark Play&quot; for the 2012 Dallas fringe festival, Out of the Loop."/>
    <x v="13"/>
    <n v="2300"/>
    <x v="0"/>
    <s v="US"/>
    <s v="USD"/>
    <n v="1329240668"/>
    <n v="1326648668"/>
    <b v="1"/>
    <n v="29"/>
    <b v="1"/>
    <s v="theater/plays"/>
    <x v="935"/>
    <n v="79.310344827586206"/>
    <s v="theater"/>
    <s v="plays"/>
    <x v="3172"/>
    <d v="2012-02-14T17:31:08"/>
  </r>
  <r>
    <n v="3173"/>
    <x v="3172"/>
    <s v="A play with songs written by Craig Wright, based on Shakespeare's &quot;The Winter's Tale&quot; set in late 20th Century, Pine City, Minnesota."/>
    <x v="3"/>
    <n v="10300"/>
    <x v="0"/>
    <s v="US"/>
    <s v="USD"/>
    <n v="1411765492"/>
    <n v="1409173492"/>
    <b v="1"/>
    <n v="74"/>
    <b v="1"/>
    <s v="theater/plays"/>
    <x v="288"/>
    <n v="139.18918918918919"/>
    <s v="theater"/>
    <s v="plays"/>
    <x v="3173"/>
    <d v="2014-09-26T21:04:52"/>
  </r>
  <r>
    <n v="3174"/>
    <x v="3173"/>
    <s v="This adaptation uses the text of Oâ€™Neill to explore race, and asks the audience if stereotypes impact a characters guilt or innocence."/>
    <x v="9"/>
    <n v="3034"/>
    <x v="0"/>
    <s v="US"/>
    <s v="USD"/>
    <n v="1408999508"/>
    <n v="1407789908"/>
    <b v="1"/>
    <n v="23"/>
    <b v="1"/>
    <s v="theater/plays"/>
    <x v="2355"/>
    <n v="131.91304347826087"/>
    <s v="theater"/>
    <s v="plays"/>
    <x v="3174"/>
    <d v="2014-08-25T20:45:08"/>
  </r>
  <r>
    <n v="3175"/>
    <x v="3174"/>
    <s v="One Year Lease Theater Company's world premiere theater production of THE KILLING ROOM, by playwright Daniel Keene, March 2011 in NYC."/>
    <x v="10"/>
    <n v="5478"/>
    <x v="0"/>
    <s v="US"/>
    <s v="USD"/>
    <n v="1297977427"/>
    <n v="1292793427"/>
    <b v="1"/>
    <n v="60"/>
    <b v="1"/>
    <s v="theater/plays"/>
    <x v="2356"/>
    <n v="91.3"/>
    <s v="theater"/>
    <s v="plays"/>
    <x v="3175"/>
    <d v="2011-02-17T21:17:07"/>
  </r>
  <r>
    <n v="3176"/>
    <x v="3175"/>
    <s v="Romeo and Juliet at Moody's Pub is an adapted, 90-minute version of Shakespeare's classic tragedy, performed for free in a restaurant"/>
    <x v="168"/>
    <n v="2182"/>
    <x v="0"/>
    <s v="US"/>
    <s v="USD"/>
    <n v="1376838000"/>
    <n v="1374531631"/>
    <b v="1"/>
    <n v="55"/>
    <b v="1"/>
    <s v="theater/plays"/>
    <x v="2357"/>
    <n v="39.672727272727272"/>
    <s v="theater"/>
    <s v="plays"/>
    <x v="3176"/>
    <d v="2013-08-18T15:00:00"/>
  </r>
  <r>
    <n v="3177"/>
    <x v="3176"/>
    <s v="This one-man play made a splash on the west coast. Help shine a spotlight on this rock &amp; roll spectacle in NEW YORK CITY_x0008_!"/>
    <x v="30"/>
    <n v="2935"/>
    <x v="0"/>
    <s v="US"/>
    <s v="USD"/>
    <n v="1403366409"/>
    <n v="1400774409"/>
    <b v="1"/>
    <n v="51"/>
    <b v="1"/>
    <s v="theater/plays"/>
    <x v="2358"/>
    <n v="57.549019607843135"/>
    <s v="theater"/>
    <s v="plays"/>
    <x v="3177"/>
    <d v="2014-06-21T16:00:09"/>
  </r>
  <r>
    <n v="3178"/>
    <x v="3177"/>
    <s v="Cutting Off Kate Bush is a one-woman show written &amp; performed by Lucy Benson-Brown, premiering at the Edinburgh Fringe Festival 2014"/>
    <x v="15"/>
    <n v="2576"/>
    <x v="0"/>
    <s v="GB"/>
    <s v="GBP"/>
    <n v="1405521075"/>
    <n v="1402929075"/>
    <b v="1"/>
    <n v="78"/>
    <b v="1"/>
    <s v="theater/plays"/>
    <x v="2359"/>
    <n v="33.025641025641029"/>
    <s v="theater"/>
    <s v="plays"/>
    <x v="3178"/>
    <d v="2014-07-16T14:31:15"/>
  </r>
  <r>
    <n v="3179"/>
    <x v="3178"/>
    <s v="A Sci-fi play in several vignettes that will narrate an alternate history in the mid-20th century."/>
    <x v="285"/>
    <n v="4794.82"/>
    <x v="0"/>
    <s v="US"/>
    <s v="USD"/>
    <n v="1367859071"/>
    <n v="1365699071"/>
    <b v="1"/>
    <n v="62"/>
    <b v="1"/>
    <s v="theater/plays"/>
    <x v="2360"/>
    <n v="77.335806451612896"/>
    <s v="theater"/>
    <s v="plays"/>
    <x v="3179"/>
    <d v="2013-05-06T16:51:11"/>
  </r>
  <r>
    <n v="3180"/>
    <x v="3179"/>
    <s v="A new tale of witches, fairies, cat-hunters and and bone-boilers from London theatre company Broken Glass."/>
    <x v="38"/>
    <n v="1437"/>
    <x v="0"/>
    <s v="GB"/>
    <s v="GBP"/>
    <n v="1403258049"/>
    <n v="1400666049"/>
    <b v="1"/>
    <n v="45"/>
    <b v="1"/>
    <s v="theater/plays"/>
    <x v="2361"/>
    <n v="31.933333333333334"/>
    <s v="theater"/>
    <s v="plays"/>
    <x v="3180"/>
    <d v="2014-06-20T09:54:09"/>
  </r>
  <r>
    <n v="3181"/>
    <x v="3180"/>
    <s v="ENDURING SONG by award-winning Bear Trap Theatre, is a sweeping historical epic about love, loss and family set in the First Crusade."/>
    <x v="2"/>
    <n v="545"/>
    <x v="0"/>
    <s v="GB"/>
    <s v="GBP"/>
    <n v="1402848000"/>
    <n v="1400570787"/>
    <b v="1"/>
    <n v="15"/>
    <b v="1"/>
    <s v="theater/plays"/>
    <x v="2206"/>
    <n v="36.333333333333336"/>
    <s v="theater"/>
    <s v="plays"/>
    <x v="3181"/>
    <d v="2014-06-15T16:00:00"/>
  </r>
  <r>
    <n v="3182"/>
    <x v="3181"/>
    <s v="FRANK, a newborn company, presents Wallace Shawn's famously unproduced,&quot;A Thought in Three Parts.&quot;_x000a_Be FRANK with us!"/>
    <x v="39"/>
    <n v="7062"/>
    <x v="0"/>
    <s v="US"/>
    <s v="USD"/>
    <n v="1328029200"/>
    <n v="1323211621"/>
    <b v="1"/>
    <n v="151"/>
    <b v="1"/>
    <s v="theater/plays"/>
    <x v="2191"/>
    <n v="46.768211920529801"/>
    <s v="theater"/>
    <s v="plays"/>
    <x v="3182"/>
    <d v="2012-01-31T17:00:00"/>
  </r>
  <r>
    <n v="3183"/>
    <x v="3182"/>
    <s v="Anton Chekhov's The Seagull. An outdoor Amphitheater in Manhattan. Trees. A River. Daybreak."/>
    <x v="30"/>
    <n v="2725"/>
    <x v="0"/>
    <s v="US"/>
    <s v="USD"/>
    <n v="1377284669"/>
    <n v="1375729469"/>
    <b v="1"/>
    <n v="68"/>
    <b v="1"/>
    <s v="theater/plays"/>
    <x v="2206"/>
    <n v="40.073529411764703"/>
    <s v="theater"/>
    <s v="plays"/>
    <x v="3183"/>
    <d v="2013-08-23T19:04:29"/>
  </r>
  <r>
    <n v="3184"/>
    <x v="3183"/>
    <s v="Equus is the story of a psychiatrist treating a teenaged boy who blinds six horses with a metal spike."/>
    <x v="270"/>
    <n v="4610"/>
    <x v="0"/>
    <s v="US"/>
    <s v="USD"/>
    <n v="1404258631"/>
    <n v="1401666631"/>
    <b v="1"/>
    <n v="46"/>
    <b v="1"/>
    <s v="theater/plays"/>
    <x v="2362"/>
    <n v="100.21739130434783"/>
    <s v="theater"/>
    <s v="plays"/>
    <x v="3184"/>
    <d v="2014-07-01T23:50:31"/>
  </r>
  <r>
    <n v="3185"/>
    <x v="3184"/>
    <s v="I've written, and am producing, a fun new play with a gorgeous cast for this year's Edfringe and it just needs a little extra dough :)"/>
    <x v="28"/>
    <n v="1000"/>
    <x v="0"/>
    <s v="GB"/>
    <s v="GBP"/>
    <n v="1405553241"/>
    <n v="1404948441"/>
    <b v="1"/>
    <n v="24"/>
    <b v="1"/>
    <s v="theater/plays"/>
    <x v="31"/>
    <n v="41.666666666666664"/>
    <s v="theater"/>
    <s v="plays"/>
    <x v="3185"/>
    <d v="2014-07-16T23:27:21"/>
  </r>
  <r>
    <n v="3186"/>
    <x v="3185"/>
    <s v="Honest is an exciting and dark new play by Bristol based writer Alice Nicholas, touring the South of England and London this October."/>
    <x v="50"/>
    <n v="3270"/>
    <x v="0"/>
    <s v="GB"/>
    <s v="GBP"/>
    <n v="1410901200"/>
    <n v="1408313438"/>
    <b v="1"/>
    <n v="70"/>
    <b v="1"/>
    <s v="theater/plays"/>
    <x v="2363"/>
    <n v="46.714285714285715"/>
    <s v="theater"/>
    <s v="plays"/>
    <x v="3186"/>
    <d v="2014-09-16T21:00:00"/>
  </r>
  <r>
    <n v="3187"/>
    <x v="3186"/>
    <s v="Award-winning OSR Performance Ensemble brings the creepy, unlikely, bittersweet, macabre &amp; beautiful world of Neil Gaiman to the stage."/>
    <x v="36"/>
    <n v="17444"/>
    <x v="0"/>
    <s v="US"/>
    <s v="USD"/>
    <n v="1407167973"/>
    <n v="1405439973"/>
    <b v="1"/>
    <n v="244"/>
    <b v="1"/>
    <s v="theater/plays"/>
    <x v="2364"/>
    <n v="71.491803278688522"/>
    <s v="theater"/>
    <s v="plays"/>
    <x v="3187"/>
    <d v="2014-08-04T15:59:33"/>
  </r>
  <r>
    <n v="3188"/>
    <x v="3187"/>
    <s v="A revue show featuring the very best of the last century of musical theatre from aspiring young producers &amp; performers at RWCMD"/>
    <x v="48"/>
    <n v="130"/>
    <x v="2"/>
    <s v="GB"/>
    <s v="GBP"/>
    <n v="1433930302"/>
    <n v="1432115902"/>
    <b v="0"/>
    <n v="9"/>
    <b v="0"/>
    <s v="theater/musical"/>
    <x v="2365"/>
    <n v="14.444444444444445"/>
    <s v="theater"/>
    <s v="musical"/>
    <x v="3188"/>
    <d v="2015-06-10T09:58:22"/>
  </r>
  <r>
    <n v="3189"/>
    <x v="3188"/>
    <s v="Det Ã¤r tio Ã¥r sedan sist! Musikalen Hednadotter med sÃ¥ngarna frÃ¥n orginaluppsÃ¤ttningen sjunger musikalen i Konsertform."/>
    <x v="56"/>
    <n v="6780"/>
    <x v="2"/>
    <s v="SE"/>
    <s v="SEK"/>
    <n v="1432455532"/>
    <n v="1429863532"/>
    <b v="0"/>
    <n v="19"/>
    <b v="0"/>
    <s v="theater/musical"/>
    <x v="2366"/>
    <n v="356.84210526315792"/>
    <s v="theater"/>
    <s v="musical"/>
    <x v="3189"/>
    <d v="2015-05-24T08:18:52"/>
  </r>
  <r>
    <n v="3190"/>
    <x v="3189"/>
    <s v="Call It A Day Productions is putting on their first full production in December and every little bit helps!"/>
    <x v="23"/>
    <n v="0"/>
    <x v="2"/>
    <s v="CA"/>
    <s v="CAD"/>
    <n v="1481258275"/>
    <n v="1478662675"/>
    <b v="0"/>
    <n v="0"/>
    <b v="0"/>
    <s v="theater/musical"/>
    <x v="109"/>
    <e v="#DIV/0!"/>
    <s v="theater"/>
    <s v="musical"/>
    <x v="3190"/>
    <d v="2016-12-09T04:37:55"/>
  </r>
  <r>
    <n v="3191"/>
    <x v="3190"/>
    <s v="A brand new musical about the ban of contraception and abortion in Romania and the revolution that ended it all in 1989."/>
    <x v="192"/>
    <n v="151"/>
    <x v="2"/>
    <s v="US"/>
    <s v="USD"/>
    <n v="1471370869"/>
    <n v="1466186869"/>
    <b v="0"/>
    <n v="4"/>
    <b v="0"/>
    <s v="theater/musical"/>
    <x v="2367"/>
    <n v="37.75"/>
    <s v="theater"/>
    <s v="musical"/>
    <x v="3191"/>
    <d v="2016-08-16T18:07:49"/>
  </r>
  <r>
    <n v="3192"/>
    <x v="3191"/>
    <s v="This project challenges social issues affecting young people in areas of deprivation within the Belfast area (Northern Ireland)."/>
    <x v="3"/>
    <n v="102"/>
    <x v="2"/>
    <s v="GB"/>
    <s v="GBP"/>
    <n v="1425160800"/>
    <n v="1421274859"/>
    <b v="0"/>
    <n v="8"/>
    <b v="0"/>
    <s v="theater/musical"/>
    <x v="391"/>
    <n v="12.75"/>
    <s v="theater"/>
    <s v="musical"/>
    <x v="3192"/>
    <d v="2015-02-28T22:00:00"/>
  </r>
  <r>
    <n v="3193"/>
    <x v="3192"/>
    <s v="Bringing Richard O'Brien's sequel to legendary Rocky Horror to the stage for the first time. First London, then...The World!"/>
    <x v="10"/>
    <n v="587"/>
    <x v="2"/>
    <s v="GB"/>
    <s v="GBP"/>
    <n v="1424474056"/>
    <n v="1420586056"/>
    <b v="0"/>
    <n v="24"/>
    <b v="0"/>
    <s v="theater/musical"/>
    <x v="2368"/>
    <n v="24.458333333333332"/>
    <s v="theater"/>
    <s v="musical"/>
    <x v="3193"/>
    <d v="2015-02-20T23:14:16"/>
  </r>
  <r>
    <n v="3194"/>
    <x v="3193"/>
    <s v="P.A.C.K (Performing Arts Camp for Kids) Musical Theater, Instrumental Music, Vocal Music, Dance, Visual Arts, and Physical Education!"/>
    <x v="34"/>
    <n v="0"/>
    <x v="2"/>
    <s v="US"/>
    <s v="USD"/>
    <n v="1437960598"/>
    <n v="1435368598"/>
    <b v="0"/>
    <n v="0"/>
    <b v="0"/>
    <s v="theater/musical"/>
    <x v="109"/>
    <e v="#DIV/0!"/>
    <s v="theater"/>
    <s v="musical"/>
    <x v="3194"/>
    <d v="2015-07-27T01:29:58"/>
  </r>
  <r>
    <n v="3195"/>
    <x v="3194"/>
    <s v="Emerson Sings is the first cabaret to celebrate the work of up and coming musical theater composers who are alumni of Emerson College."/>
    <x v="8"/>
    <n v="2070"/>
    <x v="2"/>
    <s v="US"/>
    <s v="USD"/>
    <n v="1423750542"/>
    <n v="1421158542"/>
    <b v="0"/>
    <n v="39"/>
    <b v="0"/>
    <s v="theater/musical"/>
    <x v="2369"/>
    <n v="53.07692307692308"/>
    <s v="theater"/>
    <s v="musical"/>
    <x v="3195"/>
    <d v="2015-02-12T14:15:42"/>
  </r>
  <r>
    <n v="3196"/>
    <x v="3195"/>
    <s v="Help five college students as they journey to bring their groundbreaking new musical &quot;Our Modern Lives&quot; to Broadway!"/>
    <x v="399"/>
    <n v="1800"/>
    <x v="2"/>
    <s v="US"/>
    <s v="USD"/>
    <n v="1438437600"/>
    <n v="1433254875"/>
    <b v="0"/>
    <n v="6"/>
    <b v="0"/>
    <s v="theater/musical"/>
    <x v="1855"/>
    <n v="300"/>
    <s v="theater"/>
    <s v="musical"/>
    <x v="3196"/>
    <d v="2015-08-01T14:00:00"/>
  </r>
  <r>
    <n v="3197"/>
    <x v="3196"/>
    <s v="This years most important stage project for young artists in our region. www.ungespor.no"/>
    <x v="3"/>
    <n v="1145"/>
    <x v="2"/>
    <s v="NO"/>
    <s v="NOK"/>
    <n v="1423050618"/>
    <n v="1420458618"/>
    <b v="0"/>
    <n v="4"/>
    <b v="0"/>
    <s v="theater/musical"/>
    <x v="2370"/>
    <n v="286.25"/>
    <s v="theater"/>
    <s v="musical"/>
    <x v="3197"/>
    <d v="2015-02-04T11:50:18"/>
  </r>
  <r>
    <n v="3198"/>
    <x v="3197"/>
    <s v="Hadbjerg skole opsÃ¦tter i april musicalen The Fireflies, der blev skrevet og opfÃ¸rt i koncentrationslejren Theresienstadt i 1943 og 45."/>
    <x v="11"/>
    <n v="110"/>
    <x v="2"/>
    <s v="DK"/>
    <s v="DKK"/>
    <n v="1424081477"/>
    <n v="1420798277"/>
    <b v="0"/>
    <n v="3"/>
    <b v="0"/>
    <s v="theater/musical"/>
    <x v="456"/>
    <n v="36.666666666666664"/>
    <s v="theater"/>
    <s v="musical"/>
    <x v="3198"/>
    <d v="2015-02-16T10:11:17"/>
  </r>
  <r>
    <n v="3199"/>
    <x v="3198"/>
    <s v="The Milburn Stone Theatre needs your help to bring its high-flying next blockbuster musical, TARZAN, to life!"/>
    <x v="10"/>
    <n v="2608"/>
    <x v="2"/>
    <s v="US"/>
    <s v="USD"/>
    <n v="1410037200"/>
    <n v="1407435418"/>
    <b v="0"/>
    <n v="53"/>
    <b v="0"/>
    <s v="theater/musical"/>
    <x v="2371"/>
    <n v="49.20754716981132"/>
    <s v="theater"/>
    <s v="musical"/>
    <x v="3199"/>
    <d v="2014-09-06T21:00:00"/>
  </r>
  <r>
    <n v="3200"/>
    <x v="3199"/>
    <s v="An extremely unique musical play with an exciting, fun filled, dramatic twist. You will discover what lies ahead on the Road to Kingdom"/>
    <x v="63"/>
    <n v="1"/>
    <x v="2"/>
    <s v="US"/>
    <s v="USD"/>
    <n v="1461994440"/>
    <n v="1459410101"/>
    <b v="0"/>
    <n v="1"/>
    <b v="0"/>
    <s v="theater/musical"/>
    <x v="133"/>
    <n v="1"/>
    <s v="theater"/>
    <s v="musical"/>
    <x v="3200"/>
    <d v="2016-04-30T05:34:00"/>
  </r>
  <r>
    <n v="3201"/>
    <x v="3200"/>
    <s v="Nothing Changes is a modern musical version of the Ragged Trousered Philanthropists exploring the inequalities of &quot;austerity Britain&quot;"/>
    <x v="13"/>
    <n v="25"/>
    <x v="2"/>
    <s v="GB"/>
    <s v="GBP"/>
    <n v="1409509477"/>
    <n v="1407695077"/>
    <b v="0"/>
    <n v="2"/>
    <b v="0"/>
    <s v="theater/musical"/>
    <x v="2372"/>
    <n v="12.5"/>
    <s v="theater"/>
    <s v="musical"/>
    <x v="3201"/>
    <d v="2014-08-31T18:24:37"/>
  </r>
  <r>
    <n v="3202"/>
    <x v="3201"/>
    <s v="Falling in love at Christmas should never be a drag! A rocking musical about four lives intersecting at a nightclub at Christmas."/>
    <x v="10"/>
    <n v="2726"/>
    <x v="2"/>
    <s v="US"/>
    <s v="USD"/>
    <n v="1450072740"/>
    <n v="1445027346"/>
    <b v="0"/>
    <n v="25"/>
    <b v="0"/>
    <s v="theater/musical"/>
    <x v="2373"/>
    <n v="109.04"/>
    <s v="theater"/>
    <s v="musical"/>
    <x v="3202"/>
    <d v="2015-12-14T05:59:00"/>
  </r>
  <r>
    <n v="3203"/>
    <x v="3202"/>
    <s v="Escape from Reality's 1st Season &quot;Defying Gravity&quot; including The Last Five Years, Godspell, and Aida."/>
    <x v="28"/>
    <n v="250"/>
    <x v="2"/>
    <s v="US"/>
    <s v="USD"/>
    <n v="1443224622"/>
    <n v="1440632622"/>
    <b v="0"/>
    <n v="6"/>
    <b v="0"/>
    <s v="theater/musical"/>
    <x v="180"/>
    <n v="41.666666666666664"/>
    <s v="theater"/>
    <s v="musical"/>
    <x v="3203"/>
    <d v="2015-09-25T23:43:42"/>
  </r>
  <r>
    <n v="3204"/>
    <x v="3203"/>
    <s v="Based on the hit game, Trip and Grace's marriage is falling apart. It's up to the audience to determine the fate of their relationship."/>
    <x v="2"/>
    <n v="0"/>
    <x v="2"/>
    <s v="US"/>
    <s v="USD"/>
    <n v="1437149640"/>
    <n v="1434558479"/>
    <b v="0"/>
    <n v="0"/>
    <b v="0"/>
    <s v="theater/musical"/>
    <x v="109"/>
    <e v="#DIV/0!"/>
    <s v="theater"/>
    <s v="musical"/>
    <x v="3204"/>
    <d v="2015-07-17T16:14:00"/>
  </r>
  <r>
    <n v="3205"/>
    <x v="3204"/>
    <s v="Children Must Run is an original musical, about a prostitute, a drug mule, a child soldier and their struggles, hopes and dreams."/>
    <x v="6"/>
    <n v="273"/>
    <x v="2"/>
    <s v="GB"/>
    <s v="GBP"/>
    <n v="1430470772"/>
    <n v="1427878772"/>
    <b v="0"/>
    <n v="12"/>
    <b v="0"/>
    <s v="theater/musical"/>
    <x v="2374"/>
    <n v="22.75"/>
    <s v="theater"/>
    <s v="musical"/>
    <x v="3205"/>
    <d v="2015-05-01T08:59:32"/>
  </r>
  <r>
    <n v="3206"/>
    <x v="3205"/>
    <s v="PTYA is a non-profit musical theater group for kids ages 7-18 that teaches the importance of self expression through the arts."/>
    <x v="10"/>
    <n v="0"/>
    <x v="2"/>
    <s v="US"/>
    <s v="USD"/>
    <n v="1442644651"/>
    <n v="1440052651"/>
    <b v="0"/>
    <n v="0"/>
    <b v="0"/>
    <s v="theater/musical"/>
    <x v="109"/>
    <e v="#DIV/0!"/>
    <s v="theater"/>
    <s v="musical"/>
    <x v="3206"/>
    <d v="2015-09-19T06:37:31"/>
  </r>
  <r>
    <n v="3207"/>
    <x v="3206"/>
    <s v="We are proud to be doing The Last Five Years as our debut! Now, our little company needs your help to make our big dreams come true!"/>
    <x v="62"/>
    <n v="2550"/>
    <x v="2"/>
    <s v="US"/>
    <s v="USD"/>
    <n v="1429767607"/>
    <n v="1424587207"/>
    <b v="0"/>
    <n v="36"/>
    <b v="0"/>
    <s v="theater/musical"/>
    <x v="2375"/>
    <n v="70.833333333333329"/>
    <s v="theater"/>
    <s v="musical"/>
    <x v="3207"/>
    <d v="2015-04-23T05:40:07"/>
  </r>
  <r>
    <n v="3208"/>
    <x v="3207"/>
    <s v="The political and personal collide in a raw and intimate look at a pre-9/11 America: &quot;The Coming World&quot; by Christopher Shinn"/>
    <x v="10"/>
    <n v="5175"/>
    <x v="0"/>
    <s v="US"/>
    <s v="USD"/>
    <n v="1406557877"/>
    <n v="1404743477"/>
    <b v="1"/>
    <n v="82"/>
    <b v="1"/>
    <s v="theater/plays"/>
    <x v="991"/>
    <n v="63.109756097560975"/>
    <s v="theater"/>
    <s v="plays"/>
    <x v="3208"/>
    <d v="2014-07-28T14:31:17"/>
  </r>
  <r>
    <n v="3209"/>
    <x v="3208"/>
    <s v="The hysterical and heartbreaking story of artist Jack Kirby, &quot;the King of the Comics,&quot; at the 2014 Comic Book Theater Festival"/>
    <x v="196"/>
    <n v="11335.7"/>
    <x v="0"/>
    <s v="US"/>
    <s v="USD"/>
    <n v="1403305200"/>
    <n v="1400512658"/>
    <b v="1"/>
    <n v="226"/>
    <b v="1"/>
    <s v="theater/plays"/>
    <x v="2376"/>
    <n v="50.157964601769912"/>
    <s v="theater"/>
    <s v="plays"/>
    <x v="3209"/>
    <d v="2014-06-20T23:00:00"/>
  </r>
  <r>
    <n v="3210"/>
    <x v="3209"/>
    <s v="The Red Herring is a new play full of wickedly fast dialogue, a joke for every sentence, and more puns than you can shake a stick at."/>
    <x v="9"/>
    <n v="3773"/>
    <x v="0"/>
    <s v="US"/>
    <s v="USD"/>
    <n v="1338523140"/>
    <n v="1334442519"/>
    <b v="1"/>
    <n v="60"/>
    <b v="1"/>
    <s v="theater/plays"/>
    <x v="2377"/>
    <n v="62.883333333333333"/>
    <s v="theater"/>
    <s v="plays"/>
    <x v="3210"/>
    <d v="2012-06-01T03:59:00"/>
  </r>
  <r>
    <n v="3211"/>
    <x v="3210"/>
    <s v="Our fifth season is upon us: A wild new imagining of Titus Andronicus and our signature reading series &quot;Two Plays. One Conversation.&quot;"/>
    <x v="165"/>
    <n v="27541"/>
    <x v="0"/>
    <s v="US"/>
    <s v="USD"/>
    <n v="1408068000"/>
    <n v="1405346680"/>
    <b v="1"/>
    <n v="322"/>
    <b v="1"/>
    <s v="theater/plays"/>
    <x v="2378"/>
    <n v="85.531055900621112"/>
    <s v="theater"/>
    <s v="plays"/>
    <x v="3211"/>
    <d v="2014-08-15T02:00:00"/>
  </r>
  <r>
    <n v="3212"/>
    <x v="3211"/>
    <s v="Help us bring our production of Campo Maldito to New York AND San Francisco!"/>
    <x v="23"/>
    <n v="5050"/>
    <x v="0"/>
    <s v="US"/>
    <s v="USD"/>
    <n v="1407524751"/>
    <n v="1404932751"/>
    <b v="1"/>
    <n v="94"/>
    <b v="1"/>
    <s v="theater/plays"/>
    <x v="2379"/>
    <n v="53.723404255319146"/>
    <s v="theater"/>
    <s v="plays"/>
    <x v="3212"/>
    <d v="2014-08-08T19:05:51"/>
  </r>
  <r>
    <n v="3213"/>
    <x v="3212"/>
    <s v="3 boys, 1 white dress and a hoover collide in this explosive new play by John Fitzpatrick. Life's a wedding disco. Let's dance."/>
    <x v="12"/>
    <n v="6007"/>
    <x v="0"/>
    <s v="GB"/>
    <s v="GBP"/>
    <n v="1437934759"/>
    <n v="1434478759"/>
    <b v="1"/>
    <n v="47"/>
    <b v="1"/>
    <s v="theater/plays"/>
    <x v="2380"/>
    <n v="127.80851063829788"/>
    <s v="theater"/>
    <s v="plays"/>
    <x v="3213"/>
    <d v="2015-07-26T18:19:19"/>
  </r>
  <r>
    <n v="3214"/>
    <x v="3213"/>
    <s v="Sexting, selfies and social media pressures that affect young people  connected 24/7.  Mistakes happen but now they can remain forever!"/>
    <x v="14"/>
    <n v="12256"/>
    <x v="0"/>
    <s v="GB"/>
    <s v="GBP"/>
    <n v="1452038100"/>
    <n v="1448823673"/>
    <b v="1"/>
    <n v="115"/>
    <b v="1"/>
    <s v="theater/plays"/>
    <x v="2381"/>
    <n v="106.57391304347826"/>
    <s v="theater"/>
    <s v="plays"/>
    <x v="3214"/>
    <d v="2016-01-05T23:55:00"/>
  </r>
  <r>
    <n v="3215"/>
    <x v="3214"/>
    <s v="2 world premieres:_x000a_HOW TO LIVE ON EARTH by MJ Kaufman_x000a_ / CAL IN CAMO by William Francis Hoffman_x000a_+ workshops of 7 more plays!"/>
    <x v="19"/>
    <n v="35123"/>
    <x v="0"/>
    <s v="US"/>
    <s v="USD"/>
    <n v="1441857540"/>
    <n v="1438617471"/>
    <b v="1"/>
    <n v="134"/>
    <b v="1"/>
    <s v="theater/plays"/>
    <x v="2382"/>
    <n v="262.11194029850748"/>
    <s v="theater"/>
    <s v="plays"/>
    <x v="3215"/>
    <d v="2015-09-10T03:59:00"/>
  </r>
  <r>
    <n v="3216"/>
    <x v="3215"/>
    <s v="Brute (winner of the 2015 IdeasTap Underbelly Award) is new writing based on the true story of a rather twisted, horrible schoolgirl."/>
    <x v="13"/>
    <n v="2001"/>
    <x v="0"/>
    <s v="GB"/>
    <s v="GBP"/>
    <n v="1436625000"/>
    <n v="1433934371"/>
    <b v="1"/>
    <n v="35"/>
    <b v="1"/>
    <s v="theater/plays"/>
    <x v="2383"/>
    <n v="57.171428571428571"/>
    <s v="theater"/>
    <s v="plays"/>
    <x v="3216"/>
    <d v="2015-07-11T14:30:00"/>
  </r>
  <r>
    <n v="3217"/>
    <x v="3216"/>
    <s v="Wake Up Call is a comedic play about a group of hotel employees working on Christmas Eve."/>
    <x v="37"/>
    <n v="5221"/>
    <x v="0"/>
    <s v="US"/>
    <s v="USD"/>
    <n v="1478264784"/>
    <n v="1475672784"/>
    <b v="1"/>
    <n v="104"/>
    <b v="1"/>
    <s v="theater/plays"/>
    <x v="2251"/>
    <n v="50.20192307692308"/>
    <s v="theater"/>
    <s v="plays"/>
    <x v="3217"/>
    <d v="2016-11-04T13:06:24"/>
  </r>
  <r>
    <n v="3218"/>
    <x v="3217"/>
    <s v="A brave &amp; relevant play that looks at the lives of 7 real women who served in the US Armed Forces. Authentic stories that need telling."/>
    <x v="14"/>
    <n v="12252"/>
    <x v="0"/>
    <s v="GB"/>
    <s v="GBP"/>
    <n v="1419984000"/>
    <n v="1417132986"/>
    <b v="1"/>
    <n v="184"/>
    <b v="1"/>
    <s v="theater/plays"/>
    <x v="426"/>
    <n v="66.586956521739125"/>
    <s v="theater"/>
    <s v="plays"/>
    <x v="3218"/>
    <d v="2014-12-31T00:00:00"/>
  </r>
  <r>
    <n v="3219"/>
    <x v="3218"/>
    <s v="Eyes Closed is a collaborative play and docudrama about New Yorkers and their dreams."/>
    <x v="22"/>
    <n v="20022"/>
    <x v="0"/>
    <s v="US"/>
    <s v="USD"/>
    <n v="1427063747"/>
    <n v="1424043347"/>
    <b v="1"/>
    <n v="119"/>
    <b v="1"/>
    <s v="theater/plays"/>
    <x v="2384"/>
    <n v="168.25210084033614"/>
    <s v="theater"/>
    <s v="plays"/>
    <x v="3219"/>
    <d v="2015-03-22T22:35:47"/>
  </r>
  <r>
    <n v="3220"/>
    <x v="3219"/>
    <s v="A sci-fi thriller for the stage opening March 10 in Los Angeles."/>
    <x v="36"/>
    <n v="15126"/>
    <x v="0"/>
    <s v="US"/>
    <s v="USD"/>
    <n v="1489352400"/>
    <n v="1486411204"/>
    <b v="1"/>
    <n v="59"/>
    <b v="1"/>
    <s v="theater/plays"/>
    <x v="2385"/>
    <n v="256.37288135593218"/>
    <s v="theater"/>
    <s v="plays"/>
    <x v="3220"/>
    <d v="2017-03-12T21:00:00"/>
  </r>
  <r>
    <n v="3221"/>
    <x v="3220"/>
    <s v="A one-man show about love, loss, and motorways, written &amp; performed by Ben Norris. Help us get to the 2015 Edinburgh Fringe and beyond!"/>
    <x v="23"/>
    <n v="4137"/>
    <x v="0"/>
    <s v="GB"/>
    <s v="GBP"/>
    <n v="1436114603"/>
    <n v="1433090603"/>
    <b v="1"/>
    <n v="113"/>
    <b v="1"/>
    <s v="theater/plays"/>
    <x v="2386"/>
    <n v="36.610619469026545"/>
    <s v="theater"/>
    <s v="plays"/>
    <x v="3221"/>
    <d v="2015-07-05T16:43:23"/>
  </r>
  <r>
    <n v="3222"/>
    <x v="3221"/>
    <s v="Shakespeare's classic re-imagined as a spoken and signed production for deaf and hearing audiences"/>
    <x v="30"/>
    <n v="3120"/>
    <x v="0"/>
    <s v="US"/>
    <s v="USD"/>
    <n v="1445722140"/>
    <n v="1443016697"/>
    <b v="1"/>
    <n v="84"/>
    <b v="1"/>
    <s v="theater/plays"/>
    <x v="2387"/>
    <n v="37.142857142857146"/>
    <s v="theater"/>
    <s v="plays"/>
    <x v="3222"/>
    <d v="2015-10-24T21:29:00"/>
  </r>
  <r>
    <n v="3223"/>
    <x v="3222"/>
    <s v="Bringing David Lindsay-Abaire's award-winning story of our times to the East Bay."/>
    <x v="379"/>
    <n v="3395"/>
    <x v="0"/>
    <s v="US"/>
    <s v="USD"/>
    <n v="1440100976"/>
    <n v="1437508976"/>
    <b v="1"/>
    <n v="74"/>
    <b v="1"/>
    <s v="theater/plays"/>
    <x v="2388"/>
    <n v="45.878378378378379"/>
    <s v="theater"/>
    <s v="plays"/>
    <x v="3223"/>
    <d v="2015-08-20T20:02:56"/>
  </r>
  <r>
    <n v="3224"/>
    <x v="3223"/>
    <s v="Neil LaBute and Marco Calvani reunite once again for the unique, international collaboration that is ADA: Author directing Author."/>
    <x v="11"/>
    <n v="30610"/>
    <x v="0"/>
    <s v="US"/>
    <s v="USD"/>
    <n v="1484024400"/>
    <n v="1479932713"/>
    <b v="1"/>
    <n v="216"/>
    <b v="1"/>
    <s v="theater/plays"/>
    <x v="2389"/>
    <n v="141.71296296296296"/>
    <s v="theater"/>
    <s v="plays"/>
    <x v="3224"/>
    <d v="2017-01-10T05:00:00"/>
  </r>
  <r>
    <n v="3225"/>
    <x v="3224"/>
    <s v="Bare Theatre brings one of Shakespeare's most accessible early comedies to life free to the public across the NC Triangle"/>
    <x v="13"/>
    <n v="2047"/>
    <x v="0"/>
    <s v="US"/>
    <s v="USD"/>
    <n v="1464987600"/>
    <n v="1463145938"/>
    <b v="1"/>
    <n v="39"/>
    <b v="1"/>
    <s v="theater/plays"/>
    <x v="1099"/>
    <n v="52.487179487179489"/>
    <s v="theater"/>
    <s v="plays"/>
    <x v="3225"/>
    <d v="2016-06-03T21:00:00"/>
  </r>
  <r>
    <n v="3226"/>
    <x v="3225"/>
    <s v="Trip The Light Theatre needs YOUR help to fund it's second run of its debut production 'The Sun Shining On her Hands' in London."/>
    <x v="38"/>
    <n v="1250"/>
    <x v="0"/>
    <s v="GB"/>
    <s v="GBP"/>
    <n v="1446213612"/>
    <n v="1443621612"/>
    <b v="1"/>
    <n v="21"/>
    <b v="1"/>
    <s v="theater/plays"/>
    <x v="44"/>
    <n v="59.523809523809526"/>
    <s v="theater"/>
    <s v="plays"/>
    <x v="3226"/>
    <d v="2015-10-30T14:00:12"/>
  </r>
  <r>
    <n v="3227"/>
    <x v="3226"/>
    <s v="a colder water than here is a new play by Matt Jones and directed by Lily McLeish that will be perfomed at VAULT Festival from 1-5 Feb"/>
    <x v="38"/>
    <n v="1500"/>
    <x v="0"/>
    <s v="GB"/>
    <s v="GBP"/>
    <n v="1484687436"/>
    <n v="1482095436"/>
    <b v="0"/>
    <n v="30"/>
    <b v="1"/>
    <s v="theater/plays"/>
    <x v="1054"/>
    <n v="50"/>
    <s v="theater"/>
    <s v="plays"/>
    <x v="3227"/>
    <d v="2017-01-17T21:10:36"/>
  </r>
  <r>
    <n v="3228"/>
    <x v="3227"/>
    <s v="A Season of Powerful Women. A Season of Defiance."/>
    <x v="39"/>
    <n v="7164"/>
    <x v="0"/>
    <s v="US"/>
    <s v="USD"/>
    <n v="1450328340"/>
    <n v="1447606884"/>
    <b v="1"/>
    <n v="37"/>
    <b v="1"/>
    <s v="theater/plays"/>
    <x v="2390"/>
    <n v="193.62162162162161"/>
    <s v="theater"/>
    <s v="plays"/>
    <x v="3228"/>
    <d v="2015-12-17T04:59:00"/>
  </r>
  <r>
    <n v="3229"/>
    <x v="3228"/>
    <s v="After electrifying audiences in Seattle and Tashkent, The Seagull Project embarks on a brand new journey."/>
    <x v="22"/>
    <n v="21573"/>
    <x v="0"/>
    <s v="US"/>
    <s v="USD"/>
    <n v="1416470398"/>
    <n v="1413874798"/>
    <b v="1"/>
    <n v="202"/>
    <b v="1"/>
    <s v="theater/plays"/>
    <x v="2391"/>
    <n v="106.79702970297029"/>
    <s v="theater"/>
    <s v="plays"/>
    <x v="3229"/>
    <d v="2014-11-20T07:59:58"/>
  </r>
  <r>
    <n v="3230"/>
    <x v="3229"/>
    <s v="Recently under fire for its cheeky and contextual revisiting of an ancient comedy, this show has lost funding and needs your support!"/>
    <x v="27"/>
    <n v="2857"/>
    <x v="0"/>
    <s v="US"/>
    <s v="USD"/>
    <n v="1412135940"/>
    <n v="1410840126"/>
    <b v="1"/>
    <n v="37"/>
    <b v="1"/>
    <s v="theater/plays"/>
    <x v="2392"/>
    <n v="77.21621621621621"/>
    <s v="theater"/>
    <s v="plays"/>
    <x v="3230"/>
    <d v="2014-10-01T03:59:00"/>
  </r>
  <r>
    <n v="3231"/>
    <x v="3230"/>
    <s v="Help us reach our &quot;stretch goal&quot; of $2000! We are an adult group specializing in adapting works of fiction for the stage."/>
    <x v="28"/>
    <n v="1610"/>
    <x v="0"/>
    <s v="US"/>
    <s v="USD"/>
    <n v="1460846347"/>
    <n v="1458254347"/>
    <b v="0"/>
    <n v="28"/>
    <b v="1"/>
    <s v="theater/plays"/>
    <x v="2393"/>
    <n v="57.5"/>
    <s v="theater"/>
    <s v="plays"/>
    <x v="3231"/>
    <d v="2016-04-16T22:39:07"/>
  </r>
  <r>
    <n v="3232"/>
    <x v="3231"/>
    <s v="Honorable Men - Yorick's 10th season of free, outdoor Shakespeare.  Featuring Henry IV, part 1 and Julius Caesar."/>
    <x v="28"/>
    <n v="1312"/>
    <x v="0"/>
    <s v="US"/>
    <s v="USD"/>
    <n v="1462334340"/>
    <n v="1459711917"/>
    <b v="1"/>
    <n v="26"/>
    <b v="1"/>
    <s v="theater/plays"/>
    <x v="2394"/>
    <n v="50.46153846153846"/>
    <s v="theater"/>
    <s v="plays"/>
    <x v="3232"/>
    <d v="2016-05-04T03:59:00"/>
  </r>
  <r>
    <n v="3233"/>
    <x v="3232"/>
    <s v="64 Squares is an autobiographical one-man exploration of the internal chess game played to reconcile relationships."/>
    <x v="10"/>
    <n v="5940"/>
    <x v="0"/>
    <s v="US"/>
    <s v="USD"/>
    <n v="1488482355"/>
    <n v="1485890355"/>
    <b v="0"/>
    <n v="61"/>
    <b v="1"/>
    <s v="theater/plays"/>
    <x v="2395"/>
    <n v="97.377049180327873"/>
    <s v="theater"/>
    <s v="plays"/>
    <x v="3233"/>
    <d v="2017-03-02T19:19:15"/>
  </r>
  <r>
    <n v="3234"/>
    <x v="3233"/>
    <s v="Get Repetitive Beats to Vaults! A high octane play set in Oxford  during one of the most influential &amp; hedonistic movements in music."/>
    <x v="23"/>
    <n v="4015.71"/>
    <x v="0"/>
    <s v="GB"/>
    <s v="GBP"/>
    <n v="1485991860"/>
    <n v="1483124208"/>
    <b v="0"/>
    <n v="115"/>
    <b v="1"/>
    <s v="theater/plays"/>
    <x v="2396"/>
    <n v="34.91921739130435"/>
    <s v="theater"/>
    <s v="plays"/>
    <x v="3234"/>
    <d v="2017-02-01T23:31:00"/>
  </r>
  <r>
    <n v="3235"/>
    <x v="3234"/>
    <s v="Bring the spectacular PLEASE EXCUSE MY DEAR AUNT SALLY to Edinburgh this August for a 4-week run at the prestigious Pleasance Theatre!"/>
    <x v="36"/>
    <n v="15481"/>
    <x v="0"/>
    <s v="US"/>
    <s v="USD"/>
    <n v="1467361251"/>
    <n v="1464769251"/>
    <b v="1"/>
    <n v="181"/>
    <b v="1"/>
    <s v="theater/plays"/>
    <x v="2397"/>
    <n v="85.530386740331494"/>
    <s v="theater"/>
    <s v="plays"/>
    <x v="3235"/>
    <d v="2016-07-01T08:20:51"/>
  </r>
  <r>
    <n v="3236"/>
    <x v="3235"/>
    <s v="A dark comedy exploring the importance of art, homelessness, and finding your own path.  World Premiere 3/27/17 at IRT Theater in NYC."/>
    <x v="22"/>
    <n v="20120"/>
    <x v="0"/>
    <s v="US"/>
    <s v="USD"/>
    <n v="1482962433"/>
    <n v="1480370433"/>
    <b v="0"/>
    <n v="110"/>
    <b v="1"/>
    <s v="theater/plays"/>
    <x v="1794"/>
    <n v="182.90909090909091"/>
    <s v="theater"/>
    <s v="plays"/>
    <x v="3236"/>
    <d v="2016-12-28T22:00:33"/>
  </r>
  <r>
    <n v="3237"/>
    <x v="3236"/>
    <s v="An annual campaign supporting our intensive for artists 25 and under."/>
    <x v="19"/>
    <n v="35275.64"/>
    <x v="0"/>
    <s v="US"/>
    <s v="USD"/>
    <n v="1443499140"/>
    <n v="1441452184"/>
    <b v="1"/>
    <n v="269"/>
    <b v="1"/>
    <s v="theater/plays"/>
    <x v="2398"/>
    <n v="131.13620817843866"/>
    <s v="theater"/>
    <s v="plays"/>
    <x v="3237"/>
    <d v="2015-09-29T03:59:00"/>
  </r>
  <r>
    <n v="3238"/>
    <x v="3237"/>
    <s v="A bit of role-play never hurt anyone, right? Two maids play a game of murder. Genet's THE MAIDS in a visceral production by ALL BARE."/>
    <x v="70"/>
    <n v="3145"/>
    <x v="0"/>
    <s v="GB"/>
    <s v="GBP"/>
    <n v="1435752898"/>
    <n v="1433160898"/>
    <b v="1"/>
    <n v="79"/>
    <b v="1"/>
    <s v="theater/plays"/>
    <x v="2399"/>
    <n v="39.810126582278478"/>
    <s v="theater"/>
    <s v="plays"/>
    <x v="3238"/>
    <d v="2015-07-01T12:14:58"/>
  </r>
  <r>
    <n v="3239"/>
    <x v="3238"/>
    <s v="The first regional library-touring show from new UK company Librarian Theatre - transforming local libraries into magical theatres"/>
    <x v="400"/>
    <n v="6208.98"/>
    <x v="0"/>
    <s v="GB"/>
    <s v="GBP"/>
    <n v="1445817540"/>
    <n v="1443665293"/>
    <b v="1"/>
    <n v="104"/>
    <b v="1"/>
    <s v="theater/plays"/>
    <x v="2400"/>
    <n v="59.701730769230764"/>
    <s v="theater"/>
    <s v="plays"/>
    <x v="3239"/>
    <d v="2015-10-25T23:59:00"/>
  </r>
  <r>
    <n v="3240"/>
    <x v="3239"/>
    <s v="An inventive (re)telling of Princess Sophia Duleep Singhâ€™s journey, from an aristocratic upbringing to a life of political activism."/>
    <x v="9"/>
    <n v="3017"/>
    <x v="0"/>
    <s v="GB"/>
    <s v="GBP"/>
    <n v="1487286000"/>
    <n v="1484843948"/>
    <b v="0"/>
    <n v="34"/>
    <b v="1"/>
    <s v="theater/plays"/>
    <x v="518"/>
    <n v="88.735294117647058"/>
    <s v="theater"/>
    <s v="plays"/>
    <x v="3240"/>
    <d v="2017-02-16T23:00:00"/>
  </r>
  <r>
    <n v="3241"/>
    <x v="3240"/>
    <s v="iDiOM mounts the West Coast Premiere of â€œThese Seven Sicknessesâ€ â€“ ALL SEVEN of Sophoclesâ€™ surviving plays in one epic production."/>
    <x v="0"/>
    <n v="9801"/>
    <x v="0"/>
    <s v="US"/>
    <s v="USD"/>
    <n v="1413269940"/>
    <n v="1410421670"/>
    <b v="1"/>
    <n v="167"/>
    <b v="1"/>
    <s v="theater/plays"/>
    <x v="2401"/>
    <n v="58.688622754491021"/>
    <s v="theater"/>
    <s v="plays"/>
    <x v="3241"/>
    <d v="2014-10-14T06:59:00"/>
  </r>
  <r>
    <n v="3242"/>
    <x v="3241"/>
    <s v="First Day Off in a Long Time is a comedy show...            _x000a_About suicide."/>
    <x v="3"/>
    <n v="12730.42"/>
    <x v="0"/>
    <s v="US"/>
    <s v="USD"/>
    <n v="1411150092"/>
    <n v="1408558092"/>
    <b v="1"/>
    <n v="183"/>
    <b v="1"/>
    <s v="theater/plays"/>
    <x v="2402"/>
    <n v="69.56513661202186"/>
    <s v="theater"/>
    <s v="plays"/>
    <x v="3242"/>
    <d v="2014-09-19T18:08:12"/>
  </r>
  <r>
    <n v="3243"/>
    <x v="3242"/>
    <s v="Live Source's world premiere of a new play by Jaclyn Backhaus, premiering at the New Ohio Theatre October 30th-November 8th."/>
    <x v="6"/>
    <n v="8227"/>
    <x v="0"/>
    <s v="US"/>
    <s v="USD"/>
    <n v="1444348800"/>
    <n v="1442283562"/>
    <b v="1"/>
    <n v="71"/>
    <b v="1"/>
    <s v="theater/plays"/>
    <x v="2403"/>
    <n v="115.87323943661971"/>
    <s v="theater"/>
    <s v="plays"/>
    <x v="3243"/>
    <d v="2015-10-09T00:00:00"/>
  </r>
  <r>
    <n v="3244"/>
    <x v="3243"/>
    <s v="'Time Please' is a black comedy set in a failing public house in a run-down part of town, where things are about to get messy."/>
    <x v="183"/>
    <n v="1647"/>
    <x v="0"/>
    <s v="GB"/>
    <s v="GBP"/>
    <n v="1480613982"/>
    <n v="1478018382"/>
    <b v="0"/>
    <n v="69"/>
    <b v="1"/>
    <s v="theater/plays"/>
    <x v="2404"/>
    <n v="23.869565217391305"/>
    <s v="theater"/>
    <s v="plays"/>
    <x v="3244"/>
    <d v="2016-12-01T17:39:42"/>
  </r>
  <r>
    <n v="3245"/>
    <x v="3244"/>
    <s v="Five playwrights volunteer at New York's largest soup kitchen and develop a play around the people they meet."/>
    <x v="223"/>
    <n v="21904"/>
    <x v="0"/>
    <s v="US"/>
    <s v="USD"/>
    <n v="1434074400"/>
    <n v="1431354258"/>
    <b v="0"/>
    <n v="270"/>
    <b v="1"/>
    <s v="theater/plays"/>
    <x v="2405"/>
    <n v="81.125925925925927"/>
    <s v="theater"/>
    <s v="plays"/>
    <x v="3245"/>
    <d v="2015-06-12T02:00:00"/>
  </r>
  <r>
    <n v="3246"/>
    <x v="3245"/>
    <s v="The Gray Man isnâ€™t real. Heâ€™s a ghost story, a boogeyman, a tale mothers make up to keep their children safe."/>
    <x v="3"/>
    <n v="11122"/>
    <x v="0"/>
    <s v="US"/>
    <s v="USD"/>
    <n v="1442030340"/>
    <n v="1439551200"/>
    <b v="1"/>
    <n v="193"/>
    <b v="1"/>
    <s v="theater/plays"/>
    <x v="2406"/>
    <n v="57.626943005181346"/>
    <s v="theater"/>
    <s v="plays"/>
    <x v="3246"/>
    <d v="2015-09-12T03:59:00"/>
  </r>
  <r>
    <n v="3247"/>
    <x v="3246"/>
    <s v="Open Letter Theatre presents 'Boys' by Ella Hickson, at 2015's Edinburgh Fringe Festival! Four students, one flat, one last party!"/>
    <x v="30"/>
    <n v="2646.5"/>
    <x v="0"/>
    <s v="GB"/>
    <s v="GBP"/>
    <n v="1436696712"/>
    <n v="1434104712"/>
    <b v="1"/>
    <n v="57"/>
    <b v="1"/>
    <s v="theater/plays"/>
    <x v="2407"/>
    <n v="46.429824561403507"/>
    <s v="theater"/>
    <s v="plays"/>
    <x v="3247"/>
    <d v="2015-07-12T10:25:12"/>
  </r>
  <r>
    <n v="3248"/>
    <x v="3247"/>
    <s v="Honest Accomplice Theatre produces theatre for social change."/>
    <x v="14"/>
    <n v="12095"/>
    <x v="0"/>
    <s v="US"/>
    <s v="USD"/>
    <n v="1428178757"/>
    <n v="1425590357"/>
    <b v="1"/>
    <n v="200"/>
    <b v="1"/>
    <s v="theater/plays"/>
    <x v="2408"/>
    <n v="60.475000000000001"/>
    <s v="theater"/>
    <s v="plays"/>
    <x v="3248"/>
    <d v="2015-04-04T20:19:17"/>
  </r>
  <r>
    <n v="3249"/>
    <x v="3248"/>
    <s v="A new work about guilt, trauma, love, and change; this original play tells the story of a boy and a girl who love and lose each other."/>
    <x v="62"/>
    <n v="5771"/>
    <x v="0"/>
    <s v="US"/>
    <s v="USD"/>
    <n v="1434822914"/>
    <n v="1432230914"/>
    <b v="1"/>
    <n v="88"/>
    <b v="1"/>
    <s v="theater/plays"/>
    <x v="2409"/>
    <n v="65.579545454545453"/>
    <s v="theater"/>
    <s v="plays"/>
    <x v="3249"/>
    <d v="2015-06-20T17:55:14"/>
  </r>
  <r>
    <n v="3250"/>
    <x v="3249"/>
    <s v="The birth-child of The Moving Company, Theatre de la Jeune Lune &amp; William Shakespeare:  A wild new production of Love's Labour's Lost."/>
    <x v="31"/>
    <n v="25388"/>
    <x v="0"/>
    <s v="US"/>
    <s v="USD"/>
    <n v="1415213324"/>
    <n v="1412617724"/>
    <b v="1"/>
    <n v="213"/>
    <b v="1"/>
    <s v="theater/plays"/>
    <x v="2410"/>
    <n v="119.1924882629108"/>
    <s v="theater"/>
    <s v="plays"/>
    <x v="3250"/>
    <d v="2014-11-05T18:48:44"/>
  </r>
  <r>
    <n v="3251"/>
    <x v="3250"/>
    <s v="Self-Titled: A Live (Theatrical) Mixtape. An evening of short plays and music inspired by the works of Jimi, Aretha, Sting and Rufus!"/>
    <x v="15"/>
    <n v="1661"/>
    <x v="0"/>
    <s v="US"/>
    <s v="USD"/>
    <n v="1434907966"/>
    <n v="1432315966"/>
    <b v="1"/>
    <n v="20"/>
    <b v="1"/>
    <s v="theater/plays"/>
    <x v="1613"/>
    <n v="83.05"/>
    <s v="theater"/>
    <s v="plays"/>
    <x v="3251"/>
    <d v="2015-06-21T17:32:46"/>
  </r>
  <r>
    <n v="3252"/>
    <x v="3251"/>
    <s v="How do we navigate the boundaries between friendship, sexual intimacy and obsessive desire?"/>
    <x v="268"/>
    <n v="2876"/>
    <x v="0"/>
    <s v="GB"/>
    <s v="GBP"/>
    <n v="1473247240"/>
    <n v="1470655240"/>
    <b v="1"/>
    <n v="50"/>
    <b v="1"/>
    <s v="theater/plays"/>
    <x v="2411"/>
    <n v="57.52"/>
    <s v="theater"/>
    <s v="plays"/>
    <x v="3252"/>
    <d v="2016-09-07T11:20:40"/>
  </r>
  <r>
    <n v="3253"/>
    <x v="3252"/>
    <s v="Can you ever truly feel what someone else is feeling?_x000a_Do you want to?"/>
    <x v="22"/>
    <n v="20365"/>
    <x v="0"/>
    <s v="US"/>
    <s v="USD"/>
    <n v="1473306300"/>
    <n v="1471701028"/>
    <b v="1"/>
    <n v="115"/>
    <b v="1"/>
    <s v="theater/plays"/>
    <x v="2412"/>
    <n v="177.08695652173913"/>
    <s v="theater"/>
    <s v="plays"/>
    <x v="3253"/>
    <d v="2016-09-08T03:45:00"/>
  </r>
  <r>
    <n v="3254"/>
    <x v="3253"/>
    <s v="Please help me bring 'The Bad Arm', which has toured America for 6 years, to the biggest &amp; best arts festival in the world: Edinburgh!"/>
    <x v="93"/>
    <n v="13163.5"/>
    <x v="0"/>
    <s v="GB"/>
    <s v="GBP"/>
    <n v="1427331809"/>
    <n v="1424743409"/>
    <b v="1"/>
    <n v="186"/>
    <b v="1"/>
    <s v="theater/plays"/>
    <x v="2413"/>
    <n v="70.771505376344081"/>
    <s v="theater"/>
    <s v="plays"/>
    <x v="3254"/>
    <d v="2015-03-26T01:03:29"/>
  </r>
  <r>
    <n v="3255"/>
    <x v="3254"/>
    <s v="5 Actors, 30 Characters, 90 Minutes._x000a_Let us transport you from London to the fields of Agincourt, using the power of your imagination."/>
    <x v="43"/>
    <n v="525"/>
    <x v="0"/>
    <s v="GB"/>
    <s v="GBP"/>
    <n v="1412706375"/>
    <n v="1410114375"/>
    <b v="1"/>
    <n v="18"/>
    <b v="1"/>
    <s v="theater/plays"/>
    <x v="1290"/>
    <n v="29.166666666666668"/>
    <s v="theater"/>
    <s v="plays"/>
    <x v="3255"/>
    <d v="2014-10-07T18:26:15"/>
  </r>
  <r>
    <n v="3256"/>
    <x v="3255"/>
    <s v="Our 16th year promises to be bigger and better than ever but we need your help to bring the show to life!"/>
    <x v="3"/>
    <n v="12806"/>
    <x v="0"/>
    <s v="US"/>
    <s v="USD"/>
    <n v="1433995140"/>
    <n v="1432129577"/>
    <b v="1"/>
    <n v="176"/>
    <b v="1"/>
    <s v="theater/plays"/>
    <x v="2414"/>
    <n v="72.76136363636364"/>
    <s v="theater"/>
    <s v="plays"/>
    <x v="3256"/>
    <d v="2015-06-11T03:59:00"/>
  </r>
  <r>
    <n v="3257"/>
    <x v="3256"/>
    <s v="A week long run of Tennessee Williams's 'Hello From Bertha' &amp; '27 Wagons Full of Cotton' to raise awareness of Abuse &amp; Prostitution."/>
    <x v="13"/>
    <n v="2125.9899999999998"/>
    <x v="0"/>
    <s v="GB"/>
    <s v="GBP"/>
    <n v="1487769952"/>
    <n v="1485177952"/>
    <b v="0"/>
    <n v="41"/>
    <b v="1"/>
    <s v="theater/plays"/>
    <x v="2415"/>
    <n v="51.853414634146333"/>
    <s v="theater"/>
    <s v="plays"/>
    <x v="3257"/>
    <d v="2017-02-22T13:25:52"/>
  </r>
  <r>
    <n v="3258"/>
    <x v="3257"/>
    <s v="A guy named Walt steals a book and plans to sell it to get his life on track... until his wife finds out."/>
    <x v="39"/>
    <n v="7365"/>
    <x v="0"/>
    <s v="US"/>
    <s v="USD"/>
    <n v="1420751861"/>
    <n v="1418159861"/>
    <b v="1"/>
    <n v="75"/>
    <b v="1"/>
    <s v="theater/plays"/>
    <x v="2416"/>
    <n v="98.2"/>
    <s v="theater"/>
    <s v="plays"/>
    <x v="3258"/>
    <d v="2015-01-08T21:17:41"/>
  </r>
  <r>
    <n v="3259"/>
    <x v="3258"/>
    <s v="The Human Faces Tour - Every Story Sacred. This tour is about laughter, grief, and identity in the human striving toward wholeness"/>
    <x v="165"/>
    <n v="24418.6"/>
    <x v="0"/>
    <s v="US"/>
    <s v="USD"/>
    <n v="1475294340"/>
    <n v="1472753745"/>
    <b v="1"/>
    <n v="97"/>
    <b v="1"/>
    <s v="theater/plays"/>
    <x v="2417"/>
    <n v="251.7381443298969"/>
    <s v="theater"/>
    <s v="plays"/>
    <x v="3259"/>
    <d v="2016-10-01T03:59:00"/>
  </r>
  <r>
    <n v="3260"/>
    <x v="3259"/>
    <s v="We're looking to raise money to continue bringing Brooklyn the vanishing art form of marionette puppetry."/>
    <x v="10"/>
    <n v="5462"/>
    <x v="0"/>
    <s v="US"/>
    <s v="USD"/>
    <n v="1448903318"/>
    <n v="1445875718"/>
    <b v="1"/>
    <n v="73"/>
    <b v="1"/>
    <s v="theater/plays"/>
    <x v="2418"/>
    <n v="74.821917808219183"/>
    <s v="theater"/>
    <s v="plays"/>
    <x v="3260"/>
    <d v="2015-11-30T17:08:38"/>
  </r>
  <r>
    <n v="3261"/>
    <x v="3260"/>
    <s v="Six Spartanburg-based professional actors perform A Midsummer Night's Dream outdoors in downtown Spartanburg."/>
    <x v="126"/>
    <n v="3315"/>
    <x v="0"/>
    <s v="US"/>
    <s v="USD"/>
    <n v="1437067476"/>
    <n v="1434475476"/>
    <b v="1"/>
    <n v="49"/>
    <b v="1"/>
    <s v="theater/plays"/>
    <x v="2419"/>
    <n v="67.65306122448979"/>
    <s v="theater"/>
    <s v="plays"/>
    <x v="3261"/>
    <d v="2015-07-16T17:24:36"/>
  </r>
  <r>
    <n v="3262"/>
    <x v="3261"/>
    <s v="A one-woman theatrical exploration of the prison system and its inhabitants."/>
    <x v="401"/>
    <n v="12571"/>
    <x v="0"/>
    <s v="US"/>
    <s v="USD"/>
    <n v="1419220800"/>
    <n v="1416555262"/>
    <b v="1"/>
    <n v="134"/>
    <b v="1"/>
    <s v="theater/plays"/>
    <x v="2420"/>
    <n v="93.81343283582089"/>
    <s v="theater"/>
    <s v="plays"/>
    <x v="3262"/>
    <d v="2014-12-22T04:00:00"/>
  </r>
  <r>
    <n v="3263"/>
    <x v="3262"/>
    <s v="Shakespeare's bloodiest tragedy, performed and produced exclusively by women."/>
    <x v="30"/>
    <n v="2804.16"/>
    <x v="0"/>
    <s v="US"/>
    <s v="USD"/>
    <n v="1446238800"/>
    <n v="1444220588"/>
    <b v="1"/>
    <n v="68"/>
    <b v="1"/>
    <s v="theater/plays"/>
    <x v="2421"/>
    <n v="41.237647058823526"/>
    <s v="theater"/>
    <s v="plays"/>
    <x v="3263"/>
    <d v="2015-10-30T21:00:00"/>
  </r>
  <r>
    <n v="3264"/>
    <x v="3263"/>
    <s v="The three part comedic saga of Kapow-i GoGo, who saves the world.  Again.  And again."/>
    <x v="30"/>
    <n v="2575"/>
    <x v="0"/>
    <s v="US"/>
    <s v="USD"/>
    <n v="1422482400"/>
    <n v="1421089938"/>
    <b v="1"/>
    <n v="49"/>
    <b v="1"/>
    <s v="theater/plays"/>
    <x v="288"/>
    <n v="52.551020408163268"/>
    <s v="theater"/>
    <s v="plays"/>
    <x v="3264"/>
    <d v="2015-01-28T22:00:00"/>
  </r>
  <r>
    <n v="3265"/>
    <x v="3264"/>
    <s v="A theatrical play on Alzheimerâ€™s and the challenges of loving a person who keeps disappearing."/>
    <x v="200"/>
    <n v="4428"/>
    <x v="0"/>
    <s v="IE"/>
    <s v="EUR"/>
    <n v="1449162000"/>
    <n v="1446570315"/>
    <b v="1"/>
    <n v="63"/>
    <b v="1"/>
    <s v="theater/plays"/>
    <x v="2002"/>
    <n v="70.285714285714292"/>
    <s v="theater"/>
    <s v="plays"/>
    <x v="3265"/>
    <d v="2015-12-03T17:00:00"/>
  </r>
  <r>
    <n v="3266"/>
    <x v="3265"/>
    <s v="An original version of Shakespeare's masterpiece that emphasizes family and explores the destruction of blood ties"/>
    <x v="12"/>
    <n v="7877"/>
    <x v="0"/>
    <s v="US"/>
    <s v="USD"/>
    <n v="1434142800"/>
    <n v="1431435122"/>
    <b v="1"/>
    <n v="163"/>
    <b v="1"/>
    <s v="theater/plays"/>
    <x v="2422"/>
    <n v="48.325153374233132"/>
    <s v="theater"/>
    <s v="plays"/>
    <x v="3266"/>
    <d v="2015-06-12T21:00:00"/>
  </r>
  <r>
    <n v="3267"/>
    <x v="3266"/>
    <s v="Experience the great American novel like never before.... Through the magic of live storytelling in an epic and threadbare sort of way."/>
    <x v="36"/>
    <n v="15315"/>
    <x v="0"/>
    <s v="US"/>
    <s v="USD"/>
    <n v="1437156660"/>
    <n v="1434564660"/>
    <b v="1"/>
    <n v="288"/>
    <b v="1"/>
    <s v="theater/plays"/>
    <x v="426"/>
    <n v="53.177083333333336"/>
    <s v="theater"/>
    <s v="plays"/>
    <x v="3267"/>
    <d v="2015-07-17T18:11:00"/>
  </r>
  <r>
    <n v="3268"/>
    <x v="3267"/>
    <s v="EgoPo's The Hairy Ape has been invited to the Provincetown Theater Festival! Help us support our artists on this exciting tour."/>
    <x v="13"/>
    <n v="2560"/>
    <x v="0"/>
    <s v="US"/>
    <s v="USD"/>
    <n v="1472074928"/>
    <n v="1470692528"/>
    <b v="1"/>
    <n v="42"/>
    <b v="1"/>
    <s v="theater/plays"/>
    <x v="602"/>
    <n v="60.952380952380949"/>
    <s v="theater"/>
    <s v="plays"/>
    <x v="3268"/>
    <d v="2016-08-24T21:42:08"/>
  </r>
  <r>
    <n v="3269"/>
    <x v="3268"/>
    <s v="Cicada Studios presents, as their inaugural production, a new-writing world premiere at the Edinburgh Fringe Festival 2015."/>
    <x v="6"/>
    <n v="8120"/>
    <x v="0"/>
    <s v="GB"/>
    <s v="GBP"/>
    <n v="1434452400"/>
    <n v="1431509397"/>
    <b v="1"/>
    <n v="70"/>
    <b v="1"/>
    <s v="theater/plays"/>
    <x v="1240"/>
    <n v="116"/>
    <s v="theater"/>
    <s v="plays"/>
    <x v="3269"/>
    <d v="2015-06-16T11:00:00"/>
  </r>
  <r>
    <n v="3270"/>
    <x v="3269"/>
    <s v="Once again Smoke &amp; Oakum Theatre is heading up to the Edinburgh Festival with its latest show, 'Cornermen'. Welcome to our Kickstarter!"/>
    <x v="40"/>
    <n v="1830"/>
    <x v="0"/>
    <s v="GB"/>
    <s v="GBP"/>
    <n v="1436705265"/>
    <n v="1434113265"/>
    <b v="1"/>
    <n v="30"/>
    <b v="1"/>
    <s v="theater/plays"/>
    <x v="658"/>
    <n v="61"/>
    <s v="theater"/>
    <s v="plays"/>
    <x v="3270"/>
    <d v="2015-07-12T12:47:45"/>
  </r>
  <r>
    <n v="3271"/>
    <x v="3270"/>
    <s v="A razor sharp satire to darken your Christmas."/>
    <x v="15"/>
    <n v="1950"/>
    <x v="0"/>
    <s v="GB"/>
    <s v="GBP"/>
    <n v="1414927775"/>
    <n v="1412332175"/>
    <b v="1"/>
    <n v="51"/>
    <b v="1"/>
    <s v="theater/plays"/>
    <x v="2129"/>
    <n v="38.235294117647058"/>
    <s v="theater"/>
    <s v="plays"/>
    <x v="3271"/>
    <d v="2014-11-02T11:29:35"/>
  </r>
  <r>
    <n v="3272"/>
    <x v="3271"/>
    <s v="A new original play that follows two Israeli singles navigate the humorous and confusing dating scene of NYC."/>
    <x v="3"/>
    <n v="15443"/>
    <x v="0"/>
    <s v="US"/>
    <s v="USD"/>
    <n v="1446814809"/>
    <n v="1444219209"/>
    <b v="1"/>
    <n v="145"/>
    <b v="1"/>
    <s v="theater/plays"/>
    <x v="2423"/>
    <n v="106.50344827586207"/>
    <s v="theater"/>
    <s v="plays"/>
    <x v="3272"/>
    <d v="2015-11-06T13:00:09"/>
  </r>
  <r>
    <n v="3273"/>
    <x v="3272"/>
    <s v="We're bringing Tuscany to the Cherry Lane Theatre with a new play about memory and how we deal with people we love but we can't stand."/>
    <x v="23"/>
    <n v="4296"/>
    <x v="0"/>
    <s v="US"/>
    <s v="USD"/>
    <n v="1473879600"/>
    <n v="1472498042"/>
    <b v="1"/>
    <n v="21"/>
    <b v="1"/>
    <s v="theater/plays"/>
    <x v="202"/>
    <n v="204.57142857142858"/>
    <s v="theater"/>
    <s v="plays"/>
    <x v="3273"/>
    <d v="2016-09-14T19:00:00"/>
  </r>
  <r>
    <n v="3274"/>
    <x v="3273"/>
    <s v="Austin Pendleton directs a rare revival of Tennessee Williams' Orpheus Descending. (photos by Michael Halsband and Talfoto)"/>
    <x v="289"/>
    <n v="15705"/>
    <x v="0"/>
    <s v="US"/>
    <s v="USD"/>
    <n v="1458075600"/>
    <n v="1454259272"/>
    <b v="1"/>
    <n v="286"/>
    <b v="1"/>
    <s v="theater/plays"/>
    <x v="2424"/>
    <n v="54.912587412587413"/>
    <s v="theater"/>
    <s v="plays"/>
    <x v="3274"/>
    <d v="2016-03-15T21:00:00"/>
  </r>
  <r>
    <n v="3275"/>
    <x v="3274"/>
    <s v="The Whitelisted Theatre Company is a non-profit arts organization dedicated to producing the most relevant European plays in NYC."/>
    <x v="40"/>
    <n v="1805"/>
    <x v="0"/>
    <s v="US"/>
    <s v="USD"/>
    <n v="1423456200"/>
    <n v="1421183271"/>
    <b v="1"/>
    <n v="12"/>
    <b v="1"/>
    <s v="theater/plays"/>
    <x v="2425"/>
    <n v="150.41666666666666"/>
    <s v="theater"/>
    <s v="plays"/>
    <x v="3275"/>
    <d v="2015-02-09T04:30:00"/>
  </r>
  <r>
    <n v="3276"/>
    <x v="3275"/>
    <s v="In 2016, KO Theatre presents a world premiere play in Toronto, ON about faith, home, and the secrets we keep from those we love."/>
    <x v="37"/>
    <n v="5258"/>
    <x v="0"/>
    <s v="CA"/>
    <s v="CAD"/>
    <n v="1459483140"/>
    <n v="1456526879"/>
    <b v="1"/>
    <n v="100"/>
    <b v="1"/>
    <s v="theater/plays"/>
    <x v="2426"/>
    <n v="52.58"/>
    <s v="theater"/>
    <s v="plays"/>
    <x v="3276"/>
    <d v="2016-04-01T03:59:00"/>
  </r>
  <r>
    <n v="3277"/>
    <x v="3276"/>
    <s v="One of the most popular American plays of the last decade comes to London for its international premiere. Festive and bittersweet."/>
    <x v="10"/>
    <n v="5430"/>
    <x v="0"/>
    <s v="GB"/>
    <s v="GBP"/>
    <n v="1416331406"/>
    <n v="1413735806"/>
    <b v="1"/>
    <n v="100"/>
    <b v="1"/>
    <s v="theater/plays"/>
    <x v="1878"/>
    <n v="54.3"/>
    <s v="theater"/>
    <s v="plays"/>
    <x v="3277"/>
    <d v="2014-11-18T17:23:26"/>
  </r>
  <r>
    <n v="3278"/>
    <x v="3277"/>
    <s v="This Victorian gothic tragedy tells the untold story of Estella Havisham. Combining puppetry, music and striking digital projections."/>
    <x v="30"/>
    <n v="2585"/>
    <x v="0"/>
    <s v="GB"/>
    <s v="GBP"/>
    <n v="1433017303"/>
    <n v="1430425303"/>
    <b v="1"/>
    <n v="34"/>
    <b v="1"/>
    <s v="theater/plays"/>
    <x v="1936"/>
    <n v="76.029411764705884"/>
    <s v="theater"/>
    <s v="plays"/>
    <x v="3278"/>
    <d v="2015-05-30T20:21:43"/>
  </r>
  <r>
    <n v="3279"/>
    <x v="3278"/>
    <s v="LOOKING FOR GOOD PEOPLE to help fund our production of &quot;Good People&quot; with Kia Hellman &amp; Shayne Anderson, directed by Christine Dunford."/>
    <x v="238"/>
    <n v="6628"/>
    <x v="0"/>
    <s v="US"/>
    <s v="USD"/>
    <n v="1459474059"/>
    <n v="1456885659"/>
    <b v="0"/>
    <n v="63"/>
    <b v="1"/>
    <s v="theater/plays"/>
    <x v="2427"/>
    <n v="105.2063492063492"/>
    <s v="theater"/>
    <s v="plays"/>
    <x v="3279"/>
    <d v="2016-04-01T01:27:39"/>
  </r>
  <r>
    <n v="3280"/>
    <x v="3279"/>
    <s v="Support CPS students' travel to North Carolina to interview community members and produce the documentary play, Greensboro: A Requiem."/>
    <x v="13"/>
    <n v="2060"/>
    <x v="0"/>
    <s v="US"/>
    <s v="USD"/>
    <n v="1433134800"/>
    <n v="1430158198"/>
    <b v="0"/>
    <n v="30"/>
    <b v="1"/>
    <s v="theater/plays"/>
    <x v="288"/>
    <n v="68.666666666666671"/>
    <s v="theater"/>
    <s v="plays"/>
    <x v="3280"/>
    <d v="2015-06-01T05:00:00"/>
  </r>
  <r>
    <n v="3281"/>
    <x v="3280"/>
    <s v="&quot;This is how theater should connect to people&quot;  Margo Jefferson, Pulitzer Prize winning critic"/>
    <x v="10"/>
    <n v="6080"/>
    <x v="0"/>
    <s v="US"/>
    <s v="USD"/>
    <n v="1441153705"/>
    <n v="1438561705"/>
    <b v="0"/>
    <n v="47"/>
    <b v="1"/>
    <s v="theater/plays"/>
    <x v="2428"/>
    <n v="129.36170212765958"/>
    <s v="theater"/>
    <s v="plays"/>
    <x v="3281"/>
    <d v="2015-09-02T00:28:25"/>
  </r>
  <r>
    <n v="3282"/>
    <x v="3281"/>
    <s v="Two long-time pals, comedy veterans, have written a hilarious new play. Neil Simon-ish w modern social mores. Let's help them stage it."/>
    <x v="310"/>
    <n v="31820.5"/>
    <x v="0"/>
    <s v="US"/>
    <s v="USD"/>
    <n v="1461904788"/>
    <n v="1458103188"/>
    <b v="0"/>
    <n v="237"/>
    <b v="1"/>
    <s v="theater/plays"/>
    <x v="2429"/>
    <n v="134.26371308016877"/>
    <s v="theater"/>
    <s v="plays"/>
    <x v="3282"/>
    <d v="2016-04-29T04:39:48"/>
  </r>
  <r>
    <n v="3283"/>
    <x v="3282"/>
    <s v="'Gretel and Hansel' by Sam Leeves - an inclusive, multi-sensory theatre production for children aged seven to eleven and their families"/>
    <x v="134"/>
    <n v="838"/>
    <x v="0"/>
    <s v="GB"/>
    <s v="GBP"/>
    <n v="1455138000"/>
    <n v="1452448298"/>
    <b v="0"/>
    <n v="47"/>
    <b v="1"/>
    <s v="theater/plays"/>
    <x v="2430"/>
    <n v="17.829787234042552"/>
    <s v="theater"/>
    <s v="plays"/>
    <x v="3283"/>
    <d v="2016-02-10T21:00:00"/>
  </r>
  <r>
    <n v="3284"/>
    <x v="3283"/>
    <s v="Black Enough is an LSU student-staged performance exploring the effects of white supremacy on the black community."/>
    <x v="9"/>
    <n v="3048"/>
    <x v="0"/>
    <s v="US"/>
    <s v="USD"/>
    <n v="1454047140"/>
    <n v="1452546853"/>
    <b v="0"/>
    <n v="15"/>
    <b v="1"/>
    <s v="theater/plays"/>
    <x v="264"/>
    <n v="203.2"/>
    <s v="theater"/>
    <s v="plays"/>
    <x v="3284"/>
    <d v="2016-01-29T05:59:00"/>
  </r>
  <r>
    <n v="3285"/>
    <x v="3284"/>
    <s v="A new play by Matthew Gasda"/>
    <x v="402"/>
    <n v="5604"/>
    <x v="0"/>
    <s v="US"/>
    <s v="USD"/>
    <n v="1488258000"/>
    <n v="1485556626"/>
    <b v="0"/>
    <n v="81"/>
    <b v="1"/>
    <s v="theater/plays"/>
    <x v="2431"/>
    <n v="69.18518518518519"/>
    <s v="theater"/>
    <s v="plays"/>
    <x v="3285"/>
    <d v="2017-02-28T05:00:00"/>
  </r>
  <r>
    <n v="3286"/>
    <x v="3285"/>
    <s v="An ensemble-driven play inspired by real-life accounts about six young women who lost their fathers on 9/11. August 2016 at FringeNYC!"/>
    <x v="36"/>
    <n v="15265"/>
    <x v="0"/>
    <s v="US"/>
    <s v="USD"/>
    <n v="1471291782"/>
    <n v="1468699782"/>
    <b v="0"/>
    <n v="122"/>
    <b v="1"/>
    <s v="theater/plays"/>
    <x v="2432"/>
    <n v="125.12295081967213"/>
    <s v="theater"/>
    <s v="plays"/>
    <x v="3286"/>
    <d v="2016-08-15T20:09:42"/>
  </r>
  <r>
    <n v="3287"/>
    <x v="3286"/>
    <s v="An inspirational one-man play about crisis, community, and the search for wholeness."/>
    <x v="30"/>
    <n v="2500"/>
    <x v="0"/>
    <s v="CA"/>
    <s v="CAD"/>
    <n v="1448733628"/>
    <n v="1446573628"/>
    <b v="0"/>
    <n v="34"/>
    <b v="1"/>
    <s v="theater/plays"/>
    <x v="31"/>
    <n v="73.529411764705884"/>
    <s v="theater"/>
    <s v="plays"/>
    <x v="3287"/>
    <d v="2015-11-28T18:00:28"/>
  </r>
  <r>
    <n v="3288"/>
    <x v="3287"/>
    <s v="Cancer patient Anne Bartram's bucket list wish, is to have her new play performed at a London venue and reviewed by a national paper."/>
    <x v="3"/>
    <n v="10026.49"/>
    <x v="0"/>
    <s v="GB"/>
    <s v="GBP"/>
    <n v="1466463600"/>
    <n v="1463337315"/>
    <b v="0"/>
    <n v="207"/>
    <b v="1"/>
    <s v="theater/plays"/>
    <x v="2433"/>
    <n v="48.437149758454105"/>
    <s v="theater"/>
    <s v="plays"/>
    <x v="3288"/>
    <d v="2016-06-20T23:00:00"/>
  </r>
  <r>
    <n v="3289"/>
    <x v="3288"/>
    <s v="Ampersand Theatre's debut appearance at Edinburgh is in 2017 as Conversations With Rats opens at theSpace on the Mile, please help!"/>
    <x v="2"/>
    <n v="665.21"/>
    <x v="0"/>
    <s v="GB"/>
    <s v="GBP"/>
    <n v="1487580602"/>
    <n v="1485161402"/>
    <b v="0"/>
    <n v="25"/>
    <b v="1"/>
    <s v="theater/plays"/>
    <x v="2434"/>
    <n v="26.608400000000003"/>
    <s v="theater"/>
    <s v="plays"/>
    <x v="3289"/>
    <d v="2017-02-20T08:50:02"/>
  </r>
  <r>
    <n v="3290"/>
    <x v="3289"/>
    <s v="Pregnancy. Viagra. Murder. Nutella. What more could you want?_x000a__x000a_Help get JunkBox Theatre to Edinburgh Fringe 2017!"/>
    <x v="13"/>
    <n v="2424"/>
    <x v="0"/>
    <s v="GB"/>
    <s v="GBP"/>
    <n v="1489234891"/>
    <n v="1486642891"/>
    <b v="0"/>
    <n v="72"/>
    <b v="1"/>
    <s v="theater/plays"/>
    <x v="1247"/>
    <n v="33.666666666666664"/>
    <s v="theater"/>
    <s v="plays"/>
    <x v="3290"/>
    <d v="2017-03-11T12:21:31"/>
  </r>
  <r>
    <n v="3291"/>
    <x v="3290"/>
    <s v="We are raising funds for our second production. This will be the first NYC Equity production of THE DRESSER since 1982. www.TETCNY.org"/>
    <x v="2"/>
    <n v="570"/>
    <x v="0"/>
    <s v="US"/>
    <s v="USD"/>
    <n v="1442462340"/>
    <n v="1439743900"/>
    <b v="0"/>
    <n v="14"/>
    <b v="1"/>
    <s v="theater/plays"/>
    <x v="430"/>
    <n v="40.714285714285715"/>
    <s v="theater"/>
    <s v="plays"/>
    <x v="3291"/>
    <d v="2015-09-17T03:59:00"/>
  </r>
  <r>
    <n v="3292"/>
    <x v="3291"/>
    <s v="Iver Heath Drama Club is a not-for-profit community group and this year we are performing DICK WHITTINGTON."/>
    <x v="403"/>
    <n v="289"/>
    <x v="0"/>
    <s v="GB"/>
    <s v="GBP"/>
    <n v="1449257348"/>
    <n v="1444069748"/>
    <b v="0"/>
    <n v="15"/>
    <b v="1"/>
    <s v="theater/plays"/>
    <x v="2435"/>
    <n v="19.266666666666666"/>
    <s v="theater"/>
    <s v="plays"/>
    <x v="3292"/>
    <d v="2015-12-04T19:29:08"/>
  </r>
  <r>
    <n v="3293"/>
    <x v="3292"/>
    <s v="In 1917 Rudolf Steiner's Threefold Social Organism was an attempt to save a devastated Europe. 100 years later do we have a new chance?"/>
    <x v="37"/>
    <n v="7670"/>
    <x v="0"/>
    <s v="NZ"/>
    <s v="NZD"/>
    <n v="1488622352"/>
    <n v="1486030352"/>
    <b v="0"/>
    <n v="91"/>
    <b v="1"/>
    <s v="theater/plays"/>
    <x v="2436"/>
    <n v="84.285714285714292"/>
    <s v="theater"/>
    <s v="plays"/>
    <x v="3293"/>
    <d v="2017-03-04T10:12:32"/>
  </r>
  <r>
    <n v="3294"/>
    <x v="3293"/>
    <s v="A young theatre company promoting new talent and looking for help in funding our very first set for our black comedy &quot;old man's Gift&quot;"/>
    <x v="20"/>
    <n v="710"/>
    <x v="0"/>
    <s v="GB"/>
    <s v="GBP"/>
    <n v="1434459554"/>
    <n v="1431867554"/>
    <b v="0"/>
    <n v="24"/>
    <b v="1"/>
    <s v="theater/plays"/>
    <x v="1237"/>
    <n v="29.583333333333332"/>
    <s v="theater"/>
    <s v="plays"/>
    <x v="3294"/>
    <d v="2015-06-16T12:59:14"/>
  </r>
  <r>
    <n v="3295"/>
    <x v="3294"/>
    <s v="A comedic drama about The Devil and his quest to take a bride and to Hell with the consequences, no matter what they may be."/>
    <x v="176"/>
    <n v="720.01"/>
    <x v="0"/>
    <s v="GB"/>
    <s v="GBP"/>
    <n v="1474886229"/>
    <n v="1472294229"/>
    <b v="0"/>
    <n v="27"/>
    <b v="1"/>
    <s v="theater/plays"/>
    <x v="2437"/>
    <n v="26.667037037037037"/>
    <s v="theater"/>
    <s v="plays"/>
    <x v="3295"/>
    <d v="2016-09-26T10:37:09"/>
  </r>
  <r>
    <n v="3296"/>
    <x v="3295"/>
    <s v="A dark theatrical comedy about four actors recording a warped radio version of Lewis Carroll's 'Alice's Adventures in Wonderland'."/>
    <x v="15"/>
    <n v="2161"/>
    <x v="0"/>
    <s v="GB"/>
    <s v="GBP"/>
    <n v="1448229600"/>
    <n v="1446401372"/>
    <b v="0"/>
    <n v="47"/>
    <b v="1"/>
    <s v="theater/plays"/>
    <x v="2438"/>
    <n v="45.978723404255319"/>
    <s v="theater"/>
    <s v="plays"/>
    <x v="3296"/>
    <d v="2015-11-22T22:00:00"/>
  </r>
  <r>
    <n v="3297"/>
    <x v="3296"/>
    <s v="A father loses his family in a freak plane crash and goes on to murder the air traffic controller he holds responsible."/>
    <x v="62"/>
    <n v="5504"/>
    <x v="0"/>
    <s v="GB"/>
    <s v="GBP"/>
    <n v="1438037940"/>
    <n v="1436380256"/>
    <b v="0"/>
    <n v="44"/>
    <b v="1"/>
    <s v="theater/plays"/>
    <x v="2439"/>
    <n v="125.09090909090909"/>
    <s v="theater"/>
    <s v="plays"/>
    <x v="3297"/>
    <d v="2015-07-27T22:59:00"/>
  </r>
  <r>
    <n v="3298"/>
    <x v="3297"/>
    <s v="A stylishly sinister story about blood, guns, and raw ambition. You can help Great Minds bring the world's most dangerous play to life!"/>
    <x v="3"/>
    <n v="10173"/>
    <x v="0"/>
    <s v="US"/>
    <s v="USD"/>
    <n v="1442102400"/>
    <n v="1440370768"/>
    <b v="0"/>
    <n v="72"/>
    <b v="1"/>
    <s v="theater/plays"/>
    <x v="2440"/>
    <n v="141.29166666666666"/>
    <s v="theater"/>
    <s v="plays"/>
    <x v="3298"/>
    <d v="2015-09-13T00:00:00"/>
  </r>
  <r>
    <n v="3299"/>
    <x v="3298"/>
    <s v="A quick-witted original comedy that follows a group of eccentric friends as they attend an engagement party gone terribly wrong!"/>
    <x v="9"/>
    <n v="3486"/>
    <x v="0"/>
    <s v="US"/>
    <s v="USD"/>
    <n v="1444860063"/>
    <n v="1442268063"/>
    <b v="0"/>
    <n v="63"/>
    <b v="1"/>
    <s v="theater/plays"/>
    <x v="2441"/>
    <n v="55.333333333333336"/>
    <s v="theater"/>
    <s v="plays"/>
    <x v="3299"/>
    <d v="2015-10-14T22:01:03"/>
  </r>
  <r>
    <n v="3300"/>
    <x v="3299"/>
    <s v="A subversive parody about the two people for whom the hills were NOT alive with THE SOUND OF MUSIC."/>
    <x v="9"/>
    <n v="4085"/>
    <x v="0"/>
    <s v="US"/>
    <s v="USD"/>
    <n v="1430329862"/>
    <n v="1428515462"/>
    <b v="0"/>
    <n v="88"/>
    <b v="1"/>
    <s v="theater/plays"/>
    <x v="2442"/>
    <n v="46.420454545454547"/>
    <s v="theater"/>
    <s v="plays"/>
    <x v="3300"/>
    <d v="2015-04-29T17:51:02"/>
  </r>
  <r>
    <n v="3301"/>
    <x v="3300"/>
    <s v="The US premiere of the controversial new Polish play the authorities don't want you to see, staged by an award-winning director."/>
    <x v="9"/>
    <n v="4004"/>
    <x v="0"/>
    <s v="US"/>
    <s v="USD"/>
    <n v="1470034740"/>
    <n v="1466185176"/>
    <b v="0"/>
    <n v="70"/>
    <b v="1"/>
    <s v="theater/plays"/>
    <x v="1424"/>
    <n v="57.2"/>
    <s v="theater"/>
    <s v="plays"/>
    <x v="3301"/>
    <d v="2016-08-01T06:59:00"/>
  </r>
  <r>
    <n v="3302"/>
    <x v="3301"/>
    <s v="FilosofÃ­a de los anÃ³nimos"/>
    <x v="33"/>
    <n v="8685"/>
    <x v="0"/>
    <s v="ES"/>
    <s v="EUR"/>
    <n v="1481099176"/>
    <n v="1478507176"/>
    <b v="0"/>
    <n v="50"/>
    <b v="1"/>
    <s v="theater/plays"/>
    <x v="2443"/>
    <n v="173.7"/>
    <s v="theater"/>
    <s v="plays"/>
    <x v="3302"/>
    <d v="2016-12-07T08:26:16"/>
  </r>
  <r>
    <n v="3303"/>
    <x v="3302"/>
    <s v="VisiÃ³n Latino Theatre Company was founded by three young latino professionals sharing the stories of everyday latinos."/>
    <x v="40"/>
    <n v="2086"/>
    <x v="0"/>
    <s v="US"/>
    <s v="USD"/>
    <n v="1427553484"/>
    <n v="1424533084"/>
    <b v="0"/>
    <n v="35"/>
    <b v="1"/>
    <s v="theater/plays"/>
    <x v="2444"/>
    <n v="59.6"/>
    <s v="theater"/>
    <s v="plays"/>
    <x v="3303"/>
    <d v="2015-03-28T14:38:04"/>
  </r>
  <r>
    <n v="3304"/>
    <x v="3303"/>
    <s v="A musical comedy production celebrating the unique, lovable, insufferable ski culture of the modern day mountain town."/>
    <x v="36"/>
    <n v="15677.5"/>
    <x v="0"/>
    <s v="US"/>
    <s v="USD"/>
    <n v="1482418752"/>
    <n v="1479826752"/>
    <b v="0"/>
    <n v="175"/>
    <b v="1"/>
    <s v="theater/plays"/>
    <x v="2445"/>
    <n v="89.585714285714289"/>
    <s v="theater"/>
    <s v="plays"/>
    <x v="3304"/>
    <d v="2016-12-22T14:59:12"/>
  </r>
  <r>
    <n v="3305"/>
    <x v="3304"/>
    <s v="The Judgement of Paris is an exciting, inspirational poem set to run Oct. 2, 3 &amp; 4 at Plays &amp; Players, but we need funding and fans."/>
    <x v="23"/>
    <n v="4081"/>
    <x v="0"/>
    <s v="US"/>
    <s v="USD"/>
    <n v="1438374748"/>
    <n v="1435782748"/>
    <b v="0"/>
    <n v="20"/>
    <b v="1"/>
    <s v="theater/plays"/>
    <x v="2446"/>
    <n v="204.05"/>
    <s v="theater"/>
    <s v="plays"/>
    <x v="3305"/>
    <d v="2015-07-31T20:32:28"/>
  </r>
  <r>
    <n v="3306"/>
    <x v="3305"/>
    <s v="The Shakespeare All-Stars are producing &quot;The Complete Works of William Shakespeare (Abridged)&quot; June 23 - July 3. This time with ladies!"/>
    <x v="15"/>
    <n v="2630"/>
    <x v="0"/>
    <s v="US"/>
    <s v="USD"/>
    <n v="1465527600"/>
    <n v="1462252542"/>
    <b v="0"/>
    <n v="54"/>
    <b v="1"/>
    <s v="theater/plays"/>
    <x v="2447"/>
    <n v="48.703703703703702"/>
    <s v="theater"/>
    <s v="plays"/>
    <x v="3306"/>
    <d v="2016-06-10T03:00:00"/>
  </r>
  <r>
    <n v="3307"/>
    <x v="3306"/>
    <s v="A group of Stanford students are going to present Jean-Paul Sartre's play, The Respectful Prostitute, at the end of Spring quarter."/>
    <x v="28"/>
    <n v="1066.8"/>
    <x v="0"/>
    <s v="US"/>
    <s v="USD"/>
    <n v="1463275339"/>
    <n v="1460683339"/>
    <b v="0"/>
    <n v="20"/>
    <b v="1"/>
    <s v="theater/plays"/>
    <x v="2448"/>
    <n v="53.339999999999996"/>
    <s v="theater"/>
    <s v="plays"/>
    <x v="3307"/>
    <d v="2016-05-15T01:22:19"/>
  </r>
  <r>
    <n v="3308"/>
    <x v="3307"/>
    <s v="Descend into the dark world of steampunk noir in this thrilling new play, written by Maggie Lee and directed by Amy Poisson!"/>
    <x v="8"/>
    <n v="4280"/>
    <x v="0"/>
    <s v="US"/>
    <s v="USD"/>
    <n v="1460581365"/>
    <n v="1458766965"/>
    <b v="0"/>
    <n v="57"/>
    <b v="1"/>
    <s v="theater/plays"/>
    <x v="2449"/>
    <n v="75.087719298245617"/>
    <s v="theater"/>
    <s v="plays"/>
    <x v="3308"/>
    <d v="2016-04-13T21:02:45"/>
  </r>
  <r>
    <n v="3309"/>
    <x v="3308"/>
    <s v="Two unlikely friends, a garage, tinned beans &amp; the end of the world."/>
    <x v="18"/>
    <n v="558"/>
    <x v="0"/>
    <s v="GB"/>
    <s v="GBP"/>
    <n v="1476632178"/>
    <n v="1473953778"/>
    <b v="0"/>
    <n v="31"/>
    <b v="1"/>
    <s v="theater/plays"/>
    <x v="2450"/>
    <n v="18"/>
    <s v="theater"/>
    <s v="plays"/>
    <x v="3309"/>
    <d v="2016-10-16T15:36:18"/>
  </r>
  <r>
    <n v="3310"/>
    <x v="3309"/>
    <s v="A new play about coming coming home, recovery, and trying to find God in the process."/>
    <x v="115"/>
    <n v="6505"/>
    <x v="0"/>
    <s v="US"/>
    <s v="USD"/>
    <n v="1444169825"/>
    <n v="1441577825"/>
    <b v="0"/>
    <n v="31"/>
    <b v="1"/>
    <s v="theater/plays"/>
    <x v="1417"/>
    <n v="209.83870967741936"/>
    <s v="theater"/>
    <s v="plays"/>
    <x v="3310"/>
    <d v="2015-10-06T22:17:05"/>
  </r>
  <r>
    <n v="3311"/>
    <x v="3310"/>
    <s v="Sherlock Holmes's &quot;Case of the Blue Carbuncle&quot; &amp; &quot;Case of the Dying Detective&quot; staged as One Act Plays this December."/>
    <x v="30"/>
    <n v="2746"/>
    <x v="0"/>
    <s v="US"/>
    <s v="USD"/>
    <n v="1445065210"/>
    <n v="1442473210"/>
    <b v="0"/>
    <n v="45"/>
    <b v="1"/>
    <s v="theater/plays"/>
    <x v="2451"/>
    <n v="61.022222222222226"/>
    <s v="theater"/>
    <s v="plays"/>
    <x v="3311"/>
    <d v="2015-10-17T07:00:10"/>
  </r>
  <r>
    <n v="3312"/>
    <x v="3311"/>
    <s v="Bare Theatre presents one of Shakespeare's most notorious characters in the final chapter of the War of the Roses saga."/>
    <x v="30"/>
    <n v="2501"/>
    <x v="0"/>
    <s v="US"/>
    <s v="USD"/>
    <n v="1478901600"/>
    <n v="1477077946"/>
    <b v="0"/>
    <n v="41"/>
    <b v="1"/>
    <s v="theater/plays"/>
    <x v="2452"/>
    <n v="61"/>
    <s v="theater"/>
    <s v="plays"/>
    <x v="3312"/>
    <d v="2016-11-11T22:00:00"/>
  </r>
  <r>
    <n v="3313"/>
    <x v="3312"/>
    <s v="A modern reworking of Shakespeare's histories and tragedies in iambic pentameter to talk of death, love, and race."/>
    <x v="13"/>
    <n v="2321"/>
    <x v="0"/>
    <s v="US"/>
    <s v="USD"/>
    <n v="1453856400"/>
    <n v="1452664317"/>
    <b v="0"/>
    <n v="29"/>
    <b v="1"/>
    <s v="theater/plays"/>
    <x v="2453"/>
    <n v="80.034482758620683"/>
    <s v="theater"/>
    <s v="plays"/>
    <x v="3313"/>
    <d v="2016-01-27T01:00:00"/>
  </r>
  <r>
    <n v="3314"/>
    <x v="3313"/>
    <s v="I want to add a new perspective to the cycling safety debate by taking my play THE WHITE BIKE to the Edinburgh Festival of Cycling"/>
    <x v="134"/>
    <n v="1686"/>
    <x v="0"/>
    <s v="GB"/>
    <s v="GBP"/>
    <n v="1431115500"/>
    <n v="1428733511"/>
    <b v="0"/>
    <n v="58"/>
    <b v="1"/>
    <s v="theater/plays"/>
    <x v="2454"/>
    <n v="29.068965517241381"/>
    <s v="theater"/>
    <s v="plays"/>
    <x v="3314"/>
    <d v="2015-05-08T20:05:00"/>
  </r>
  <r>
    <n v="3315"/>
    <x v="3314"/>
    <s v="Help Prospero take its Dark Retelling of the &quot;Red&quot; story to Edinburgh! The Forest breathes and waits...will you join us?"/>
    <x v="23"/>
    <n v="4400"/>
    <x v="0"/>
    <s v="GB"/>
    <s v="GBP"/>
    <n v="1462519041"/>
    <n v="1459927041"/>
    <b v="0"/>
    <n v="89"/>
    <b v="1"/>
    <s v="theater/plays"/>
    <x v="1007"/>
    <n v="49.438202247191015"/>
    <s v="theater"/>
    <s v="plays"/>
    <x v="3315"/>
    <d v="2016-05-06T07:17:21"/>
  </r>
  <r>
    <n v="3316"/>
    <x v="3315"/>
    <s v="Gorgeousness that which sits in the root of Loveness._x000a_Other than this there is no endearment for or otherwise_x000a_to describe."/>
    <x v="404"/>
    <n v="11747.18"/>
    <x v="0"/>
    <s v="US"/>
    <s v="USD"/>
    <n v="1407506040"/>
    <n v="1404680075"/>
    <b v="0"/>
    <n v="125"/>
    <b v="1"/>
    <s v="theater/plays"/>
    <x v="2455"/>
    <n v="93.977440000000001"/>
    <s v="theater"/>
    <s v="plays"/>
    <x v="3316"/>
    <d v="2014-08-08T13:54:00"/>
  </r>
  <r>
    <n v="3317"/>
    <x v="3316"/>
    <s v="Andy Boyd's epic new satire about heroes and villains, humankind's search for glory, and fascism in America"/>
    <x v="405"/>
    <n v="1115"/>
    <x v="0"/>
    <s v="US"/>
    <s v="USD"/>
    <n v="1465347424"/>
    <n v="1462755424"/>
    <b v="0"/>
    <n v="18"/>
    <b v="1"/>
    <s v="theater/plays"/>
    <x v="2456"/>
    <n v="61.944444444444443"/>
    <s v="theater"/>
    <s v="plays"/>
    <x v="3317"/>
    <d v="2016-06-08T00:57:04"/>
  </r>
  <r>
    <n v="3318"/>
    <x v="3317"/>
    <s v="Help us strengthen and inspire disability arts in Atlantic Canada"/>
    <x v="13"/>
    <n v="2512"/>
    <x v="0"/>
    <s v="CA"/>
    <s v="CAD"/>
    <n v="1460341800"/>
    <n v="1456902893"/>
    <b v="0"/>
    <n v="32"/>
    <b v="1"/>
    <s v="theater/plays"/>
    <x v="2457"/>
    <n v="78.5"/>
    <s v="theater"/>
    <s v="plays"/>
    <x v="3318"/>
    <d v="2016-04-11T02:30:00"/>
  </r>
  <r>
    <n v="3319"/>
    <x v="3318"/>
    <s v="Down the Rabbit Hole is an exciting new play by Not Just Theatre Productions. To be performed at Matthew's Yard Theatre in Feb 2015"/>
    <x v="2"/>
    <n v="540"/>
    <x v="0"/>
    <s v="GB"/>
    <s v="GBP"/>
    <n v="1422712986"/>
    <n v="1418824986"/>
    <b v="0"/>
    <n v="16"/>
    <b v="1"/>
    <s v="theater/plays"/>
    <x v="1277"/>
    <n v="33.75"/>
    <s v="theater"/>
    <s v="plays"/>
    <x v="3319"/>
    <d v="2015-01-31T14:03:06"/>
  </r>
  <r>
    <n v="3320"/>
    <x v="3319"/>
    <s v="Imaginary Theater Company presents two modern day tall tales about family, resilience and redemption."/>
    <x v="30"/>
    <n v="2525"/>
    <x v="0"/>
    <s v="US"/>
    <s v="USD"/>
    <n v="1466557557"/>
    <n v="1463965557"/>
    <b v="0"/>
    <n v="38"/>
    <b v="1"/>
    <s v="theater/plays"/>
    <x v="50"/>
    <n v="66.44736842105263"/>
    <s v="theater"/>
    <s v="plays"/>
    <x v="3320"/>
    <d v="2016-06-22T01:05:57"/>
  </r>
  <r>
    <n v="3321"/>
    <x v="3320"/>
    <s v="Help WSC Avant Bard bring to life the US premiere of a theatrical retelling of 1001 Nights, adapted by Hanan al Shaykh &amp; Tim Supple!"/>
    <x v="2"/>
    <n v="537"/>
    <x v="0"/>
    <s v="US"/>
    <s v="USD"/>
    <n v="1413431940"/>
    <n v="1412216665"/>
    <b v="0"/>
    <n v="15"/>
    <b v="1"/>
    <s v="theater/plays"/>
    <x v="202"/>
    <n v="35.799999999999997"/>
    <s v="theater"/>
    <s v="plays"/>
    <x v="3321"/>
    <d v="2014-10-16T03:59:00"/>
  </r>
  <r>
    <n v="3322"/>
    <x v="3321"/>
    <s v="Familiar Strangers follows the journey of a community of people living homeless on the streets in and around Tompkins Square Park."/>
    <x v="126"/>
    <n v="3350"/>
    <x v="0"/>
    <s v="US"/>
    <s v="USD"/>
    <n v="1466567700"/>
    <n v="1464653696"/>
    <b v="0"/>
    <n v="23"/>
    <b v="1"/>
    <s v="theater/plays"/>
    <x v="2458"/>
    <n v="145.65217391304347"/>
    <s v="theater"/>
    <s v="plays"/>
    <x v="3322"/>
    <d v="2016-06-22T03:55:00"/>
  </r>
  <r>
    <n v="3323"/>
    <x v="3322"/>
    <s v="Young adult theatre makers from London are raising money to cover costs for touring with their current production MigrantsÂ´ Rhapsody."/>
    <x v="28"/>
    <n v="1259"/>
    <x v="0"/>
    <s v="GB"/>
    <s v="GBP"/>
    <n v="1474793208"/>
    <n v="1472201208"/>
    <b v="0"/>
    <n v="49"/>
    <b v="1"/>
    <s v="theater/plays"/>
    <x v="2459"/>
    <n v="25.693877551020407"/>
    <s v="theater"/>
    <s v="plays"/>
    <x v="3323"/>
    <d v="2016-09-25T08:46:48"/>
  </r>
  <r>
    <n v="3324"/>
    <x v="3323"/>
    <s v="The play tells the story of Jim and Doyler and their friendship on the brink of Irish independence."/>
    <x v="15"/>
    <n v="1525"/>
    <x v="0"/>
    <s v="IE"/>
    <s v="EUR"/>
    <n v="1465135190"/>
    <n v="1463925590"/>
    <b v="0"/>
    <n v="10"/>
    <b v="1"/>
    <s v="theater/plays"/>
    <x v="658"/>
    <n v="152.5"/>
    <s v="theater"/>
    <s v="plays"/>
    <x v="3324"/>
    <d v="2016-06-05T13:59:50"/>
  </r>
  <r>
    <n v="3325"/>
    <x v="3324"/>
    <s v="Innovative Theatre Company Needs You To Reach Funding Requirements. We Are So Close We Can Smell It! Thank You In Advance."/>
    <x v="44"/>
    <n v="450"/>
    <x v="0"/>
    <s v="GB"/>
    <s v="GBP"/>
    <n v="1428256277"/>
    <n v="1425235877"/>
    <b v="0"/>
    <n v="15"/>
    <b v="1"/>
    <s v="theater/plays"/>
    <x v="2460"/>
    <n v="30"/>
    <s v="theater"/>
    <s v="plays"/>
    <x v="3325"/>
    <d v="2015-04-05T17:51:17"/>
  </r>
  <r>
    <n v="3326"/>
    <x v="3325"/>
    <s v="An edgy, hilarious, compassionate and honest show to help caregivers find courage, trust their instincts and above all, to laugh."/>
    <x v="6"/>
    <n v="8110"/>
    <x v="0"/>
    <s v="US"/>
    <s v="USD"/>
    <n v="1425830905"/>
    <n v="1423242505"/>
    <b v="0"/>
    <n v="57"/>
    <b v="1"/>
    <s v="theater/plays"/>
    <x v="300"/>
    <n v="142.28070175438597"/>
    <s v="theater"/>
    <s v="plays"/>
    <x v="3326"/>
    <d v="2015-03-08T16:08:25"/>
  </r>
  <r>
    <n v="3327"/>
    <x v="3326"/>
    <s v="After 3 successful nights last year, Itch+Scratch are back. New writing, live music and party fun. Best New Theatre, Great Night Out."/>
    <x v="134"/>
    <n v="810"/>
    <x v="0"/>
    <s v="GB"/>
    <s v="GBP"/>
    <n v="1462697966"/>
    <n v="1460105966"/>
    <b v="0"/>
    <n v="33"/>
    <b v="1"/>
    <s v="theater/plays"/>
    <x v="982"/>
    <n v="24.545454545454547"/>
    <s v="theater"/>
    <s v="plays"/>
    <x v="3327"/>
    <d v="2016-05-08T08:59:26"/>
  </r>
  <r>
    <n v="3328"/>
    <x v="3327"/>
    <s v="&quot;3 Days In Savannah&quot; explores the issues of love, racism, and regret while reminding us that, &quot;life is a game and love is the prize.&quot;"/>
    <x v="40"/>
    <n v="2635"/>
    <x v="0"/>
    <s v="US"/>
    <s v="USD"/>
    <n v="1404522000"/>
    <n v="1404308883"/>
    <b v="0"/>
    <n v="9"/>
    <b v="1"/>
    <s v="theater/plays"/>
    <x v="2461"/>
    <n v="292.77777777777777"/>
    <s v="theater"/>
    <s v="plays"/>
    <x v="3328"/>
    <d v="2014-07-05T01:00:00"/>
  </r>
  <r>
    <n v="3329"/>
    <x v="3328"/>
    <s v="Jestia and Raedon is a brand new romantic comedy play going to the Edinburgh Fringe Festival this summer."/>
    <x v="28"/>
    <n v="1168"/>
    <x v="0"/>
    <s v="GB"/>
    <s v="GBP"/>
    <n v="1406502000"/>
    <n v="1405583108"/>
    <b v="0"/>
    <n v="26"/>
    <b v="1"/>
    <s v="theater/plays"/>
    <x v="2462"/>
    <n v="44.92307692307692"/>
    <s v="theater"/>
    <s v="plays"/>
    <x v="3329"/>
    <d v="2014-07-27T23:00:00"/>
  </r>
  <r>
    <n v="3330"/>
    <x v="3329"/>
    <s v="&quot;Tissue&quot; is a play about Breast Cancer. Produced by MonkeyBond theatre co.ltd to raise awareness for Breast cancer."/>
    <x v="15"/>
    <n v="1594"/>
    <x v="0"/>
    <s v="GB"/>
    <s v="GBP"/>
    <n v="1427919468"/>
    <n v="1425331068"/>
    <b v="0"/>
    <n v="69"/>
    <b v="1"/>
    <s v="theater/plays"/>
    <x v="2463"/>
    <n v="23.10144927536232"/>
    <s v="theater"/>
    <s v="plays"/>
    <x v="3330"/>
    <d v="2015-04-01T20:17:48"/>
  </r>
  <r>
    <n v="3331"/>
    <x v="3330"/>
    <s v="Battle Stage Plays is seeking to raise funds to cover developmental costs and move closer towards touring our dynamic hit stage plays."/>
    <x v="10"/>
    <n v="5226"/>
    <x v="0"/>
    <s v="US"/>
    <s v="USD"/>
    <n v="1444149886"/>
    <n v="1441125886"/>
    <b v="0"/>
    <n v="65"/>
    <b v="1"/>
    <s v="theater/plays"/>
    <x v="2464"/>
    <n v="80.400000000000006"/>
    <s v="theater"/>
    <s v="plays"/>
    <x v="3331"/>
    <d v="2015-10-06T16:44:46"/>
  </r>
  <r>
    <n v="3332"/>
    <x v="3331"/>
    <s v="Two marine biologists are at odds during an important expedition. When a stranded shark refuses to die, things get weird."/>
    <x v="12"/>
    <n v="6000"/>
    <x v="0"/>
    <s v="US"/>
    <s v="USD"/>
    <n v="1405802330"/>
    <n v="1403210330"/>
    <b v="0"/>
    <n v="83"/>
    <b v="1"/>
    <s v="theater/plays"/>
    <x v="31"/>
    <n v="72.289156626506028"/>
    <s v="theater"/>
    <s v="plays"/>
    <x v="3332"/>
    <d v="2014-07-19T20:38:50"/>
  </r>
  <r>
    <n v="3333"/>
    <x v="3332"/>
    <s v="Providence's Latino theater, ECAS Theater, is headed to Cuba in July to premiere an original Cuban play there. Help us make history!"/>
    <x v="8"/>
    <n v="3660"/>
    <x v="0"/>
    <s v="US"/>
    <s v="USD"/>
    <n v="1434384880"/>
    <n v="1432484080"/>
    <b v="0"/>
    <n v="111"/>
    <b v="1"/>
    <s v="theater/plays"/>
    <x v="2465"/>
    <n v="32.972972972972975"/>
    <s v="theater"/>
    <s v="plays"/>
    <x v="3333"/>
    <d v="2015-06-15T16:14:40"/>
  </r>
  <r>
    <n v="3334"/>
    <x v="3333"/>
    <s v="The Saltbox Theatre Collective is a brand new not-for-profit theatre company in Illinois."/>
    <x v="406"/>
    <n v="5366"/>
    <x v="0"/>
    <s v="US"/>
    <s v="USD"/>
    <n v="1438259422"/>
    <n v="1435667422"/>
    <b v="0"/>
    <n v="46"/>
    <b v="1"/>
    <s v="theater/plays"/>
    <x v="2466"/>
    <n v="116.65217391304348"/>
    <s v="theater"/>
    <s v="plays"/>
    <x v="3334"/>
    <d v="2015-07-30T12:30:22"/>
  </r>
  <r>
    <n v="3335"/>
    <x v="3334"/>
    <s v="Phantom Pain - a new play promoting mental health awareness written and performed by fledgling theatre company Unhinged Creations."/>
    <x v="10"/>
    <n v="5016"/>
    <x v="0"/>
    <s v="GB"/>
    <s v="GBP"/>
    <n v="1407106800"/>
    <n v="1404749446"/>
    <b v="0"/>
    <n v="63"/>
    <b v="1"/>
    <s v="theater/plays"/>
    <x v="2467"/>
    <n v="79.61904761904762"/>
    <s v="theater"/>
    <s v="plays"/>
    <x v="3335"/>
    <d v="2014-08-03T23:00:00"/>
  </r>
  <r>
    <n v="3336"/>
    <x v="3335"/>
    <s v="A theatrical adaptation of Oscar Wilde's short stories, presented by Suitcase Civilians at The Space, April 5-10 2016."/>
    <x v="49"/>
    <n v="250"/>
    <x v="0"/>
    <s v="GB"/>
    <s v="GBP"/>
    <n v="1459845246"/>
    <n v="1457429646"/>
    <b v="0"/>
    <n v="9"/>
    <b v="1"/>
    <s v="theater/plays"/>
    <x v="31"/>
    <n v="27.777777777777779"/>
    <s v="theater"/>
    <s v="plays"/>
    <x v="3336"/>
    <d v="2016-04-05T08:34:06"/>
  </r>
  <r>
    <n v="3337"/>
    <x v="3336"/>
    <s v="StoneCrabs is thrilled to bring to the UK the first English production of Philipp LÃ¶hleâ€™s play Das Ding (The Thing)."/>
    <x v="30"/>
    <n v="2755"/>
    <x v="0"/>
    <s v="GB"/>
    <s v="GBP"/>
    <n v="1412974800"/>
    <n v="1411109167"/>
    <b v="0"/>
    <n v="34"/>
    <b v="1"/>
    <s v="theater/plays"/>
    <x v="1097"/>
    <n v="81.029411764705884"/>
    <s v="theater"/>
    <s v="plays"/>
    <x v="3337"/>
    <d v="2014-10-10T21:00:00"/>
  </r>
  <r>
    <n v="3338"/>
    <x v="3337"/>
    <s v="Join Estelle Parsons in support of Theater That Looks and Sounds Like America"/>
    <x v="36"/>
    <n v="15327"/>
    <x v="0"/>
    <s v="US"/>
    <s v="USD"/>
    <n v="1487944080"/>
    <n v="1486129680"/>
    <b v="0"/>
    <n v="112"/>
    <b v="1"/>
    <s v="theater/plays"/>
    <x v="2468"/>
    <n v="136.84821428571428"/>
    <s v="theater"/>
    <s v="plays"/>
    <x v="3338"/>
    <d v="2017-02-24T13:48:00"/>
  </r>
  <r>
    <n v="3339"/>
    <x v="3338"/>
    <s v="FPLA presents FRIENDS IN TRANSIENT PLACES by Jonathan Caren: a magical story of modern life."/>
    <x v="6"/>
    <n v="8348"/>
    <x v="0"/>
    <s v="US"/>
    <s v="USD"/>
    <n v="1469721518"/>
    <n v="1467129518"/>
    <b v="0"/>
    <n v="47"/>
    <b v="1"/>
    <s v="theater/plays"/>
    <x v="2469"/>
    <n v="177.61702127659575"/>
    <s v="theater"/>
    <s v="plays"/>
    <x v="3339"/>
    <d v="2016-07-28T15:58:38"/>
  </r>
  <r>
    <n v="3340"/>
    <x v="3339"/>
    <s v="The Eno River Players is a community theater in Durham, North Carolina. We are trying to raise money to get our second show on its feet"/>
    <x v="9"/>
    <n v="4145"/>
    <x v="0"/>
    <s v="US"/>
    <s v="USD"/>
    <n v="1481066554"/>
    <n v="1478906554"/>
    <b v="0"/>
    <n v="38"/>
    <b v="1"/>
    <s v="theater/plays"/>
    <x v="2470"/>
    <n v="109.07894736842105"/>
    <s v="theater"/>
    <s v="plays"/>
    <x v="3340"/>
    <d v="2016-12-06T23:22:34"/>
  </r>
  <r>
    <n v="3341"/>
    <x v="3340"/>
    <s v="A London flat, two stories play simultaneously. Irish mapmaker 1821, Iranian artist present day. Each senses the other. Worlds collide."/>
    <x v="295"/>
    <n v="3350"/>
    <x v="0"/>
    <s v="GB"/>
    <s v="GBP"/>
    <n v="1465750800"/>
    <n v="1463771421"/>
    <b v="0"/>
    <n v="28"/>
    <b v="1"/>
    <s v="theater/plays"/>
    <x v="31"/>
    <n v="119.64285714285714"/>
    <s v="theater"/>
    <s v="plays"/>
    <x v="3341"/>
    <d v="2016-06-12T17:00:00"/>
  </r>
  <r>
    <n v="3342"/>
    <x v="3341"/>
    <s v="We believe in the power of stories to change the world. Theatre that inspires transformation."/>
    <x v="12"/>
    <n v="6100"/>
    <x v="0"/>
    <s v="US"/>
    <s v="USD"/>
    <n v="1427864340"/>
    <n v="1425020810"/>
    <b v="0"/>
    <n v="78"/>
    <b v="1"/>
    <s v="theater/plays"/>
    <x v="658"/>
    <n v="78.205128205128204"/>
    <s v="theater"/>
    <s v="plays"/>
    <x v="3342"/>
    <d v="2015-04-01T04:59:00"/>
  </r>
  <r>
    <n v="3343"/>
    <x v="3342"/>
    <s v="Two sisters make a set of paper dolls which take them on a journey across lands, creating memories along the way."/>
    <x v="176"/>
    <n v="1200"/>
    <x v="0"/>
    <s v="GB"/>
    <s v="GBP"/>
    <n v="1460553480"/>
    <n v="1458770384"/>
    <b v="0"/>
    <n v="23"/>
    <b v="1"/>
    <s v="theater/plays"/>
    <x v="2214"/>
    <n v="52.173913043478258"/>
    <s v="theater"/>
    <s v="plays"/>
    <x v="3343"/>
    <d v="2016-04-13T13:18:00"/>
  </r>
  <r>
    <n v="3344"/>
    <x v="3343"/>
    <s v="We are a company of crafted and trained actors, writers and directors dedicated to the principles set by the legendary Group Theatre."/>
    <x v="37"/>
    <n v="4565"/>
    <x v="0"/>
    <s v="US"/>
    <s v="USD"/>
    <n v="1409374093"/>
    <n v="1406782093"/>
    <b v="0"/>
    <n v="40"/>
    <b v="1"/>
    <s v="theater/plays"/>
    <x v="2471"/>
    <n v="114.125"/>
    <s v="theater"/>
    <s v="plays"/>
    <x v="3344"/>
    <d v="2014-08-30T04:48:13"/>
  </r>
  <r>
    <n v="3345"/>
    <x v="3344"/>
    <s v="Please help us raise funds for the production costs of a world premiere production of a play that will raise awareness for spina bifida"/>
    <x v="2"/>
    <n v="650"/>
    <x v="0"/>
    <s v="US"/>
    <s v="USD"/>
    <n v="1429317420"/>
    <n v="1424226768"/>
    <b v="0"/>
    <n v="13"/>
    <b v="1"/>
    <s v="theater/plays"/>
    <x v="2129"/>
    <n v="50"/>
    <s v="theater"/>
    <s v="plays"/>
    <x v="3345"/>
    <d v="2015-04-18T00:37:00"/>
  </r>
  <r>
    <n v="3346"/>
    <x v="3345"/>
    <s v="Tempest opens Feb. 25. Please support Shakespeare, the arts and community youth theater! Be a part of something special!"/>
    <x v="15"/>
    <n v="1650"/>
    <x v="0"/>
    <s v="US"/>
    <s v="USD"/>
    <n v="1424910910"/>
    <n v="1424306110"/>
    <b v="0"/>
    <n v="18"/>
    <b v="1"/>
    <s v="theater/plays"/>
    <x v="1007"/>
    <n v="91.666666666666671"/>
    <s v="theater"/>
    <s v="plays"/>
    <x v="3346"/>
    <d v="2015-02-26T00:35:10"/>
  </r>
  <r>
    <n v="3347"/>
    <x v="3346"/>
    <s v="The Hope Theatre is fundraising for their second in-house show, the London premiere of Sea Life by Lucy Catherine opening 24th May 2016"/>
    <x v="13"/>
    <n v="2389"/>
    <x v="0"/>
    <s v="GB"/>
    <s v="GBP"/>
    <n v="1462741200"/>
    <n v="1461503654"/>
    <b v="0"/>
    <n v="22"/>
    <b v="1"/>
    <s v="theater/plays"/>
    <x v="2472"/>
    <n v="108.59090909090909"/>
    <s v="theater"/>
    <s v="plays"/>
    <x v="3347"/>
    <d v="2016-05-08T21:00:00"/>
  </r>
  <r>
    <n v="3348"/>
    <x v="3265"/>
    <s v="Old Hat's new production explores the bleak culture of war and the cosmic powers of guilt and imagination in Shakespeare's tragedy."/>
    <x v="62"/>
    <n v="5516"/>
    <x v="0"/>
    <s v="US"/>
    <s v="USD"/>
    <n v="1461988740"/>
    <n v="1459949080"/>
    <b v="0"/>
    <n v="79"/>
    <b v="1"/>
    <s v="theater/plays"/>
    <x v="2473"/>
    <n v="69.822784810126578"/>
    <s v="theater"/>
    <s v="plays"/>
    <x v="3348"/>
    <d v="2016-04-30T03:59:00"/>
  </r>
  <r>
    <n v="3349"/>
    <x v="3347"/>
    <s v="In this ninety-minute adaptation of the classic Shakespeare play, a cast of nine women asks the question: What even is virginity anyway"/>
    <x v="28"/>
    <n v="1534"/>
    <x v="0"/>
    <s v="US"/>
    <s v="USD"/>
    <n v="1465837200"/>
    <n v="1463971172"/>
    <b v="0"/>
    <n v="14"/>
    <b v="1"/>
    <s v="theater/plays"/>
    <x v="2474"/>
    <n v="109.57142857142857"/>
    <s v="theater"/>
    <s v="plays"/>
    <x v="3349"/>
    <d v="2016-06-13T17:00:00"/>
  </r>
  <r>
    <n v="3350"/>
    <x v="3348"/>
    <s v="Nora Wageners TheaterstÃ¼ck lÃ¤dt den Zuschauer ein auf eine teils lustige, teils dÃ¼stere Reise ins Wohnzimmer der jungen, arbeitslosen K"/>
    <x v="8"/>
    <n v="3655"/>
    <x v="0"/>
    <s v="LU"/>
    <s v="EUR"/>
    <n v="1448838000"/>
    <n v="1445791811"/>
    <b v="0"/>
    <n v="51"/>
    <b v="1"/>
    <s v="theater/plays"/>
    <x v="2475"/>
    <n v="71.666666666666671"/>
    <s v="theater"/>
    <s v="plays"/>
    <x v="3350"/>
    <d v="2015-11-29T23:00:00"/>
  </r>
  <r>
    <n v="3351"/>
    <x v="3349"/>
    <s v="A thrilling 'steampunk' reworking of the infamous gothic horror novel by a powerhouse ensemble will leave you begging to be bitten."/>
    <x v="10"/>
    <n v="5055"/>
    <x v="0"/>
    <s v="GB"/>
    <s v="GBP"/>
    <n v="1406113200"/>
    <n v="1402910965"/>
    <b v="0"/>
    <n v="54"/>
    <b v="1"/>
    <s v="theater/plays"/>
    <x v="940"/>
    <n v="93.611111111111114"/>
    <s v="theater"/>
    <s v="plays"/>
    <x v="3351"/>
    <d v="2014-07-23T11:00:00"/>
  </r>
  <r>
    <n v="3352"/>
    <x v="3350"/>
    <s v="Actors creating more theatre in Brighton. A LOT MORE. Classics, contemporary, new writing, Shakespeare, foreign translations and more."/>
    <x v="10"/>
    <n v="5376"/>
    <x v="0"/>
    <s v="GB"/>
    <s v="GBP"/>
    <n v="1467414000"/>
    <n v="1462492178"/>
    <b v="0"/>
    <n v="70"/>
    <b v="1"/>
    <s v="theater/plays"/>
    <x v="2476"/>
    <n v="76.8"/>
    <s v="theater"/>
    <s v="plays"/>
    <x v="3352"/>
    <d v="2016-07-01T23:00:00"/>
  </r>
  <r>
    <n v="3353"/>
    <x v="3351"/>
    <s v="A new spoken word play, written by Paul Hewitt, in 3 parts about love and fate, inspired by the Ruba'iyat of Omar Khayyam."/>
    <x v="2"/>
    <n v="1575"/>
    <x v="0"/>
    <s v="GB"/>
    <s v="GBP"/>
    <n v="1462230000"/>
    <n v="1461061350"/>
    <b v="0"/>
    <n v="44"/>
    <b v="1"/>
    <s v="theater/plays"/>
    <x v="2477"/>
    <n v="35.795454545454547"/>
    <s v="theater"/>
    <s v="plays"/>
    <x v="3353"/>
    <d v="2016-05-02T23:00:00"/>
  </r>
  <r>
    <n v="3354"/>
    <x v="3352"/>
    <s v="Help Strangeloop Theatre create and support new work by sponsoring our 2015-2016 season."/>
    <x v="9"/>
    <n v="3058"/>
    <x v="0"/>
    <s v="US"/>
    <s v="USD"/>
    <n v="1446091260"/>
    <n v="1443029206"/>
    <b v="0"/>
    <n v="55"/>
    <b v="1"/>
    <s v="theater/plays"/>
    <x v="2478"/>
    <n v="55.6"/>
    <s v="theater"/>
    <s v="plays"/>
    <x v="3354"/>
    <d v="2015-10-29T04:01:00"/>
  </r>
  <r>
    <n v="3355"/>
    <x v="3353"/>
    <s v="Help get Jelly Beans to the Theatre503 stage. An important piece of new writing by Dan Pick, produced by Kuleshov Theatre"/>
    <x v="257"/>
    <n v="2210"/>
    <x v="0"/>
    <s v="GB"/>
    <s v="GBP"/>
    <n v="1462879020"/>
    <n v="1461941527"/>
    <b v="0"/>
    <n v="15"/>
    <b v="1"/>
    <s v="theater/plays"/>
    <x v="2479"/>
    <n v="147.33333333333334"/>
    <s v="theater"/>
    <s v="plays"/>
    <x v="3355"/>
    <d v="2016-05-10T11:17:00"/>
  </r>
  <r>
    <n v="3356"/>
    <x v="3354"/>
    <s v="30 days to raise Â£1500 - to run drama workshops about the plays themes with girls (aged 13-18) who are in need! GIRL POWER!"/>
    <x v="15"/>
    <n v="1521"/>
    <x v="0"/>
    <s v="GB"/>
    <s v="GBP"/>
    <n v="1468611272"/>
    <n v="1466019272"/>
    <b v="0"/>
    <n v="27"/>
    <b v="1"/>
    <s v="theater/plays"/>
    <x v="578"/>
    <n v="56.333333333333336"/>
    <s v="theater"/>
    <s v="plays"/>
    <x v="3356"/>
    <d v="2016-07-15T19:34:32"/>
  </r>
  <r>
    <n v="3357"/>
    <x v="3355"/>
    <s v="Two strangers on a bridge in the dead of night, a game of dominoes, and a value ready meal - by upcoming HighTide Escalator Playwright."/>
    <x v="13"/>
    <n v="2020"/>
    <x v="0"/>
    <s v="GB"/>
    <s v="GBP"/>
    <n v="1406887310"/>
    <n v="1404295310"/>
    <b v="0"/>
    <n v="21"/>
    <b v="1"/>
    <s v="theater/plays"/>
    <x v="50"/>
    <n v="96.19047619047619"/>
    <s v="theater"/>
    <s v="plays"/>
    <x v="3357"/>
    <d v="2014-08-01T10:01:50"/>
  </r>
  <r>
    <n v="3358"/>
    <x v="3356"/>
    <s v="Alef productions, LLC is proud to present a World Premiere Play about Acceptance, Relationships,  Mortality and Love!"/>
    <x v="3"/>
    <n v="10299"/>
    <x v="0"/>
    <s v="US"/>
    <s v="USD"/>
    <n v="1416385679"/>
    <n v="1413790079"/>
    <b v="0"/>
    <n v="162"/>
    <b v="1"/>
    <s v="theater/plays"/>
    <x v="2480"/>
    <n v="63.574074074074076"/>
    <s v="theater"/>
    <s v="plays"/>
    <x v="3358"/>
    <d v="2014-11-19T08:27:59"/>
  </r>
  <r>
    <n v="3359"/>
    <x v="3357"/>
    <s v="A Theatrical Production Celebrating the Lebanese Culture and the Human Spirit in Time of War."/>
    <x v="23"/>
    <n v="4250"/>
    <x v="0"/>
    <s v="US"/>
    <s v="USD"/>
    <n v="1487985734"/>
    <n v="1484097734"/>
    <b v="0"/>
    <n v="23"/>
    <b v="1"/>
    <s v="theater/plays"/>
    <x v="90"/>
    <n v="184.78260869565219"/>
    <s v="theater"/>
    <s v="plays"/>
    <x v="3359"/>
    <d v="2017-02-25T01:22:14"/>
  </r>
  <r>
    <n v="3360"/>
    <x v="3358"/>
    <s v="World Premiere, an M1 Singapore Fringe Festival 2017 commission."/>
    <x v="7"/>
    <n v="9124"/>
    <x v="0"/>
    <s v="SG"/>
    <s v="SGD"/>
    <n v="1481731140"/>
    <n v="1479866343"/>
    <b v="0"/>
    <n v="72"/>
    <b v="1"/>
    <s v="theater/plays"/>
    <x v="2481"/>
    <n v="126.72222222222223"/>
    <s v="theater"/>
    <s v="plays"/>
    <x v="3360"/>
    <d v="2016-12-14T15:59:00"/>
  </r>
  <r>
    <n v="3361"/>
    <x v="3359"/>
    <s v="KNOW Theatre has been invited to bring our production of Vieux CarrÃ© to the Provincetown Tennessee Williams Theatre Festival!"/>
    <x v="10"/>
    <n v="5673"/>
    <x v="0"/>
    <s v="US"/>
    <s v="USD"/>
    <n v="1409587140"/>
    <n v="1408062990"/>
    <b v="0"/>
    <n v="68"/>
    <b v="1"/>
    <s v="theater/plays"/>
    <x v="2482"/>
    <n v="83.42647058823529"/>
    <s v="theater"/>
    <s v="plays"/>
    <x v="3361"/>
    <d v="2014-09-01T15:59:00"/>
  </r>
  <r>
    <n v="3362"/>
    <x v="3360"/>
    <s v="Oscar Wilde's classic romantic farce like you have never seen it before. Bigger. Louder. Sexier.  And covered with glitter."/>
    <x v="2"/>
    <n v="1090"/>
    <x v="0"/>
    <s v="US"/>
    <s v="USD"/>
    <n v="1425704100"/>
    <n v="1424484717"/>
    <b v="0"/>
    <n v="20"/>
    <b v="1"/>
    <s v="theater/plays"/>
    <x v="678"/>
    <n v="54.5"/>
    <s v="theater"/>
    <s v="plays"/>
    <x v="3362"/>
    <d v="2015-03-07T04:55:00"/>
  </r>
  <r>
    <n v="3363"/>
    <x v="3361"/>
    <s v="A first play about a first kiss, Making the Move is going to the Edinburgh Fringe festival.  Join the party, fall in love.  Help us!"/>
    <x v="407"/>
    <n v="7860"/>
    <x v="0"/>
    <s v="US"/>
    <s v="USD"/>
    <n v="1408464000"/>
    <n v="1406831445"/>
    <b v="0"/>
    <n v="26"/>
    <b v="1"/>
    <s v="theater/plays"/>
    <x v="2483"/>
    <n v="302.30769230769232"/>
    <s v="theater"/>
    <s v="plays"/>
    <x v="3363"/>
    <d v="2014-08-19T16:00:00"/>
  </r>
  <r>
    <n v="3364"/>
    <x v="3362"/>
    <s v="Cancel The SunshineÂ is a new play that explores living with a mental health condition in an honest, witty and articulate way."/>
    <x v="9"/>
    <n v="3178"/>
    <x v="0"/>
    <s v="GB"/>
    <s v="GBP"/>
    <n v="1458075600"/>
    <n v="1456183649"/>
    <b v="0"/>
    <n v="72"/>
    <b v="1"/>
    <s v="theater/plays"/>
    <x v="2484"/>
    <n v="44.138888888888886"/>
    <s v="theater"/>
    <s v="plays"/>
    <x v="3364"/>
    <d v="2016-03-15T21:00:00"/>
  </r>
  <r>
    <n v="3365"/>
    <x v="3363"/>
    <s v="A dazzling dramatic musical drama that takes place inside a Charm City Church! Help us finance a play that is back by popular demand!"/>
    <x v="30"/>
    <n v="2600"/>
    <x v="0"/>
    <s v="US"/>
    <s v="USD"/>
    <n v="1449973592"/>
    <n v="1447381592"/>
    <b v="0"/>
    <n v="3"/>
    <b v="1"/>
    <s v="theater/plays"/>
    <x v="87"/>
    <n v="866.66666666666663"/>
    <s v="theater"/>
    <s v="plays"/>
    <x v="3365"/>
    <d v="2015-12-13T02:26:32"/>
  </r>
  <r>
    <n v="3366"/>
    <x v="3364"/>
    <s v="The Series will consist of free staged readings of Shakespeare's plays, brought to life by professional actors in Montclair, NJ."/>
    <x v="2"/>
    <n v="1105"/>
    <x v="0"/>
    <s v="US"/>
    <s v="USD"/>
    <n v="1431481037"/>
    <n v="1428889037"/>
    <b v="0"/>
    <n v="18"/>
    <b v="1"/>
    <s v="theater/plays"/>
    <x v="2485"/>
    <n v="61.388888888888886"/>
    <s v="theater"/>
    <s v="plays"/>
    <x v="3366"/>
    <d v="2015-05-13T01:37:17"/>
  </r>
  <r>
    <n v="3367"/>
    <x v="3365"/>
    <s v="An intense new play exploring how far you would go to protect your family.  Employing new graduates to give their careers a kickstart."/>
    <x v="47"/>
    <n v="890"/>
    <x v="0"/>
    <s v="GB"/>
    <s v="GBP"/>
    <n v="1438467894"/>
    <n v="1436307894"/>
    <b v="0"/>
    <n v="30"/>
    <b v="1"/>
    <s v="theater/plays"/>
    <x v="2486"/>
    <n v="29.666666666666668"/>
    <s v="theater"/>
    <s v="plays"/>
    <x v="3367"/>
    <d v="2015-08-01T22:24:54"/>
  </r>
  <r>
    <n v="3368"/>
    <x v="3366"/>
    <s v="Help a non-profit community theatre create an unforgettable production of J.M. Barrie's classic play."/>
    <x v="28"/>
    <n v="1046"/>
    <x v="0"/>
    <s v="US"/>
    <s v="USD"/>
    <n v="1420088400"/>
    <n v="1416977259"/>
    <b v="0"/>
    <n v="23"/>
    <b v="1"/>
    <s v="theater/plays"/>
    <x v="81"/>
    <n v="45.478260869565219"/>
    <s v="theater"/>
    <s v="plays"/>
    <x v="3368"/>
    <d v="2015-01-01T05:00:00"/>
  </r>
  <r>
    <n v="3369"/>
    <x v="3367"/>
    <s v="How far would you go for revenge? The Collector is a dark thriller of regret, retribution and broken masculinity."/>
    <x v="10"/>
    <n v="5195"/>
    <x v="0"/>
    <s v="IE"/>
    <s v="EUR"/>
    <n v="1484441980"/>
    <n v="1479257980"/>
    <b v="0"/>
    <n v="54"/>
    <b v="1"/>
    <s v="theater/plays"/>
    <x v="3"/>
    <n v="96.203703703703709"/>
    <s v="theater"/>
    <s v="plays"/>
    <x v="3369"/>
    <d v="2017-01-15T00:59:40"/>
  </r>
  <r>
    <n v="3370"/>
    <x v="3368"/>
    <s v="I'm Alright. A story of young women, told by young women, for the world."/>
    <x v="15"/>
    <n v="1766"/>
    <x v="0"/>
    <s v="US"/>
    <s v="USD"/>
    <n v="1481961600"/>
    <n v="1479283285"/>
    <b v="0"/>
    <n v="26"/>
    <b v="1"/>
    <s v="theater/plays"/>
    <x v="2487"/>
    <n v="67.92307692307692"/>
    <s v="theater"/>
    <s v="plays"/>
    <x v="3370"/>
    <d v="2016-12-17T08:00:00"/>
  </r>
  <r>
    <n v="3371"/>
    <x v="3369"/>
    <s v="Help support Red Planet, a new science fiction play based off the Mars One exploration."/>
    <x v="48"/>
    <n v="277"/>
    <x v="0"/>
    <s v="US"/>
    <s v="USD"/>
    <n v="1449089965"/>
    <n v="1446670765"/>
    <b v="0"/>
    <n v="9"/>
    <b v="1"/>
    <s v="theater/plays"/>
    <x v="2488"/>
    <n v="30.777777777777779"/>
    <s v="theater"/>
    <s v="plays"/>
    <x v="3371"/>
    <d v="2015-12-02T20:59:25"/>
  </r>
  <r>
    <n v="3372"/>
    <x v="3370"/>
    <s v="This play tells the story of the toxicity of sensationalism shown through one man's struggle with notoriety."/>
    <x v="28"/>
    <n v="1035"/>
    <x v="0"/>
    <s v="US"/>
    <s v="USD"/>
    <n v="1408942740"/>
    <n v="1407157756"/>
    <b v="0"/>
    <n v="27"/>
    <b v="1"/>
    <s v="theater/plays"/>
    <x v="991"/>
    <n v="38.333333333333336"/>
    <s v="theater"/>
    <s v="plays"/>
    <x v="3372"/>
    <d v="2014-08-25T04:59:00"/>
  </r>
  <r>
    <n v="3373"/>
    <x v="3371"/>
    <s v="The Rules is a brand new black-comedy, serial-killer-romance debuting at the Edinburgh Fringe this August and we need your help!"/>
    <x v="13"/>
    <n v="2005"/>
    <x v="0"/>
    <s v="GB"/>
    <s v="GBP"/>
    <n v="1437235200"/>
    <n v="1435177840"/>
    <b v="0"/>
    <n v="30"/>
    <b v="1"/>
    <s v="theater/plays"/>
    <x v="598"/>
    <n v="66.833333333333329"/>
    <s v="theater"/>
    <s v="plays"/>
    <x v="3373"/>
    <d v="2015-07-18T16:00:00"/>
  </r>
  <r>
    <n v="3374"/>
    <x v="3372"/>
    <s v="A rare  production of World acclaimed playwright Howard Barker's groundbreaking &amp; provocative 'The Castle'."/>
    <x v="8"/>
    <n v="3730"/>
    <x v="0"/>
    <s v="CA"/>
    <s v="CAD"/>
    <n v="1446053616"/>
    <n v="1443461616"/>
    <b v="0"/>
    <n v="52"/>
    <b v="1"/>
    <s v="theater/plays"/>
    <x v="2489"/>
    <n v="71.730769230769226"/>
    <s v="theater"/>
    <s v="plays"/>
    <x v="3374"/>
    <d v="2015-10-28T17:33:36"/>
  </r>
  <r>
    <n v="3375"/>
    <x v="3373"/>
    <s v="Production of wickedly funny new play for two women, written by iconic songwriter and ex-London's Burning man, Chris Larner"/>
    <x v="9"/>
    <n v="3000"/>
    <x v="0"/>
    <s v="GB"/>
    <s v="GBP"/>
    <n v="1400423973"/>
    <n v="1399387173"/>
    <b v="0"/>
    <n v="17"/>
    <b v="1"/>
    <s v="theater/plays"/>
    <x v="31"/>
    <n v="176.47058823529412"/>
    <s v="theater"/>
    <s v="plays"/>
    <x v="3375"/>
    <d v="2014-05-18T14:39:33"/>
  </r>
  <r>
    <n v="3376"/>
    <x v="3374"/>
    <s v="3 college grads struggling to fund their social network. 1 bratty blackmailing student. 1 dreamy Asian business man. 1 awesome play."/>
    <x v="6"/>
    <n v="8001"/>
    <x v="0"/>
    <s v="US"/>
    <s v="USD"/>
    <n v="1429976994"/>
    <n v="1424796594"/>
    <b v="0"/>
    <n v="19"/>
    <b v="1"/>
    <s v="theater/plays"/>
    <x v="77"/>
    <n v="421.10526315789474"/>
    <s v="theater"/>
    <s v="plays"/>
    <x v="3376"/>
    <d v="2015-04-25T15:49:54"/>
  </r>
  <r>
    <n v="3377"/>
    <x v="3375"/>
    <s v="An empowering play about war time code breaker Alan Turing which tells the real story of a hero vilified for his sexuality and suicide."/>
    <x v="6"/>
    <n v="8084"/>
    <x v="0"/>
    <s v="GB"/>
    <s v="GBP"/>
    <n v="1426870560"/>
    <n v="1424280899"/>
    <b v="0"/>
    <n v="77"/>
    <b v="1"/>
    <s v="theater/plays"/>
    <x v="348"/>
    <n v="104.98701298701299"/>
    <s v="theater"/>
    <s v="plays"/>
    <x v="3377"/>
    <d v="2015-03-20T16:56:00"/>
  </r>
  <r>
    <n v="3378"/>
    <x v="3376"/>
    <s v="'Can you ever find acceptance in death?' _x000a_Rose of June is a piece of theatre exploring the stages of grief. Unity Theatre - September"/>
    <x v="131"/>
    <n v="592"/>
    <x v="0"/>
    <s v="GB"/>
    <s v="GBP"/>
    <n v="1409490480"/>
    <n v="1407400306"/>
    <b v="0"/>
    <n v="21"/>
    <b v="1"/>
    <s v="theater/plays"/>
    <x v="2490"/>
    <n v="28.19047619047619"/>
    <s v="theater"/>
    <s v="plays"/>
    <x v="3378"/>
    <d v="2014-08-31T13:08:00"/>
  </r>
  <r>
    <n v="3379"/>
    <x v="3377"/>
    <s v="A play by Alexei Arbuzov about the lives of three teenagers during the Nazi siege of Leningrad, 1942, in a new adaptation by Nick Dear."/>
    <x v="13"/>
    <n v="2073"/>
    <x v="0"/>
    <s v="GB"/>
    <s v="GBP"/>
    <n v="1440630000"/>
    <n v="1439122800"/>
    <b v="0"/>
    <n v="38"/>
    <b v="1"/>
    <s v="theater/plays"/>
    <x v="2491"/>
    <n v="54.55263157894737"/>
    <s v="theater"/>
    <s v="plays"/>
    <x v="3379"/>
    <d v="2015-08-26T23:00:00"/>
  </r>
  <r>
    <n v="3380"/>
    <x v="3378"/>
    <s v="A Hard Rain is a new play that takes place on the eve of the Stonewall riots in the â€˜hiddenâ€™ gay bars of 1969 Greenwich Village."/>
    <x v="9"/>
    <n v="3133"/>
    <x v="0"/>
    <s v="US"/>
    <s v="USD"/>
    <n v="1417305178"/>
    <n v="1414277578"/>
    <b v="0"/>
    <n v="28"/>
    <b v="1"/>
    <s v="theater/plays"/>
    <x v="2492"/>
    <n v="111.89285714285714"/>
    <s v="theater"/>
    <s v="plays"/>
    <x v="3380"/>
    <d v="2014-11-29T23:52:58"/>
  </r>
  <r>
    <n v="3381"/>
    <x v="3379"/>
    <s v="A creative art therapy project for Syrian children. Romeo &amp; Juliet are lovers separated by war. Romeo in Jordan &amp; Juliet in Syria."/>
    <x v="23"/>
    <n v="4090"/>
    <x v="0"/>
    <s v="US"/>
    <s v="USD"/>
    <n v="1426044383"/>
    <n v="1423455983"/>
    <b v="0"/>
    <n v="48"/>
    <b v="1"/>
    <s v="theater/plays"/>
    <x v="1891"/>
    <n v="85.208333333333329"/>
    <s v="theater"/>
    <s v="plays"/>
    <x v="3381"/>
    <d v="2015-03-11T03:26:23"/>
  </r>
  <r>
    <n v="3382"/>
    <x v="3380"/>
    <s v="Peter Brook Award Nominees Empty Deck need Â£3500 to get 'Cosmic Fear or The Day Brad Pitt Got Paranoia' to the Edinburgh Fringe!"/>
    <x v="8"/>
    <n v="3526"/>
    <x v="0"/>
    <s v="GB"/>
    <s v="GBP"/>
    <n v="1470092340"/>
    <n v="1467973256"/>
    <b v="0"/>
    <n v="46"/>
    <b v="1"/>
    <s v="theater/plays"/>
    <x v="2493"/>
    <n v="76.652173913043484"/>
    <s v="theater"/>
    <s v="plays"/>
    <x v="3382"/>
    <d v="2016-08-01T22:59:00"/>
  </r>
  <r>
    <n v="3383"/>
    <x v="3381"/>
    <s v="Art imitates life: This prophetic 1960 satire follows presidential candidates who stop at nothing to capture their party's nomination."/>
    <x v="257"/>
    <n v="1955"/>
    <x v="0"/>
    <s v="US"/>
    <s v="USD"/>
    <n v="1466707620"/>
    <n v="1464979620"/>
    <b v="0"/>
    <n v="30"/>
    <b v="1"/>
    <s v="theater/plays"/>
    <x v="1942"/>
    <n v="65.166666666666671"/>
    <s v="theater"/>
    <s v="plays"/>
    <x v="3383"/>
    <d v="2016-06-23T18:47:00"/>
  </r>
  <r>
    <n v="3384"/>
    <x v="3382"/>
    <s v="Six gay men, emotional baggage, and online dating: what could go wrong? A play about looking for love and finding something better."/>
    <x v="12"/>
    <n v="6000.66"/>
    <x v="0"/>
    <s v="US"/>
    <s v="USD"/>
    <n v="1448074800"/>
    <n v="1444874768"/>
    <b v="0"/>
    <n v="64"/>
    <b v="1"/>
    <s v="theater/plays"/>
    <x v="2494"/>
    <n v="93.760312499999998"/>
    <s v="theater"/>
    <s v="plays"/>
    <x v="3384"/>
    <d v="2015-11-21T03:00:00"/>
  </r>
  <r>
    <n v="3385"/>
    <x v="3383"/>
    <s v="An Equity Reading of a new play; Intimate drama about a family dealing with consequence of actions after a school shooting."/>
    <x v="13"/>
    <n v="2000"/>
    <x v="0"/>
    <s v="US"/>
    <s v="USD"/>
    <n v="1418244552"/>
    <n v="1415652552"/>
    <b v="0"/>
    <n v="15"/>
    <b v="1"/>
    <s v="theater/plays"/>
    <x v="31"/>
    <n v="133.33333333333334"/>
    <s v="theater"/>
    <s v="plays"/>
    <x v="3385"/>
    <d v="2014-12-10T20:49:12"/>
  </r>
  <r>
    <n v="3386"/>
    <x v="3384"/>
    <s v="Stories from the Bronx make for an uncommon play. Help us finish funding this production, supported by the Kevin Spacey Foundation."/>
    <x v="13"/>
    <n v="2100"/>
    <x v="0"/>
    <s v="US"/>
    <s v="USD"/>
    <n v="1417620506"/>
    <n v="1415028506"/>
    <b v="0"/>
    <n v="41"/>
    <b v="1"/>
    <s v="theater/plays"/>
    <x v="2"/>
    <n v="51.219512195121951"/>
    <s v="theater"/>
    <s v="plays"/>
    <x v="3386"/>
    <d v="2014-12-03T15:28:26"/>
  </r>
  <r>
    <n v="3387"/>
    <x v="3385"/>
    <s v="Pollyanna just completed an extremely successful run of this new educational play and wants to tour to more under-served communities."/>
    <x v="9"/>
    <n v="3506"/>
    <x v="0"/>
    <s v="US"/>
    <s v="USD"/>
    <n v="1418581088"/>
    <n v="1415125088"/>
    <b v="0"/>
    <n v="35"/>
    <b v="1"/>
    <s v="theater/plays"/>
    <x v="2495"/>
    <n v="100.17142857142858"/>
    <s v="theater"/>
    <s v="plays"/>
    <x v="3387"/>
    <d v="2014-12-14T18:18:08"/>
  </r>
  <r>
    <n v="3388"/>
    <x v="3386"/>
    <s v="ICONS is a unique new play about the Amazon warrior women from Greek myth and re-imagines them from a contemporary female perspective."/>
    <x v="15"/>
    <n v="1557"/>
    <x v="0"/>
    <s v="GB"/>
    <s v="GBP"/>
    <n v="1434625441"/>
    <n v="1432033441"/>
    <b v="0"/>
    <n v="45"/>
    <b v="1"/>
    <s v="theater/plays"/>
    <x v="965"/>
    <n v="34.6"/>
    <s v="theater"/>
    <s v="plays"/>
    <x v="3388"/>
    <d v="2015-06-18T11:04:01"/>
  </r>
  <r>
    <n v="3389"/>
    <x v="3387"/>
    <s v="Chimera Ensemble is launching 2 inaugural theater productions, and we need support to do high quality work!"/>
    <x v="3"/>
    <n v="11450"/>
    <x v="0"/>
    <s v="US"/>
    <s v="USD"/>
    <n v="1464960682"/>
    <n v="1462368682"/>
    <b v="0"/>
    <n v="62"/>
    <b v="1"/>
    <s v="theater/plays"/>
    <x v="1444"/>
    <n v="184.67741935483872"/>
    <s v="theater"/>
    <s v="plays"/>
    <x v="3389"/>
    <d v="2016-06-03T13:31:22"/>
  </r>
  <r>
    <n v="3390"/>
    <x v="3388"/>
    <s v="1140 Productions adapts Shakespeare's 'Romeo and Juliet' for a contemporary audience. It's a raw, melancholic spin on the classic tale."/>
    <x v="15"/>
    <n v="1536"/>
    <x v="0"/>
    <s v="US"/>
    <s v="USD"/>
    <n v="1405017345"/>
    <n v="1403721345"/>
    <b v="0"/>
    <n v="22"/>
    <b v="1"/>
    <s v="theater/plays"/>
    <x v="2122"/>
    <n v="69.818181818181813"/>
    <s v="theater"/>
    <s v="plays"/>
    <x v="3390"/>
    <d v="2014-07-10T18:35:45"/>
  </r>
  <r>
    <n v="3391"/>
    <x v="3389"/>
    <s v="New play about the comfort and the danger of living with memories. Gay themes. Experienced team looking to present first reading"/>
    <x v="2"/>
    <n v="1115"/>
    <x v="0"/>
    <s v="US"/>
    <s v="USD"/>
    <n v="1407536880"/>
    <n v="1404997548"/>
    <b v="0"/>
    <n v="18"/>
    <b v="1"/>
    <s v="theater/plays"/>
    <x v="2496"/>
    <n v="61.944444444444443"/>
    <s v="theater"/>
    <s v="plays"/>
    <x v="3391"/>
    <d v="2014-08-08T22:28:00"/>
  </r>
  <r>
    <n v="3392"/>
    <x v="3390"/>
    <s v="Life is more than the days you have left. 1 in 3 tells of two normal people &amp; their confrontation with mortality and the dice of fate."/>
    <x v="2"/>
    <n v="500"/>
    <x v="0"/>
    <s v="GB"/>
    <s v="GBP"/>
    <n v="1462565855"/>
    <n v="1458245855"/>
    <b v="0"/>
    <n v="12"/>
    <b v="1"/>
    <s v="theater/plays"/>
    <x v="31"/>
    <n v="41.666666666666664"/>
    <s v="theater"/>
    <s v="plays"/>
    <x v="3392"/>
    <d v="2016-05-06T20:17:35"/>
  </r>
  <r>
    <n v="3393"/>
    <x v="3391"/>
    <s v="hiSTORYstage presents a film noir-style comedy mystery with a Shakespearean twist performed as a 1944 radio drama."/>
    <x v="15"/>
    <n v="1587"/>
    <x v="0"/>
    <s v="US"/>
    <s v="USD"/>
    <n v="1415234760"/>
    <n v="1413065230"/>
    <b v="0"/>
    <n v="44"/>
    <b v="1"/>
    <s v="theater/plays"/>
    <x v="1725"/>
    <n v="36.06818181818182"/>
    <s v="theater"/>
    <s v="plays"/>
    <x v="3393"/>
    <d v="2014-11-06T00:46:00"/>
  </r>
  <r>
    <n v="3394"/>
    <x v="3392"/>
    <s v="Ambitious, Edinburgh-based company, Thrive Theatre, are bringing their brand new comedy BUFFER to the 2014 Edinburgh Fringe!"/>
    <x v="131"/>
    <n v="783"/>
    <x v="0"/>
    <s v="GB"/>
    <s v="GBP"/>
    <n v="1406470645"/>
    <n v="1403878645"/>
    <b v="0"/>
    <n v="27"/>
    <b v="1"/>
    <s v="theater/plays"/>
    <x v="2497"/>
    <n v="29"/>
    <s v="theater"/>
    <s v="plays"/>
    <x v="3394"/>
    <d v="2014-07-27T14:17:25"/>
  </r>
  <r>
    <n v="3395"/>
    <x v="3393"/>
    <s v="Miramar is a a darkly funny play exploring what it is we call â€˜homeâ€™."/>
    <x v="2"/>
    <n v="920"/>
    <x v="0"/>
    <s v="GB"/>
    <s v="GBP"/>
    <n v="1433009400"/>
    <n v="1431795944"/>
    <b v="0"/>
    <n v="38"/>
    <b v="1"/>
    <s v="theater/plays"/>
    <x v="2498"/>
    <n v="24.210526315789473"/>
    <s v="theater"/>
    <s v="plays"/>
    <x v="3395"/>
    <d v="2015-05-30T18:10:00"/>
  </r>
  <r>
    <n v="3396"/>
    <x v="3394"/>
    <s v="&quot;Rainbowtown&quot; is a new play for kids. Help us bring it to the Main Line during the 2014 Philadelphia Fringe Festival!"/>
    <x v="15"/>
    <n v="1565"/>
    <x v="0"/>
    <s v="US"/>
    <s v="USD"/>
    <n v="1401595140"/>
    <n v="1399286589"/>
    <b v="0"/>
    <n v="28"/>
    <b v="1"/>
    <s v="theater/plays"/>
    <x v="2499"/>
    <n v="55.892857142857146"/>
    <s v="theater"/>
    <s v="plays"/>
    <x v="3396"/>
    <d v="2014-06-01T03:59:00"/>
  </r>
  <r>
    <n v="3397"/>
    <x v="3395"/>
    <s v="Help a group of recovering alcoholics bring Samuel Beckett's classic to a seaside town!"/>
    <x v="49"/>
    <n v="280"/>
    <x v="0"/>
    <s v="GB"/>
    <s v="GBP"/>
    <n v="1455832800"/>
    <n v="1452338929"/>
    <b v="0"/>
    <n v="24"/>
    <b v="1"/>
    <s v="theater/plays"/>
    <x v="1990"/>
    <n v="11.666666666666666"/>
    <s v="theater"/>
    <s v="plays"/>
    <x v="3397"/>
    <d v="2016-02-18T22:00:00"/>
  </r>
  <r>
    <n v="3398"/>
    <x v="3396"/>
    <s v="We're mounting a theatrical adaptation of Lord of the Flies completely student directed, produced, designed, managed and performed."/>
    <x v="23"/>
    <n v="4443"/>
    <x v="0"/>
    <s v="US"/>
    <s v="USD"/>
    <n v="1416589200"/>
    <n v="1414605776"/>
    <b v="0"/>
    <n v="65"/>
    <b v="1"/>
    <s v="theater/plays"/>
    <x v="2500"/>
    <n v="68.353846153846149"/>
    <s v="theater"/>
    <s v="plays"/>
    <x v="3398"/>
    <d v="2014-11-21T17:00:00"/>
  </r>
  <r>
    <n v="3399"/>
    <x v="3397"/>
    <s v="13 young people have taken over Spinning Wheel Theatre to choose, produce and create their own show from scratch."/>
    <x v="38"/>
    <n v="1245"/>
    <x v="0"/>
    <s v="GB"/>
    <s v="GBP"/>
    <n v="1424556325"/>
    <n v="1421964325"/>
    <b v="0"/>
    <n v="46"/>
    <b v="1"/>
    <s v="theater/plays"/>
    <x v="603"/>
    <n v="27.065217391304348"/>
    <s v="theater"/>
    <s v="plays"/>
    <x v="3399"/>
    <d v="2015-02-21T22:05:25"/>
  </r>
  <r>
    <n v="3400"/>
    <x v="3398"/>
    <s v="A hilarious comedy starring Sarah, a recent grad, who uses the magic of a mystical open mic to solve the problems of her relationships."/>
    <x v="3"/>
    <n v="10041"/>
    <x v="0"/>
    <s v="US"/>
    <s v="USD"/>
    <n v="1409266414"/>
    <n v="1405378414"/>
    <b v="0"/>
    <n v="85"/>
    <b v="1"/>
    <s v="theater/plays"/>
    <x v="2501"/>
    <n v="118.12941176470588"/>
    <s v="theater"/>
    <s v="plays"/>
    <x v="3400"/>
    <d v="2014-08-28T22:53:34"/>
  </r>
  <r>
    <n v="3401"/>
    <x v="3399"/>
    <s v="Support a daring new theatre creation               _x000a_Supportez une audacieuse compagnie internationale et aidez-les Ã  crÃ©er leur piÃ¨ce"/>
    <x v="193"/>
    <n v="2954"/>
    <x v="0"/>
    <s v="GB"/>
    <s v="GBP"/>
    <n v="1438968146"/>
    <n v="1436376146"/>
    <b v="0"/>
    <n v="66"/>
    <b v="1"/>
    <s v="theater/plays"/>
    <x v="2502"/>
    <n v="44.757575757575758"/>
    <s v="theater"/>
    <s v="plays"/>
    <x v="3401"/>
    <d v="2015-08-07T17:22:26"/>
  </r>
  <r>
    <n v="3402"/>
    <x v="3400"/>
    <s v="Itâ€™s a celebration of our heritage. Well, not all of ours. If you live in Liberty Falls, itâ€™s yours. If you donâ€™t, then it's not."/>
    <x v="36"/>
    <n v="16465"/>
    <x v="0"/>
    <s v="US"/>
    <s v="USD"/>
    <n v="1447295460"/>
    <n v="1444747843"/>
    <b v="0"/>
    <n v="165"/>
    <b v="1"/>
    <s v="theater/plays"/>
    <x v="2503"/>
    <n v="99.787878787878782"/>
    <s v="theater"/>
    <s v="plays"/>
    <x v="3402"/>
    <d v="2015-11-12T02:31:00"/>
  </r>
  <r>
    <n v="3403"/>
    <x v="3401"/>
    <s v="Two worlds, one bond - no turning back._x000a_A dark comedy about domestic abuse and the power of an unlikely friendship"/>
    <x v="13"/>
    <n v="2000"/>
    <x v="0"/>
    <s v="GB"/>
    <s v="GBP"/>
    <n v="1435230324"/>
    <n v="1432638324"/>
    <b v="0"/>
    <n v="17"/>
    <b v="1"/>
    <s v="theater/plays"/>
    <x v="31"/>
    <n v="117.64705882352941"/>
    <s v="theater"/>
    <s v="plays"/>
    <x v="3403"/>
    <d v="2015-06-25T11:05:24"/>
  </r>
  <r>
    <n v="3404"/>
    <x v="3402"/>
    <s v="The Montclair Shakespeare Series presents staged readings of Shakespeare's work in historic venues throughout the summer in Montclair."/>
    <x v="2"/>
    <n v="610"/>
    <x v="0"/>
    <s v="US"/>
    <s v="USD"/>
    <n v="1434542702"/>
    <n v="1432814702"/>
    <b v="0"/>
    <n v="3"/>
    <b v="1"/>
    <s v="theater/plays"/>
    <x v="1009"/>
    <n v="203.33333333333334"/>
    <s v="theater"/>
    <s v="plays"/>
    <x v="3404"/>
    <d v="2015-06-17T12:05:02"/>
  </r>
  <r>
    <n v="3405"/>
    <x v="3403"/>
    <s v="We are Seance Theatre Group trying to fund our first performance, Noel Coward's hysterical comedy farce, Blithe Spirit."/>
    <x v="18"/>
    <n v="481.5"/>
    <x v="0"/>
    <s v="GB"/>
    <s v="GBP"/>
    <n v="1456876740"/>
    <n v="1455063886"/>
    <b v="0"/>
    <n v="17"/>
    <b v="1"/>
    <s v="theater/plays"/>
    <x v="2504"/>
    <n v="28.323529411764707"/>
    <s v="theater"/>
    <s v="plays"/>
    <x v="3405"/>
    <d v="2016-03-01T23:59:00"/>
  </r>
  <r>
    <n v="3406"/>
    <x v="3404"/>
    <s v="A funny and moving new play about two families dealing with aging parents in very different ways!"/>
    <x v="3"/>
    <n v="10031"/>
    <x v="0"/>
    <s v="US"/>
    <s v="USD"/>
    <n v="1405511376"/>
    <n v="1401623376"/>
    <b v="0"/>
    <n v="91"/>
    <b v="1"/>
    <s v="theater/plays"/>
    <x v="2505"/>
    <n v="110.23076923076923"/>
    <s v="theater"/>
    <s v="plays"/>
    <x v="3406"/>
    <d v="2014-07-16T11:49:36"/>
  </r>
  <r>
    <n v="3407"/>
    <x v="3405"/>
    <s v="Biddy is 24. Biddy is a hopeless romantic. Biddy always wanted to be a vegan. Find out what happens_x000a_when Biddy gets sectioned."/>
    <x v="13"/>
    <n v="2142"/>
    <x v="0"/>
    <s v="GB"/>
    <s v="GBP"/>
    <n v="1404641289"/>
    <n v="1402049289"/>
    <b v="0"/>
    <n v="67"/>
    <b v="1"/>
    <s v="theater/plays"/>
    <x v="1088"/>
    <n v="31.970149253731343"/>
    <s v="theater"/>
    <s v="plays"/>
    <x v="3407"/>
    <d v="2014-07-06T10:08:09"/>
  </r>
  <r>
    <n v="3408"/>
    <x v="3406"/>
    <s v="Help us take &quot;She Has a Name&quot;, the human trafficking story of one victim, on tour to all over Northern and Central California."/>
    <x v="2"/>
    <n v="1055"/>
    <x v="0"/>
    <s v="US"/>
    <s v="USD"/>
    <n v="1405727304"/>
    <n v="1403135304"/>
    <b v="0"/>
    <n v="18"/>
    <b v="1"/>
    <s v="theater/plays"/>
    <x v="2506"/>
    <n v="58.611111111111114"/>
    <s v="theater"/>
    <s v="plays"/>
    <x v="3408"/>
    <d v="2014-07-18T23:48:24"/>
  </r>
  <r>
    <n v="3409"/>
    <x v="3407"/>
    <s v="Exciting and visceral new-writing that challenges the way we view the fine line between war and terror..."/>
    <x v="2"/>
    <n v="618"/>
    <x v="0"/>
    <s v="GB"/>
    <s v="GBP"/>
    <n v="1469998680"/>
    <n v="1466710358"/>
    <b v="0"/>
    <n v="21"/>
    <b v="1"/>
    <s v="theater/plays"/>
    <x v="2507"/>
    <n v="29.428571428571427"/>
    <s v="theater"/>
    <s v="plays"/>
    <x v="3409"/>
    <d v="2016-07-31T20:58:00"/>
  </r>
  <r>
    <n v="3410"/>
    <x v="3408"/>
    <s v="Join us in a campaign benefitting the southland company and its interdisciplinary artistic efforts in Los Angeles."/>
    <x v="9"/>
    <n v="3255"/>
    <x v="0"/>
    <s v="US"/>
    <s v="USD"/>
    <n v="1465196400"/>
    <n v="1462841990"/>
    <b v="0"/>
    <n v="40"/>
    <b v="1"/>
    <s v="theater/plays"/>
    <x v="2508"/>
    <n v="81.375"/>
    <s v="theater"/>
    <s v="plays"/>
    <x v="3410"/>
    <d v="2016-06-06T07:00:00"/>
  </r>
  <r>
    <n v="3411"/>
    <x v="3409"/>
    <s v="The world's Boarding School history is brutal. But in this acclaimed play, Natives run the school, and Whites are being assimilated."/>
    <x v="36"/>
    <n v="15535"/>
    <x v="0"/>
    <s v="US"/>
    <s v="USD"/>
    <n v="1444264372"/>
    <n v="1442536372"/>
    <b v="0"/>
    <n v="78"/>
    <b v="1"/>
    <s v="theater/plays"/>
    <x v="2509"/>
    <n v="199.16666666666666"/>
    <s v="theater"/>
    <s v="plays"/>
    <x v="3411"/>
    <d v="2015-10-08T00:32:52"/>
  </r>
  <r>
    <n v="3412"/>
    <x v="3410"/>
    <s v="Rough Haired Pointer present for the first time ever Joe Orton's 'Fred &amp; Madge' at the Hope Theatre, Islington this Sept and Oct"/>
    <x v="9"/>
    <n v="3000"/>
    <x v="0"/>
    <s v="GB"/>
    <s v="GBP"/>
    <n v="1411858862"/>
    <n v="1409266862"/>
    <b v="0"/>
    <n v="26"/>
    <b v="1"/>
    <s v="theater/plays"/>
    <x v="31"/>
    <n v="115.38461538461539"/>
    <s v="theater"/>
    <s v="plays"/>
    <x v="3412"/>
    <d v="2014-09-27T23:01:02"/>
  </r>
  <r>
    <n v="3413"/>
    <x v="3411"/>
    <s v="The RC Players are beyond excited to be bringing this controversial, socially-minded show to Michigan's campus, but we need your help!"/>
    <x v="2"/>
    <n v="650"/>
    <x v="0"/>
    <s v="US"/>
    <s v="USD"/>
    <n v="1425099540"/>
    <n v="1424280938"/>
    <b v="0"/>
    <n v="14"/>
    <b v="1"/>
    <s v="theater/plays"/>
    <x v="2129"/>
    <n v="46.428571428571431"/>
    <s v="theater"/>
    <s v="plays"/>
    <x v="3413"/>
    <d v="2015-02-28T04:59:00"/>
  </r>
  <r>
    <n v="3414"/>
    <x v="3412"/>
    <s v="A new twist on our annual festival of fully-produced plays by member playwrights, performed by a talented ensemble cast!"/>
    <x v="9"/>
    <n v="3105"/>
    <x v="0"/>
    <s v="US"/>
    <s v="USD"/>
    <n v="1480579140"/>
    <n v="1478030325"/>
    <b v="0"/>
    <n v="44"/>
    <b v="1"/>
    <s v="theater/plays"/>
    <x v="991"/>
    <n v="70.568181818181813"/>
    <s v="theater"/>
    <s v="plays"/>
    <x v="3414"/>
    <d v="2016-12-01T07:59:00"/>
  </r>
  <r>
    <n v="3415"/>
    <x v="3413"/>
    <s v="We are raising funds to allow for enhanced scenic, costume, and lighting design. Every dollar helps!"/>
    <x v="48"/>
    <n v="200"/>
    <x v="0"/>
    <s v="US"/>
    <s v="USD"/>
    <n v="1460935800"/>
    <n v="1459999656"/>
    <b v="0"/>
    <n v="9"/>
    <b v="1"/>
    <s v="theater/plays"/>
    <x v="31"/>
    <n v="22.222222222222221"/>
    <s v="theater"/>
    <s v="plays"/>
    <x v="3415"/>
    <d v="2016-04-17T23:30:00"/>
  </r>
  <r>
    <n v="3416"/>
    <x v="3414"/>
    <s v="Be part of bringing this witty, engaging &amp; important play by award-winning writer Silva Semerciyan to London's Theatre 503 this summer."/>
    <x v="23"/>
    <n v="4784"/>
    <x v="0"/>
    <s v="GB"/>
    <s v="GBP"/>
    <n v="1429813800"/>
    <n v="1427363645"/>
    <b v="0"/>
    <n v="30"/>
    <b v="1"/>
    <s v="theater/plays"/>
    <x v="1774"/>
    <n v="159.46666666666667"/>
    <s v="theater"/>
    <s v="plays"/>
    <x v="3416"/>
    <d v="2015-04-23T18:30:00"/>
  </r>
  <r>
    <n v="3417"/>
    <x v="3415"/>
    <s v="Fury Theatre is bringing Mamet's powerful play, Oleanna, to life!  Help us get ahead of funding so we can keep theater affordable."/>
    <x v="180"/>
    <n v="1700.01"/>
    <x v="0"/>
    <s v="US"/>
    <s v="USD"/>
    <n v="1414284180"/>
    <n v="1410558948"/>
    <b v="0"/>
    <n v="45"/>
    <b v="1"/>
    <s v="theater/plays"/>
    <x v="2510"/>
    <n v="37.777999999999999"/>
    <s v="theater"/>
    <s v="plays"/>
    <x v="3417"/>
    <d v="2014-10-26T00:43:00"/>
  </r>
  <r>
    <n v="3418"/>
    <x v="3416"/>
    <s v="Atlanta SoloSchool brings a beloved children's play to the 4th Annual Festival of Russian Youth Theaters in Washington, DC on May 31."/>
    <x v="23"/>
    <n v="4035"/>
    <x v="0"/>
    <s v="US"/>
    <s v="USD"/>
    <n v="1400875307"/>
    <n v="1398283307"/>
    <b v="0"/>
    <n v="56"/>
    <b v="1"/>
    <s v="theater/plays"/>
    <x v="2511"/>
    <n v="72.053571428571431"/>
    <s v="theater"/>
    <s v="plays"/>
    <x v="3418"/>
    <d v="2014-05-23T20:01:47"/>
  </r>
  <r>
    <n v="3419"/>
    <x v="3417"/>
    <s v="As part of the 400th anniversary of Shakespeareâ€™s death, AC Productions will present a new production of Hamlet adapted by Peter Reid"/>
    <x v="181"/>
    <n v="2930"/>
    <x v="0"/>
    <s v="IE"/>
    <s v="EUR"/>
    <n v="1459978200"/>
    <n v="1458416585"/>
    <b v="0"/>
    <n v="46"/>
    <b v="1"/>
    <s v="theater/plays"/>
    <x v="2512"/>
    <n v="63.695652173913047"/>
    <s v="theater"/>
    <s v="plays"/>
    <x v="3419"/>
    <d v="2016-04-06T21:30:00"/>
  </r>
  <r>
    <n v="3420"/>
    <x v="3418"/>
    <s v="A powerful and urgent tale of the first line of defence for the NHS. Based on true stories from junior doctors."/>
    <x v="176"/>
    <n v="966"/>
    <x v="0"/>
    <s v="GB"/>
    <s v="GBP"/>
    <n v="1455408000"/>
    <n v="1454638202"/>
    <b v="0"/>
    <n v="34"/>
    <b v="1"/>
    <s v="theater/plays"/>
    <x v="2513"/>
    <n v="28.411764705882351"/>
    <s v="theater"/>
    <s v="plays"/>
    <x v="3420"/>
    <d v="2016-02-14T00:00:00"/>
  </r>
  <r>
    <n v="3421"/>
    <x v="3419"/>
    <s v="Waterwell's New Works Lab @ PPAS is the country's leading development program for challenging new plays for young actors."/>
    <x v="3"/>
    <n v="10115"/>
    <x v="0"/>
    <s v="US"/>
    <s v="USD"/>
    <n v="1425495563"/>
    <n v="1422903563"/>
    <b v="0"/>
    <n v="98"/>
    <b v="1"/>
    <s v="theater/plays"/>
    <x v="2514"/>
    <n v="103.21428571428571"/>
    <s v="theater"/>
    <s v="plays"/>
    <x v="3421"/>
    <d v="2015-03-04T18:59:23"/>
  </r>
  <r>
    <n v="3422"/>
    <x v="3420"/>
    <s v="Developing and presenting Rotimi Babatunde's stage adaptation of The Secret Lives of Baba Segi's Wives directed by Femi Elufowoju, jr"/>
    <x v="9"/>
    <n v="3273"/>
    <x v="0"/>
    <s v="GB"/>
    <s v="GBP"/>
    <n v="1450051200"/>
    <n v="1447594176"/>
    <b v="0"/>
    <n v="46"/>
    <b v="1"/>
    <s v="theater/plays"/>
    <x v="1071"/>
    <n v="71.152173913043484"/>
    <s v="theater"/>
    <s v="plays"/>
    <x v="3422"/>
    <d v="2015-12-14T00:00:00"/>
  </r>
  <r>
    <n v="3423"/>
    <x v="3421"/>
    <s v="Forest Hills Eastern's Student Run Show 2015. Our goal is to present a professional quality show on a budget."/>
    <x v="49"/>
    <n v="350"/>
    <x v="0"/>
    <s v="US"/>
    <s v="USD"/>
    <n v="1429912341"/>
    <n v="1427320341"/>
    <b v="0"/>
    <n v="10"/>
    <b v="1"/>
    <s v="theater/plays"/>
    <x v="2515"/>
    <n v="35"/>
    <s v="theater"/>
    <s v="plays"/>
    <x v="3423"/>
    <d v="2015-04-24T21:52:21"/>
  </r>
  <r>
    <n v="3424"/>
    <x v="3422"/>
    <s v="Maggie is a deaf girl determined to make a silent film masterpiece. Help us share her story with students across the state of Idaho."/>
    <x v="12"/>
    <n v="6215"/>
    <x v="0"/>
    <s v="US"/>
    <s v="USD"/>
    <n v="1423119540"/>
    <n v="1421252084"/>
    <b v="0"/>
    <n v="76"/>
    <b v="1"/>
    <s v="theater/plays"/>
    <x v="2062"/>
    <n v="81.776315789473685"/>
    <s v="theater"/>
    <s v="plays"/>
    <x v="3424"/>
    <d v="2015-02-05T06:59:00"/>
  </r>
  <r>
    <n v="3425"/>
    <x v="3423"/>
    <s v="The Erlkings is a play that uses the writings of the perpetrators of the Columbine Shooting to explore the inner lives of these boys."/>
    <x v="11"/>
    <n v="30891.1"/>
    <x v="0"/>
    <s v="US"/>
    <s v="USD"/>
    <n v="1412434136"/>
    <n v="1409669336"/>
    <b v="0"/>
    <n v="104"/>
    <b v="1"/>
    <s v="theater/plays"/>
    <x v="2516"/>
    <n v="297.02980769230766"/>
    <s v="theater"/>
    <s v="plays"/>
    <x v="3425"/>
    <d v="2014-10-04T14:48:56"/>
  </r>
  <r>
    <n v="3426"/>
    <x v="3424"/>
    <s v="Part ghost story, part cautionary tale, Holocene is a play about the end of our world, and the beginning of another."/>
    <x v="192"/>
    <n v="4055"/>
    <x v="0"/>
    <s v="US"/>
    <s v="USD"/>
    <n v="1411264800"/>
    <n v="1409620903"/>
    <b v="0"/>
    <n v="87"/>
    <b v="1"/>
    <s v="theater/plays"/>
    <x v="2517"/>
    <n v="46.609195402298852"/>
    <s v="theater"/>
    <s v="plays"/>
    <x v="3426"/>
    <d v="2014-09-21T02:00:00"/>
  </r>
  <r>
    <n v="3427"/>
    <x v="3425"/>
    <s v="A new play developed in collaboration with graduating theatre makers, premiering at the Edinburgh Fringe Festival 2014."/>
    <x v="15"/>
    <n v="1500"/>
    <x v="0"/>
    <s v="GB"/>
    <s v="GBP"/>
    <n v="1404314952"/>
    <n v="1401722952"/>
    <b v="0"/>
    <n v="29"/>
    <b v="1"/>
    <s v="theater/plays"/>
    <x v="31"/>
    <n v="51.724137931034484"/>
    <s v="theater"/>
    <s v="plays"/>
    <x v="3427"/>
    <d v="2014-07-02T15:29:12"/>
  </r>
  <r>
    <n v="3428"/>
    <x v="3426"/>
    <s v="The WORLD PREMIERE of Neil Smith's beautiful and thrilling new version of Strindberg's modern masterpiece - CREDITORS."/>
    <x v="13"/>
    <n v="2055"/>
    <x v="0"/>
    <s v="GB"/>
    <s v="GBP"/>
    <n v="1425142800"/>
    <n v="1422983847"/>
    <b v="0"/>
    <n v="51"/>
    <b v="1"/>
    <s v="theater/plays"/>
    <x v="1015"/>
    <n v="40.294117647058826"/>
    <s v="theater"/>
    <s v="plays"/>
    <x v="3428"/>
    <d v="2015-02-28T17:00:00"/>
  </r>
  <r>
    <n v="3429"/>
    <x v="3427"/>
    <s v="I would like to raise a small budget to put on my first play, Virtual Reality. To be put on at 53two, Manchester - 29th &amp; 30th Nov 16"/>
    <x v="325"/>
    <n v="195"/>
    <x v="0"/>
    <s v="GB"/>
    <s v="GBP"/>
    <n v="1478046661"/>
    <n v="1476837061"/>
    <b v="0"/>
    <n v="12"/>
    <b v="1"/>
    <s v="theater/plays"/>
    <x v="2129"/>
    <n v="16.25"/>
    <s v="theater"/>
    <s v="plays"/>
    <x v="3429"/>
    <d v="2016-11-02T00:31:01"/>
  </r>
  <r>
    <n v="3430"/>
    <x v="3428"/>
    <s v="We need support for our play so we can promote awareness of kidney diseases and the effect it has on sufferers and their families."/>
    <x v="13"/>
    <n v="2170.9899999999998"/>
    <x v="0"/>
    <s v="GB"/>
    <s v="GBP"/>
    <n v="1406760101"/>
    <n v="1404168101"/>
    <b v="0"/>
    <n v="72"/>
    <b v="1"/>
    <s v="theater/plays"/>
    <x v="2518"/>
    <n v="30.152638888888887"/>
    <s v="theater"/>
    <s v="plays"/>
    <x v="3430"/>
    <d v="2014-07-30T22:41:41"/>
  </r>
  <r>
    <n v="3431"/>
    <x v="3429"/>
    <s v="Our 1st full season!  We need your help to fund costumes, sets, props &amp; help bringing these wonderful shows to the stage!"/>
    <x v="13"/>
    <n v="2000"/>
    <x v="0"/>
    <s v="US"/>
    <s v="USD"/>
    <n v="1408383153"/>
    <n v="1405791153"/>
    <b v="0"/>
    <n v="21"/>
    <b v="1"/>
    <s v="theater/plays"/>
    <x v="31"/>
    <n v="95.238095238095241"/>
    <s v="theater"/>
    <s v="plays"/>
    <x v="3431"/>
    <d v="2014-08-18T17:32:33"/>
  </r>
  <r>
    <n v="3432"/>
    <x v="3430"/>
    <s v="Bare Theatre stages A.R. Gurney's Pulitzer Finalist script about a relationship spanning a lifetime and long distance."/>
    <x v="13"/>
    <n v="2193"/>
    <x v="0"/>
    <s v="US"/>
    <s v="USD"/>
    <n v="1454709600"/>
    <n v="1452520614"/>
    <b v="0"/>
    <n v="42"/>
    <b v="1"/>
    <s v="theater/plays"/>
    <x v="2519"/>
    <n v="52.214285714285715"/>
    <s v="theater"/>
    <s v="plays"/>
    <x v="3432"/>
    <d v="2016-02-05T22:00:00"/>
  </r>
  <r>
    <n v="3433"/>
    <x v="3431"/>
    <s v="death&amp;pretzels presents their first Chicago based project:_x000a_The Dybbuk by S. Ansky"/>
    <x v="196"/>
    <n v="9525"/>
    <x v="0"/>
    <s v="US"/>
    <s v="USD"/>
    <n v="1402974000"/>
    <n v="1400290255"/>
    <b v="0"/>
    <n v="71"/>
    <b v="1"/>
    <s v="theater/plays"/>
    <x v="2520"/>
    <n v="134.1549295774648"/>
    <s v="theater"/>
    <s v="plays"/>
    <x v="3433"/>
    <d v="2014-06-17T03:00:00"/>
  </r>
  <r>
    <n v="3434"/>
    <x v="3432"/>
    <s v="Bringing Tennessee Williams, Shakespeare, and 8 world class actors to Longview, Washington to build a play in and for the community."/>
    <x v="3"/>
    <n v="10555"/>
    <x v="0"/>
    <s v="US"/>
    <s v="USD"/>
    <n v="1404983269"/>
    <n v="1402391269"/>
    <b v="0"/>
    <n v="168"/>
    <b v="1"/>
    <s v="theater/plays"/>
    <x v="1442"/>
    <n v="62.827380952380949"/>
    <s v="theater"/>
    <s v="plays"/>
    <x v="3434"/>
    <d v="2014-07-10T09:07:49"/>
  </r>
  <r>
    <n v="3435"/>
    <x v="3433"/>
    <s v="People Of Interest is providing free tickets to &quot;Campo Maldito&quot; for Tenderloin residents who could not otherwise afford to see it."/>
    <x v="28"/>
    <n v="1120"/>
    <x v="0"/>
    <s v="US"/>
    <s v="USD"/>
    <n v="1470538800"/>
    <n v="1469112493"/>
    <b v="0"/>
    <n v="19"/>
    <b v="1"/>
    <s v="theater/plays"/>
    <x v="1990"/>
    <n v="58.94736842105263"/>
    <s v="theater"/>
    <s v="plays"/>
    <x v="3435"/>
    <d v="2016-08-07T03:00:00"/>
  </r>
  <r>
    <n v="3436"/>
    <x v="3434"/>
    <s v="Please help us fund &quot;Damselfly&quot; - The Play ( put on by Saints on Stage Alumni &amp; sponsored by Mothers Against Medical Error)"/>
    <x v="10"/>
    <n v="5295"/>
    <x v="0"/>
    <s v="US"/>
    <s v="USD"/>
    <n v="1408638480"/>
    <n v="1406811593"/>
    <b v="0"/>
    <n v="37"/>
    <b v="1"/>
    <s v="theater/plays"/>
    <x v="2521"/>
    <n v="143.1081081081081"/>
    <s v="theater"/>
    <s v="plays"/>
    <x v="3436"/>
    <d v="2014-08-21T16:28:00"/>
  </r>
  <r>
    <n v="3437"/>
    <x v="3435"/>
    <s v="Join people who stutter as they come together to support Stuttering &amp; Alzheimer's organizations. Everyone's voice is heard right now!!"/>
    <x v="9"/>
    <n v="3030"/>
    <x v="0"/>
    <s v="US"/>
    <s v="USD"/>
    <n v="1440003820"/>
    <n v="1437411820"/>
    <b v="0"/>
    <n v="36"/>
    <b v="1"/>
    <s v="theater/plays"/>
    <x v="50"/>
    <n v="84.166666666666671"/>
    <s v="theater"/>
    <s v="plays"/>
    <x v="3437"/>
    <d v="2015-08-19T17:03:40"/>
  </r>
  <r>
    <n v="3438"/>
    <x v="3436"/>
    <s v="Klippies is the debut play from Johannesburg-born writer Jessica SiÃ¢n, premiering at the Southwark Playhouse, London in May 2015."/>
    <x v="30"/>
    <n v="2605"/>
    <x v="0"/>
    <s v="GB"/>
    <s v="GBP"/>
    <n v="1430600400"/>
    <n v="1428358567"/>
    <b v="0"/>
    <n v="14"/>
    <b v="1"/>
    <s v="theater/plays"/>
    <x v="1243"/>
    <n v="186.07142857142858"/>
    <s v="theater"/>
    <s v="plays"/>
    <x v="3438"/>
    <d v="2015-05-02T21:00:00"/>
  </r>
  <r>
    <n v="3439"/>
    <x v="3437"/>
    <s v="Help a small theater produce an original adaptation of Lewis Carroll's classic story."/>
    <x v="38"/>
    <n v="1616.14"/>
    <x v="0"/>
    <s v="US"/>
    <s v="USD"/>
    <n v="1453179540"/>
    <n v="1452030730"/>
    <b v="0"/>
    <n v="18"/>
    <b v="1"/>
    <s v="theater/plays"/>
    <x v="2522"/>
    <n v="89.785555555555561"/>
    <s v="theater"/>
    <s v="plays"/>
    <x v="3439"/>
    <d v="2016-01-19T04:59:00"/>
  </r>
  <r>
    <n v="3440"/>
    <x v="3438"/>
    <s v="LA-based team of professional actors and directors taking Rajiv Joseph's harrowing and romantic play to the Boulder community."/>
    <x v="10"/>
    <n v="5260.92"/>
    <x v="0"/>
    <s v="US"/>
    <s v="USD"/>
    <n v="1405095300"/>
    <n v="1403146628"/>
    <b v="0"/>
    <n v="82"/>
    <b v="1"/>
    <s v="theater/plays"/>
    <x v="2523"/>
    <n v="64.157560975609755"/>
    <s v="theater"/>
    <s v="plays"/>
    <x v="3440"/>
    <d v="2014-07-11T16:15:00"/>
  </r>
  <r>
    <n v="3441"/>
    <x v="3439"/>
    <s v="We are producing the play Bug, by Tracy Letts.  This will be an inspiring show, and a great way to bring help to a great LA charity."/>
    <x v="30"/>
    <n v="2565"/>
    <x v="0"/>
    <s v="US"/>
    <s v="USD"/>
    <n v="1447445820"/>
    <n v="1445077121"/>
    <b v="0"/>
    <n v="43"/>
    <b v="1"/>
    <s v="theater/plays"/>
    <x v="946"/>
    <n v="59.651162790697676"/>
    <s v="theater"/>
    <s v="plays"/>
    <x v="3441"/>
    <d v="2015-11-13T20:17:00"/>
  </r>
  <r>
    <n v="3442"/>
    <x v="3440"/>
    <s v="An Evening of Radio aims to showcase original work written by undergraduate playwriting students in the style of live staged readings."/>
    <x v="49"/>
    <n v="250"/>
    <x v="0"/>
    <s v="US"/>
    <s v="USD"/>
    <n v="1433016672"/>
    <n v="1430424672"/>
    <b v="0"/>
    <n v="8"/>
    <b v="1"/>
    <s v="theater/plays"/>
    <x v="31"/>
    <n v="31.25"/>
    <s v="theater"/>
    <s v="plays"/>
    <x v="3442"/>
    <d v="2015-05-30T20:11:12"/>
  </r>
  <r>
    <n v="3443"/>
    <x v="3441"/>
    <s v="A new play about dual-faced identities in the gay community, particularly among those who are deaf and those living with HIV."/>
    <x v="28"/>
    <n v="1855"/>
    <x v="0"/>
    <s v="US"/>
    <s v="USD"/>
    <n v="1410266146"/>
    <n v="1407674146"/>
    <b v="0"/>
    <n v="45"/>
    <b v="1"/>
    <s v="theater/plays"/>
    <x v="2524"/>
    <n v="41.222222222222221"/>
    <s v="theater"/>
    <s v="plays"/>
    <x v="3443"/>
    <d v="2014-09-09T12:35:46"/>
  </r>
  <r>
    <n v="3444"/>
    <x v="3442"/>
    <s v="WE NEED YOUR HELP! We are a small town youth arts ensemble, training kids excited about theatre. We need dollars. We need YOU!"/>
    <x v="43"/>
    <n v="867"/>
    <x v="0"/>
    <s v="AU"/>
    <s v="AUD"/>
    <n v="1465394340"/>
    <n v="1464677986"/>
    <b v="0"/>
    <n v="20"/>
    <b v="1"/>
    <s v="theater/plays"/>
    <x v="2525"/>
    <n v="43.35"/>
    <s v="theater"/>
    <s v="plays"/>
    <x v="3444"/>
    <d v="2016-06-08T13:59:00"/>
  </r>
  <r>
    <n v="3445"/>
    <x v="3443"/>
    <s v="Rehearsal &amp; development of our first project as Axon Theatre: &quot;The Star-Spangled Girl&quot; in South Wales."/>
    <x v="13"/>
    <n v="2000"/>
    <x v="0"/>
    <s v="GB"/>
    <s v="GBP"/>
    <n v="1445604236"/>
    <n v="1443185036"/>
    <b v="0"/>
    <n v="31"/>
    <b v="1"/>
    <s v="theater/plays"/>
    <x v="31"/>
    <n v="64.516129032258064"/>
    <s v="theater"/>
    <s v="plays"/>
    <x v="3445"/>
    <d v="2015-10-23T12:43:56"/>
  </r>
  <r>
    <n v="3446"/>
    <x v="3444"/>
    <s v="Pope Head: The Secret Life of Francis Bacon â€“ A solo show celebrating the artist. Touring a land Down Under 12 Feb - 14 March '15."/>
    <x v="28"/>
    <n v="1082"/>
    <x v="0"/>
    <s v="GB"/>
    <s v="GBP"/>
    <n v="1423138800"/>
    <n v="1421092725"/>
    <b v="0"/>
    <n v="25"/>
    <b v="1"/>
    <s v="theater/plays"/>
    <x v="2123"/>
    <n v="43.28"/>
    <s v="theater"/>
    <s v="plays"/>
    <x v="3446"/>
    <d v="2015-02-05T12:20:00"/>
  </r>
  <r>
    <n v="3447"/>
    <x v="3445"/>
    <s v="&quot;He was a poet, a vagrant, a philosopher, a lady's man and a hard drinker&quot;"/>
    <x v="28"/>
    <n v="1078"/>
    <x v="0"/>
    <s v="US"/>
    <s v="USD"/>
    <n v="1458332412"/>
    <n v="1454448012"/>
    <b v="0"/>
    <n v="14"/>
    <b v="1"/>
    <s v="theater/plays"/>
    <x v="2526"/>
    <n v="77"/>
    <s v="theater"/>
    <s v="plays"/>
    <x v="3447"/>
    <d v="2016-03-18T20:20:12"/>
  </r>
  <r>
    <n v="3448"/>
    <x v="3446"/>
    <s v="The Mount-- a new play based off the life of Edith Wharton-- is having its premiere reading AT the real Mount in Lenox, MA!"/>
    <x v="190"/>
    <n v="2305"/>
    <x v="0"/>
    <s v="US"/>
    <s v="USD"/>
    <n v="1418784689"/>
    <n v="1416192689"/>
    <b v="0"/>
    <n v="45"/>
    <b v="1"/>
    <s v="theater/plays"/>
    <x v="2527"/>
    <n v="51.222222222222221"/>
    <s v="theater"/>
    <s v="plays"/>
    <x v="3448"/>
    <d v="2014-12-17T02:51:29"/>
  </r>
  <r>
    <n v="3449"/>
    <x v="3447"/>
    <s v="Help us produce this original play! The play will be presented at the LSTFI July 12-14. Follow us on Facebook."/>
    <x v="134"/>
    <n v="1365"/>
    <x v="0"/>
    <s v="US"/>
    <s v="USD"/>
    <n v="1468036800"/>
    <n v="1465607738"/>
    <b v="0"/>
    <n v="20"/>
    <b v="1"/>
    <s v="theater/plays"/>
    <x v="2528"/>
    <n v="68.25"/>
    <s v="theater"/>
    <s v="plays"/>
    <x v="3449"/>
    <d v="2016-07-09T04:00:00"/>
  </r>
  <r>
    <n v="3450"/>
    <x v="3448"/>
    <s v="The Beautiful House' is a story of modern mummification and the present day post-humanist crisis in our relationship with death."/>
    <x v="2"/>
    <n v="760"/>
    <x v="0"/>
    <s v="GB"/>
    <s v="GBP"/>
    <n v="1427990071"/>
    <n v="1422809671"/>
    <b v="0"/>
    <n v="39"/>
    <b v="1"/>
    <s v="theater/plays"/>
    <x v="1710"/>
    <n v="19.487179487179485"/>
    <s v="theater"/>
    <s v="plays"/>
    <x v="3450"/>
    <d v="2015-04-02T15:54:31"/>
  </r>
  <r>
    <n v="3451"/>
    <x v="3449"/>
    <s v="I'm a high school student in New Jersey planning on producing and directing a Twilight Zone Play for a &quot;One Act&quot; competition."/>
    <x v="81"/>
    <n v="658"/>
    <x v="0"/>
    <s v="US"/>
    <s v="USD"/>
    <n v="1429636927"/>
    <n v="1427304127"/>
    <b v="0"/>
    <n v="16"/>
    <b v="1"/>
    <s v="theater/plays"/>
    <x v="2529"/>
    <n v="41.125"/>
    <s v="theater"/>
    <s v="plays"/>
    <x v="3451"/>
    <d v="2015-04-21T17:22:07"/>
  </r>
  <r>
    <n v="3452"/>
    <x v="3450"/>
    <s v="hiSTORYstage presents Eric Overmyer's story of three 19th century women on a journey through time, and space, all the way to 1955!"/>
    <x v="28"/>
    <n v="1532"/>
    <x v="0"/>
    <s v="US"/>
    <s v="USD"/>
    <n v="1406087940"/>
    <n v="1404141626"/>
    <b v="0"/>
    <n v="37"/>
    <b v="1"/>
    <s v="theater/plays"/>
    <x v="2530"/>
    <n v="41.405405405405403"/>
    <s v="theater"/>
    <s v="plays"/>
    <x v="3452"/>
    <d v="2014-07-23T03:59:00"/>
  </r>
  <r>
    <n v="3453"/>
    <x v="3451"/>
    <s v="A full length comedy, Patagonia follows Grason and Jerry on their journey through a magical, South-American rainforest."/>
    <x v="43"/>
    <n v="385"/>
    <x v="0"/>
    <s v="GB"/>
    <s v="GBP"/>
    <n v="1471130956"/>
    <n v="1465946956"/>
    <b v="0"/>
    <n v="14"/>
    <b v="1"/>
    <s v="theater/plays"/>
    <x v="2531"/>
    <n v="27.5"/>
    <s v="theater"/>
    <s v="plays"/>
    <x v="3453"/>
    <d v="2016-08-13T23:29:16"/>
  </r>
  <r>
    <n v="3454"/>
    <x v="3452"/>
    <s v="Knee Slappers new production coming to Camden Fringe 2014! Presenting this off the wall, dark comedy for lovers of the bizzare. Groovy."/>
    <x v="176"/>
    <n v="705"/>
    <x v="0"/>
    <s v="GB"/>
    <s v="GBP"/>
    <n v="1406825159"/>
    <n v="1404233159"/>
    <b v="0"/>
    <n v="21"/>
    <b v="1"/>
    <s v="theater/plays"/>
    <x v="2248"/>
    <n v="33.571428571428569"/>
    <s v="theater"/>
    <s v="plays"/>
    <x v="3454"/>
    <d v="2014-07-31T16:45:59"/>
  </r>
  <r>
    <n v="3455"/>
    <x v="3453"/>
    <s v="Be a part of helping bring the 2013 Tony Award winning comedy &quot;Vanya and Sonia and Masha and Spike&quot; to the Edgemar Center for the Arts!"/>
    <x v="3"/>
    <n v="10065"/>
    <x v="0"/>
    <s v="US"/>
    <s v="USD"/>
    <n v="1476381627"/>
    <n v="1473789627"/>
    <b v="0"/>
    <n v="69"/>
    <b v="1"/>
    <s v="theater/plays"/>
    <x v="2532"/>
    <n v="145.86956521739131"/>
    <s v="theater"/>
    <s v="plays"/>
    <x v="3455"/>
    <d v="2016-10-13T18:00:27"/>
  </r>
  <r>
    <n v="3456"/>
    <x v="3454"/>
    <s v="&quot;Thief,&quot; a one man touring show, a theatrical experience portraying a supernatural story about the 3 days Jesus spent in the grave."/>
    <x v="9"/>
    <n v="5739"/>
    <x v="0"/>
    <s v="US"/>
    <s v="USD"/>
    <n v="1406876340"/>
    <n v="1404190567"/>
    <b v="0"/>
    <n v="16"/>
    <b v="1"/>
    <s v="theater/plays"/>
    <x v="2533"/>
    <n v="358.6875"/>
    <s v="theater"/>
    <s v="plays"/>
    <x v="3456"/>
    <d v="2014-08-01T06:59:00"/>
  </r>
  <r>
    <n v="3457"/>
    <x v="3455"/>
    <s v="Robots, Space Battles, Mystery, and Intrigue. Nothing is Impossible..."/>
    <x v="13"/>
    <n v="2804"/>
    <x v="0"/>
    <s v="US"/>
    <s v="USD"/>
    <n v="1423720740"/>
    <n v="1421081857"/>
    <b v="0"/>
    <n v="55"/>
    <b v="1"/>
    <s v="theater/plays"/>
    <x v="2534"/>
    <n v="50.981818181818184"/>
    <s v="theater"/>
    <s v="plays"/>
    <x v="3457"/>
    <d v="2015-02-12T05:59:00"/>
  </r>
  <r>
    <n v="3458"/>
    <x v="3456"/>
    <s v="I promised my mother on her deathbed that I would tell the world MY story, so here it goes...crossing fingers, 2015 SF FRINGE"/>
    <x v="408"/>
    <n v="1216"/>
    <x v="0"/>
    <s v="US"/>
    <s v="USD"/>
    <n v="1422937620"/>
    <n v="1420606303"/>
    <b v="0"/>
    <n v="27"/>
    <b v="1"/>
    <s v="theater/plays"/>
    <x v="2535"/>
    <n v="45.037037037037038"/>
    <s v="theater"/>
    <s v="plays"/>
    <x v="3458"/>
    <d v="2015-02-03T04:27:00"/>
  </r>
  <r>
    <n v="3459"/>
    <x v="3457"/>
    <s v="Cyril needs your help to MAKE new puppet friends to accompany him on a magical journey through storytelling, puppetry and clown."/>
    <x v="2"/>
    <n v="631"/>
    <x v="0"/>
    <s v="GB"/>
    <s v="GBP"/>
    <n v="1463743860"/>
    <n v="1461151860"/>
    <b v="0"/>
    <n v="36"/>
    <b v="1"/>
    <s v="theater/plays"/>
    <x v="2536"/>
    <n v="17.527777777777779"/>
    <s v="theater"/>
    <s v="plays"/>
    <x v="3459"/>
    <d v="2016-05-20T11:31:00"/>
  </r>
  <r>
    <n v="3460"/>
    <x v="3458"/>
    <s v="'Pushers' is an exciting new play and the first project for brand new theatre company, Ain't Got No Home Productions."/>
    <x v="2"/>
    <n v="950"/>
    <x v="0"/>
    <s v="GB"/>
    <s v="GBP"/>
    <n v="1408106352"/>
    <n v="1406896752"/>
    <b v="0"/>
    <n v="19"/>
    <b v="1"/>
    <s v="theater/plays"/>
    <x v="2537"/>
    <n v="50"/>
    <s v="theater"/>
    <s v="plays"/>
    <x v="3460"/>
    <d v="2014-08-15T12:39:12"/>
  </r>
  <r>
    <n v="3461"/>
    <x v="3459"/>
    <s v="A new production of Twelfth Night with an ambitious and enthusiastic group of high school students who love Shakespeare and teamwork."/>
    <x v="2"/>
    <n v="695"/>
    <x v="0"/>
    <s v="US"/>
    <s v="USD"/>
    <n v="1477710000"/>
    <n v="1475248279"/>
    <b v="0"/>
    <n v="12"/>
    <b v="1"/>
    <s v="theater/plays"/>
    <x v="2538"/>
    <n v="57.916666666666664"/>
    <s v="theater"/>
    <s v="plays"/>
    <x v="3461"/>
    <d v="2016-10-29T03:00:00"/>
  </r>
  <r>
    <n v="3462"/>
    <x v="3460"/>
    <s v="Help the Upstart Crows of Santa Fe bring Shakespeare's Julius Caesar to life with quality wooden stage swords!"/>
    <x v="49"/>
    <n v="505"/>
    <x v="0"/>
    <s v="US"/>
    <s v="USD"/>
    <n v="1436551200"/>
    <n v="1435181628"/>
    <b v="0"/>
    <n v="17"/>
    <b v="1"/>
    <s v="theater/plays"/>
    <x v="2539"/>
    <n v="29.705882352941178"/>
    <s v="theater"/>
    <s v="plays"/>
    <x v="3462"/>
    <d v="2015-07-10T18:00:00"/>
  </r>
  <r>
    <n v="3463"/>
    <x v="3461"/>
    <s v="Uncalled For is finally bringing their latest work of intelligently reckless stream-of-consciousness sketch comedy to Toronto."/>
    <x v="3"/>
    <n v="10338"/>
    <x v="0"/>
    <s v="CA"/>
    <s v="CAD"/>
    <n v="1476158340"/>
    <n v="1472594585"/>
    <b v="0"/>
    <n v="114"/>
    <b v="1"/>
    <s v="theater/plays"/>
    <x v="2540"/>
    <n v="90.684210526315795"/>
    <s v="theater"/>
    <s v="plays"/>
    <x v="3463"/>
    <d v="2016-10-11T03:59:00"/>
  </r>
  <r>
    <n v="3464"/>
    <x v="3462"/>
    <s v="Why Do We Know More About Kim Kardashian Than Abigail Adams?  Let's produce and publish a play about women who MAKE and MADE history!"/>
    <x v="10"/>
    <n v="5116.18"/>
    <x v="0"/>
    <s v="US"/>
    <s v="USD"/>
    <n v="1471921637"/>
    <n v="1469329637"/>
    <b v="0"/>
    <n v="93"/>
    <b v="1"/>
    <s v="theater/plays"/>
    <x v="2541"/>
    <n v="55.012688172043013"/>
    <s v="theater"/>
    <s v="plays"/>
    <x v="3464"/>
    <d v="2016-08-23T03:07:17"/>
  </r>
  <r>
    <n v="3465"/>
    <x v="3463"/>
    <s v="Family Duels is a tragicomedy about family, filth, fraud and fornication. Please help us bring Crooked Tree to the Camden Fringe."/>
    <x v="13"/>
    <n v="2060"/>
    <x v="0"/>
    <s v="GB"/>
    <s v="GBP"/>
    <n v="1439136000"/>
    <n v="1436972472"/>
    <b v="0"/>
    <n v="36"/>
    <b v="1"/>
    <s v="theater/plays"/>
    <x v="288"/>
    <n v="57.222222222222221"/>
    <s v="theater"/>
    <s v="plays"/>
    <x v="3465"/>
    <d v="2015-08-09T16:00:00"/>
  </r>
  <r>
    <n v="3466"/>
    <x v="3464"/>
    <s v="The Spotlight Youth Theater is a program where every participant has a moment in the spotlight."/>
    <x v="8"/>
    <n v="4450"/>
    <x v="0"/>
    <s v="US"/>
    <s v="USD"/>
    <n v="1461108450"/>
    <n v="1455928050"/>
    <b v="0"/>
    <n v="61"/>
    <b v="1"/>
    <s v="theater/plays"/>
    <x v="2542"/>
    <n v="72.950819672131146"/>
    <s v="theater"/>
    <s v="plays"/>
    <x v="3466"/>
    <d v="2016-04-19T23:27:30"/>
  </r>
  <r>
    <n v="3467"/>
    <x v="3465"/>
    <s v="Venus in Fur, By David Ives."/>
    <x v="9"/>
    <n v="3030"/>
    <x v="0"/>
    <s v="US"/>
    <s v="USD"/>
    <n v="1426864032"/>
    <n v="1424275632"/>
    <b v="0"/>
    <n v="47"/>
    <b v="1"/>
    <s v="theater/plays"/>
    <x v="50"/>
    <n v="64.468085106382972"/>
    <s v="theater"/>
    <s v="plays"/>
    <x v="3467"/>
    <d v="2015-03-20T15:07:12"/>
  </r>
  <r>
    <n v="3468"/>
    <x v="3466"/>
    <s v="Amidst the atrocities of WWII, two women transcend enemy lines to make the ultimate heroic sacrifice."/>
    <x v="3"/>
    <n v="12178"/>
    <x v="0"/>
    <s v="US"/>
    <s v="USD"/>
    <n v="1474426800"/>
    <n v="1471976529"/>
    <b v="0"/>
    <n v="17"/>
    <b v="1"/>
    <s v="theater/plays"/>
    <x v="2543"/>
    <n v="716.35294117647061"/>
    <s v="theater"/>
    <s v="plays"/>
    <x v="3468"/>
    <d v="2016-09-21T03:00:00"/>
  </r>
  <r>
    <n v="3469"/>
    <x v="3467"/>
    <s v="Original plays written, performed, and produced by young and diverse theater artists - alumni from Hostos Lincoln Academy in the Bronx."/>
    <x v="70"/>
    <n v="3175"/>
    <x v="0"/>
    <s v="US"/>
    <s v="USD"/>
    <n v="1461857045"/>
    <n v="1459265045"/>
    <b v="0"/>
    <n v="63"/>
    <b v="1"/>
    <s v="theater/plays"/>
    <x v="2544"/>
    <n v="50.396825396825399"/>
    <s v="theater"/>
    <s v="plays"/>
    <x v="3469"/>
    <d v="2016-04-28T15:24:05"/>
  </r>
  <r>
    <n v="3470"/>
    <x v="3468"/>
    <s v="The New Artist's Circle is a theatre company dedicated to bringing the arts to young people."/>
    <x v="49"/>
    <n v="375"/>
    <x v="0"/>
    <s v="US"/>
    <s v="USD"/>
    <n v="1468618680"/>
    <n v="1465345902"/>
    <b v="0"/>
    <n v="9"/>
    <b v="1"/>
    <s v="theater/plays"/>
    <x v="2111"/>
    <n v="41.666666666666664"/>
    <s v="theater"/>
    <s v="plays"/>
    <x v="3470"/>
    <d v="2016-07-15T21:38:00"/>
  </r>
  <r>
    <n v="3471"/>
    <x v="3469"/>
    <s v="Fast paced, two hander which uses headphone verbatim technique to give an insight into the everyday lives of Leeds city locals."/>
    <x v="2"/>
    <n v="1073"/>
    <x v="0"/>
    <s v="GB"/>
    <s v="GBP"/>
    <n v="1409515200"/>
    <n v="1405971690"/>
    <b v="0"/>
    <n v="30"/>
    <b v="1"/>
    <s v="theater/plays"/>
    <x v="2545"/>
    <n v="35.766666666666666"/>
    <s v="theater"/>
    <s v="plays"/>
    <x v="3471"/>
    <d v="2014-08-31T20:00:00"/>
  </r>
  <r>
    <n v="3472"/>
    <x v="3470"/>
    <s v="Raising funds for Dandelion Theatre's Chicago production of 'Body Awareness' by the Pulitzer Prize-winning playwright Annie Baker."/>
    <x v="13"/>
    <n v="2041"/>
    <x v="0"/>
    <s v="US"/>
    <s v="USD"/>
    <n v="1415253540"/>
    <n v="1413432331"/>
    <b v="0"/>
    <n v="23"/>
    <b v="1"/>
    <s v="theater/plays"/>
    <x v="2546"/>
    <n v="88.739130434782609"/>
    <s v="theater"/>
    <s v="plays"/>
    <x v="3472"/>
    <d v="2014-11-06T05:59:00"/>
  </r>
  <r>
    <n v="3473"/>
    <x v="3471"/>
    <s v="A modern telling of the Greek myth. Sisyphus defies the Gods and attempts to change the world order... but can he overcome his fate?"/>
    <x v="244"/>
    <n v="4900"/>
    <x v="0"/>
    <s v="US"/>
    <s v="USD"/>
    <n v="1426883220"/>
    <n v="1425067296"/>
    <b v="0"/>
    <n v="33"/>
    <b v="1"/>
    <s v="theater/plays"/>
    <x v="31"/>
    <n v="148.4848484848485"/>
    <s v="theater"/>
    <s v="plays"/>
    <x v="3473"/>
    <d v="2015-03-20T20:27:00"/>
  </r>
  <r>
    <n v="3474"/>
    <x v="3472"/>
    <s v="Help us get actor-writer Ian Bonar's debut play - a hilarious, heartbreaking story of grief and loss - to the 2016 Edinburgh Fringe."/>
    <x v="13"/>
    <n v="2020"/>
    <x v="0"/>
    <s v="GB"/>
    <s v="GBP"/>
    <n v="1469016131"/>
    <n v="1466424131"/>
    <b v="0"/>
    <n v="39"/>
    <b v="1"/>
    <s v="theater/plays"/>
    <x v="50"/>
    <n v="51.794871794871796"/>
    <s v="theater"/>
    <s v="plays"/>
    <x v="3474"/>
    <d v="2016-07-20T12:02:11"/>
  </r>
  <r>
    <n v="3475"/>
    <x v="3473"/>
    <s v="Score is a musical play inspired by true stories of parents who have recovered from addiction and regained their children."/>
    <x v="43"/>
    <n v="340"/>
    <x v="0"/>
    <s v="GB"/>
    <s v="GBP"/>
    <n v="1414972800"/>
    <n v="1412629704"/>
    <b v="0"/>
    <n v="17"/>
    <b v="1"/>
    <s v="theater/plays"/>
    <x v="1614"/>
    <n v="20"/>
    <s v="theater"/>
    <s v="plays"/>
    <x v="3475"/>
    <d v="2014-11-03T00:00:00"/>
  </r>
  <r>
    <n v="3476"/>
    <x v="3474"/>
    <s v="Meet the Martins; a modern family dealing with modern issues in a way that is as All-American as apple pie, James Dean and repression."/>
    <x v="43"/>
    <n v="312"/>
    <x v="0"/>
    <s v="US"/>
    <s v="USD"/>
    <n v="1414378800"/>
    <n v="1412836990"/>
    <b v="0"/>
    <n v="6"/>
    <b v="1"/>
    <s v="theater/plays"/>
    <x v="87"/>
    <n v="52"/>
    <s v="theater"/>
    <s v="plays"/>
    <x v="3476"/>
    <d v="2014-10-27T03:00:00"/>
  </r>
  <r>
    <n v="3477"/>
    <x v="3475"/>
    <s v="8 ten-minute plays, written, directed, rehearsed, and fully produced in only 24 hours! Are we crazy? You bet we are!"/>
    <x v="40"/>
    <n v="2076"/>
    <x v="0"/>
    <s v="US"/>
    <s v="USD"/>
    <n v="1431831600"/>
    <n v="1430761243"/>
    <b v="0"/>
    <n v="39"/>
    <b v="1"/>
    <s v="theater/plays"/>
    <x v="1288"/>
    <n v="53.230769230769234"/>
    <s v="theater"/>
    <s v="plays"/>
    <x v="3477"/>
    <d v="2015-05-17T03:00:00"/>
  </r>
  <r>
    <n v="3478"/>
    <x v="3476"/>
    <s v="Bare Theatre takes on Shakespeare's most notorious &quot;problem play,&quot; which asks how far we are willing to go to do what is right."/>
    <x v="13"/>
    <n v="2257"/>
    <x v="0"/>
    <s v="US"/>
    <s v="USD"/>
    <n v="1426539600"/>
    <n v="1424296822"/>
    <b v="0"/>
    <n v="57"/>
    <b v="1"/>
    <s v="theater/plays"/>
    <x v="2547"/>
    <n v="39.596491228070178"/>
    <s v="theater"/>
    <s v="plays"/>
    <x v="3478"/>
    <d v="2015-03-16T21:00:00"/>
  </r>
  <r>
    <n v="3479"/>
    <x v="3477"/>
    <s v="A new comedy about what happened to a band of foolhardy actors when the Puritans closed the theatres in the 1640s."/>
    <x v="15"/>
    <n v="1918"/>
    <x v="0"/>
    <s v="GB"/>
    <s v="GBP"/>
    <n v="1403382680"/>
    <n v="1400790680"/>
    <b v="0"/>
    <n v="56"/>
    <b v="1"/>
    <s v="theater/plays"/>
    <x v="2548"/>
    <n v="34.25"/>
    <s v="theater"/>
    <s v="plays"/>
    <x v="3479"/>
    <d v="2014-06-21T20:31:20"/>
  </r>
  <r>
    <n v="3480"/>
    <x v="3478"/>
    <s v="Georgia is a play that looks at the taboo topic of rape in a relationship.  It's a play about perspectives and various viewpoints."/>
    <x v="15"/>
    <n v="2140"/>
    <x v="0"/>
    <s v="US"/>
    <s v="USD"/>
    <n v="1436562000"/>
    <n v="1434440227"/>
    <b v="0"/>
    <n v="13"/>
    <b v="1"/>
    <s v="theater/plays"/>
    <x v="2549"/>
    <n v="164.61538461538461"/>
    <s v="theater"/>
    <s v="plays"/>
    <x v="3480"/>
    <d v="2015-07-10T21:00:00"/>
  </r>
  <r>
    <n v="3481"/>
    <x v="3479"/>
    <s v="One of Australia's greatest theatres needs your help. Please help us refurnish, fit out and restore this legendary storytelling venue."/>
    <x v="3"/>
    <n v="11880"/>
    <x v="0"/>
    <s v="AU"/>
    <s v="AUD"/>
    <n v="1420178188"/>
    <n v="1418709388"/>
    <b v="0"/>
    <n v="95"/>
    <b v="1"/>
    <s v="theater/plays"/>
    <x v="2395"/>
    <n v="125.05263157894737"/>
    <s v="theater"/>
    <s v="plays"/>
    <x v="3481"/>
    <d v="2015-01-02T05:56:28"/>
  </r>
  <r>
    <n v="3482"/>
    <x v="3480"/>
    <s v="Critically-acclaimed new-writing company Old Trunk make their Edinburgh debut alternating their two darkly comic plays."/>
    <x v="9"/>
    <n v="4150"/>
    <x v="0"/>
    <s v="GB"/>
    <s v="GBP"/>
    <n v="1404671466"/>
    <n v="1402079466"/>
    <b v="0"/>
    <n v="80"/>
    <b v="1"/>
    <s v="theater/plays"/>
    <x v="2550"/>
    <n v="51.875"/>
    <s v="theater"/>
    <s v="plays"/>
    <x v="3482"/>
    <d v="2014-07-06T18:31:06"/>
  </r>
  <r>
    <n v="3483"/>
    <x v="3481"/>
    <s v="Join 5 high school teachers in the lounge of every high school in America.  Hear what they never say in the classroom."/>
    <x v="295"/>
    <n v="5358"/>
    <x v="0"/>
    <s v="US"/>
    <s v="USD"/>
    <n v="1404403381"/>
    <n v="1401811381"/>
    <b v="0"/>
    <n v="133"/>
    <b v="1"/>
    <s v="theater/plays"/>
    <x v="2551"/>
    <n v="40.285714285714285"/>
    <s v="theater"/>
    <s v="plays"/>
    <x v="3483"/>
    <d v="2014-07-03T16:03:01"/>
  </r>
  <r>
    <n v="3484"/>
    <x v="3482"/>
    <s v="MACBETH IN THE BASEMENT will premiere at the Capital Fringe Festival in July 2016. A teenage kingâ€™s rise and fall in a vicious game."/>
    <x v="30"/>
    <n v="2856"/>
    <x v="0"/>
    <s v="US"/>
    <s v="USD"/>
    <n v="1466014499"/>
    <n v="1463422499"/>
    <b v="0"/>
    <n v="44"/>
    <b v="1"/>
    <s v="theater/plays"/>
    <x v="2552"/>
    <n v="64.909090909090907"/>
    <s v="theater"/>
    <s v="plays"/>
    <x v="3484"/>
    <d v="2016-06-15T18:14:59"/>
  </r>
  <r>
    <n v="3485"/>
    <x v="3483"/>
    <s v="We're trying to get our play, &quot;An Evening With Sarah Pettyfer,&quot; to the  Orlando Fringe Festival. The only thing is...we need your help!"/>
    <x v="409"/>
    <n v="1660"/>
    <x v="0"/>
    <s v="US"/>
    <s v="USD"/>
    <n v="1454431080"/>
    <n v="1451839080"/>
    <b v="0"/>
    <n v="30"/>
    <b v="1"/>
    <s v="theater/plays"/>
    <x v="2553"/>
    <n v="55.333333333333336"/>
    <s v="theater"/>
    <s v="plays"/>
    <x v="3485"/>
    <d v="2016-02-02T16:38:00"/>
  </r>
  <r>
    <n v="3486"/>
    <x v="3484"/>
    <s v="Dorothy Parker's unforgettable characters come to life onstage in &quot;Might As Well Live&quot; at the 2015 Hollywood Fringe Festival."/>
    <x v="9"/>
    <n v="4656"/>
    <x v="0"/>
    <s v="US"/>
    <s v="USD"/>
    <n v="1433314740"/>
    <n v="1430600401"/>
    <b v="0"/>
    <n v="56"/>
    <b v="1"/>
    <s v="theater/plays"/>
    <x v="26"/>
    <n v="83.142857142857139"/>
    <s v="theater"/>
    <s v="plays"/>
    <x v="3486"/>
    <d v="2015-06-03T06:59:00"/>
  </r>
  <r>
    <n v="3487"/>
    <x v="3485"/>
    <s v="Jericho Creek is an original production by Fledgling Theatre Company which will be performed at The Cockpit Theatre in July 2015"/>
    <x v="13"/>
    <n v="2555"/>
    <x v="0"/>
    <s v="GB"/>
    <s v="GBP"/>
    <n v="1435185252"/>
    <n v="1432593252"/>
    <b v="0"/>
    <n v="66"/>
    <b v="1"/>
    <s v="theater/plays"/>
    <x v="92"/>
    <n v="38.712121212121211"/>
    <s v="theater"/>
    <s v="plays"/>
    <x v="3487"/>
    <d v="2015-06-24T22:34:12"/>
  </r>
  <r>
    <n v="3488"/>
    <x v="3486"/>
    <s v="GTP has been protected financially by The Director since 2012. Now it's time for the community. Do you want GTP? Are we worth it?"/>
    <x v="9"/>
    <n v="3636"/>
    <x v="0"/>
    <s v="US"/>
    <s v="USD"/>
    <n v="1429286400"/>
    <n v="1427221560"/>
    <b v="0"/>
    <n v="29"/>
    <b v="1"/>
    <s v="theater/plays"/>
    <x v="1247"/>
    <n v="125.37931034482759"/>
    <s v="theater"/>
    <s v="plays"/>
    <x v="3488"/>
    <d v="2015-04-17T16:00:00"/>
  </r>
  <r>
    <n v="3489"/>
    <x v="3487"/>
    <s v="A brilliant play by Will Eno. An exciting, young theatre company. A production that promises to wow. You wouldn't want to miss it."/>
    <x v="10"/>
    <n v="5635"/>
    <x v="0"/>
    <s v="GB"/>
    <s v="GBP"/>
    <n v="1400965200"/>
    <n v="1398352531"/>
    <b v="0"/>
    <n v="72"/>
    <b v="1"/>
    <s v="theater/plays"/>
    <x v="2554"/>
    <n v="78.263888888888886"/>
    <s v="theater"/>
    <s v="plays"/>
    <x v="3489"/>
    <d v="2014-05-24T21:00:00"/>
  </r>
  <r>
    <n v="3490"/>
    <x v="3488"/>
    <s v="The 2016 Resident class is producing a family play about one kid's quest to fly. Help us inspire the next generation of theatre lovers!"/>
    <x v="28"/>
    <n v="1275"/>
    <x v="0"/>
    <s v="US"/>
    <s v="USD"/>
    <n v="1460574924"/>
    <n v="1457982924"/>
    <b v="0"/>
    <n v="27"/>
    <b v="1"/>
    <s v="theater/plays"/>
    <x v="1901"/>
    <n v="47.222222222222221"/>
    <s v="theater"/>
    <s v="plays"/>
    <x v="3490"/>
    <d v="2016-04-13T19:15:24"/>
  </r>
  <r>
    <n v="3491"/>
    <x v="3489"/>
    <s v="Shakespeare Company at UCLA presents The Tempest under the stars in the Fowler Museum Amphitheater. Bring your blankets and enjoy!"/>
    <x v="2"/>
    <n v="791"/>
    <x v="0"/>
    <s v="US"/>
    <s v="USD"/>
    <n v="1431928784"/>
    <n v="1430114384"/>
    <b v="0"/>
    <n v="10"/>
    <b v="1"/>
    <s v="theater/plays"/>
    <x v="2555"/>
    <n v="79.099999999999994"/>
    <s v="theater"/>
    <s v="plays"/>
    <x v="3491"/>
    <d v="2015-05-18T05:59:44"/>
  </r>
  <r>
    <n v="3492"/>
    <x v="3490"/>
    <s v="We have the Blackbox Fellowship at Boston Playwright's Theatre, now all we need is your support to produce Kevin's new play!"/>
    <x v="276"/>
    <n v="4000.22"/>
    <x v="0"/>
    <s v="US"/>
    <s v="USD"/>
    <n v="1445818397"/>
    <n v="1442794397"/>
    <b v="0"/>
    <n v="35"/>
    <b v="1"/>
    <s v="theater/plays"/>
    <x v="2556"/>
    <n v="114.29199999999999"/>
    <s v="theater"/>
    <s v="plays"/>
    <x v="3492"/>
    <d v="2015-10-26T00:13:17"/>
  </r>
  <r>
    <n v="3493"/>
    <x v="3491"/>
    <s v="We need your help purchasing a stage for our production of the Wizard of Oz! This program is helping children with autism. Thank you!"/>
    <x v="15"/>
    <n v="1500"/>
    <x v="0"/>
    <s v="US"/>
    <s v="USD"/>
    <n v="1408252260"/>
    <n v="1406580436"/>
    <b v="0"/>
    <n v="29"/>
    <b v="1"/>
    <s v="theater/plays"/>
    <x v="31"/>
    <n v="51.724137931034484"/>
    <s v="theater"/>
    <s v="plays"/>
    <x v="3493"/>
    <d v="2014-08-17T05:11:00"/>
  </r>
  <r>
    <n v="3494"/>
    <x v="3492"/>
    <s v="&quot;Special in a Bad Way&quot; is a comedy that questions American Public Schools in their treatment of the so called, 'learning disabled.'"/>
    <x v="44"/>
    <n v="400"/>
    <x v="0"/>
    <s v="US"/>
    <s v="USD"/>
    <n v="1480140000"/>
    <n v="1479186575"/>
    <b v="0"/>
    <n v="13"/>
    <b v="1"/>
    <s v="theater/plays"/>
    <x v="31"/>
    <n v="30.76923076923077"/>
    <s v="theater"/>
    <s v="plays"/>
    <x v="3494"/>
    <d v="2016-11-26T06:00:00"/>
  </r>
  <r>
    <n v="3495"/>
    <x v="3493"/>
    <s v="A one-woman show by Canadian artist Tina Milo. it is a multimedia show about an actress auditioning for a role of a depressed woman."/>
    <x v="10"/>
    <n v="5343"/>
    <x v="0"/>
    <s v="CA"/>
    <s v="CAD"/>
    <n v="1414862280"/>
    <n v="1412360309"/>
    <b v="0"/>
    <n v="72"/>
    <b v="1"/>
    <s v="theater/plays"/>
    <x v="2557"/>
    <n v="74.208333333333329"/>
    <s v="theater"/>
    <s v="plays"/>
    <x v="3495"/>
    <d v="2014-11-01T17:18:00"/>
  </r>
  <r>
    <n v="3496"/>
    <x v="3494"/>
    <s v="A one-woman play based on Lizzie Borden who was accused of the brutal hatchet murders of her father and step-mother.  Workshop Oct NYC."/>
    <x v="9"/>
    <n v="3732"/>
    <x v="0"/>
    <s v="US"/>
    <s v="USD"/>
    <n v="1473625166"/>
    <n v="1470169166"/>
    <b v="0"/>
    <n v="78"/>
    <b v="1"/>
    <s v="theater/plays"/>
    <x v="2558"/>
    <n v="47.846153846153847"/>
    <s v="theater"/>
    <s v="plays"/>
    <x v="3496"/>
    <d v="2016-09-11T20:19:26"/>
  </r>
  <r>
    <n v="3497"/>
    <x v="3495"/>
    <s v="We've been invited to the San Diego International Fringe Festival. Can you help us get there? Special performances in SLC and OREM."/>
    <x v="410"/>
    <n v="1686"/>
    <x v="0"/>
    <s v="US"/>
    <s v="USD"/>
    <n v="1464904800"/>
    <n v="1463852904"/>
    <b v="0"/>
    <n v="49"/>
    <b v="1"/>
    <s v="theater/plays"/>
    <x v="2559"/>
    <n v="34.408163265306122"/>
    <s v="theater"/>
    <s v="plays"/>
    <x v="3497"/>
    <d v="2016-06-02T22:00:00"/>
  </r>
  <r>
    <n v="3498"/>
    <x v="3496"/>
    <s v="This solo show has the power to profoundly impact new mothers and those that love them and to educate &amp; change how we support them."/>
    <x v="409"/>
    <n v="1690"/>
    <x v="0"/>
    <s v="CA"/>
    <s v="CAD"/>
    <n v="1464471840"/>
    <n v="1459309704"/>
    <b v="0"/>
    <n v="42"/>
    <b v="1"/>
    <s v="theater/plays"/>
    <x v="2560"/>
    <n v="40.238095238095241"/>
    <s v="theater"/>
    <s v="plays"/>
    <x v="3498"/>
    <d v="2016-05-28T21:44:00"/>
  </r>
  <r>
    <n v="3499"/>
    <x v="3497"/>
    <s v="Figure 8 Troupe's debut performance! A stunning piece of theatre written by premier female playwright Maria Irene Fornes."/>
    <x v="13"/>
    <n v="2110"/>
    <x v="0"/>
    <s v="US"/>
    <s v="USD"/>
    <n v="1435733940"/>
    <n v="1431046325"/>
    <b v="0"/>
    <n v="35"/>
    <b v="1"/>
    <s v="theater/plays"/>
    <x v="269"/>
    <n v="60.285714285714285"/>
    <s v="theater"/>
    <s v="plays"/>
    <x v="3499"/>
    <d v="2015-07-01T06:59:00"/>
  </r>
  <r>
    <n v="3500"/>
    <x v="3498"/>
    <s v="A minimalist, post-modern production of the classic play, performed and produced by aspiring theater undergraduates at UMass Amherst."/>
    <x v="28"/>
    <n v="1063"/>
    <x v="0"/>
    <s v="US"/>
    <s v="USD"/>
    <n v="1457326740"/>
    <n v="1455919438"/>
    <b v="0"/>
    <n v="42"/>
    <b v="1"/>
    <s v="theater/plays"/>
    <x v="2561"/>
    <n v="25.30952380952381"/>
    <s v="theater"/>
    <s v="plays"/>
    <x v="3500"/>
    <d v="2016-03-07T04:59:00"/>
  </r>
  <r>
    <n v="3501"/>
    <x v="3499"/>
    <s v="'Pig' by Alex Oates is an urgent and dark comedy with live music that discusses the vital issue of the state of our police force."/>
    <x v="15"/>
    <n v="1510"/>
    <x v="0"/>
    <s v="GB"/>
    <s v="GBP"/>
    <n v="1441995595"/>
    <n v="1439835595"/>
    <b v="0"/>
    <n v="42"/>
    <b v="1"/>
    <s v="theater/plays"/>
    <x v="17"/>
    <n v="35.952380952380949"/>
    <s v="theater"/>
    <s v="plays"/>
    <x v="3501"/>
    <d v="2015-09-11T18:19:55"/>
  </r>
  <r>
    <n v="3502"/>
    <x v="3500"/>
    <s v="Dickhead is a play about one man's struggle with the dicks in his head. If you want to know more stop being a twat and put out...please"/>
    <x v="23"/>
    <n v="4216"/>
    <x v="0"/>
    <s v="US"/>
    <s v="USD"/>
    <n v="1458100740"/>
    <n v="1456862924"/>
    <b v="0"/>
    <n v="31"/>
    <b v="1"/>
    <s v="theater/plays"/>
    <x v="2562"/>
    <n v="136"/>
    <s v="theater"/>
    <s v="plays"/>
    <x v="3502"/>
    <d v="2016-03-16T03:59:00"/>
  </r>
  <r>
    <n v="3503"/>
    <x v="3501"/>
    <s v="A group of Sicilian immigrants in New York struggle to deal with conflict from both within the family and from without."/>
    <x v="30"/>
    <n v="2689"/>
    <x v="0"/>
    <s v="GB"/>
    <s v="GBP"/>
    <n v="1469359728"/>
    <n v="1466767728"/>
    <b v="0"/>
    <n v="38"/>
    <b v="1"/>
    <s v="theater/plays"/>
    <x v="2563"/>
    <n v="70.763157894736835"/>
    <s v="theater"/>
    <s v="plays"/>
    <x v="3503"/>
    <d v="2016-07-24T11:28:48"/>
  </r>
  <r>
    <n v="3504"/>
    <x v="3502"/>
    <s v="The Sterling Lion Theater Company is a non-profit theater group established for the benefit of the Connecticut lower Naugatuck Valley."/>
    <x v="28"/>
    <n v="1000"/>
    <x v="0"/>
    <s v="US"/>
    <s v="USD"/>
    <n v="1447959491"/>
    <n v="1445363891"/>
    <b v="0"/>
    <n v="8"/>
    <b v="1"/>
    <s v="theater/plays"/>
    <x v="31"/>
    <n v="125"/>
    <s v="theater"/>
    <s v="plays"/>
    <x v="3504"/>
    <d v="2015-11-19T18:58:11"/>
  </r>
  <r>
    <n v="3505"/>
    <x v="3503"/>
    <s v="Four myths._x000a_Four writers._x000a_Four new takes._x000a__x000a_The Four Disgracers comes to the stage to launch a new theatre group, Ixion."/>
    <x v="30"/>
    <n v="2594"/>
    <x v="0"/>
    <s v="US"/>
    <s v="USD"/>
    <n v="1399953600"/>
    <n v="1398983245"/>
    <b v="0"/>
    <n v="39"/>
    <b v="1"/>
    <s v="theater/plays"/>
    <x v="2564"/>
    <n v="66.512820512820511"/>
    <s v="theater"/>
    <s v="plays"/>
    <x v="3505"/>
    <d v="2014-05-13T04:00:00"/>
  </r>
  <r>
    <n v="3506"/>
    <x v="3504"/>
    <s v="The Secret is a historical drama about a lawyer who worked for the Spanish Inquisition &amp; crossed the Atlantic with Menendez in 1565."/>
    <x v="9"/>
    <n v="3045"/>
    <x v="0"/>
    <s v="US"/>
    <s v="USD"/>
    <n v="1408815440"/>
    <n v="1404927440"/>
    <b v="0"/>
    <n v="29"/>
    <b v="1"/>
    <s v="theater/plays"/>
    <x v="1240"/>
    <n v="105"/>
    <s v="theater"/>
    <s v="plays"/>
    <x v="3506"/>
    <d v="2014-08-23T17:37:20"/>
  </r>
  <r>
    <n v="3507"/>
    <x v="3505"/>
    <s v="Please help our troupe bring our first project from planning to reality! Join us on one exciting ride!"/>
    <x v="3"/>
    <n v="10440"/>
    <x v="0"/>
    <s v="US"/>
    <s v="USD"/>
    <n v="1464732537"/>
    <n v="1462140537"/>
    <b v="0"/>
    <n v="72"/>
    <b v="1"/>
    <s v="theater/plays"/>
    <x v="2565"/>
    <n v="145"/>
    <s v="theater"/>
    <s v="plays"/>
    <x v="3507"/>
    <d v="2016-05-31T22:08:57"/>
  </r>
  <r>
    <n v="3508"/>
    <x v="3506"/>
    <s v="Roll The Dice Theatre Company revolves around taking risks in the game of life vicariously through beloved childhood games."/>
    <x v="213"/>
    <n v="180"/>
    <x v="0"/>
    <s v="GB"/>
    <s v="GBP"/>
    <n v="1462914000"/>
    <n v="1460914253"/>
    <b v="0"/>
    <n v="15"/>
    <b v="1"/>
    <s v="theater/plays"/>
    <x v="2238"/>
    <n v="12"/>
    <s v="theater"/>
    <s v="plays"/>
    <x v="3508"/>
    <d v="2016-05-10T21:00:00"/>
  </r>
  <r>
    <n v="3509"/>
    <x v="3507"/>
    <s v="PL@Y is an original comedic fantasy spectacle inspired by the original music of the Amboys and classic rabbit-hole fiction archetypes"/>
    <x v="9"/>
    <n v="3190"/>
    <x v="0"/>
    <s v="US"/>
    <s v="USD"/>
    <n v="1416545700"/>
    <n v="1415392666"/>
    <b v="0"/>
    <n v="33"/>
    <b v="1"/>
    <s v="theater/plays"/>
    <x v="2566"/>
    <n v="96.666666666666671"/>
    <s v="theater"/>
    <s v="plays"/>
    <x v="3509"/>
    <d v="2014-11-21T04:55:00"/>
  </r>
  <r>
    <n v="3510"/>
    <x v="3508"/>
    <s v="The Uncommon Loons return with Much Ado for a 2nd production of Shakespeare in Minnesota's Nature on the banks of the Mississippi!"/>
    <x v="42"/>
    <n v="905"/>
    <x v="0"/>
    <s v="US"/>
    <s v="USD"/>
    <n v="1404312846"/>
    <n v="1402584846"/>
    <b v="0"/>
    <n v="15"/>
    <b v="1"/>
    <s v="theater/plays"/>
    <x v="2567"/>
    <n v="60.333333333333336"/>
    <s v="theater"/>
    <s v="plays"/>
    <x v="3510"/>
    <d v="2014-07-02T14:54:06"/>
  </r>
  <r>
    <n v="3511"/>
    <x v="3509"/>
    <s v="The world premiere of the first full-length play by Eve Leigh, at the intimate Finborough Theatre in London."/>
    <x v="15"/>
    <n v="1518"/>
    <x v="0"/>
    <s v="GB"/>
    <s v="GBP"/>
    <n v="1415385000"/>
    <n v="1413406695"/>
    <b v="0"/>
    <n v="19"/>
    <b v="1"/>
    <s v="theater/plays"/>
    <x v="2568"/>
    <n v="79.89473684210526"/>
    <s v="theater"/>
    <s v="plays"/>
    <x v="3511"/>
    <d v="2014-11-07T18:30:00"/>
  </r>
  <r>
    <n v="3512"/>
    <x v="3510"/>
    <s v="We're making a hard hitting, innovative play which will open your eyes to what mental illness is like in the mind of the sufferer."/>
    <x v="28"/>
    <n v="1000"/>
    <x v="0"/>
    <s v="GB"/>
    <s v="GBP"/>
    <n v="1429789992"/>
    <n v="1424609592"/>
    <b v="0"/>
    <n v="17"/>
    <b v="1"/>
    <s v="theater/plays"/>
    <x v="31"/>
    <n v="58.823529411764703"/>
    <s v="theater"/>
    <s v="plays"/>
    <x v="3512"/>
    <d v="2015-04-23T11:53:12"/>
  </r>
  <r>
    <n v="3513"/>
    <x v="3511"/>
    <s v="Brazos Valley TROUPE is taking an original work, Truth AND Consequences, to the Texas Nonprofit Theaters 2014 Youth Conference"/>
    <x v="70"/>
    <n v="3315"/>
    <x v="0"/>
    <s v="US"/>
    <s v="USD"/>
    <n v="1401857940"/>
    <n v="1400725112"/>
    <b v="0"/>
    <n v="44"/>
    <b v="1"/>
    <s v="theater/plays"/>
    <x v="2569"/>
    <n v="75.340909090909093"/>
    <s v="theater"/>
    <s v="plays"/>
    <x v="3513"/>
    <d v="2014-06-04T04:59:00"/>
  </r>
  <r>
    <n v="3514"/>
    <x v="3512"/>
    <s v="My play &quot;In the Hour Before the Bars Open&quot; has won an award from KCACTF, but I need to present the play in Georgia to receive it!"/>
    <x v="2"/>
    <n v="550"/>
    <x v="0"/>
    <s v="US"/>
    <s v="USD"/>
    <n v="1422853140"/>
    <n v="1421439552"/>
    <b v="0"/>
    <n v="10"/>
    <b v="1"/>
    <s v="theater/plays"/>
    <x v="1007"/>
    <n v="55"/>
    <s v="theater"/>
    <s v="plays"/>
    <x v="3514"/>
    <d v="2015-02-02T04:59:00"/>
  </r>
  <r>
    <n v="3515"/>
    <x v="3513"/>
    <s v="We are casting an all-inclusive production of Shakespeare's Twelfth Night in a non-traditional performance space."/>
    <x v="9"/>
    <n v="3080"/>
    <x v="0"/>
    <s v="US"/>
    <s v="USD"/>
    <n v="1433097171"/>
    <n v="1430505171"/>
    <b v="0"/>
    <n v="46"/>
    <b v="1"/>
    <s v="theater/plays"/>
    <x v="2570"/>
    <n v="66.956521739130437"/>
    <s v="theater"/>
    <s v="plays"/>
    <x v="3515"/>
    <d v="2015-05-31T18:32:51"/>
  </r>
  <r>
    <n v="3516"/>
    <x v="3514"/>
    <s v="A new play about a lesser known yet pivotal event in American history, about a group of WWI Veterans fighting for their rights."/>
    <x v="30"/>
    <n v="2500"/>
    <x v="0"/>
    <s v="US"/>
    <s v="USD"/>
    <n v="1410145200"/>
    <n v="1407197670"/>
    <b v="0"/>
    <n v="11"/>
    <b v="1"/>
    <s v="theater/plays"/>
    <x v="31"/>
    <n v="227.27272727272728"/>
    <s v="theater"/>
    <s v="plays"/>
    <x v="3516"/>
    <d v="2014-09-08T03:00:00"/>
  </r>
  <r>
    <n v="3517"/>
    <x v="3515"/>
    <s v="Support an outstanding cast of actors to take on a professional production of a masterpiece of modern theatre"/>
    <x v="23"/>
    <n v="4000"/>
    <x v="0"/>
    <s v="GB"/>
    <s v="GBP"/>
    <n v="1404471600"/>
    <n v="1401910634"/>
    <b v="0"/>
    <n v="13"/>
    <b v="1"/>
    <s v="theater/plays"/>
    <x v="31"/>
    <n v="307.69230769230768"/>
    <s v="theater"/>
    <s v="plays"/>
    <x v="3517"/>
    <d v="2014-07-04T11:00:00"/>
  </r>
  <r>
    <n v="3518"/>
    <x v="3516"/>
    <s v="One play.  Two theaters.  See the story from both sides and then decide for yourself - who are the BEASTS OF BAVERLY GROVE?"/>
    <x v="15"/>
    <n v="1650.69"/>
    <x v="0"/>
    <s v="US"/>
    <s v="USD"/>
    <n v="1412259660"/>
    <n v="1410461299"/>
    <b v="0"/>
    <n v="33"/>
    <b v="1"/>
    <s v="theater/plays"/>
    <x v="2571"/>
    <n v="50.020909090909093"/>
    <s v="theater"/>
    <s v="plays"/>
    <x v="3518"/>
    <d v="2014-10-02T14:21:00"/>
  </r>
  <r>
    <n v="3519"/>
    <x v="3517"/>
    <s v="Bookstory is a tiny puppet musical with some very big ideas that tells the story of the story in the digital age"/>
    <x v="13"/>
    <n v="2027"/>
    <x v="0"/>
    <s v="GB"/>
    <s v="GBP"/>
    <n v="1425478950"/>
    <n v="1422886950"/>
    <b v="0"/>
    <n v="28"/>
    <b v="1"/>
    <s v="theater/plays"/>
    <x v="40"/>
    <n v="72.392857142857139"/>
    <s v="theater"/>
    <s v="plays"/>
    <x v="3519"/>
    <d v="2015-03-04T14:22:30"/>
  </r>
  <r>
    <n v="3520"/>
    <x v="3518"/>
    <s v="Help us to bring &quot;Protocols&quot; at the 2015 Camden Fringe. The most controversial play of the year."/>
    <x v="13"/>
    <n v="2015"/>
    <x v="0"/>
    <s v="GB"/>
    <s v="GBP"/>
    <n v="1441547220"/>
    <n v="1439322412"/>
    <b v="0"/>
    <n v="21"/>
    <b v="1"/>
    <s v="theater/plays"/>
    <x v="1266"/>
    <n v="95.952380952380949"/>
    <s v="theater"/>
    <s v="plays"/>
    <x v="3520"/>
    <d v="2015-09-06T13:47:00"/>
  </r>
  <r>
    <n v="3521"/>
    <x v="3519"/>
    <s v="A professionally directed/acted workshop &amp; reading for a new play depicting sexual addiction and its crippling effect on relationships."/>
    <x v="18"/>
    <n v="593"/>
    <x v="0"/>
    <s v="US"/>
    <s v="USD"/>
    <n v="1411980020"/>
    <n v="1409388020"/>
    <b v="0"/>
    <n v="13"/>
    <b v="1"/>
    <s v="theater/plays"/>
    <x v="2572"/>
    <n v="45.615384615384613"/>
    <s v="theater"/>
    <s v="plays"/>
    <x v="3521"/>
    <d v="2014-09-29T08:40:20"/>
  </r>
  <r>
    <n v="3522"/>
    <x v="3520"/>
    <s v="New show with 2 performers and an original score, bringing the true story of this forgotten WW1 heroine to audiences in the southwest."/>
    <x v="411"/>
    <n v="1395"/>
    <x v="0"/>
    <s v="GB"/>
    <s v="GBP"/>
    <n v="1442311560"/>
    <n v="1439924246"/>
    <b v="0"/>
    <n v="34"/>
    <b v="1"/>
    <s v="theater/plays"/>
    <x v="31"/>
    <n v="41.029411764705884"/>
    <s v="theater"/>
    <s v="plays"/>
    <x v="3522"/>
    <d v="2015-09-15T10:06:00"/>
  </r>
  <r>
    <n v="3523"/>
    <x v="3521"/>
    <s v="An old play about our world. Set in 1970s England, Magnificence is a gut-wrenching story of radicalisation, idealism and pity."/>
    <x v="23"/>
    <n v="4546"/>
    <x v="0"/>
    <s v="GB"/>
    <s v="GBP"/>
    <n v="1474844400"/>
    <n v="1469871148"/>
    <b v="0"/>
    <n v="80"/>
    <b v="1"/>
    <s v="theater/plays"/>
    <x v="2573"/>
    <n v="56.825000000000003"/>
    <s v="theater"/>
    <s v="plays"/>
    <x v="3523"/>
    <d v="2016-09-25T23:00:00"/>
  </r>
  <r>
    <n v="3524"/>
    <x v="3522"/>
    <s v="A West Texas matriarch is enraged by the news that her gay grandson has been the victim of a hate crime committed by his own father."/>
    <x v="3"/>
    <n v="10156"/>
    <x v="0"/>
    <s v="US"/>
    <s v="USD"/>
    <n v="1410580800"/>
    <n v="1409336373"/>
    <b v="0"/>
    <n v="74"/>
    <b v="1"/>
    <s v="theater/plays"/>
    <x v="2574"/>
    <n v="137.24324324324326"/>
    <s v="theater"/>
    <s v="plays"/>
    <x v="3524"/>
    <d v="2014-09-13T04:00:00"/>
  </r>
  <r>
    <n v="3525"/>
    <x v="3523"/>
    <s v="The Attic interns present Tennessee Williams's &quot;Talk to Me Like the Rain and Let Me Listen&quot; performing at The Flea Theater!"/>
    <x v="2"/>
    <n v="530"/>
    <x v="0"/>
    <s v="US"/>
    <s v="USD"/>
    <n v="1439136000"/>
    <n v="1438188106"/>
    <b v="0"/>
    <n v="7"/>
    <b v="1"/>
    <s v="theater/plays"/>
    <x v="938"/>
    <n v="75.714285714285708"/>
    <s v="theater"/>
    <s v="plays"/>
    <x v="3525"/>
    <d v="2015-08-09T16:00:00"/>
  </r>
  <r>
    <n v="3526"/>
    <x v="3524"/>
    <s v="By day we perform Acts of Kindness, by night we perform free theater, all sustained by the love of our neighbors, not ticket prices."/>
    <x v="126"/>
    <n v="3366"/>
    <x v="0"/>
    <s v="US"/>
    <s v="USD"/>
    <n v="1461823140"/>
    <n v="1459411371"/>
    <b v="0"/>
    <n v="34"/>
    <b v="1"/>
    <s v="theater/plays"/>
    <x v="607"/>
    <n v="99"/>
    <s v="theater"/>
    <s v="plays"/>
    <x v="3526"/>
    <d v="2016-04-28T05:59:00"/>
  </r>
  <r>
    <n v="3527"/>
    <x v="3525"/>
    <s v="A 'tasty' new drama ~&quot;Booker T Washington of Tuskegee, Alabama, dined with the President (Roosevelt) last evening.&quot;~ the White House."/>
    <x v="12"/>
    <n v="7015"/>
    <x v="0"/>
    <s v="US"/>
    <s v="USD"/>
    <n v="1436587140"/>
    <n v="1434069205"/>
    <b v="0"/>
    <n v="86"/>
    <b v="1"/>
    <s v="theater/plays"/>
    <x v="2575"/>
    <n v="81.569767441860463"/>
    <s v="theater"/>
    <s v="plays"/>
    <x v="3527"/>
    <d v="2015-07-11T03:59:00"/>
  </r>
  <r>
    <n v="3528"/>
    <x v="3526"/>
    <s v="pluck. productions present their first four-week run - the world premiere of David K. Barnes' BIRTHDAY SUIT at the Old Red Lion."/>
    <x v="409"/>
    <n v="1669"/>
    <x v="0"/>
    <s v="GB"/>
    <s v="GBP"/>
    <n v="1484740918"/>
    <n v="1483012918"/>
    <b v="0"/>
    <n v="37"/>
    <b v="1"/>
    <s v="theater/plays"/>
    <x v="2576"/>
    <n v="45.108108108108105"/>
    <s v="theater"/>
    <s v="plays"/>
    <x v="3528"/>
    <d v="2017-01-18T12:01:58"/>
  </r>
  <r>
    <n v="3529"/>
    <x v="3527"/>
    <s v="Partners w/the Black Arts &amp; Cultural Center; we use theatre to EDUCATE &amp; EMPOWER through diverse expressions of the human experience."/>
    <x v="2"/>
    <n v="660"/>
    <x v="0"/>
    <s v="US"/>
    <s v="USD"/>
    <n v="1436749200"/>
    <n v="1434997018"/>
    <b v="0"/>
    <n v="18"/>
    <b v="1"/>
    <s v="theater/plays"/>
    <x v="2577"/>
    <n v="36.666666666666664"/>
    <s v="theater"/>
    <s v="plays"/>
    <x v="3529"/>
    <d v="2015-07-13T01:00:00"/>
  </r>
  <r>
    <n v="3530"/>
    <x v="3528"/>
    <s v="â€œFar From Fictionâ€ is a powerful play, written by Sally Willis, offering insights into a new understanding of  female psychology."/>
    <x v="181"/>
    <n v="2750"/>
    <x v="0"/>
    <s v="GB"/>
    <s v="GBP"/>
    <n v="1460318400"/>
    <n v="1457881057"/>
    <b v="0"/>
    <n v="22"/>
    <b v="1"/>
    <s v="theater/plays"/>
    <x v="31"/>
    <n v="125"/>
    <s v="theater"/>
    <s v="plays"/>
    <x v="3530"/>
    <d v="2016-04-10T20:00:00"/>
  </r>
  <r>
    <n v="3531"/>
    <x v="3529"/>
    <s v="A political comedy for a crazy election year"/>
    <x v="28"/>
    <n v="1280"/>
    <x v="0"/>
    <s v="US"/>
    <s v="USD"/>
    <n v="1467301334"/>
    <n v="1464709334"/>
    <b v="0"/>
    <n v="26"/>
    <b v="1"/>
    <s v="theater/plays"/>
    <x v="602"/>
    <n v="49.230769230769234"/>
    <s v="theater"/>
    <s v="plays"/>
    <x v="3531"/>
    <d v="2016-06-30T15:42:14"/>
  </r>
  <r>
    <n v="3532"/>
    <x v="3530"/>
    <s v="Our goal: To produce a stirring one-woman show historically based on African-American womenâ€™s experiences, struggles, and journeys."/>
    <x v="412"/>
    <n v="1142"/>
    <x v="0"/>
    <s v="US"/>
    <s v="USD"/>
    <n v="1411012740"/>
    <n v="1409667827"/>
    <b v="0"/>
    <n v="27"/>
    <b v="1"/>
    <s v="theater/plays"/>
    <x v="2578"/>
    <n v="42.296296296296298"/>
    <s v="theater"/>
    <s v="plays"/>
    <x v="3532"/>
    <d v="2014-09-18T03:59:00"/>
  </r>
  <r>
    <n v="3533"/>
    <x v="3531"/>
    <s v="Two shows! (we're feeling particularly ambitious). Help us produce Eurydice and The Effect of Gamma Rays on Man-in-the-Moon Marigolds!"/>
    <x v="2"/>
    <n v="631"/>
    <x v="0"/>
    <s v="US"/>
    <s v="USD"/>
    <n v="1447269367"/>
    <n v="1444673767"/>
    <b v="0"/>
    <n v="8"/>
    <b v="1"/>
    <s v="theater/plays"/>
    <x v="2536"/>
    <n v="78.875"/>
    <s v="theater"/>
    <s v="plays"/>
    <x v="3533"/>
    <d v="2015-11-11T19:16:07"/>
  </r>
  <r>
    <n v="3534"/>
    <x v="3532"/>
    <s v="A Theatrical Prequel to Hell's Rebels, the current Pathfinder Adventure Path from Paizo Publishing"/>
    <x v="10"/>
    <n v="7810"/>
    <x v="0"/>
    <s v="US"/>
    <s v="USD"/>
    <n v="1443711623"/>
    <n v="1440687623"/>
    <b v="0"/>
    <n v="204"/>
    <b v="1"/>
    <s v="theater/plays"/>
    <x v="2579"/>
    <n v="38.284313725490193"/>
    <s v="theater"/>
    <s v="plays"/>
    <x v="3534"/>
    <d v="2015-10-01T15:00:23"/>
  </r>
  <r>
    <n v="3535"/>
    <x v="3533"/>
    <s v="On the 60th anniversary of Twelve Angry Men, 12 female writers create 12 short pieces about what makes them angry."/>
    <x v="13"/>
    <n v="2063"/>
    <x v="0"/>
    <s v="GB"/>
    <s v="GBP"/>
    <n v="1443808800"/>
    <n v="1441120910"/>
    <b v="0"/>
    <n v="46"/>
    <b v="1"/>
    <s v="theater/plays"/>
    <x v="2580"/>
    <n v="44.847826086956523"/>
    <s v="theater"/>
    <s v="plays"/>
    <x v="3535"/>
    <d v="2015-10-02T18:00:00"/>
  </r>
  <r>
    <n v="3536"/>
    <x v="3534"/>
    <s v="&quot;Inteligent, Inspired and Inimitable&quot; Nottingham's leading two man improv show is heading to Dave's Leicester Comedy Festival."/>
    <x v="325"/>
    <n v="230"/>
    <x v="0"/>
    <s v="GB"/>
    <s v="GBP"/>
    <n v="1450612740"/>
    <n v="1448040425"/>
    <b v="0"/>
    <n v="17"/>
    <b v="1"/>
    <s v="theater/plays"/>
    <x v="71"/>
    <n v="13.529411764705882"/>
    <s v="theater"/>
    <s v="plays"/>
    <x v="3536"/>
    <d v="2015-12-20T11:59:00"/>
  </r>
  <r>
    <n v="3537"/>
    <x v="3535"/>
    <s v="A fast-pace, zany comedy involving six actors performing seven usually untold Grimm Fairy Tales about giants, witches, demons and more!"/>
    <x v="413"/>
    <n v="1218"/>
    <x v="0"/>
    <s v="CA"/>
    <s v="CAD"/>
    <n v="1416211140"/>
    <n v="1413016216"/>
    <b v="0"/>
    <n v="28"/>
    <b v="1"/>
    <s v="theater/plays"/>
    <x v="2581"/>
    <n v="43.5"/>
    <s v="theater"/>
    <s v="plays"/>
    <x v="3537"/>
    <d v="2014-11-17T07:59:00"/>
  </r>
  <r>
    <n v="3538"/>
    <x v="3536"/>
    <s v="A play about riverside homelessness, inspired by true events. Shows at Brunel Museum, 240 Project and similar community organisations."/>
    <x v="13"/>
    <n v="2569"/>
    <x v="0"/>
    <s v="GB"/>
    <s v="GBP"/>
    <n v="1471428340"/>
    <n v="1469009140"/>
    <b v="0"/>
    <n v="83"/>
    <b v="1"/>
    <s v="theater/plays"/>
    <x v="2582"/>
    <n v="30.951807228915662"/>
    <s v="theater"/>
    <s v="plays"/>
    <x v="3538"/>
    <d v="2016-08-17T10:05:40"/>
  </r>
  <r>
    <n v="3539"/>
    <x v="3537"/>
    <s v="A searing new play that takes  an unflinching look at the terrible costs of police shootings in the African American community."/>
    <x v="20"/>
    <n v="718"/>
    <x v="0"/>
    <s v="US"/>
    <s v="USD"/>
    <n v="1473358122"/>
    <n v="1471543722"/>
    <b v="0"/>
    <n v="13"/>
    <b v="1"/>
    <s v="theater/plays"/>
    <x v="2583"/>
    <n v="55.230769230769234"/>
    <s v="theater"/>
    <s v="plays"/>
    <x v="3539"/>
    <d v="2016-09-08T18:08:42"/>
  </r>
  <r>
    <n v="3540"/>
    <x v="3538"/>
    <s v="A brand new stage adaptation of the Libby Purves/Nicholas Heiney book. A new work involving music, poetry and fajitas. #timetochange"/>
    <x v="43"/>
    <n v="369"/>
    <x v="0"/>
    <s v="GB"/>
    <s v="GBP"/>
    <n v="1466899491"/>
    <n v="1464307491"/>
    <b v="0"/>
    <n v="8"/>
    <b v="1"/>
    <s v="theater/plays"/>
    <x v="2584"/>
    <n v="46.125"/>
    <s v="theater"/>
    <s v="plays"/>
    <x v="3540"/>
    <d v="2016-06-26T00:04:51"/>
  </r>
  <r>
    <n v="3541"/>
    <x v="3539"/>
    <s v="Yellowbelly Theatre needs your help to bring this incredible play of love, lust and mistaken identity to life in our debut performance!"/>
    <x v="38"/>
    <n v="1260"/>
    <x v="0"/>
    <s v="GB"/>
    <s v="GBP"/>
    <n v="1441042275"/>
    <n v="1438882275"/>
    <b v="0"/>
    <n v="32"/>
    <b v="1"/>
    <s v="theater/plays"/>
    <x v="2"/>
    <n v="39.375"/>
    <s v="theater"/>
    <s v="plays"/>
    <x v="3541"/>
    <d v="2015-08-31T17:31:15"/>
  </r>
  <r>
    <n v="3542"/>
    <x v="3540"/>
    <s v="Ancient Greece. Giddy, champagne soaked debauchery celebrating the Trojan War's end leads to a shocking and deadly surprise."/>
    <x v="62"/>
    <n v="5623"/>
    <x v="0"/>
    <s v="US"/>
    <s v="USD"/>
    <n v="1410099822"/>
    <n v="1404915822"/>
    <b v="0"/>
    <n v="85"/>
    <b v="1"/>
    <s v="theater/plays"/>
    <x v="2585"/>
    <n v="66.152941176470591"/>
    <s v="theater"/>
    <s v="plays"/>
    <x v="3542"/>
    <d v="2014-09-07T14:23:42"/>
  </r>
  <r>
    <n v="3543"/>
    <x v="3541"/>
    <s v="A circus theater show. An escaped carousel horse and a beautiful wire dancer let the fantasies run wild."/>
    <x v="15"/>
    <n v="1570"/>
    <x v="0"/>
    <s v="DE"/>
    <s v="EUR"/>
    <n v="1435255659"/>
    <n v="1432663659"/>
    <b v="0"/>
    <n v="29"/>
    <b v="1"/>
    <s v="theater/plays"/>
    <x v="436"/>
    <n v="54.137931034482762"/>
    <s v="theater"/>
    <s v="plays"/>
    <x v="3543"/>
    <d v="2015-06-25T18:07:39"/>
  </r>
  <r>
    <n v="3544"/>
    <x v="3542"/>
    <s v="Death &amp; Pretzels presents the world premiere of Paul Pasulka's Gruoch, or Lady Macbeth"/>
    <x v="30"/>
    <n v="2500"/>
    <x v="0"/>
    <s v="US"/>
    <s v="USD"/>
    <n v="1425758257"/>
    <n v="1423166257"/>
    <b v="0"/>
    <n v="24"/>
    <b v="1"/>
    <s v="theater/plays"/>
    <x v="31"/>
    <n v="104.16666666666667"/>
    <s v="theater"/>
    <s v="plays"/>
    <x v="3544"/>
    <d v="2015-03-07T19:57:37"/>
  </r>
  <r>
    <n v="3545"/>
    <x v="3543"/>
    <s v="FUND our teens in Shakespeare's comedy &quot;The Merchant of Venice&quot;. Donating pays for our venue/insurance located in Woodland, CA."/>
    <x v="49"/>
    <n v="251"/>
    <x v="0"/>
    <s v="US"/>
    <s v="USD"/>
    <n v="1428780159"/>
    <n v="1426188159"/>
    <b v="0"/>
    <n v="8"/>
    <b v="1"/>
    <s v="theater/plays"/>
    <x v="84"/>
    <n v="31.375"/>
    <s v="theater"/>
    <s v="plays"/>
    <x v="3545"/>
    <d v="2015-04-11T19:22:39"/>
  </r>
  <r>
    <n v="3546"/>
    <x v="3544"/>
    <s v="Help us produce this revealing play about Nazi-resistance member Dietrich Bonhoeffer and his final years of incarceration during WWII."/>
    <x v="184"/>
    <n v="1125"/>
    <x v="0"/>
    <s v="US"/>
    <s v="USD"/>
    <n v="1427860740"/>
    <n v="1426002684"/>
    <b v="0"/>
    <n v="19"/>
    <b v="1"/>
    <s v="theater/plays"/>
    <x v="2586"/>
    <n v="59.210526315789473"/>
    <s v="theater"/>
    <s v="plays"/>
    <x v="3546"/>
    <d v="2015-04-01T03:59:00"/>
  </r>
  <r>
    <n v="3547"/>
    <x v="3545"/>
    <s v="Help to bring this heart warming story of Ray Didinger's relationship with his boyhood hero Tommy McDonald to life."/>
    <x v="19"/>
    <n v="40043.25"/>
    <x v="0"/>
    <s v="US"/>
    <s v="USD"/>
    <n v="1463198340"/>
    <n v="1461117201"/>
    <b v="0"/>
    <n v="336"/>
    <b v="1"/>
    <s v="theater/plays"/>
    <x v="2587"/>
    <n v="119.17633928571429"/>
    <s v="theater"/>
    <s v="plays"/>
    <x v="3547"/>
    <d v="2016-05-14T03:59:00"/>
  </r>
  <r>
    <n v="3548"/>
    <x v="3546"/>
    <s v="We're putting together a production of THE UNDERSTUDY by Theresa Rebeck and hope you'll help us share this story."/>
    <x v="190"/>
    <n v="2140"/>
    <x v="0"/>
    <s v="US"/>
    <s v="USD"/>
    <n v="1457139600"/>
    <n v="1455230214"/>
    <b v="0"/>
    <n v="13"/>
    <b v="1"/>
    <s v="theater/plays"/>
    <x v="2588"/>
    <n v="164.61538461538461"/>
    <s v="theater"/>
    <s v="plays"/>
    <x v="3548"/>
    <d v="2016-03-05T01:00:00"/>
  </r>
  <r>
    <n v="3549"/>
    <x v="3547"/>
    <s v="Help us bring to life tales of hardship, danger and community of extraordinary women working in WW1 munitions factories."/>
    <x v="28"/>
    <n v="1020"/>
    <x v="0"/>
    <s v="GB"/>
    <s v="GBP"/>
    <n v="1441358873"/>
    <n v="1438939673"/>
    <b v="0"/>
    <n v="42"/>
    <b v="1"/>
    <s v="theater/plays"/>
    <x v="607"/>
    <n v="24.285714285714285"/>
    <s v="theater"/>
    <s v="plays"/>
    <x v="3549"/>
    <d v="2015-09-04T09:27:53"/>
  </r>
  <r>
    <n v="3550"/>
    <x v="3548"/>
    <s v="MOONFACE explores the formative f***k-ups of adolescence. Fresh, incisive new writing. Monologue, movement and striking naturalism."/>
    <x v="30"/>
    <n v="2620"/>
    <x v="0"/>
    <s v="GB"/>
    <s v="GBP"/>
    <n v="1462224398"/>
    <n v="1459632398"/>
    <b v="0"/>
    <n v="64"/>
    <b v="1"/>
    <s v="theater/plays"/>
    <x v="2131"/>
    <n v="40.9375"/>
    <s v="theater"/>
    <s v="plays"/>
    <x v="3550"/>
    <d v="2016-05-02T21:26:38"/>
  </r>
  <r>
    <n v="3551"/>
    <x v="3549"/>
    <s v="UASPA is a performing arts high school producing its 2014 Theatre Showcase featuring our strongest performances and original work."/>
    <x v="15"/>
    <n v="1527.5"/>
    <x v="0"/>
    <s v="US"/>
    <s v="USD"/>
    <n v="1400796420"/>
    <n v="1398342170"/>
    <b v="0"/>
    <n v="25"/>
    <b v="1"/>
    <s v="theater/plays"/>
    <x v="2118"/>
    <n v="61.1"/>
    <s v="theater"/>
    <s v="plays"/>
    <x v="3551"/>
    <d v="2014-05-22T22:07:00"/>
  </r>
  <r>
    <n v="3552"/>
    <x v="3550"/>
    <s v="Support Lock&amp;Key Theatre's 'Timon of Athens' by donating to our printing! Every penny goes to posters, programmes, flyers and scripts."/>
    <x v="414"/>
    <n v="773"/>
    <x v="0"/>
    <s v="GB"/>
    <s v="GBP"/>
    <n v="1403964324"/>
    <n v="1401372324"/>
    <b v="0"/>
    <n v="20"/>
    <b v="1"/>
    <s v="theater/plays"/>
    <x v="31"/>
    <n v="38.65"/>
    <s v="theater"/>
    <s v="plays"/>
    <x v="3552"/>
    <d v="2014-06-28T14:05:24"/>
  </r>
  <r>
    <n v="3553"/>
    <x v="3551"/>
    <s v="Professional actors bring to life the true stories of 5 African-Americans struggling with mental health and their search for healing."/>
    <x v="62"/>
    <n v="5845"/>
    <x v="0"/>
    <s v="US"/>
    <s v="USD"/>
    <n v="1439337600"/>
    <n v="1436575280"/>
    <b v="0"/>
    <n v="104"/>
    <b v="1"/>
    <s v="theater/plays"/>
    <x v="2589"/>
    <n v="56.20192307692308"/>
    <s v="theater"/>
    <s v="plays"/>
    <x v="3553"/>
    <d v="2015-08-12T00:00:00"/>
  </r>
  <r>
    <n v="3554"/>
    <x v="3552"/>
    <s v="MASKS is a dramedy dealing with what it means to be alive, the reliability of identity, and what it means to suffer."/>
    <x v="10"/>
    <n v="5671.11"/>
    <x v="0"/>
    <s v="US"/>
    <s v="USD"/>
    <n v="1423674000"/>
    <n v="1421025159"/>
    <b v="0"/>
    <n v="53"/>
    <b v="1"/>
    <s v="theater/plays"/>
    <x v="2590"/>
    <n v="107.00207547169811"/>
    <s v="theater"/>
    <s v="plays"/>
    <x v="3554"/>
    <d v="2015-02-11T17:00:00"/>
  </r>
  <r>
    <n v="3555"/>
    <x v="3553"/>
    <s v="Baby Living Room is a project created by Spazio Farma Mestre for children: free theatre for kids as sustainable education for families"/>
    <x v="262"/>
    <n v="2400"/>
    <x v="0"/>
    <s v="IT"/>
    <s v="EUR"/>
    <n v="1479382594"/>
    <n v="1476786994"/>
    <b v="0"/>
    <n v="14"/>
    <b v="1"/>
    <s v="theater/plays"/>
    <x v="31"/>
    <n v="171.42857142857142"/>
    <s v="theater"/>
    <s v="plays"/>
    <x v="3555"/>
    <d v="2016-11-17T11:36:34"/>
  </r>
  <r>
    <n v="3556"/>
    <x v="3554"/>
    <s v="'Immortal', a play about five English Air Bombers in WW2, is an exciting first project for the brand new Production Company, GreanTea."/>
    <x v="41"/>
    <n v="2210"/>
    <x v="0"/>
    <s v="GB"/>
    <s v="GBP"/>
    <n v="1408289724"/>
    <n v="1403105724"/>
    <b v="0"/>
    <n v="20"/>
    <b v="1"/>
    <s v="theater/plays"/>
    <x v="2419"/>
    <n v="110.5"/>
    <s v="theater"/>
    <s v="plays"/>
    <x v="3556"/>
    <d v="2014-08-17T15:35:24"/>
  </r>
  <r>
    <n v="3557"/>
    <x v="3555"/>
    <s v="A play by April Yvette Thompson. A Gullah Healer Woman and an Afro-Cuban Priest forge a new world of magic &amp; dreams in Jim Crow Miami."/>
    <x v="57"/>
    <n v="100036"/>
    <x v="0"/>
    <s v="US"/>
    <s v="USD"/>
    <n v="1399271911"/>
    <n v="1396334311"/>
    <b v="0"/>
    <n v="558"/>
    <b v="1"/>
    <s v="theater/plays"/>
    <x v="2591"/>
    <n v="179.27598566308242"/>
    <s v="theater"/>
    <s v="plays"/>
    <x v="3557"/>
    <d v="2014-05-05T06:38:31"/>
  </r>
  <r>
    <n v="3558"/>
    <x v="3556"/>
    <s v="We're making a show about sex. Because it's important, everyone wants to talk about it and it's at the start of everything."/>
    <x v="18"/>
    <n v="504"/>
    <x v="0"/>
    <s v="GB"/>
    <s v="GBP"/>
    <n v="1435352400"/>
    <n v="1431718575"/>
    <b v="0"/>
    <n v="22"/>
    <b v="1"/>
    <s v="theater/plays"/>
    <x v="2592"/>
    <n v="22.90909090909091"/>
    <s v="theater"/>
    <s v="plays"/>
    <x v="3558"/>
    <d v="2015-06-26T21:00:00"/>
  </r>
  <r>
    <n v="3559"/>
    <x v="3557"/>
    <s v="A theatre company designed to help young people to come out of their shell. Offering workshops and original shows directly to schools."/>
    <x v="28"/>
    <n v="1035"/>
    <x v="0"/>
    <s v="AU"/>
    <s v="AUD"/>
    <n v="1438333080"/>
    <n v="1436408308"/>
    <b v="0"/>
    <n v="24"/>
    <b v="1"/>
    <s v="theater/plays"/>
    <x v="991"/>
    <n v="43.125"/>
    <s v="theater"/>
    <s v="plays"/>
    <x v="3559"/>
    <d v="2015-07-31T08:58:00"/>
  </r>
  <r>
    <n v="3560"/>
    <x v="3558"/>
    <s v="The world premiere of an endearing play about love, friendship, men's styling putty, Dungeons &amp; Dragons &amp; our capacity for forbearance."/>
    <x v="50"/>
    <n v="3470"/>
    <x v="0"/>
    <s v="CA"/>
    <s v="CAD"/>
    <n v="1432694700"/>
    <n v="1429651266"/>
    <b v="0"/>
    <n v="74"/>
    <b v="1"/>
    <s v="theater/plays"/>
    <x v="2593"/>
    <n v="46.891891891891895"/>
    <s v="theater"/>
    <s v="plays"/>
    <x v="3560"/>
    <d v="2015-05-27T02:45:00"/>
  </r>
  <r>
    <n v="3561"/>
    <x v="3559"/>
    <s v="How You Kiss Me Is Not How I Like To Be Kissed_x000a__x000a_a new play by Dan Giles_x000a__x000a_coming to FringeNYC 2015_x000a__x000a_www.howyoukissme.com"/>
    <x v="30"/>
    <n v="2560"/>
    <x v="0"/>
    <s v="US"/>
    <s v="USD"/>
    <n v="1438799760"/>
    <n v="1437236378"/>
    <b v="0"/>
    <n v="54"/>
    <b v="1"/>
    <s v="theater/plays"/>
    <x v="2122"/>
    <n v="47.407407407407405"/>
    <s v="theater"/>
    <s v="plays"/>
    <x v="3561"/>
    <d v="2015-08-05T18:36:00"/>
  </r>
  <r>
    <n v="3562"/>
    <x v="3560"/>
    <s v="ThreeWay is a part-verbatim play that explores dating &amp; what happens when someone finds the love of their life, except itâ€™s two people."/>
    <x v="415"/>
    <n v="469"/>
    <x v="0"/>
    <s v="GB"/>
    <s v="GBP"/>
    <n v="1457906400"/>
    <n v="1457115427"/>
    <b v="0"/>
    <n v="31"/>
    <b v="1"/>
    <s v="theater/plays"/>
    <x v="2594"/>
    <n v="15.129032258064516"/>
    <s v="theater"/>
    <s v="plays"/>
    <x v="3562"/>
    <d v="2016-03-13T22:00:00"/>
  </r>
  <r>
    <n v="3563"/>
    <x v="3561"/>
    <s v="Written a solo show about celebrity, and I'll be performing it at the famous Just The Tonic this Edinburgh Fringe - Help me get there!"/>
    <x v="2"/>
    <n v="527.45000000000005"/>
    <x v="0"/>
    <s v="GB"/>
    <s v="GBP"/>
    <n v="1470078000"/>
    <n v="1467648456"/>
    <b v="0"/>
    <n v="25"/>
    <b v="1"/>
    <s v="theater/plays"/>
    <x v="2595"/>
    <n v="21.098000000000003"/>
    <s v="theater"/>
    <s v="plays"/>
    <x v="3563"/>
    <d v="2016-08-01T19:00:00"/>
  </r>
  <r>
    <n v="3564"/>
    <x v="3562"/>
    <s v="Multi Award-Winng play THE PILLOWMAN coming to the Arts Centre Theatre, Aberdeen"/>
    <x v="28"/>
    <n v="1005"/>
    <x v="0"/>
    <s v="GB"/>
    <s v="GBP"/>
    <n v="1444060800"/>
    <n v="1440082649"/>
    <b v="0"/>
    <n v="17"/>
    <b v="1"/>
    <s v="theater/plays"/>
    <x v="10"/>
    <n v="59.117647058823529"/>
    <s v="theater"/>
    <s v="plays"/>
    <x v="3564"/>
    <d v="2015-10-05T16:00:00"/>
  </r>
  <r>
    <n v="3565"/>
    <x v="3563"/>
    <s v="The Honeymoon is Over is a romantic comedy about a recently eloped couple learning the dynamics of living together for the first time."/>
    <x v="42"/>
    <n v="1175"/>
    <x v="0"/>
    <s v="US"/>
    <s v="USD"/>
    <n v="1420048208"/>
    <n v="1417456208"/>
    <b v="0"/>
    <n v="12"/>
    <b v="1"/>
    <s v="theater/plays"/>
    <x v="2596"/>
    <n v="97.916666666666671"/>
    <s v="theater"/>
    <s v="plays"/>
    <x v="3565"/>
    <d v="2014-12-31T17:50:08"/>
  </r>
  <r>
    <n v="3566"/>
    <x v="3564"/>
    <s v="A &quot;bold, subversive and very funny&quot; clown cookery show about searching for self worth in a cheesecake - VAULT Festival &amp; Tour 2015"/>
    <x v="13"/>
    <n v="2095"/>
    <x v="0"/>
    <s v="GB"/>
    <s v="GBP"/>
    <n v="1422015083"/>
    <n v="1419423083"/>
    <b v="0"/>
    <n v="38"/>
    <b v="1"/>
    <s v="theater/plays"/>
    <x v="2430"/>
    <n v="55.131578947368418"/>
    <s v="theater"/>
    <s v="plays"/>
    <x v="3566"/>
    <d v="2015-01-23T12:11:23"/>
  </r>
  <r>
    <n v="3567"/>
    <x v="3565"/>
    <s v="First stage adaptation of Sarah Moore Fitzgerald's beautiful novel about Alzheimer's and time travel with a live folk score."/>
    <x v="28"/>
    <n v="1088"/>
    <x v="0"/>
    <s v="GB"/>
    <s v="GBP"/>
    <n v="1433964444"/>
    <n v="1431372444"/>
    <b v="0"/>
    <n v="41"/>
    <b v="1"/>
    <s v="theater/plays"/>
    <x v="2597"/>
    <n v="26.536585365853657"/>
    <s v="theater"/>
    <s v="plays"/>
    <x v="3567"/>
    <d v="2015-06-10T19:27:24"/>
  </r>
  <r>
    <n v="3568"/>
    <x v="3566"/>
    <s v="GK. Jr (for student actors 12 and under) will bring George Macdonald's story to life. 10+ speaking parts &amp; many non-speaking parts!"/>
    <x v="28"/>
    <n v="1110"/>
    <x v="0"/>
    <s v="US"/>
    <s v="USD"/>
    <n v="1410975994"/>
    <n v="1408383994"/>
    <b v="0"/>
    <n v="19"/>
    <b v="1"/>
    <s v="theater/plays"/>
    <x v="2598"/>
    <n v="58.421052631578945"/>
    <s v="theater"/>
    <s v="plays"/>
    <x v="3568"/>
    <d v="2014-09-17T17:46:34"/>
  </r>
  <r>
    <n v="3569"/>
    <x v="3567"/>
    <s v="In 2015, Green Light is producing 3 shows of new plays exclusively written, directed and created by women- help make it happen!"/>
    <x v="10"/>
    <n v="5024"/>
    <x v="0"/>
    <s v="US"/>
    <s v="USD"/>
    <n v="1420734696"/>
    <n v="1418142696"/>
    <b v="0"/>
    <n v="41"/>
    <b v="1"/>
    <s v="theater/plays"/>
    <x v="2599"/>
    <n v="122.53658536585365"/>
    <s v="theater"/>
    <s v="plays"/>
    <x v="3569"/>
    <d v="2015-01-08T16:31:36"/>
  </r>
  <r>
    <n v="3570"/>
    <x v="3568"/>
    <s v="Theatre Machine presents an all-new adaptation of Maxim Gorky's classic of Russian theatre, The Lower Depths."/>
    <x v="13"/>
    <n v="2287"/>
    <x v="0"/>
    <s v="US"/>
    <s v="USD"/>
    <n v="1420009200"/>
    <n v="1417593483"/>
    <b v="0"/>
    <n v="26"/>
    <b v="1"/>
    <s v="theater/plays"/>
    <x v="2600"/>
    <n v="87.961538461538467"/>
    <s v="theater"/>
    <s v="plays"/>
    <x v="3570"/>
    <d v="2014-12-31T07:00:00"/>
  </r>
  <r>
    <n v="3571"/>
    <x v="3569"/>
    <s v="Support Kuleshovâ€™s first full length production; help to build the set and bring a fierce and important new play to life"/>
    <x v="15"/>
    <n v="1831"/>
    <x v="0"/>
    <s v="GB"/>
    <s v="GBP"/>
    <n v="1414701413"/>
    <n v="1412109413"/>
    <b v="0"/>
    <n v="25"/>
    <b v="1"/>
    <s v="theater/plays"/>
    <x v="2601"/>
    <n v="73.239999999999995"/>
    <s v="theater"/>
    <s v="plays"/>
    <x v="3571"/>
    <d v="2014-10-30T20:36:53"/>
  </r>
  <r>
    <n v="3572"/>
    <x v="3570"/>
    <s v="A darkly comic one woman show by Abram Rooney as part of The Camden Fringe 2015."/>
    <x v="2"/>
    <n v="500"/>
    <x v="0"/>
    <s v="GB"/>
    <s v="GBP"/>
    <n v="1434894082"/>
    <n v="1432302082"/>
    <b v="0"/>
    <n v="9"/>
    <b v="1"/>
    <s v="theater/plays"/>
    <x v="31"/>
    <n v="55.555555555555557"/>
    <s v="theater"/>
    <s v="plays"/>
    <x v="3572"/>
    <d v="2015-06-21T13:41:22"/>
  </r>
  <r>
    <n v="3573"/>
    <x v="3571"/>
    <s v="London based theatre makers collaborating to create a new show about the history of HipHop."/>
    <x v="9"/>
    <n v="3084"/>
    <x v="0"/>
    <s v="GB"/>
    <s v="GBP"/>
    <n v="1415440846"/>
    <n v="1412845246"/>
    <b v="0"/>
    <n v="78"/>
    <b v="1"/>
    <s v="theater/plays"/>
    <x v="2602"/>
    <n v="39.53846153846154"/>
    <s v="theater"/>
    <s v="plays"/>
    <x v="3573"/>
    <d v="2014-11-08T10:00:46"/>
  </r>
  <r>
    <n v="3574"/>
    <x v="3572"/>
    <s v="Help Galli Theater continue to bring fairytales to children in English &amp; German in our theater and to institutions serving children."/>
    <x v="238"/>
    <n v="6155"/>
    <x v="0"/>
    <s v="US"/>
    <s v="USD"/>
    <n v="1415921848"/>
    <n v="1413326248"/>
    <b v="0"/>
    <n v="45"/>
    <b v="1"/>
    <s v="theater/plays"/>
    <x v="2603"/>
    <n v="136.77777777777777"/>
    <s v="theater"/>
    <s v="plays"/>
    <x v="3574"/>
    <d v="2014-11-13T23:37:28"/>
  </r>
  <r>
    <n v="3575"/>
    <x v="3573"/>
    <s v="An island in hell. Cleopatra, Joan of Arc, &amp; Queen Victoria wait, trapped in the memory of who they were... until AnaiÌˆs Nin shows up."/>
    <x v="3"/>
    <n v="10133"/>
    <x v="0"/>
    <s v="US"/>
    <s v="USD"/>
    <n v="1470887940"/>
    <n v="1468176527"/>
    <b v="0"/>
    <n v="102"/>
    <b v="1"/>
    <s v="theater/plays"/>
    <x v="2604"/>
    <n v="99.343137254901961"/>
    <s v="theater"/>
    <s v="plays"/>
    <x v="3575"/>
    <d v="2016-08-11T03:59:00"/>
  </r>
  <r>
    <n v="3576"/>
    <x v="3574"/>
    <s v="Vote here for whatever show you want to see next year! No gimmick, no stretch goals, just a simple vote and a free ticket."/>
    <x v="213"/>
    <n v="100"/>
    <x v="0"/>
    <s v="US"/>
    <s v="USD"/>
    <n v="1480947054"/>
    <n v="1475759454"/>
    <b v="0"/>
    <n v="5"/>
    <b v="1"/>
    <s v="theater/plays"/>
    <x v="31"/>
    <n v="20"/>
    <s v="theater"/>
    <s v="plays"/>
    <x v="3576"/>
    <d v="2016-12-05T14:10:54"/>
  </r>
  <r>
    <n v="3577"/>
    <x v="3575"/>
    <s v="Our goal is to bring this story of one town's processing of tragedy and their own community identity to Utah County."/>
    <x v="20"/>
    <n v="780"/>
    <x v="0"/>
    <s v="US"/>
    <s v="USD"/>
    <n v="1430029680"/>
    <n v="1427741583"/>
    <b v="0"/>
    <n v="27"/>
    <b v="1"/>
    <s v="theater/plays"/>
    <x v="2129"/>
    <n v="28.888888888888889"/>
    <s v="theater"/>
    <s v="plays"/>
    <x v="3577"/>
    <d v="2015-04-26T06:28:00"/>
  </r>
  <r>
    <n v="3578"/>
    <x v="3576"/>
    <s v="An unsparing, slightly surreal look at the effects of the private rented sector on two young women. Based on real events."/>
    <x v="15"/>
    <n v="1500.2"/>
    <x v="0"/>
    <s v="GB"/>
    <s v="GBP"/>
    <n v="1462037777"/>
    <n v="1459445777"/>
    <b v="0"/>
    <n v="37"/>
    <b v="1"/>
    <s v="theater/plays"/>
    <x v="2605"/>
    <n v="40.545945945945945"/>
    <s v="theater"/>
    <s v="plays"/>
    <x v="3578"/>
    <d v="2016-04-30T17:36:17"/>
  </r>
  <r>
    <n v="3579"/>
    <x v="3577"/>
    <s v="Following success with 'The Canada Boys' and 'Parachute', we are looking for financial help from the community with our new production"/>
    <x v="2"/>
    <n v="500"/>
    <x v="0"/>
    <s v="GB"/>
    <s v="GBP"/>
    <n v="1459444656"/>
    <n v="1456856256"/>
    <b v="0"/>
    <n v="14"/>
    <b v="1"/>
    <s v="theater/plays"/>
    <x v="31"/>
    <n v="35.714285714285715"/>
    <s v="theater"/>
    <s v="plays"/>
    <x v="3579"/>
    <d v="2016-03-31T17:17:36"/>
  </r>
  <r>
    <n v="3580"/>
    <x v="3578"/>
    <s v="Annabel Lost combines visual art and performance poetry to tell the story of two orphaned refugees, Quetzal and Rhime."/>
    <x v="42"/>
    <n v="1025"/>
    <x v="0"/>
    <s v="US"/>
    <s v="USD"/>
    <n v="1425185940"/>
    <n v="1421900022"/>
    <b v="0"/>
    <n v="27"/>
    <b v="1"/>
    <s v="theater/plays"/>
    <x v="2606"/>
    <n v="37.962962962962962"/>
    <s v="theater"/>
    <s v="plays"/>
    <x v="3580"/>
    <d v="2015-03-01T04:59:00"/>
  </r>
  <r>
    <n v="3581"/>
    <x v="3579"/>
    <s v="An extraordinary, punchy and provocative new play, providing a voice for women to address their sexuality and self worth. #EDFREAK"/>
    <x v="15"/>
    <n v="1500"/>
    <x v="0"/>
    <s v="GB"/>
    <s v="GBP"/>
    <n v="1406719110"/>
    <n v="1405509510"/>
    <b v="0"/>
    <n v="45"/>
    <b v="1"/>
    <s v="theater/plays"/>
    <x v="31"/>
    <n v="33.333333333333336"/>
    <s v="theater"/>
    <s v="plays"/>
    <x v="3581"/>
    <d v="2014-07-30T11:18:30"/>
  </r>
  <r>
    <n v="3582"/>
    <x v="3580"/>
    <s v="A contemporary American play touching on the scorching realities of growing up in the Millennial generation."/>
    <x v="28"/>
    <n v="2870"/>
    <x v="0"/>
    <s v="US"/>
    <s v="USD"/>
    <n v="1459822682"/>
    <n v="1458613082"/>
    <b v="0"/>
    <n v="49"/>
    <b v="1"/>
    <s v="theater/plays"/>
    <x v="2607"/>
    <n v="58.571428571428569"/>
    <s v="theater"/>
    <s v="plays"/>
    <x v="3582"/>
    <d v="2016-04-05T02:18:02"/>
  </r>
  <r>
    <n v="3583"/>
    <x v="3581"/>
    <s v="Bumbling architect Romeo and handsome contractor Mario meet their match while building a balcony for Verona, NJ siren, Juliet."/>
    <x v="9"/>
    <n v="3255"/>
    <x v="0"/>
    <s v="US"/>
    <s v="USD"/>
    <n v="1460970805"/>
    <n v="1455790405"/>
    <b v="0"/>
    <n v="24"/>
    <b v="1"/>
    <s v="theater/plays"/>
    <x v="2508"/>
    <n v="135.625"/>
    <s v="theater"/>
    <s v="plays"/>
    <x v="3583"/>
    <d v="2016-04-18T09:13:25"/>
  </r>
  <r>
    <n v="3584"/>
    <x v="3582"/>
    <s v="Critically-acclaimed Old Trunk are back with their new play. _x000a_PRAMKICKER. _x000a__x000a_Written by Sadie Hasler &amp; directed by Sarah Mayhew."/>
    <x v="9"/>
    <n v="3465"/>
    <x v="0"/>
    <s v="GB"/>
    <s v="GBP"/>
    <n v="1436772944"/>
    <n v="1434180944"/>
    <b v="0"/>
    <n v="112"/>
    <b v="1"/>
    <s v="theater/plays"/>
    <x v="2113"/>
    <n v="30.9375"/>
    <s v="theater"/>
    <s v="plays"/>
    <x v="3584"/>
    <d v="2015-07-13T07:35:44"/>
  </r>
  <r>
    <n v="3585"/>
    <x v="3583"/>
    <s v="The world premiere of a play, a true story about love, loss, and a man reaching back in time as the only way to move forward."/>
    <x v="104"/>
    <n v="4050"/>
    <x v="0"/>
    <s v="US"/>
    <s v="USD"/>
    <n v="1419181890"/>
    <n v="1416589890"/>
    <b v="0"/>
    <n v="23"/>
    <b v="1"/>
    <s v="theater/plays"/>
    <x v="2608"/>
    <n v="176.08695652173913"/>
    <s v="theater"/>
    <s v="plays"/>
    <x v="3585"/>
    <d v="2014-12-21T17:11:30"/>
  </r>
  <r>
    <n v="3586"/>
    <x v="3584"/>
    <s v="See Theatre In A New Light"/>
    <x v="51"/>
    <n v="8207"/>
    <x v="0"/>
    <s v="US"/>
    <s v="USD"/>
    <n v="1474649070"/>
    <n v="1469465070"/>
    <b v="0"/>
    <n v="54"/>
    <b v="1"/>
    <s v="theater/plays"/>
    <x v="2609"/>
    <n v="151.9814814814815"/>
    <s v="theater"/>
    <s v="plays"/>
    <x v="3586"/>
    <d v="2016-09-23T16:44:30"/>
  </r>
  <r>
    <n v="3587"/>
    <x v="3585"/>
    <s v="The GSA BA (Hons) Acting class of 2016 are taking a transfer of their GSA Production to The Cockpit Theatre in London"/>
    <x v="2"/>
    <n v="633"/>
    <x v="0"/>
    <s v="GB"/>
    <s v="GBP"/>
    <n v="1467054000"/>
    <n v="1463144254"/>
    <b v="0"/>
    <n v="28"/>
    <b v="1"/>
    <s v="theater/plays"/>
    <x v="2610"/>
    <n v="22.607142857142858"/>
    <s v="theater"/>
    <s v="plays"/>
    <x v="3587"/>
    <d v="2016-06-27T19:00:00"/>
  </r>
  <r>
    <n v="3588"/>
    <x v="3586"/>
    <s v="Touring the fast-paced, playful and poignant story of three twenty-somethings in a mental-health support group."/>
    <x v="48"/>
    <n v="201"/>
    <x v="0"/>
    <s v="GB"/>
    <s v="GBP"/>
    <n v="1430348400"/>
    <n v="1428436410"/>
    <b v="0"/>
    <n v="11"/>
    <b v="1"/>
    <s v="theater/plays"/>
    <x v="10"/>
    <n v="18.272727272727273"/>
    <s v="theater"/>
    <s v="plays"/>
    <x v="3588"/>
    <d v="2015-04-29T23:00:00"/>
  </r>
  <r>
    <n v="3589"/>
    <x v="3587"/>
    <s v="After being officially selected for the 2015 FringeNYC Festival, we are looking for your help to put on this new and exciting play!"/>
    <x v="23"/>
    <n v="5100"/>
    <x v="0"/>
    <s v="US"/>
    <s v="USD"/>
    <n v="1432654347"/>
    <n v="1430494347"/>
    <b v="0"/>
    <n v="62"/>
    <b v="1"/>
    <s v="theater/plays"/>
    <x v="1901"/>
    <n v="82.258064516129039"/>
    <s v="theater"/>
    <s v="plays"/>
    <x v="3589"/>
    <d v="2015-05-26T15:32:27"/>
  </r>
  <r>
    <n v="3590"/>
    <x v="3588"/>
    <s v="Two men on trial for desertion, confined within a Glasshouse. How long can friendship last? How much can a man stand before he breaks?"/>
    <x v="10"/>
    <n v="5003"/>
    <x v="0"/>
    <s v="GB"/>
    <s v="GBP"/>
    <n v="1413792034"/>
    <n v="1411200034"/>
    <b v="0"/>
    <n v="73"/>
    <b v="1"/>
    <s v="theater/plays"/>
    <x v="2611"/>
    <n v="68.534246575342465"/>
    <s v="theater"/>
    <s v="plays"/>
    <x v="3590"/>
    <d v="2014-10-20T08:00:34"/>
  </r>
  <r>
    <n v="3591"/>
    <x v="3589"/>
    <s v="We are trying to produce a kid friendly show about an imaginative journey through space and time. Help us create our wonderland!!"/>
    <x v="176"/>
    <n v="1225"/>
    <x v="0"/>
    <s v="US"/>
    <s v="USD"/>
    <n v="1422075540"/>
    <n v="1419979544"/>
    <b v="0"/>
    <n v="18"/>
    <b v="1"/>
    <s v="theater/plays"/>
    <x v="1290"/>
    <n v="68.055555555555557"/>
    <s v="theater"/>
    <s v="plays"/>
    <x v="3591"/>
    <d v="2015-01-24T04:59:00"/>
  </r>
  <r>
    <n v="3592"/>
    <x v="3590"/>
    <s v="Sex. Fish. A COMET THAT DESTROYS THE WORLD. boom a play by Peter Sinn Nachtrieb- Feb 19-21 at The Bridge in NYC."/>
    <x v="13"/>
    <n v="2545"/>
    <x v="0"/>
    <s v="US"/>
    <s v="USD"/>
    <n v="1423630740"/>
    <n v="1418673307"/>
    <b v="0"/>
    <n v="35"/>
    <b v="1"/>
    <s v="theater/plays"/>
    <x v="2612"/>
    <n v="72.714285714285708"/>
    <s v="theater"/>
    <s v="plays"/>
    <x v="3592"/>
    <d v="2015-02-11T04:59:00"/>
  </r>
  <r>
    <n v="3593"/>
    <x v="3591"/>
    <s v="A staged reading for &quot;Lucy &amp; Vincente&quot; in NYC. A new play about Lucille Ball &amp; Vincente Minnelli in Hollywood, 1953."/>
    <x v="9"/>
    <n v="3319"/>
    <x v="0"/>
    <s v="US"/>
    <s v="USD"/>
    <n v="1420489560"/>
    <n v="1417469639"/>
    <b v="0"/>
    <n v="43"/>
    <b v="1"/>
    <s v="theater/plays"/>
    <x v="2613"/>
    <n v="77.186046511627907"/>
    <s v="theater"/>
    <s v="plays"/>
    <x v="3593"/>
    <d v="2015-01-05T20:26:00"/>
  </r>
  <r>
    <n v="3594"/>
    <x v="3592"/>
    <s v="An adaptation that realizes the internal struggle of Ibsenâ€™s most renowned protagonist as she traverses a claustrophobic social world"/>
    <x v="183"/>
    <n v="2015"/>
    <x v="0"/>
    <s v="US"/>
    <s v="USD"/>
    <n v="1472952982"/>
    <n v="1470792982"/>
    <b v="0"/>
    <n v="36"/>
    <b v="1"/>
    <s v="theater/plays"/>
    <x v="2614"/>
    <n v="55.972222222222221"/>
    <s v="theater"/>
    <s v="plays"/>
    <x v="3594"/>
    <d v="2016-09-04T01:36:22"/>
  </r>
  <r>
    <n v="3595"/>
    <x v="3593"/>
    <s v="A new theatre company staging Will Eno's The Flu Season in Seattle"/>
    <x v="27"/>
    <n v="3081"/>
    <x v="0"/>
    <s v="US"/>
    <s v="USD"/>
    <n v="1426229940"/>
    <n v="1423959123"/>
    <b v="0"/>
    <n v="62"/>
    <b v="1"/>
    <s v="theater/plays"/>
    <x v="23"/>
    <n v="49.693548387096776"/>
    <s v="theater"/>
    <s v="plays"/>
    <x v="3595"/>
    <d v="2015-03-13T06:59:00"/>
  </r>
  <r>
    <n v="3596"/>
    <x v="3594"/>
    <s v="A play about the last eight years of the life of Egon Schiele, one of the most influential Austrian Expressionist artists."/>
    <x v="184"/>
    <n v="1185"/>
    <x v="0"/>
    <s v="CA"/>
    <s v="CAD"/>
    <n v="1409072982"/>
    <n v="1407258582"/>
    <b v="0"/>
    <n v="15"/>
    <b v="1"/>
    <s v="theater/plays"/>
    <x v="2615"/>
    <n v="79"/>
    <s v="theater"/>
    <s v="plays"/>
    <x v="3596"/>
    <d v="2014-08-26T17:09:42"/>
  </r>
  <r>
    <n v="3597"/>
    <x v="3595"/>
    <s v="&quot;I think that I have my own will. I can stop this, I tell myself. But it's not true.&quot;"/>
    <x v="30"/>
    <n v="2565"/>
    <x v="0"/>
    <s v="US"/>
    <s v="USD"/>
    <n v="1456984740"/>
    <n v="1455717790"/>
    <b v="0"/>
    <n v="33"/>
    <b v="1"/>
    <s v="theater/plays"/>
    <x v="946"/>
    <n v="77.727272727272734"/>
    <s v="theater"/>
    <s v="plays"/>
    <x v="3597"/>
    <d v="2016-03-03T05:59:00"/>
  </r>
  <r>
    <n v="3598"/>
    <x v="3596"/>
    <s v="River City Theatre Company needs your support as we embark on our thirteenth production, CINDERELLA!"/>
    <x v="28"/>
    <n v="1101"/>
    <x v="0"/>
    <s v="US"/>
    <s v="USD"/>
    <n v="1409720340"/>
    <n v="1408129822"/>
    <b v="0"/>
    <n v="27"/>
    <b v="1"/>
    <s v="theater/plays"/>
    <x v="2616"/>
    <n v="40.777777777777779"/>
    <s v="theater"/>
    <s v="plays"/>
    <x v="3598"/>
    <d v="2014-09-03T04:59:00"/>
  </r>
  <r>
    <n v="3599"/>
    <x v="3597"/>
    <s v="Help Chrysalis get this production off the ground!  An original play, we only need $500 to get this production on its feet!"/>
    <x v="2"/>
    <n v="1010"/>
    <x v="0"/>
    <s v="US"/>
    <s v="USD"/>
    <n v="1440892800"/>
    <n v="1438715077"/>
    <b v="0"/>
    <n v="17"/>
    <b v="1"/>
    <s v="theater/plays"/>
    <x v="2539"/>
    <n v="59.411764705882355"/>
    <s v="theater"/>
    <s v="plays"/>
    <x v="3599"/>
    <d v="2015-08-30T00:00:00"/>
  </r>
  <r>
    <n v="3600"/>
    <x v="3598"/>
    <s v="The First Play From The Man Who Brought You The Black James Bond!"/>
    <x v="185"/>
    <n v="13"/>
    <x v="0"/>
    <s v="US"/>
    <s v="USD"/>
    <n v="1476390164"/>
    <n v="1473970964"/>
    <b v="0"/>
    <n v="4"/>
    <b v="1"/>
    <s v="theater/plays"/>
    <x v="2129"/>
    <n v="3.25"/>
    <s v="theater"/>
    <s v="plays"/>
    <x v="3600"/>
    <d v="2016-10-13T20:22:44"/>
  </r>
  <r>
    <n v="3601"/>
    <x v="3599"/>
    <s v="New play 'Pink Confetti' by Paul Roberts at The Courtyard Theatre produced by Etch and directed by Oliver Dawe."/>
    <x v="13"/>
    <n v="2087"/>
    <x v="0"/>
    <s v="GB"/>
    <s v="GBP"/>
    <n v="1421452682"/>
    <n v="1418860682"/>
    <b v="0"/>
    <n v="53"/>
    <b v="1"/>
    <s v="theater/plays"/>
    <x v="2469"/>
    <n v="39.377358490566039"/>
    <s v="theater"/>
    <s v="plays"/>
    <x v="3601"/>
    <d v="2015-01-16T23:58:02"/>
  </r>
  <r>
    <n v="3602"/>
    <x v="3600"/>
    <s v="A student directed and student performed production of Shakespeare's Macbeth in Milwaukee's beautiful Lake Park on June 3rd &amp; 4th"/>
    <x v="23"/>
    <n v="4002"/>
    <x v="0"/>
    <s v="US"/>
    <s v="USD"/>
    <n v="1463520479"/>
    <n v="1458336479"/>
    <b v="0"/>
    <n v="49"/>
    <b v="1"/>
    <s v="theater/plays"/>
    <x v="2383"/>
    <n v="81.673469387755105"/>
    <s v="theater"/>
    <s v="plays"/>
    <x v="3602"/>
    <d v="2016-05-17T21:27:59"/>
  </r>
  <r>
    <n v="3603"/>
    <x v="3601"/>
    <s v="Help produce &quot;Thank You For Waiting,&quot; a new play that explores friendship, loss, and mental illness, at the 2016 Frigid Festival!"/>
    <x v="15"/>
    <n v="2560"/>
    <x v="0"/>
    <s v="US"/>
    <s v="USD"/>
    <n v="1446759880"/>
    <n v="1444164280"/>
    <b v="0"/>
    <n v="57"/>
    <b v="1"/>
    <s v="theater/plays"/>
    <x v="2617"/>
    <n v="44.912280701754383"/>
    <s v="theater"/>
    <s v="plays"/>
    <x v="3603"/>
    <d v="2015-11-05T21:44:40"/>
  </r>
  <r>
    <n v="3604"/>
    <x v="3602"/>
    <s v="â€œSuddenly Split &amp; Swiping Overâ€ is a sassy and heartfelt one-woman show about ending a longterm relationship and starting over."/>
    <x v="9"/>
    <n v="3385"/>
    <x v="0"/>
    <s v="US"/>
    <s v="USD"/>
    <n v="1461913140"/>
    <n v="1461370956"/>
    <b v="0"/>
    <n v="69"/>
    <b v="1"/>
    <s v="theater/plays"/>
    <x v="2618"/>
    <n v="49.05797101449275"/>
    <s v="theater"/>
    <s v="plays"/>
    <x v="3604"/>
    <d v="2016-04-29T06:59:00"/>
  </r>
  <r>
    <n v="3605"/>
    <x v="3603"/>
    <s v="We are a new Theatre Company who are fundraising to put on a new production of the play 'The Blue Room' in High Wycombe and Maidenhead"/>
    <x v="49"/>
    <n v="460"/>
    <x v="0"/>
    <s v="GB"/>
    <s v="GBP"/>
    <n v="1455390126"/>
    <n v="1452798126"/>
    <b v="0"/>
    <n v="15"/>
    <b v="1"/>
    <s v="theater/plays"/>
    <x v="2498"/>
    <n v="30.666666666666668"/>
    <s v="theater"/>
    <s v="plays"/>
    <x v="3605"/>
    <d v="2016-02-13T19:02:06"/>
  </r>
  <r>
    <n v="3606"/>
    <x v="3604"/>
    <s v="Support Swansea's youngest theatre company Critical Ambition, in their co-production of BLINK with Volcano and The Other Room."/>
    <x v="9"/>
    <n v="3908"/>
    <x v="0"/>
    <s v="GB"/>
    <s v="GBP"/>
    <n v="1471185057"/>
    <n v="1468593057"/>
    <b v="0"/>
    <n v="64"/>
    <b v="1"/>
    <s v="theater/plays"/>
    <x v="2619"/>
    <n v="61.0625"/>
    <s v="theater"/>
    <s v="plays"/>
    <x v="3606"/>
    <d v="2016-08-14T14:30:57"/>
  </r>
  <r>
    <n v="3607"/>
    <x v="3605"/>
    <s v="'E15' is a verbatim project that looks at the story of the Focus E15 Campaign"/>
    <x v="131"/>
    <n v="580"/>
    <x v="0"/>
    <s v="GB"/>
    <s v="GBP"/>
    <n v="1450137600"/>
    <n v="1448924882"/>
    <b v="0"/>
    <n v="20"/>
    <b v="1"/>
    <s v="theater/plays"/>
    <x v="2620"/>
    <n v="29"/>
    <s v="theater"/>
    <s v="plays"/>
    <x v="3607"/>
    <d v="2015-12-15T00:00:00"/>
  </r>
  <r>
    <n v="3608"/>
    <x v="3606"/>
    <s v="Help us get the show on the road! Petrification is a new play about home, memory and identity and we need your help to tour."/>
    <x v="134"/>
    <n v="800"/>
    <x v="0"/>
    <s v="GB"/>
    <s v="GBP"/>
    <n v="1466172000"/>
    <n v="1463418090"/>
    <b v="0"/>
    <n v="27"/>
    <b v="1"/>
    <s v="theater/plays"/>
    <x v="31"/>
    <n v="29.62962962962963"/>
    <s v="theater"/>
    <s v="plays"/>
    <x v="3608"/>
    <d v="2016-06-17T14:00:00"/>
  </r>
  <r>
    <n v="3609"/>
    <x v="3607"/>
    <s v="KHOJALY is a new play that gives a voice to refugees the world over, telling the story of the survivors of the 1992 massacre in Khojaly"/>
    <x v="416"/>
    <n v="3005"/>
    <x v="0"/>
    <s v="GB"/>
    <s v="GBP"/>
    <n v="1459378085"/>
    <n v="1456789685"/>
    <b v="0"/>
    <n v="21"/>
    <b v="1"/>
    <s v="theater/plays"/>
    <x v="2621"/>
    <n v="143.0952380952381"/>
    <s v="theater"/>
    <s v="plays"/>
    <x v="3609"/>
    <d v="2016-03-30T22:48:05"/>
  </r>
  <r>
    <n v="3610"/>
    <x v="3608"/>
    <s v="The Florence Company premieres its first stage play at the Chelsea Theatre in London with an original piece of writing"/>
    <x v="28"/>
    <n v="1623"/>
    <x v="0"/>
    <s v="GB"/>
    <s v="GBP"/>
    <n v="1439806936"/>
    <n v="1437214936"/>
    <b v="0"/>
    <n v="31"/>
    <b v="1"/>
    <s v="theater/plays"/>
    <x v="2622"/>
    <n v="52.354838709677416"/>
    <s v="theater"/>
    <s v="plays"/>
    <x v="3610"/>
    <d v="2015-08-17T10:22:16"/>
  </r>
  <r>
    <n v="3611"/>
    <x v="3609"/>
    <s v="How do you retain a sense identity after losing your home, your family and your country? Leftovers is a play about refugees in Nairobi."/>
    <x v="30"/>
    <n v="3400"/>
    <x v="0"/>
    <s v="GB"/>
    <s v="GBP"/>
    <n v="1428483201"/>
    <n v="1425891201"/>
    <b v="0"/>
    <n v="51"/>
    <b v="1"/>
    <s v="theater/plays"/>
    <x v="1627"/>
    <n v="66.666666666666671"/>
    <s v="theater"/>
    <s v="plays"/>
    <x v="3611"/>
    <d v="2015-04-08T08:53:21"/>
  </r>
  <r>
    <n v="3612"/>
    <x v="3610"/>
    <s v="A Harlem Hellfighter struggles to re-integrate into his community after heroically fighting for his country in WW1."/>
    <x v="10"/>
    <n v="7220"/>
    <x v="0"/>
    <s v="CA"/>
    <s v="CAD"/>
    <n v="1402334811"/>
    <n v="1401470811"/>
    <b v="0"/>
    <n v="57"/>
    <b v="1"/>
    <s v="theater/plays"/>
    <x v="2623"/>
    <n v="126.66666666666667"/>
    <s v="theater"/>
    <s v="plays"/>
    <x v="3612"/>
    <d v="2014-06-09T17:26:51"/>
  </r>
  <r>
    <n v="3613"/>
    <x v="3611"/>
    <s v="a woman walks into a bar except she looks like a man and no one's serving drinks. one night only"/>
    <x v="21"/>
    <n v="1250"/>
    <x v="0"/>
    <s v="US"/>
    <s v="USD"/>
    <n v="1403964574"/>
    <n v="1401372574"/>
    <b v="0"/>
    <n v="20"/>
    <b v="1"/>
    <s v="theater/plays"/>
    <x v="31"/>
    <n v="62.5"/>
    <s v="theater"/>
    <s v="plays"/>
    <x v="3613"/>
    <d v="2014-06-28T14:09:34"/>
  </r>
  <r>
    <n v="3614"/>
    <x v="3438"/>
    <s v="A production of &quot;Gruesome Playground Injuries&quot; by Rajiv Joseph July 24th-August 9th at The Bakery in Denver, CO."/>
    <x v="30"/>
    <n v="2520"/>
    <x v="0"/>
    <s v="US"/>
    <s v="USD"/>
    <n v="1434675616"/>
    <n v="1432083616"/>
    <b v="0"/>
    <n v="71"/>
    <b v="1"/>
    <s v="theater/plays"/>
    <x v="2624"/>
    <n v="35.492957746478872"/>
    <s v="theater"/>
    <s v="plays"/>
    <x v="3614"/>
    <d v="2015-06-19T01:00:16"/>
  </r>
  <r>
    <n v="3615"/>
    <x v="3612"/>
    <s v="Bob is on the road. Bob is on the run. But from what? Will she make it to her destination and what will she find whens she gets there?"/>
    <x v="30"/>
    <n v="2670"/>
    <x v="0"/>
    <s v="GB"/>
    <s v="GBP"/>
    <n v="1449756896"/>
    <n v="1447164896"/>
    <b v="0"/>
    <n v="72"/>
    <b v="1"/>
    <s v="theater/plays"/>
    <x v="2020"/>
    <n v="37.083333333333336"/>
    <s v="theater"/>
    <s v="plays"/>
    <x v="3615"/>
    <d v="2015-12-10T14:14:56"/>
  </r>
  <r>
    <n v="3616"/>
    <x v="3613"/>
    <s v="A vibrant, gender-inverted film-noir adaptation of Shakespeare's brutal comedy Taming of the Shrew, a visceral physical spectacle."/>
    <x v="30"/>
    <n v="3120"/>
    <x v="0"/>
    <s v="GB"/>
    <s v="GBP"/>
    <n v="1426801664"/>
    <n v="1424213264"/>
    <b v="0"/>
    <n v="45"/>
    <b v="1"/>
    <s v="theater/plays"/>
    <x v="2387"/>
    <n v="69.333333333333329"/>
    <s v="theater"/>
    <s v="plays"/>
    <x v="3616"/>
    <d v="2015-03-19T21:47:44"/>
  </r>
  <r>
    <n v="3617"/>
    <x v="3614"/>
    <s v="Venue hire and payment of designer for a darkly comic, all female play about power - losing it, wanting it and fighting to get it back"/>
    <x v="417"/>
    <n v="880"/>
    <x v="0"/>
    <s v="GB"/>
    <s v="GBP"/>
    <n v="1488240000"/>
    <n v="1486996729"/>
    <b v="0"/>
    <n v="51"/>
    <b v="1"/>
    <s v="theater/plays"/>
    <x v="2625"/>
    <n v="17.254901960784313"/>
    <s v="theater"/>
    <s v="plays"/>
    <x v="3617"/>
    <d v="2017-02-28T00:00:00"/>
  </r>
  <r>
    <n v="3618"/>
    <x v="3615"/>
    <s v="The play yet to be described as &quot;A surefire Edinburgh Fringe Festival Cult Hit&quot;. Coming to the Underbelly, Edinburgh, 5th-30th August."/>
    <x v="13"/>
    <n v="2020"/>
    <x v="0"/>
    <s v="GB"/>
    <s v="GBP"/>
    <n v="1433343850"/>
    <n v="1430751850"/>
    <b v="0"/>
    <n v="56"/>
    <b v="1"/>
    <s v="theater/plays"/>
    <x v="50"/>
    <n v="36.071428571428569"/>
    <s v="theater"/>
    <s v="plays"/>
    <x v="3618"/>
    <d v="2015-06-03T15:04:10"/>
  </r>
  <r>
    <n v="3619"/>
    <x v="3616"/>
    <s v="We are a fledgling theatre company based in Atlanta looking to fund our first show, Sincerity Forever by playwright Mac Wellman."/>
    <x v="28"/>
    <n v="1130"/>
    <x v="0"/>
    <s v="US"/>
    <s v="USD"/>
    <n v="1479592800"/>
    <n v="1476760226"/>
    <b v="0"/>
    <n v="17"/>
    <b v="1"/>
    <s v="theater/plays"/>
    <x v="1246"/>
    <n v="66.470588235294116"/>
    <s v="theater"/>
    <s v="plays"/>
    <x v="3619"/>
    <d v="2016-11-19T22:00:00"/>
  </r>
  <r>
    <n v="3620"/>
    <x v="3617"/>
    <s v="An Irish show about mental illness though the eyes of the man experiencing it. Support this show and help get it to Boulder and NYC."/>
    <x v="124"/>
    <n v="11045"/>
    <x v="0"/>
    <s v="US"/>
    <s v="USD"/>
    <n v="1425528000"/>
    <n v="1422916261"/>
    <b v="0"/>
    <n v="197"/>
    <b v="1"/>
    <s v="theater/plays"/>
    <x v="2626"/>
    <n v="56.065989847715734"/>
    <s v="theater"/>
    <s v="plays"/>
    <x v="3620"/>
    <d v="2015-03-05T04:00:00"/>
  </r>
  <r>
    <n v="3621"/>
    <x v="3618"/>
    <s v="Bare Theatre and Sonorous Road collaborate on the NC debut of  Allan Maule's gamer fantasy play that was extended in New York."/>
    <x v="9"/>
    <n v="3292"/>
    <x v="0"/>
    <s v="US"/>
    <s v="USD"/>
    <n v="1475269200"/>
    <n v="1473200844"/>
    <b v="0"/>
    <n v="70"/>
    <b v="1"/>
    <s v="theater/plays"/>
    <x v="2627"/>
    <n v="47.028571428571432"/>
    <s v="theater"/>
    <s v="plays"/>
    <x v="3621"/>
    <d v="2016-09-30T21:00:00"/>
  </r>
  <r>
    <n v="3622"/>
    <x v="3619"/>
    <s v="5 actors. 39 characters. 1 epic adventure. Presented by the Cradle Theatre Company."/>
    <x v="28"/>
    <n v="1000.99"/>
    <x v="0"/>
    <s v="US"/>
    <s v="USD"/>
    <n v="1411874580"/>
    <n v="1409030371"/>
    <b v="0"/>
    <n v="21"/>
    <b v="1"/>
    <s v="theater/plays"/>
    <x v="2628"/>
    <n v="47.666190476190479"/>
    <s v="theater"/>
    <s v="plays"/>
    <x v="3622"/>
    <d v="2014-09-28T03:23:00"/>
  </r>
  <r>
    <n v="3623"/>
    <x v="3620"/>
    <s v="An original play exploring the complications of romantic relationships in all forms."/>
    <x v="30"/>
    <n v="3000"/>
    <x v="0"/>
    <s v="US"/>
    <s v="USD"/>
    <n v="1406358000"/>
    <n v="1404841270"/>
    <b v="0"/>
    <n v="34"/>
    <b v="1"/>
    <s v="theater/plays"/>
    <x v="43"/>
    <n v="88.235294117647058"/>
    <s v="theater"/>
    <s v="plays"/>
    <x v="3623"/>
    <d v="2014-07-26T07:00:00"/>
  </r>
  <r>
    <n v="3624"/>
    <x v="3621"/>
    <s v="â€œThe Event of a Lifetimeâ€¦â€_x000a__x000a_After the books stopped selling, and family disappears..the next event is closer than expected for him."/>
    <x v="9"/>
    <n v="3148"/>
    <x v="0"/>
    <s v="US"/>
    <s v="USD"/>
    <n v="1471977290"/>
    <n v="1466793290"/>
    <b v="0"/>
    <n v="39"/>
    <b v="1"/>
    <s v="theater/plays"/>
    <x v="2629"/>
    <n v="80.717948717948715"/>
    <s v="theater"/>
    <s v="plays"/>
    <x v="3624"/>
    <d v="2016-08-23T18:34:50"/>
  </r>
  <r>
    <n v="3625"/>
    <x v="3622"/>
    <s v="Help us run Leithâ€™s acclaimed, year round pub theatre VPT as part of Edinburgh Fringe 2015. Presenting 72 short plays over two weeks."/>
    <x v="9"/>
    <n v="3080"/>
    <x v="0"/>
    <s v="GB"/>
    <s v="GBP"/>
    <n v="1435851577"/>
    <n v="1433259577"/>
    <b v="0"/>
    <n v="78"/>
    <b v="1"/>
    <s v="theater/plays"/>
    <x v="2570"/>
    <n v="39.487179487179489"/>
    <s v="theater"/>
    <s v="plays"/>
    <x v="3625"/>
    <d v="2015-07-02T15:39:37"/>
  </r>
  <r>
    <n v="3626"/>
    <x v="3623"/>
    <s v="The first four-week performance run for our dance-theatre company, Geste Records, to be performed at The Yard Theatre in September."/>
    <x v="23"/>
    <n v="4073"/>
    <x v="0"/>
    <s v="GB"/>
    <s v="GBP"/>
    <n v="1408204857"/>
    <n v="1406390457"/>
    <b v="0"/>
    <n v="48"/>
    <b v="1"/>
    <s v="theater/plays"/>
    <x v="2412"/>
    <n v="84.854166666666671"/>
    <s v="theater"/>
    <s v="plays"/>
    <x v="3626"/>
    <d v="2014-08-16T16:00:57"/>
  </r>
  <r>
    <n v="3627"/>
    <x v="3624"/>
    <s v="One Shot Theatre Company is an organization that promotes youth theatre for social change, putting on shows that open a social dialogue"/>
    <x v="13"/>
    <n v="2000"/>
    <x v="0"/>
    <s v="US"/>
    <s v="USD"/>
    <n v="1463803140"/>
    <n v="1459446487"/>
    <b v="0"/>
    <n v="29"/>
    <b v="1"/>
    <s v="theater/plays"/>
    <x v="31"/>
    <n v="68.965517241379317"/>
    <s v="theater"/>
    <s v="plays"/>
    <x v="3627"/>
    <d v="2016-05-21T03:59:00"/>
  </r>
  <r>
    <n v="3628"/>
    <x v="3625"/>
    <s v="I am asking for public funding to help put together a musical tribute titled &quot;Blast From The Past&quot; reenacting famous HipHop, RnB acts."/>
    <x v="57"/>
    <n v="0"/>
    <x v="2"/>
    <s v="US"/>
    <s v="USD"/>
    <n v="1450040396"/>
    <n v="1444852796"/>
    <b v="0"/>
    <n v="0"/>
    <b v="0"/>
    <s v="theater/musical"/>
    <x v="109"/>
    <e v="#DIV/0!"/>
    <s v="theater"/>
    <s v="musical"/>
    <x v="3628"/>
    <d v="2015-12-13T20:59:56"/>
  </r>
  <r>
    <n v="3629"/>
    <x v="3626"/>
    <s v="Introducing a high class environmentally friendly, vegan, adult cabaret theater in Chicago with unique on, and off stage entertainment."/>
    <x v="80"/>
    <n v="2"/>
    <x v="2"/>
    <s v="US"/>
    <s v="USD"/>
    <n v="1462467600"/>
    <n v="1457403364"/>
    <b v="0"/>
    <n v="2"/>
    <b v="0"/>
    <s v="theater/musical"/>
    <x v="2630"/>
    <n v="1"/>
    <s v="theater"/>
    <s v="musical"/>
    <x v="3629"/>
    <d v="2016-05-05T17:00:00"/>
  </r>
  <r>
    <n v="3630"/>
    <x v="3627"/>
    <s v="The Jeremy Kyle Show offers so much subject matter to create an opera with.  Along with his brilliant put downs it could be excellent!"/>
    <x v="9"/>
    <n v="1"/>
    <x v="2"/>
    <s v="GB"/>
    <s v="GBP"/>
    <n v="1417295990"/>
    <n v="1414700390"/>
    <b v="0"/>
    <n v="1"/>
    <b v="0"/>
    <s v="theater/musical"/>
    <x v="108"/>
    <n v="1"/>
    <s v="theater"/>
    <s v="musical"/>
    <x v="3630"/>
    <d v="2014-11-29T21:19:50"/>
  </r>
  <r>
    <n v="3631"/>
    <x v="3628"/>
    <s v="A revival of Shadowbox Live's Off-Broadway Rock Opera to uncompromisingly explore the darker urges of humankind. But we need your help!"/>
    <x v="418"/>
    <n v="8725"/>
    <x v="2"/>
    <s v="US"/>
    <s v="USD"/>
    <n v="1411444740"/>
    <n v="1409335497"/>
    <b v="0"/>
    <n v="59"/>
    <b v="0"/>
    <s v="theater/musical"/>
    <x v="2631"/>
    <n v="147.88135593220338"/>
    <s v="theater"/>
    <s v="musical"/>
    <x v="3631"/>
    <d v="2014-09-23T03:59:00"/>
  </r>
  <r>
    <n v="3632"/>
    <x v="3629"/>
    <s v="A professional musical revue. First performed in 2013 as a short tour, to be embarking on a full length tour across the UK in 2015!"/>
    <x v="2"/>
    <n v="100"/>
    <x v="2"/>
    <s v="GB"/>
    <s v="GBP"/>
    <n v="1416781749"/>
    <n v="1415053749"/>
    <b v="0"/>
    <n v="1"/>
    <b v="0"/>
    <s v="theater/musical"/>
    <x v="143"/>
    <n v="100"/>
    <s v="theater"/>
    <s v="musical"/>
    <x v="3632"/>
    <d v="2014-11-23T22:29:09"/>
  </r>
  <r>
    <n v="3633"/>
    <x v="3630"/>
    <s v="SMOKEY AND THE BANDIT: THE MUSICAL_x000a_The classic film, characters and music you love, on stage, LIVE!"/>
    <x v="10"/>
    <n v="1762"/>
    <x v="2"/>
    <s v="US"/>
    <s v="USD"/>
    <n v="1479517200"/>
    <n v="1475765867"/>
    <b v="0"/>
    <n v="31"/>
    <b v="0"/>
    <s v="theater/musical"/>
    <x v="2632"/>
    <n v="56.838709677419352"/>
    <s v="theater"/>
    <s v="musical"/>
    <x v="3633"/>
    <d v="2016-11-19T01:00:00"/>
  </r>
  <r>
    <n v="3634"/>
    <x v="3631"/>
    <s v="Alice is an original musical for all ages with a unique new story based on Alice's Adventures in Wonderland, premiering in summer 2017."/>
    <x v="96"/>
    <n v="3185"/>
    <x v="2"/>
    <s v="CA"/>
    <s v="CAD"/>
    <n v="1484366340"/>
    <n v="1480219174"/>
    <b v="0"/>
    <n v="18"/>
    <b v="0"/>
    <s v="theater/musical"/>
    <x v="2633"/>
    <n v="176.94444444444446"/>
    <s v="theater"/>
    <s v="musical"/>
    <x v="3634"/>
    <d v="2017-01-14T03:59:00"/>
  </r>
  <r>
    <n v="3635"/>
    <x v="3632"/>
    <s v="Mary's Son is a pop opera about Jesus and the hope he brings to all people."/>
    <x v="8"/>
    <n v="1276"/>
    <x v="2"/>
    <s v="US"/>
    <s v="USD"/>
    <n v="1461186676"/>
    <n v="1458594676"/>
    <b v="0"/>
    <n v="10"/>
    <b v="0"/>
    <s v="theater/musical"/>
    <x v="2634"/>
    <n v="127.6"/>
    <s v="theater"/>
    <s v="musical"/>
    <x v="3635"/>
    <d v="2016-04-20T21:11:16"/>
  </r>
  <r>
    <n v="3636"/>
    <x v="3633"/>
    <s v="The Brotherâ€™s of B-block is a musical play. A new take on &quot;OZ&quot; _x000a_The Wizard of OZ meets HBO's OZ."/>
    <x v="60"/>
    <n v="0"/>
    <x v="2"/>
    <s v="US"/>
    <s v="USD"/>
    <n v="1442248829"/>
    <n v="1439224829"/>
    <b v="0"/>
    <n v="0"/>
    <b v="0"/>
    <s v="theater/musical"/>
    <x v="109"/>
    <e v="#DIV/0!"/>
    <s v="theater"/>
    <s v="musical"/>
    <x v="3636"/>
    <d v="2015-09-14T16:40:29"/>
  </r>
  <r>
    <n v="3637"/>
    <x v="3634"/>
    <s v="THE BALLAD OF DOWNTOWN JAKE is a newly created contemporary music drama that is schedule to premiere in Phoenix, AZ in March 2015."/>
    <x v="9"/>
    <n v="926"/>
    <x v="2"/>
    <s v="US"/>
    <s v="USD"/>
    <n v="1420130935"/>
    <n v="1417538935"/>
    <b v="0"/>
    <n v="14"/>
    <b v="0"/>
    <s v="theater/musical"/>
    <x v="2635"/>
    <n v="66.142857142857139"/>
    <s v="theater"/>
    <s v="musical"/>
    <x v="3637"/>
    <d v="2015-01-01T16:48:55"/>
  </r>
  <r>
    <n v="3638"/>
    <x v="3635"/>
    <s v="A rock and roll journey that explores love, loss, redemption, duality and ascension."/>
    <x v="126"/>
    <n v="216"/>
    <x v="2"/>
    <s v="CA"/>
    <s v="CAD"/>
    <n v="1429456132"/>
    <n v="1424275732"/>
    <b v="0"/>
    <n v="2"/>
    <b v="0"/>
    <s v="theater/musical"/>
    <x v="2636"/>
    <n v="108"/>
    <s v="theater"/>
    <s v="musical"/>
    <x v="3638"/>
    <d v="2015-04-19T15:08:52"/>
  </r>
  <r>
    <n v="3639"/>
    <x v="3636"/>
    <s v="POE is a tragicomic musical about the life and works of Edgar Poe, with Death as his therapist helping him find peace in the beyond."/>
    <x v="31"/>
    <n v="1"/>
    <x v="2"/>
    <s v="US"/>
    <s v="USD"/>
    <n v="1475853060"/>
    <n v="1470672906"/>
    <b v="0"/>
    <n v="1"/>
    <b v="0"/>
    <s v="theater/musical"/>
    <x v="524"/>
    <n v="1"/>
    <s v="theater"/>
    <s v="musical"/>
    <x v="3639"/>
    <d v="2016-10-07T15:11:00"/>
  </r>
  <r>
    <n v="3640"/>
    <x v="3637"/>
    <s v="Help us bring the SPRING AWAKENING to Frederick, MD! _x000a__x000a_We're producing a project for young adults and could use your help."/>
    <x v="28"/>
    <n v="55"/>
    <x v="2"/>
    <s v="US"/>
    <s v="USD"/>
    <n v="1431283530"/>
    <n v="1428691530"/>
    <b v="0"/>
    <n v="3"/>
    <b v="0"/>
    <s v="theater/musical"/>
    <x v="148"/>
    <n v="18.333333333333332"/>
    <s v="theater"/>
    <s v="musical"/>
    <x v="3640"/>
    <d v="2015-05-10T18:45:30"/>
  </r>
  <r>
    <n v="3641"/>
    <x v="3638"/>
    <s v="See Pryor from his teenage years to his last breath featuring his past wives, closest friends. &amp; his fan favorite character Mudbone."/>
    <x v="9"/>
    <n v="0"/>
    <x v="2"/>
    <s v="US"/>
    <s v="USD"/>
    <n v="1412485200"/>
    <n v="1410966179"/>
    <b v="0"/>
    <n v="0"/>
    <b v="0"/>
    <s v="theater/musical"/>
    <x v="109"/>
    <e v="#DIV/0!"/>
    <s v="theater"/>
    <s v="musical"/>
    <x v="3641"/>
    <d v="2014-10-05T05:00:00"/>
  </r>
  <r>
    <n v="3642"/>
    <x v="3639"/>
    <s v="All the world's a stage..._x000a_It is my biggest dream to perform my own, selfcreated musical with lots of kids as big as I am able to."/>
    <x v="176"/>
    <n v="15"/>
    <x v="2"/>
    <s v="DE"/>
    <s v="EUR"/>
    <n v="1448902800"/>
    <n v="1445369727"/>
    <b v="0"/>
    <n v="2"/>
    <b v="0"/>
    <s v="theater/musical"/>
    <x v="2637"/>
    <n v="7.5"/>
    <s v="theater"/>
    <s v="musical"/>
    <x v="3642"/>
    <d v="2015-11-30T17:00:00"/>
  </r>
  <r>
    <n v="3643"/>
    <x v="3640"/>
    <s v="It feels like the first time. Like the very first time everyone's coming-of-age comes to the stage. Think 'Wicked', with bad acne."/>
    <x v="31"/>
    <n v="0"/>
    <x v="2"/>
    <s v="US"/>
    <s v="USD"/>
    <n v="1447734439"/>
    <n v="1444274839"/>
    <b v="0"/>
    <n v="0"/>
    <b v="0"/>
    <s v="theater/musical"/>
    <x v="109"/>
    <e v="#DIV/0!"/>
    <s v="theater"/>
    <s v="musical"/>
    <x v="3643"/>
    <d v="2015-11-17T04:27:19"/>
  </r>
  <r>
    <n v="3644"/>
    <x v="3641"/>
    <s v="We are the Saugerties High School drama club. Please help us create our musical to keep theater alive!"/>
    <x v="10"/>
    <n v="821"/>
    <x v="2"/>
    <s v="US"/>
    <s v="USD"/>
    <n v="1457413140"/>
    <n v="1454996887"/>
    <b v="0"/>
    <n v="12"/>
    <b v="0"/>
    <s v="theater/musical"/>
    <x v="2638"/>
    <n v="68.416666666666671"/>
    <s v="theater"/>
    <s v="musical"/>
    <x v="3644"/>
    <d v="2016-03-08T04:59:00"/>
  </r>
  <r>
    <n v="3645"/>
    <x v="3642"/>
    <s v="This new musical comedy empowers women and girls of all ages to be themselves in their shoes, whatever shoes they choose."/>
    <x v="28"/>
    <n v="1"/>
    <x v="2"/>
    <s v="CA"/>
    <s v="CAD"/>
    <n v="1479773838"/>
    <n v="1477178238"/>
    <b v="0"/>
    <n v="1"/>
    <b v="0"/>
    <s v="theater/musical"/>
    <x v="370"/>
    <n v="1"/>
    <s v="theater"/>
    <s v="musical"/>
    <x v="3645"/>
    <d v="2016-11-22T00:17:18"/>
  </r>
  <r>
    <n v="3646"/>
    <x v="3643"/>
    <s v="Develop demo materials for new, true story of teen Revolutionary War heroes - for hybrid film/live stage musical"/>
    <x v="3"/>
    <n v="481"/>
    <x v="2"/>
    <s v="US"/>
    <s v="USD"/>
    <n v="1434497400"/>
    <n v="1431770802"/>
    <b v="0"/>
    <n v="8"/>
    <b v="0"/>
    <s v="theater/musical"/>
    <x v="2639"/>
    <n v="60.125"/>
    <s v="theater"/>
    <s v="musical"/>
    <x v="3646"/>
    <d v="2015-06-16T23:30:00"/>
  </r>
  <r>
    <n v="3647"/>
    <x v="3644"/>
    <s v="Zachariah Sheldon is a brilliant, darkly twisted brand new musical with music from Mark Newton and script by Anthony Wilkes"/>
    <x v="2"/>
    <n v="30"/>
    <x v="2"/>
    <s v="GB"/>
    <s v="GBP"/>
    <n v="1475258327"/>
    <n v="1471370327"/>
    <b v="0"/>
    <n v="2"/>
    <b v="0"/>
    <s v="theater/musical"/>
    <x v="733"/>
    <n v="15"/>
    <s v="theater"/>
    <s v="musical"/>
    <x v="3647"/>
    <d v="2016-09-30T17:58:47"/>
  </r>
  <r>
    <n v="3648"/>
    <x v="3645"/>
    <s v="Help Moth Live! Support Moth and its artist collective to achieve its 2014/15 season."/>
    <x v="79"/>
    <n v="40153"/>
    <x v="0"/>
    <s v="US"/>
    <s v="USD"/>
    <n v="1412492445"/>
    <n v="1409900445"/>
    <b v="0"/>
    <n v="73"/>
    <b v="1"/>
    <s v="theater/plays"/>
    <x v="2640"/>
    <n v="550.04109589041093"/>
    <s v="theater"/>
    <s v="plays"/>
    <x v="3648"/>
    <d v="2014-10-05T07:00:45"/>
  </r>
  <r>
    <n v="3649"/>
    <x v="3646"/>
    <s v="Monies raised will help offset production costs of  transportation of set and actors, theatre rental and advertising costs."/>
    <x v="47"/>
    <n v="780"/>
    <x v="0"/>
    <s v="CA"/>
    <s v="CAD"/>
    <n v="1402938394"/>
    <n v="1400691994"/>
    <b v="0"/>
    <n v="8"/>
    <b v="1"/>
    <s v="theater/plays"/>
    <x v="87"/>
    <n v="97.5"/>
    <s v="theater"/>
    <s v="plays"/>
    <x v="3649"/>
    <d v="2014-06-16T17:06:34"/>
  </r>
  <r>
    <n v="3650"/>
    <x v="3647"/>
    <s v="A terse and delicate dissection of male emotions from a rural perspective: fathers and sons, legacy and heritage, molasses and mud."/>
    <x v="2"/>
    <n v="500"/>
    <x v="0"/>
    <s v="GB"/>
    <s v="GBP"/>
    <n v="1454412584"/>
    <n v="1452598184"/>
    <b v="0"/>
    <n v="17"/>
    <b v="1"/>
    <s v="theater/plays"/>
    <x v="31"/>
    <n v="29.411764705882351"/>
    <s v="theater"/>
    <s v="plays"/>
    <x v="3650"/>
    <d v="2016-02-02T11:29:44"/>
  </r>
  <r>
    <n v="3651"/>
    <x v="3648"/>
    <s v="A Chicago staged reading of Jim Cartwright's 1992 play-with-music, &quot;The Rise and Fall of Little Voice.&quot;"/>
    <x v="2"/>
    <n v="520"/>
    <x v="0"/>
    <s v="US"/>
    <s v="USD"/>
    <n v="1407686340"/>
    <n v="1404833442"/>
    <b v="0"/>
    <n v="9"/>
    <b v="1"/>
    <s v="theater/plays"/>
    <x v="87"/>
    <n v="57.777777777777779"/>
    <s v="theater"/>
    <s v="plays"/>
    <x v="3651"/>
    <d v="2014-08-10T15:59:00"/>
  </r>
  <r>
    <n v="3652"/>
    <x v="2866"/>
    <s v="A new take on a classic. Under the direction of Rosanna Saracino, We are exploring the darker elements of A Midsummer Night's Dream."/>
    <x v="43"/>
    <n v="752"/>
    <x v="0"/>
    <s v="CA"/>
    <s v="CAD"/>
    <n v="1472097540"/>
    <n v="1471188502"/>
    <b v="0"/>
    <n v="17"/>
    <b v="1"/>
    <s v="theater/plays"/>
    <x v="2641"/>
    <n v="44.235294117647058"/>
    <s v="theater"/>
    <s v="plays"/>
    <x v="3652"/>
    <d v="2016-08-25T03:59:00"/>
  </r>
  <r>
    <n v="3653"/>
    <x v="3649"/>
    <s v="ALLIE is a new dark comedy play which will premiere at the Edinburgh Festival Fringe 2015. Written and produced by Ruaraidh Murray."/>
    <x v="13"/>
    <n v="2010"/>
    <x v="0"/>
    <s v="GB"/>
    <s v="GBP"/>
    <n v="1438764207"/>
    <n v="1436172207"/>
    <b v="0"/>
    <n v="33"/>
    <b v="1"/>
    <s v="theater/plays"/>
    <x v="10"/>
    <n v="60.909090909090907"/>
    <s v="theater"/>
    <s v="plays"/>
    <x v="3653"/>
    <d v="2015-08-05T08:43:27"/>
  </r>
  <r>
    <n v="3654"/>
    <x v="3650"/>
    <s v="Miranda Conquest is Britainâ€™s top celebrity chef. One problem: she canâ€™t cook. A comedy about control, celebrity and kitchen knives."/>
    <x v="15"/>
    <n v="2616"/>
    <x v="0"/>
    <s v="GB"/>
    <s v="GBP"/>
    <n v="1459702800"/>
    <n v="1457690386"/>
    <b v="0"/>
    <n v="38"/>
    <b v="1"/>
    <s v="theater/plays"/>
    <x v="2642"/>
    <n v="68.84210526315789"/>
    <s v="theater"/>
    <s v="plays"/>
    <x v="3654"/>
    <d v="2016-04-03T17:00:00"/>
  </r>
  <r>
    <n v="3655"/>
    <x v="3651"/>
    <s v="All aboard for the world premiere of a new steampunk-inspired train adventure play, written by Maggie Lee and directed by Amy Poisson!"/>
    <x v="10"/>
    <n v="5813"/>
    <x v="0"/>
    <s v="US"/>
    <s v="USD"/>
    <n v="1437202740"/>
    <n v="1434654998"/>
    <b v="0"/>
    <n v="79"/>
    <b v="1"/>
    <s v="theater/plays"/>
    <x v="2643"/>
    <n v="73.582278481012665"/>
    <s v="theater"/>
    <s v="plays"/>
    <x v="3655"/>
    <d v="2015-07-18T06:59:00"/>
  </r>
  <r>
    <n v="3656"/>
    <x v="3652"/>
    <s v="Auch dieses Jahr soll wieder unter der Leitung von Christian Seiler &amp; Bruno Catalano ein Projekt der AG Theater stattfinden."/>
    <x v="10"/>
    <n v="5291"/>
    <x v="0"/>
    <s v="CH"/>
    <s v="CHF"/>
    <n v="1485989940"/>
    <n v="1483393836"/>
    <b v="0"/>
    <n v="46"/>
    <b v="1"/>
    <s v="theater/plays"/>
    <x v="2644"/>
    <n v="115.02173913043478"/>
    <s v="theater"/>
    <s v="plays"/>
    <x v="3656"/>
    <d v="2017-02-01T22:59:00"/>
  </r>
  <r>
    <n v="3657"/>
    <x v="3653"/>
    <s v="Vi mindes 400-Ã¥ret for Shakespeares dÃ¸d ved at producere en forestilling, som indeholder alt det, som vi kender Shakespeare for."/>
    <x v="13"/>
    <n v="2215"/>
    <x v="0"/>
    <s v="DK"/>
    <s v="DKK"/>
    <n v="1464817320"/>
    <n v="1462806419"/>
    <b v="0"/>
    <n v="20"/>
    <b v="1"/>
    <s v="theater/plays"/>
    <x v="2645"/>
    <n v="110.75"/>
    <s v="theater"/>
    <s v="plays"/>
    <x v="3657"/>
    <d v="2016-06-01T21:42:00"/>
  </r>
  <r>
    <n v="3658"/>
    <x v="3654"/>
    <s v="Life is hard when your own imaginary friend can't make time for you."/>
    <x v="15"/>
    <n v="1510"/>
    <x v="0"/>
    <s v="US"/>
    <s v="USD"/>
    <n v="1404273540"/>
    <n v="1400272580"/>
    <b v="0"/>
    <n v="20"/>
    <b v="1"/>
    <s v="theater/plays"/>
    <x v="17"/>
    <n v="75.5"/>
    <s v="theater"/>
    <s v="plays"/>
    <x v="3658"/>
    <d v="2014-07-02T03:59:00"/>
  </r>
  <r>
    <n v="3659"/>
    <x v="3655"/>
    <s v="We want you to analyze while we dramatize if people who romanticize can recognize true love in a disguise."/>
    <x v="9"/>
    <n v="3061"/>
    <x v="0"/>
    <s v="US"/>
    <s v="USD"/>
    <n v="1426775940"/>
    <n v="1424414350"/>
    <b v="0"/>
    <n v="13"/>
    <b v="1"/>
    <s v="theater/plays"/>
    <x v="2389"/>
    <n v="235.46153846153845"/>
    <s v="theater"/>
    <s v="plays"/>
    <x v="3659"/>
    <d v="2015-03-19T14:39:00"/>
  </r>
  <r>
    <n v="3660"/>
    <x v="3656"/>
    <s v="We are a young company who have been accepted to put on our play at The Courtyard Theatre. We need Â£250 for flyers, props and costume!"/>
    <x v="49"/>
    <n v="250"/>
    <x v="0"/>
    <s v="GB"/>
    <s v="GBP"/>
    <n v="1419368925"/>
    <n v="1417208925"/>
    <b v="0"/>
    <n v="22"/>
    <b v="1"/>
    <s v="theater/plays"/>
    <x v="31"/>
    <n v="11.363636363636363"/>
    <s v="theater"/>
    <s v="plays"/>
    <x v="3660"/>
    <d v="2014-12-23T21:08:45"/>
  </r>
  <r>
    <n v="3661"/>
    <x v="3657"/>
    <s v="AENY-Spanish Artists in NY brings Juan Diego Botto's &quot;brilliant script&quot; (El PaÃ­s) for &quot;An Invisible Piece of this World&quot; to the stage."/>
    <x v="9"/>
    <n v="3330"/>
    <x v="0"/>
    <s v="US"/>
    <s v="USD"/>
    <n v="1460260800"/>
    <n v="1458336672"/>
    <b v="0"/>
    <n v="36"/>
    <b v="1"/>
    <s v="theater/plays"/>
    <x v="2598"/>
    <n v="92.5"/>
    <s v="theater"/>
    <s v="plays"/>
    <x v="3661"/>
    <d v="2016-04-10T04:00:00"/>
  </r>
  <r>
    <n v="3662"/>
    <x v="3658"/>
    <s v="I'm an Inuit playwright chosen for the esteemed Arctic Circle Residency in Svalbard to write about 1800's Inuk woman guide, Tookoolito."/>
    <x v="6"/>
    <n v="8114"/>
    <x v="0"/>
    <s v="CA"/>
    <s v="CAD"/>
    <n v="1427775414"/>
    <n v="1425187014"/>
    <b v="0"/>
    <n v="40"/>
    <b v="1"/>
    <s v="theater/plays"/>
    <x v="2646"/>
    <n v="202.85"/>
    <s v="theater"/>
    <s v="plays"/>
    <x v="3662"/>
    <d v="2015-03-31T04:16:54"/>
  </r>
  <r>
    <n v="3663"/>
    <x v="3659"/>
    <s v="Each year our community comes together to put on a fun and funny family show. We need your help to keep our annual event going."/>
    <x v="419"/>
    <n v="234"/>
    <x v="0"/>
    <s v="GB"/>
    <s v="GBP"/>
    <n v="1482321030"/>
    <n v="1477133430"/>
    <b v="0"/>
    <n v="9"/>
    <b v="1"/>
    <s v="theater/plays"/>
    <x v="87"/>
    <n v="26"/>
    <s v="theater"/>
    <s v="plays"/>
    <x v="3663"/>
    <d v="2016-12-21T11:50:30"/>
  </r>
  <r>
    <n v="3664"/>
    <x v="3660"/>
    <s v="An Original Short Play: two young women search for answers about sexuality, the history they are taught, and their animal instincts."/>
    <x v="134"/>
    <n v="875"/>
    <x v="0"/>
    <s v="US"/>
    <s v="USD"/>
    <n v="1466056689"/>
    <n v="1464847089"/>
    <b v="0"/>
    <n v="19"/>
    <b v="1"/>
    <s v="theater/plays"/>
    <x v="2647"/>
    <n v="46.05263157894737"/>
    <s v="theater"/>
    <s v="plays"/>
    <x v="3664"/>
    <d v="2016-06-16T05:58:09"/>
  </r>
  <r>
    <n v="3665"/>
    <x v="3661"/>
    <s v="A Fantastic creation about Napoleon, through his words and letters, sublimated by a musical score of rare beauty. Magnificent poetry!"/>
    <x v="420"/>
    <n v="714"/>
    <x v="0"/>
    <s v="FR"/>
    <s v="EUR"/>
    <n v="1446062040"/>
    <n v="1445109822"/>
    <b v="0"/>
    <n v="14"/>
    <b v="1"/>
    <s v="theater/plays"/>
    <x v="2648"/>
    <n v="51"/>
    <s v="theater"/>
    <s v="plays"/>
    <x v="3665"/>
    <d v="2015-10-28T19:54:00"/>
  </r>
  <r>
    <n v="3666"/>
    <x v="3662"/>
    <s v="Artistic Internship @ Ojai Playwrights Conference"/>
    <x v="38"/>
    <n v="1200"/>
    <x v="0"/>
    <s v="US"/>
    <s v="USD"/>
    <n v="1406185200"/>
    <n v="1404337382"/>
    <b v="0"/>
    <n v="38"/>
    <b v="1"/>
    <s v="theater/plays"/>
    <x v="31"/>
    <n v="31.578947368421051"/>
    <s v="theater"/>
    <s v="plays"/>
    <x v="3666"/>
    <d v="2014-07-24T07:00:00"/>
  </r>
  <r>
    <n v="3667"/>
    <x v="3663"/>
    <s v="A short man takes his tall family to court for stealing his height. Help Small Things Theatre take this big story to EdFringe 2015!"/>
    <x v="9"/>
    <n v="3095.11"/>
    <x v="0"/>
    <s v="GB"/>
    <s v="GBP"/>
    <n v="1437261419"/>
    <n v="1434669419"/>
    <b v="0"/>
    <n v="58"/>
    <b v="1"/>
    <s v="theater/plays"/>
    <x v="2649"/>
    <n v="53.363965517241382"/>
    <s v="theater"/>
    <s v="plays"/>
    <x v="3667"/>
    <d v="2015-07-18T23:16:59"/>
  </r>
  <r>
    <n v="3668"/>
    <x v="3664"/>
    <s v="A stunning production of Michele Lowe's biting play, The Smell of the Kill.  Brought to you by Michael Sheeks and his friends &amp; heroes."/>
    <x v="28"/>
    <n v="1035"/>
    <x v="0"/>
    <s v="US"/>
    <s v="USD"/>
    <n v="1437676380"/>
    <n v="1435670452"/>
    <b v="0"/>
    <n v="28"/>
    <b v="1"/>
    <s v="theater/plays"/>
    <x v="991"/>
    <n v="36.964285714285715"/>
    <s v="theater"/>
    <s v="plays"/>
    <x v="3668"/>
    <d v="2015-07-23T18:33:00"/>
  </r>
  <r>
    <n v="3669"/>
    <x v="3665"/>
    <s v="Prowl Theatre Company is brand new. We are putting on our first play 'Sexual perversity in Chicago', from the 10th to the 16th August"/>
    <x v="28"/>
    <n v="1382"/>
    <x v="0"/>
    <s v="GB"/>
    <s v="GBP"/>
    <n v="1434039137"/>
    <n v="1431447137"/>
    <b v="0"/>
    <n v="17"/>
    <b v="1"/>
    <s v="theater/plays"/>
    <x v="2650"/>
    <n v="81.294117647058826"/>
    <s v="theater"/>
    <s v="plays"/>
    <x v="3669"/>
    <d v="2015-06-11T16:12:17"/>
  </r>
  <r>
    <n v="3670"/>
    <x v="3666"/>
    <s v="Debauchery, laughter, violence and politics. Why wouldn't you want help Drama Soc's production of 'Posh' be the best it can be?"/>
    <x v="421"/>
    <n v="241"/>
    <x v="0"/>
    <s v="GB"/>
    <s v="GBP"/>
    <n v="1433113200"/>
    <n v="1431951611"/>
    <b v="0"/>
    <n v="12"/>
    <b v="1"/>
    <s v="theater/plays"/>
    <x v="2651"/>
    <n v="20.083333333333332"/>
    <s v="theater"/>
    <s v="plays"/>
    <x v="3670"/>
    <d v="2015-05-31T23:00:00"/>
  </r>
  <r>
    <n v="3671"/>
    <x v="3667"/>
    <s v="Bring a touring character education play about making wise choices to elementary students in Kentuckiana. Vote Kylie for President!"/>
    <x v="8"/>
    <n v="3530"/>
    <x v="0"/>
    <s v="US"/>
    <s v="USD"/>
    <n v="1405915140"/>
    <n v="1404140667"/>
    <b v="0"/>
    <n v="40"/>
    <b v="1"/>
    <s v="theater/plays"/>
    <x v="2652"/>
    <n v="88.25"/>
    <s v="theater"/>
    <s v="plays"/>
    <x v="3671"/>
    <d v="2014-07-21T03:59:00"/>
  </r>
  <r>
    <n v="3672"/>
    <x v="3668"/>
    <s v="1984. An IRA bomb explodes at the Grand Hotel. Years on, the bomber and a victim's daughter meet. The meeting changes both their lives."/>
    <x v="9"/>
    <n v="3046"/>
    <x v="0"/>
    <s v="GB"/>
    <s v="GBP"/>
    <n v="1411771384"/>
    <n v="1409179384"/>
    <b v="0"/>
    <n v="57"/>
    <b v="1"/>
    <s v="theater/plays"/>
    <x v="1400"/>
    <n v="53.438596491228068"/>
    <s v="theater"/>
    <s v="plays"/>
    <x v="3672"/>
    <d v="2014-09-26T22:43:04"/>
  </r>
  <r>
    <n v="3673"/>
    <x v="3669"/>
    <s v="Zoe is a teenage girl growing up in a deeply disturbing society. If those paid to protect her aren't listening, then who is?"/>
    <x v="23"/>
    <n v="4545"/>
    <x v="0"/>
    <s v="GB"/>
    <s v="GBP"/>
    <n v="1415191920"/>
    <n v="1412233497"/>
    <b v="0"/>
    <n v="114"/>
    <b v="1"/>
    <s v="theater/plays"/>
    <x v="2653"/>
    <n v="39.868421052631582"/>
    <s v="theater"/>
    <s v="plays"/>
    <x v="3673"/>
    <d v="2014-11-05T12:52:00"/>
  </r>
  <r>
    <n v="3674"/>
    <x v="3670"/>
    <s v="Theaterprojekt 12. Kl. Waldorfschule Essen. 2 junge Regisseure bringen volles Engagement &amp; Zeit ein. FÃ¼r ihre Finanzierung sammeln wir."/>
    <x v="37"/>
    <n v="4500"/>
    <x v="0"/>
    <s v="DE"/>
    <s v="EUR"/>
    <n v="1472936229"/>
    <n v="1467752229"/>
    <b v="0"/>
    <n v="31"/>
    <b v="1"/>
    <s v="theater/plays"/>
    <x v="31"/>
    <n v="145.16129032258064"/>
    <s v="theater"/>
    <s v="plays"/>
    <x v="3674"/>
    <d v="2016-09-03T20:57:09"/>
  </r>
  <r>
    <n v="3675"/>
    <x v="3671"/>
    <s v="3 decades, 3 generations, 3 friends, one house. Real Eyes Theatre explore how our lives are influenced by the decades we grow up in."/>
    <x v="45"/>
    <n v="70"/>
    <x v="0"/>
    <s v="GB"/>
    <s v="GBP"/>
    <n v="1463353200"/>
    <n v="1462285182"/>
    <b v="0"/>
    <n v="3"/>
    <b v="1"/>
    <s v="theater/plays"/>
    <x v="2515"/>
    <n v="23.333333333333332"/>
    <s v="theater"/>
    <s v="plays"/>
    <x v="3675"/>
    <d v="2016-05-15T23:00:00"/>
  </r>
  <r>
    <n v="3676"/>
    <x v="3672"/>
    <s v="The Black and White Theatre Company Inc. is a small company who loves to perform and entertain, but needs your support to succeed!"/>
    <x v="134"/>
    <n v="1030"/>
    <x v="0"/>
    <s v="US"/>
    <s v="USD"/>
    <n v="1410550484"/>
    <n v="1408995284"/>
    <b v="0"/>
    <n v="16"/>
    <b v="1"/>
    <s v="theater/plays"/>
    <x v="2654"/>
    <n v="64.375"/>
    <s v="theater"/>
    <s v="plays"/>
    <x v="3676"/>
    <d v="2014-09-12T19:34:44"/>
  </r>
  <r>
    <n v="3677"/>
    <x v="3673"/>
    <s v="Goldfish Memory Productions seeks at least $12,000 to begin their first 3 professional projects."/>
    <x v="14"/>
    <n v="12348.5"/>
    <x v="0"/>
    <s v="US"/>
    <s v="USD"/>
    <n v="1404359940"/>
    <n v="1402580818"/>
    <b v="0"/>
    <n v="199"/>
    <b v="1"/>
    <s v="theater/plays"/>
    <x v="2655"/>
    <n v="62.052763819095475"/>
    <s v="theater"/>
    <s v="plays"/>
    <x v="3677"/>
    <d v="2014-07-03T03:59:00"/>
  </r>
  <r>
    <n v="3678"/>
    <x v="3674"/>
    <s v="The Ugly Collective takes Some big Some bang to the Underbelly Venues at the Edinburgh Fringe!"/>
    <x v="13"/>
    <n v="2050"/>
    <x v="0"/>
    <s v="GB"/>
    <s v="GBP"/>
    <n v="1433076298"/>
    <n v="1430052298"/>
    <b v="0"/>
    <n v="31"/>
    <b v="1"/>
    <s v="theater/plays"/>
    <x v="78"/>
    <n v="66.129032258064512"/>
    <s v="theater"/>
    <s v="plays"/>
    <x v="3678"/>
    <d v="2015-05-31T12:44:58"/>
  </r>
  <r>
    <n v="3679"/>
    <x v="3675"/>
    <s v="Bert V. Royal makes a strong statement about drug use, suicide, teen violence, rebellion and sexual identity in this powerful play."/>
    <x v="13"/>
    <n v="2202"/>
    <x v="0"/>
    <s v="US"/>
    <s v="USD"/>
    <n v="1404190740"/>
    <n v="1401214581"/>
    <b v="0"/>
    <n v="30"/>
    <b v="1"/>
    <s v="theater/plays"/>
    <x v="2616"/>
    <n v="73.400000000000006"/>
    <s v="theater"/>
    <s v="plays"/>
    <x v="3679"/>
    <d v="2014-07-01T04:59:00"/>
  </r>
  <r>
    <n v="3680"/>
    <x v="3676"/>
    <s v="In The Dudleys! family memories are brought to life as a malfunctioning 8-bit video game. Press Start."/>
    <x v="9"/>
    <n v="3383"/>
    <x v="0"/>
    <s v="US"/>
    <s v="USD"/>
    <n v="1475664834"/>
    <n v="1473850434"/>
    <b v="0"/>
    <n v="34"/>
    <b v="1"/>
    <s v="theater/plays"/>
    <x v="2656"/>
    <n v="99.5"/>
    <s v="theater"/>
    <s v="plays"/>
    <x v="3680"/>
    <d v="2016-10-05T10:53:54"/>
  </r>
  <r>
    <n v="3681"/>
    <x v="3677"/>
    <s v="HBOâ€™s Going Clear meets Netflixâ€™s Unbreakable Kimmy Schmidt in this one-woman comedy that takes you into and out of a destructive cult."/>
    <x v="28"/>
    <n v="1119"/>
    <x v="0"/>
    <s v="US"/>
    <s v="USD"/>
    <n v="1452872290"/>
    <n v="1452008290"/>
    <b v="0"/>
    <n v="18"/>
    <b v="1"/>
    <s v="theater/plays"/>
    <x v="2657"/>
    <n v="62.166666666666664"/>
    <s v="theater"/>
    <s v="plays"/>
    <x v="3681"/>
    <d v="2016-01-15T15:38:10"/>
  </r>
  <r>
    <n v="3682"/>
    <x v="3678"/>
    <s v="My one-woman show invites audiences to join me on my path to pregnancy as I share my neuroses, challenges and revelations."/>
    <x v="9"/>
    <n v="4176"/>
    <x v="0"/>
    <s v="US"/>
    <s v="USD"/>
    <n v="1402901940"/>
    <n v="1399998418"/>
    <b v="0"/>
    <n v="67"/>
    <b v="1"/>
    <s v="theater/plays"/>
    <x v="2658"/>
    <n v="62.328358208955223"/>
    <s v="theater"/>
    <s v="plays"/>
    <x v="3682"/>
    <d v="2014-06-16T06:59:00"/>
  </r>
  <r>
    <n v="3683"/>
    <x v="3679"/>
    <s v="A Krumpus Story is a dark holiday comedy for anyone who wants a little more spice in their holiday fare."/>
    <x v="8"/>
    <n v="3880"/>
    <x v="0"/>
    <s v="US"/>
    <s v="USD"/>
    <n v="1476931696"/>
    <n v="1474339696"/>
    <b v="0"/>
    <n v="66"/>
    <b v="1"/>
    <s v="theater/plays"/>
    <x v="2659"/>
    <n v="58.787878787878789"/>
    <s v="theater"/>
    <s v="plays"/>
    <x v="3683"/>
    <d v="2016-10-20T02:48:16"/>
  </r>
  <r>
    <n v="3684"/>
    <x v="3680"/>
    <s v="Thespis Theater Festival presents Cassiopeia: A romantic tale of a bride finding her way to her unknown groom before it is too late."/>
    <x v="47"/>
    <n v="1043"/>
    <x v="0"/>
    <s v="US"/>
    <s v="USD"/>
    <n v="1441167586"/>
    <n v="1438575586"/>
    <b v="0"/>
    <n v="23"/>
    <b v="1"/>
    <s v="theater/plays"/>
    <x v="2660"/>
    <n v="45.347826086956523"/>
    <s v="theater"/>
    <s v="plays"/>
    <x v="3684"/>
    <d v="2015-09-02T04:19:46"/>
  </r>
  <r>
    <n v="3685"/>
    <x v="3681"/>
    <s v="Bare Theatre &amp; Cirque de Vol Studios are back for another outdoor adventure in the amphitheatre at Raleigh Little Theatre!"/>
    <x v="10"/>
    <n v="5285"/>
    <x v="0"/>
    <s v="US"/>
    <s v="USD"/>
    <n v="1400533200"/>
    <n v="1398348859"/>
    <b v="0"/>
    <n v="126"/>
    <b v="1"/>
    <s v="theater/plays"/>
    <x v="2661"/>
    <n v="41.944444444444443"/>
    <s v="theater"/>
    <s v="plays"/>
    <x v="3685"/>
    <d v="2014-05-19T21:00:00"/>
  </r>
  <r>
    <n v="3686"/>
    <x v="3682"/>
    <s v="This October, in association with Rogue Productions at FSU, I will be directing a production of Dog sees God."/>
    <x v="18"/>
    <n v="355"/>
    <x v="0"/>
    <s v="US"/>
    <s v="USD"/>
    <n v="1440820740"/>
    <n v="1439567660"/>
    <b v="0"/>
    <n v="6"/>
    <b v="1"/>
    <s v="theater/plays"/>
    <x v="2662"/>
    <n v="59.166666666666664"/>
    <s v="theater"/>
    <s v="plays"/>
    <x v="3686"/>
    <d v="2015-08-29T03:59:00"/>
  </r>
  <r>
    <n v="3687"/>
    <x v="3683"/>
    <s v="&quot;death (and straight boys)&quot; is a 5 play cycle, loosely founded on the KÃ¼bler-Ross model, more commonly known as the 5 stages of grief."/>
    <x v="10"/>
    <n v="5012.25"/>
    <x v="0"/>
    <s v="US"/>
    <s v="USD"/>
    <n v="1403846055"/>
    <n v="1401254055"/>
    <b v="0"/>
    <n v="25"/>
    <b v="1"/>
    <s v="theater/plays"/>
    <x v="2663"/>
    <n v="200.49"/>
    <s v="theater"/>
    <s v="plays"/>
    <x v="3687"/>
    <d v="2014-06-27T05:14:15"/>
  </r>
  <r>
    <n v="3688"/>
    <x v="3684"/>
    <s v="The Tulip Tree is a project I have been passionate about for 5 years. It is an unforgettable story that has never been told."/>
    <x v="9"/>
    <n v="3275"/>
    <x v="0"/>
    <s v="GB"/>
    <s v="GBP"/>
    <n v="1407524004"/>
    <n v="1404932004"/>
    <b v="0"/>
    <n v="39"/>
    <b v="1"/>
    <s v="theater/plays"/>
    <x v="2217"/>
    <n v="83.974358974358978"/>
    <s v="theater"/>
    <s v="plays"/>
    <x v="3688"/>
    <d v="2014-08-08T18:53:24"/>
  </r>
  <r>
    <n v="3689"/>
    <x v="3685"/>
    <s v="A humorous, touching play about the joys and challenges of a married couple's tender, yet intense relationship &quot;Love is never random&quot;"/>
    <x v="9"/>
    <n v="3550"/>
    <x v="0"/>
    <s v="US"/>
    <s v="USD"/>
    <n v="1434925500"/>
    <n v="1432410639"/>
    <b v="0"/>
    <n v="62"/>
    <b v="1"/>
    <s v="theater/plays"/>
    <x v="1237"/>
    <n v="57.258064516129032"/>
    <s v="theater"/>
    <s v="plays"/>
    <x v="3689"/>
    <d v="2015-06-21T22:25:00"/>
  </r>
  <r>
    <n v="3690"/>
    <x v="3686"/>
    <s v="A play honoring the lives and legacies of the activists and those remembered at the 1992 ACT UP Ashes Action at The White House"/>
    <x v="15"/>
    <n v="1800"/>
    <x v="0"/>
    <s v="US"/>
    <s v="USD"/>
    <n v="1417101683"/>
    <n v="1414506083"/>
    <b v="0"/>
    <n v="31"/>
    <b v="1"/>
    <s v="theater/plays"/>
    <x v="43"/>
    <n v="58.064516129032256"/>
    <s v="theater"/>
    <s v="plays"/>
    <x v="3690"/>
    <d v="2014-11-27T15:21:23"/>
  </r>
  <r>
    <n v="3691"/>
    <x v="3687"/>
    <s v="World Premiere of last play written by Amiri Baraka"/>
    <x v="79"/>
    <n v="51184"/>
    <x v="0"/>
    <s v="US"/>
    <s v="USD"/>
    <n v="1425272340"/>
    <n v="1421426929"/>
    <b v="0"/>
    <n v="274"/>
    <b v="1"/>
    <s v="theater/plays"/>
    <x v="2664"/>
    <n v="186.80291970802921"/>
    <s v="theater"/>
    <s v="plays"/>
    <x v="3691"/>
    <d v="2015-03-02T04:59:00"/>
  </r>
  <r>
    <n v="3692"/>
    <x v="3688"/>
    <s v="Help us independently produce two great comedies by Christopher Durang."/>
    <x v="28"/>
    <n v="1260"/>
    <x v="0"/>
    <s v="US"/>
    <s v="USD"/>
    <n v="1411084800"/>
    <n v="1410304179"/>
    <b v="0"/>
    <n v="17"/>
    <b v="1"/>
    <s v="theater/plays"/>
    <x v="582"/>
    <n v="74.117647058823536"/>
    <s v="theater"/>
    <s v="plays"/>
    <x v="3692"/>
    <d v="2014-09-19T00:00:00"/>
  </r>
  <r>
    <n v="3693"/>
    <x v="3689"/>
    <s v="Jason (Georgia on My Mind), a solo play about a modern quest to the Republic of Georgia in the ancient steps of Jason &amp; the Argonauts"/>
    <x v="422"/>
    <n v="430"/>
    <x v="0"/>
    <s v="GB"/>
    <s v="GBP"/>
    <n v="1448922600"/>
    <n v="1446352529"/>
    <b v="0"/>
    <n v="14"/>
    <b v="1"/>
    <s v="theater/plays"/>
    <x v="2665"/>
    <n v="30.714285714285715"/>
    <s v="theater"/>
    <s v="plays"/>
    <x v="3693"/>
    <d v="2015-11-30T22:30:00"/>
  </r>
  <r>
    <n v="3694"/>
    <x v="3690"/>
    <s v="A new play exploring themes of reverence, belief, and certainty. _x000a_&quot;Because what is is, and what is cannot not be...&quot;"/>
    <x v="8"/>
    <n v="3760"/>
    <x v="0"/>
    <s v="US"/>
    <s v="USD"/>
    <n v="1465178400"/>
    <n v="1461985967"/>
    <b v="0"/>
    <n v="60"/>
    <b v="1"/>
    <s v="theater/plays"/>
    <x v="2666"/>
    <n v="62.666666666666664"/>
    <s v="theater"/>
    <s v="plays"/>
    <x v="3694"/>
    <d v="2016-06-06T02:00:00"/>
  </r>
  <r>
    <n v="3695"/>
    <x v="3691"/>
    <s v="Tony-Award Winning Play, The History Boys brought to you by the Independent Student Production Company Narrative Series: Page to Stage!"/>
    <x v="23"/>
    <n v="4005"/>
    <x v="0"/>
    <s v="US"/>
    <s v="USD"/>
    <n v="1421009610"/>
    <n v="1419281610"/>
    <b v="0"/>
    <n v="33"/>
    <b v="1"/>
    <s v="theater/plays"/>
    <x v="2213"/>
    <n v="121.36363636363636"/>
    <s v="theater"/>
    <s v="plays"/>
    <x v="3695"/>
    <d v="2015-01-11T20:53:30"/>
  </r>
  <r>
    <n v="3696"/>
    <x v="3692"/>
    <s v="We are 10 years old - please help us celebrate the last 10 years and secure our future for the next 10 years."/>
    <x v="13"/>
    <n v="3100"/>
    <x v="0"/>
    <s v="GB"/>
    <s v="GBP"/>
    <n v="1423838916"/>
    <n v="1418654916"/>
    <b v="0"/>
    <n v="78"/>
    <b v="1"/>
    <s v="theater/plays"/>
    <x v="1342"/>
    <n v="39.743589743589745"/>
    <s v="theater"/>
    <s v="plays"/>
    <x v="3696"/>
    <d v="2015-02-13T14:48:36"/>
  </r>
  <r>
    <n v="3697"/>
    <x v="3693"/>
    <s v="With your support this one-man show will tour various theatres in the UK - it's a story of hero worship and love beyond the grave."/>
    <x v="13"/>
    <n v="2160"/>
    <x v="0"/>
    <s v="GB"/>
    <s v="GBP"/>
    <n v="1462878648"/>
    <n v="1461064248"/>
    <b v="0"/>
    <n v="30"/>
    <b v="1"/>
    <s v="theater/plays"/>
    <x v="1277"/>
    <n v="72"/>
    <s v="theater"/>
    <s v="plays"/>
    <x v="3697"/>
    <d v="2016-05-10T11:10:48"/>
  </r>
  <r>
    <n v="3698"/>
    <x v="3694"/>
    <s v="Two great political plays, separated in authorship by four hundred years but united in their urgency."/>
    <x v="10"/>
    <n v="5526"/>
    <x v="0"/>
    <s v="US"/>
    <s v="USD"/>
    <n v="1456946487"/>
    <n v="1454354487"/>
    <b v="0"/>
    <n v="136"/>
    <b v="1"/>
    <s v="theater/plays"/>
    <x v="2667"/>
    <n v="40.632352941176471"/>
    <s v="theater"/>
    <s v="plays"/>
    <x v="3698"/>
    <d v="2016-03-02T19:21:27"/>
  </r>
  <r>
    <n v="3699"/>
    <x v="3695"/>
    <s v="Tell Me That You Love Me, a new play about the love affair between Actress and Writer, with the novel Arch of Triumph as the backdrop"/>
    <x v="30"/>
    <n v="2520"/>
    <x v="0"/>
    <s v="US"/>
    <s v="USD"/>
    <n v="1413383216"/>
    <n v="1410791216"/>
    <b v="0"/>
    <n v="40"/>
    <b v="1"/>
    <s v="theater/plays"/>
    <x v="2624"/>
    <n v="63"/>
    <s v="theater"/>
    <s v="plays"/>
    <x v="3699"/>
    <d v="2014-10-15T14:26:56"/>
  </r>
  <r>
    <n v="3700"/>
    <x v="3696"/>
    <s v="Help me produce the play I have written for my senior project!"/>
    <x v="2"/>
    <n v="606"/>
    <x v="0"/>
    <s v="US"/>
    <s v="USD"/>
    <n v="1412092800"/>
    <n v="1409493800"/>
    <b v="0"/>
    <n v="18"/>
    <b v="1"/>
    <s v="theater/plays"/>
    <x v="1247"/>
    <n v="33.666666666666664"/>
    <s v="theater"/>
    <s v="plays"/>
    <x v="3700"/>
    <d v="2014-09-30T16:00:00"/>
  </r>
  <r>
    <n v="3701"/>
    <x v="3697"/>
    <s v="Part-silent film, part-thriller, Dog Show sees four actors play a community of dogs and their owners. One autumn, a killer strikes."/>
    <x v="15"/>
    <n v="1505"/>
    <x v="0"/>
    <s v="GB"/>
    <s v="GBP"/>
    <n v="1433422793"/>
    <n v="1430830793"/>
    <b v="0"/>
    <n v="39"/>
    <b v="1"/>
    <s v="theater/plays"/>
    <x v="1415"/>
    <n v="38.589743589743591"/>
    <s v="theater"/>
    <s v="plays"/>
    <x v="3701"/>
    <d v="2015-06-04T12:59:53"/>
  </r>
  <r>
    <n v="3702"/>
    <x v="3698"/>
    <s v="Shakespeare's &quot;Julius Caesar&quot; inspires the unforgettable story of the &quot;African Che Guevara&quot; Thomas Sankara, President of Burkina Faso."/>
    <x v="9"/>
    <n v="3275"/>
    <x v="0"/>
    <s v="GB"/>
    <s v="GBP"/>
    <n v="1468191540"/>
    <n v="1464958484"/>
    <b v="0"/>
    <n v="21"/>
    <b v="1"/>
    <s v="theater/plays"/>
    <x v="2217"/>
    <n v="155.95238095238096"/>
    <s v="theater"/>
    <s v="plays"/>
    <x v="3702"/>
    <d v="2016-07-10T22:59:00"/>
  </r>
  <r>
    <n v="3703"/>
    <x v="3699"/>
    <s v="Dancing spirits and blood magic come together in-the-park to depict an image of retaliation against oppression in &quot;The Tempest&quot;"/>
    <x v="405"/>
    <n v="1296"/>
    <x v="0"/>
    <s v="US"/>
    <s v="USD"/>
    <n v="1471071540"/>
    <n v="1467720388"/>
    <b v="0"/>
    <n v="30"/>
    <b v="1"/>
    <s v="theater/plays"/>
    <x v="2668"/>
    <n v="43.2"/>
    <s v="theater"/>
    <s v="plays"/>
    <x v="3703"/>
    <d v="2016-08-13T06:59:00"/>
  </r>
  <r>
    <n v="3704"/>
    <x v="3700"/>
    <s v="The award-winning Nottingham New Theatre presents an exciting experimental play about the multi-universe theory and love."/>
    <x v="43"/>
    <n v="409.01"/>
    <x v="0"/>
    <s v="GB"/>
    <s v="GBP"/>
    <n v="1464712394"/>
    <n v="1459528394"/>
    <b v="0"/>
    <n v="27"/>
    <b v="1"/>
    <s v="theater/plays"/>
    <x v="2669"/>
    <n v="15.148518518518518"/>
    <s v="theater"/>
    <s v="plays"/>
    <x v="3704"/>
    <d v="2016-05-31T16:33:14"/>
  </r>
  <r>
    <n v="3705"/>
    <x v="3701"/>
    <s v="The play satirizes the Chicago improvisation scene exposing the rules of the craft and the eccentricities of its participants"/>
    <x v="423"/>
    <n v="2925"/>
    <x v="0"/>
    <s v="US"/>
    <s v="USD"/>
    <n v="1403546400"/>
    <n v="1401714114"/>
    <b v="0"/>
    <n v="35"/>
    <b v="1"/>
    <s v="theater/plays"/>
    <x v="2670"/>
    <n v="83.571428571428569"/>
    <s v="theater"/>
    <s v="plays"/>
    <x v="3705"/>
    <d v="2014-06-23T18:00:00"/>
  </r>
  <r>
    <n v="3706"/>
    <x v="3702"/>
    <s v="Our original dramatic adaption of this Mozart opera is staged to create visually stunning fun with live music."/>
    <x v="15"/>
    <n v="1820"/>
    <x v="0"/>
    <s v="US"/>
    <s v="USD"/>
    <n v="1410558949"/>
    <n v="1409262949"/>
    <b v="0"/>
    <n v="13"/>
    <b v="1"/>
    <s v="theater/plays"/>
    <x v="2671"/>
    <n v="140"/>
    <s v="theater"/>
    <s v="plays"/>
    <x v="3706"/>
    <d v="2014-09-12T21:55:49"/>
  </r>
  <r>
    <n v="3707"/>
    <x v="3703"/>
    <s v="Support this collection of new plays by Kansas City writers and the artists who are bringing it to life!"/>
    <x v="28"/>
    <n v="1860"/>
    <x v="0"/>
    <s v="US"/>
    <s v="USD"/>
    <n v="1469165160"/>
    <n v="1467335378"/>
    <b v="0"/>
    <n v="23"/>
    <b v="1"/>
    <s v="theater/plays"/>
    <x v="2672"/>
    <n v="80.869565217391298"/>
    <s v="theater"/>
    <s v="plays"/>
    <x v="3707"/>
    <d v="2016-07-22T05:26:00"/>
  </r>
  <r>
    <n v="3708"/>
    <x v="3704"/>
    <s v="Dear Stone Theater Company brings its inaugural production of Much Ado About Nothing to Logan Square, Chicago. Thanks for watching!"/>
    <x v="176"/>
    <n v="2100"/>
    <x v="0"/>
    <s v="US"/>
    <s v="USD"/>
    <n v="1404444286"/>
    <n v="1403234686"/>
    <b v="0"/>
    <n v="39"/>
    <b v="1"/>
    <s v="theater/plays"/>
    <x v="2673"/>
    <n v="53.846153846153847"/>
    <s v="theater"/>
    <s v="plays"/>
    <x v="3708"/>
    <d v="2014-07-04T03:24:46"/>
  </r>
  <r>
    <n v="3709"/>
    <x v="3705"/>
    <s v="The filthily talented Ruby and Darling, take you on a raunch-tastic musical discovery of life with a vagina. #sayno"/>
    <x v="28"/>
    <n v="1082.5"/>
    <x v="0"/>
    <s v="GB"/>
    <s v="GBP"/>
    <n v="1403715546"/>
    <n v="1401123546"/>
    <b v="0"/>
    <n v="35"/>
    <b v="1"/>
    <s v="theater/plays"/>
    <x v="2674"/>
    <n v="30.928571428571427"/>
    <s v="theater"/>
    <s v="plays"/>
    <x v="3709"/>
    <d v="2014-06-25T16:59:06"/>
  </r>
  <r>
    <n v="3710"/>
    <x v="3706"/>
    <s v="A comedy about, life, death, men, women, and the power of a good Kegel."/>
    <x v="46"/>
    <n v="1835"/>
    <x v="0"/>
    <s v="US"/>
    <s v="USD"/>
    <n v="1428068988"/>
    <n v="1425908988"/>
    <b v="0"/>
    <n v="27"/>
    <b v="1"/>
    <s v="theater/plays"/>
    <x v="2675"/>
    <n v="67.962962962962962"/>
    <s v="theater"/>
    <s v="plays"/>
    <x v="3710"/>
    <d v="2015-04-03T13:49:48"/>
  </r>
  <r>
    <n v="3711"/>
    <x v="3707"/>
    <s v="Two teachers and twenty kids bring one of Shakespeare's plays to life!"/>
    <x v="2"/>
    <n v="570"/>
    <x v="0"/>
    <s v="US"/>
    <s v="USD"/>
    <n v="1402848000"/>
    <n v="1400606573"/>
    <b v="0"/>
    <n v="21"/>
    <b v="1"/>
    <s v="theater/plays"/>
    <x v="430"/>
    <n v="27.142857142857142"/>
    <s v="theater"/>
    <s v="plays"/>
    <x v="3711"/>
    <d v="2014-06-15T16:00:00"/>
  </r>
  <r>
    <n v="3712"/>
    <x v="3708"/>
    <s v="Married, Single, Divorced, Straight, Gay, Transgendered, Birth Mother, Adoptive Mother.... Everyone has a story.  These are ours."/>
    <x v="51"/>
    <n v="11530"/>
    <x v="0"/>
    <s v="US"/>
    <s v="USD"/>
    <n v="1433055540"/>
    <n v="1431230867"/>
    <b v="0"/>
    <n v="104"/>
    <b v="1"/>
    <s v="theater/plays"/>
    <x v="2676"/>
    <n v="110.86538461538461"/>
    <s v="theater"/>
    <s v="plays"/>
    <x v="3712"/>
    <d v="2015-05-31T06:59:00"/>
  </r>
  <r>
    <n v="3713"/>
    <x v="3709"/>
    <s v="Matt Fotis's play, Nights on the Couch, was accepted to the 28th Annual Strawberry One Act Festival! Show your support!"/>
    <x v="13"/>
    <n v="2030"/>
    <x v="0"/>
    <s v="US"/>
    <s v="USD"/>
    <n v="1465062166"/>
    <n v="1463334166"/>
    <b v="0"/>
    <n v="19"/>
    <b v="1"/>
    <s v="theater/plays"/>
    <x v="1240"/>
    <n v="106.84210526315789"/>
    <s v="theater"/>
    <s v="plays"/>
    <x v="3713"/>
    <d v="2016-06-04T17:42:46"/>
  </r>
  <r>
    <n v="3714"/>
    <x v="3710"/>
    <s v="This summer, help some of the top high school theater students from across the country come to NYC to create a world premiere play."/>
    <x v="3"/>
    <n v="10235"/>
    <x v="0"/>
    <s v="US"/>
    <s v="USD"/>
    <n v="1432612740"/>
    <n v="1429881667"/>
    <b v="0"/>
    <n v="97"/>
    <b v="1"/>
    <s v="theater/plays"/>
    <x v="1099"/>
    <n v="105.51546391752578"/>
    <s v="theater"/>
    <s v="plays"/>
    <x v="3714"/>
    <d v="2015-05-26T03:59:00"/>
  </r>
  <r>
    <n v="3715"/>
    <x v="3711"/>
    <s v="Vibrant contemporary political theatre, exploring the professional and human impact of the growing corporate culture in education."/>
    <x v="8"/>
    <n v="3590"/>
    <x v="0"/>
    <s v="GB"/>
    <s v="GBP"/>
    <n v="1427806320"/>
    <n v="1422834819"/>
    <b v="0"/>
    <n v="27"/>
    <b v="1"/>
    <s v="theater/plays"/>
    <x v="2677"/>
    <n v="132.96296296296296"/>
    <s v="theater"/>
    <s v="plays"/>
    <x v="3715"/>
    <d v="2015-03-31T12:52:00"/>
  </r>
  <r>
    <n v="3716"/>
    <x v="3712"/>
    <s v="I am raising money to pay for the rights to produce Sylvia by A.R. Gurney. The show will be a fundraiser for Wayside Waifs."/>
    <x v="134"/>
    <n v="1246"/>
    <x v="0"/>
    <s v="US"/>
    <s v="USD"/>
    <n v="1453411109"/>
    <n v="1450819109"/>
    <b v="0"/>
    <n v="24"/>
    <b v="1"/>
    <s v="theater/plays"/>
    <x v="2678"/>
    <n v="51.916666666666664"/>
    <s v="theater"/>
    <s v="plays"/>
    <x v="3716"/>
    <d v="2016-01-21T21:18:29"/>
  </r>
  <r>
    <n v="3717"/>
    <x v="3713"/>
    <s v="A heart-warming comedy by award-winning writer about Love, Sex, Friendship of three old gay men in their 60s'!"/>
    <x v="23"/>
    <n v="4030"/>
    <x v="0"/>
    <s v="GB"/>
    <s v="GBP"/>
    <n v="1431204449"/>
    <n v="1428526049"/>
    <b v="0"/>
    <n v="13"/>
    <b v="1"/>
    <s v="theater/plays"/>
    <x v="1266"/>
    <n v="310"/>
    <s v="theater"/>
    <s v="plays"/>
    <x v="3717"/>
    <d v="2015-05-09T20:47:29"/>
  </r>
  <r>
    <n v="3718"/>
    <x v="3714"/>
    <s v="William Carlisle has the world at his feet but its weight on his shoulders. He is intelligent, articulate and fucked."/>
    <x v="2"/>
    <n v="1197"/>
    <x v="0"/>
    <s v="GB"/>
    <s v="GBP"/>
    <n v="1425057075"/>
    <n v="1422465075"/>
    <b v="0"/>
    <n v="46"/>
    <b v="1"/>
    <s v="theater/plays"/>
    <x v="2679"/>
    <n v="26.021739130434781"/>
    <s v="theater"/>
    <s v="plays"/>
    <x v="3718"/>
    <d v="2015-02-27T17:11:15"/>
  </r>
  <r>
    <n v="3719"/>
    <x v="3715"/>
    <s v="A new piece of physical theatre about love, regret and longing."/>
    <x v="48"/>
    <n v="420"/>
    <x v="0"/>
    <s v="GB"/>
    <s v="GBP"/>
    <n v="1434994266"/>
    <n v="1432402266"/>
    <b v="0"/>
    <n v="4"/>
    <b v="1"/>
    <s v="theater/plays"/>
    <x v="2680"/>
    <n v="105"/>
    <s v="theater"/>
    <s v="plays"/>
    <x v="3719"/>
    <d v="2015-06-22T17:31:06"/>
  </r>
  <r>
    <n v="3720"/>
    <x v="3716"/>
    <s v="Breaking the American Indian stereotype in the American Theatre."/>
    <x v="126"/>
    <n v="3449"/>
    <x v="0"/>
    <s v="US"/>
    <s v="USD"/>
    <n v="1435881006"/>
    <n v="1433980206"/>
    <b v="0"/>
    <n v="40"/>
    <b v="1"/>
    <s v="theater/plays"/>
    <x v="2681"/>
    <n v="86.224999999999994"/>
    <s v="theater"/>
    <s v="plays"/>
    <x v="3720"/>
    <d v="2015-07-02T23:50:06"/>
  </r>
  <r>
    <n v="3721"/>
    <x v="3717"/>
    <s v="Our birthing pains are over! Mamai Theatre Co. has delivered. Ease our growing pains as we move to downtown venues &amp; Playhouse Square!"/>
    <x v="10"/>
    <n v="5040"/>
    <x v="0"/>
    <s v="US"/>
    <s v="USD"/>
    <n v="1415230084"/>
    <n v="1413412084"/>
    <b v="0"/>
    <n v="44"/>
    <b v="1"/>
    <s v="theater/plays"/>
    <x v="2624"/>
    <n v="114.54545454545455"/>
    <s v="theater"/>
    <s v="plays"/>
    <x v="3721"/>
    <d v="2014-11-05T23:28:04"/>
  </r>
  <r>
    <n v="3722"/>
    <x v="3718"/>
    <s v="Un psychiatre reÃ§oit une patiente souffrant d'amnÃ©sie, de mythomanie et de nymphomanie. S'en suit une cascade d'Ã©vÃ©nements drolatiques."/>
    <x v="15"/>
    <n v="1668"/>
    <x v="0"/>
    <s v="CA"/>
    <s v="CAD"/>
    <n v="1455231540"/>
    <n v="1452614847"/>
    <b v="0"/>
    <n v="35"/>
    <b v="1"/>
    <s v="theater/plays"/>
    <x v="2682"/>
    <n v="47.657142857142858"/>
    <s v="theater"/>
    <s v="plays"/>
    <x v="3722"/>
    <d v="2016-02-11T22:59:00"/>
  </r>
  <r>
    <n v="3723"/>
    <x v="3719"/>
    <s v="Saltmine Theatre Company present Beauty and the Beast:"/>
    <x v="37"/>
    <n v="4592"/>
    <x v="0"/>
    <s v="GB"/>
    <s v="GBP"/>
    <n v="1417374262"/>
    <n v="1414778662"/>
    <b v="0"/>
    <n v="63"/>
    <b v="1"/>
    <s v="theater/plays"/>
    <x v="2683"/>
    <n v="72.888888888888886"/>
    <s v="theater"/>
    <s v="plays"/>
    <x v="3723"/>
    <d v="2014-11-30T19:04:22"/>
  </r>
  <r>
    <n v="3724"/>
    <x v="3720"/>
    <s v="One man, one monster, one unforgettable act of violence. This is the story of the worldâ€™s most notorious terrorist. It is going to USA"/>
    <x v="270"/>
    <n v="4409.55"/>
    <x v="0"/>
    <s v="GB"/>
    <s v="GBP"/>
    <n v="1462402800"/>
    <n v="1459856860"/>
    <b v="0"/>
    <n v="89"/>
    <b v="1"/>
    <s v="theater/plays"/>
    <x v="2684"/>
    <n v="49.545505617977533"/>
    <s v="theater"/>
    <s v="plays"/>
    <x v="3724"/>
    <d v="2016-05-04T23:00:00"/>
  </r>
  <r>
    <n v="3725"/>
    <x v="3721"/>
    <s v="A small theatre company taking 'Mine' on tour in early 2016. 'Mine' is a modern play and we hope to break on to the stage with a bang."/>
    <x v="43"/>
    <n v="381"/>
    <x v="0"/>
    <s v="GB"/>
    <s v="GBP"/>
    <n v="1455831000"/>
    <n v="1454366467"/>
    <b v="0"/>
    <n v="15"/>
    <b v="1"/>
    <s v="theater/plays"/>
    <x v="74"/>
    <n v="25.4"/>
    <s v="theater"/>
    <s v="plays"/>
    <x v="3725"/>
    <d v="2016-02-18T21:30:00"/>
  </r>
  <r>
    <n v="3726"/>
    <x v="3722"/>
    <s v="A week of rehearsal culminating in a staged reading of our three-actor adaptation of &quot;Howards End,&quot; for potential producers."/>
    <x v="16"/>
    <n v="2879"/>
    <x v="0"/>
    <s v="US"/>
    <s v="USD"/>
    <n v="1461963600"/>
    <n v="1459567371"/>
    <b v="0"/>
    <n v="46"/>
    <b v="1"/>
    <s v="theater/plays"/>
    <x v="2685"/>
    <n v="62.586956521739133"/>
    <s v="theater"/>
    <s v="plays"/>
    <x v="3726"/>
    <d v="2016-04-29T21:00:00"/>
  </r>
  <r>
    <n v="3727"/>
    <x v="3723"/>
    <s v="It's exactly what you think it is: a historical parody of your favorite sitcom about a bar and its psychiatrist spinoff!"/>
    <x v="13"/>
    <n v="2015"/>
    <x v="0"/>
    <s v="US"/>
    <s v="USD"/>
    <n v="1476939300"/>
    <n v="1474273294"/>
    <b v="0"/>
    <n v="33"/>
    <b v="1"/>
    <s v="theater/plays"/>
    <x v="1266"/>
    <n v="61.060606060606062"/>
    <s v="theater"/>
    <s v="plays"/>
    <x v="3727"/>
    <d v="2016-10-20T04:55:00"/>
  </r>
  <r>
    <n v="3728"/>
    <x v="3724"/>
    <s v="Bare Bones Shakespeare's first season will start with a DFW school touring show: Romeo and Juliet."/>
    <x v="22"/>
    <n v="1862"/>
    <x v="2"/>
    <s v="US"/>
    <s v="USD"/>
    <n v="1439957176"/>
    <n v="1437365176"/>
    <b v="0"/>
    <n v="31"/>
    <b v="0"/>
    <s v="theater/plays"/>
    <x v="2686"/>
    <n v="60.064516129032256"/>
    <s v="theater"/>
    <s v="plays"/>
    <x v="3728"/>
    <d v="2015-08-19T04:06:16"/>
  </r>
  <r>
    <n v="3729"/>
    <x v="3725"/>
    <s v="Shoe-string, Independent theater with a focus on art that makes you think.  Next, we're putting on an award winning Steve Martin play!"/>
    <x v="10"/>
    <n v="362"/>
    <x v="2"/>
    <s v="US"/>
    <s v="USD"/>
    <n v="1427082912"/>
    <n v="1423198512"/>
    <b v="0"/>
    <n v="5"/>
    <b v="0"/>
    <s v="theater/plays"/>
    <x v="2687"/>
    <n v="72.400000000000006"/>
    <s v="theater"/>
    <s v="plays"/>
    <x v="3729"/>
    <d v="2015-03-23T03:55:12"/>
  </r>
  <r>
    <n v="3730"/>
    <x v="3726"/>
    <s v="&quot;MARK TWAIN IS HELL FOR THE COMPANY&quot; is an original theatrical production created and under development by Jeff Lowe."/>
    <x v="28"/>
    <n v="100"/>
    <x v="2"/>
    <s v="US"/>
    <s v="USD"/>
    <n v="1439828159"/>
    <n v="1437236159"/>
    <b v="0"/>
    <n v="1"/>
    <b v="0"/>
    <s v="theater/plays"/>
    <x v="709"/>
    <n v="100"/>
    <s v="theater"/>
    <s v="plays"/>
    <x v="3730"/>
    <d v="2015-08-17T16:15:59"/>
  </r>
  <r>
    <n v="3731"/>
    <x v="3727"/>
    <s v="A long distance wrong number leads to love, but with Emily flying in to finally meet, Nick somehow forgot to mention he's blind."/>
    <x v="62"/>
    <n v="620"/>
    <x v="2"/>
    <s v="US"/>
    <s v="USD"/>
    <n v="1420860180"/>
    <n v="1418234646"/>
    <b v="0"/>
    <n v="12"/>
    <b v="0"/>
    <s v="theater/plays"/>
    <x v="2688"/>
    <n v="51.666666666666664"/>
    <s v="theater"/>
    <s v="plays"/>
    <x v="3731"/>
    <d v="2015-01-10T03:23:00"/>
  </r>
  <r>
    <n v="3732"/>
    <x v="3728"/>
    <s v="Mijn solo voorstelling gaat over Elektra (Sophokles) en hoe zij als jongere alles beleeft en meemaakt!"/>
    <x v="16"/>
    <n v="131"/>
    <x v="2"/>
    <s v="NL"/>
    <s v="EUR"/>
    <n v="1422100800"/>
    <n v="1416932133"/>
    <b v="0"/>
    <n v="4"/>
    <b v="0"/>
    <s v="theater/plays"/>
    <x v="2689"/>
    <n v="32.75"/>
    <s v="theater"/>
    <s v="plays"/>
    <x v="3732"/>
    <d v="2015-01-24T12:00:00"/>
  </r>
  <r>
    <n v="3733"/>
    <x v="3729"/>
    <s v="want to donate tickets to residents who live in the community that cant afford the 35.00 price of ticket"/>
    <x v="15"/>
    <n v="0"/>
    <x v="2"/>
    <s v="US"/>
    <s v="USD"/>
    <n v="1429396200"/>
    <n v="1428539708"/>
    <b v="0"/>
    <n v="0"/>
    <b v="0"/>
    <s v="theater/plays"/>
    <x v="109"/>
    <e v="#DIV/0!"/>
    <s v="theater"/>
    <s v="plays"/>
    <x v="3733"/>
    <d v="2015-04-18T22:30:00"/>
  </r>
  <r>
    <n v="3734"/>
    <x v="3730"/>
    <s v="Shakespeare's plays have an important message for the world. Bosnia needs to hear. Bring Shakespeare to Sarajevo! Fund performances!"/>
    <x v="15"/>
    <n v="427"/>
    <x v="2"/>
    <s v="US"/>
    <s v="USD"/>
    <n v="1432589896"/>
    <n v="1427405896"/>
    <b v="0"/>
    <n v="7"/>
    <b v="0"/>
    <s v="theater/plays"/>
    <x v="2690"/>
    <n v="61"/>
    <s v="theater"/>
    <s v="plays"/>
    <x v="3734"/>
    <d v="2015-05-25T21:38:16"/>
  </r>
  <r>
    <n v="3735"/>
    <x v="3731"/>
    <s v="Young Actor's taking on a Jacobean tragedy. Family, betrayal, love, lust, sex and death."/>
    <x v="325"/>
    <n v="20"/>
    <x v="2"/>
    <s v="GB"/>
    <s v="GBP"/>
    <n v="1432831089"/>
    <n v="1430239089"/>
    <b v="0"/>
    <n v="2"/>
    <b v="0"/>
    <s v="theater/plays"/>
    <x v="2691"/>
    <n v="10"/>
    <s v="theater"/>
    <s v="plays"/>
    <x v="3735"/>
    <d v="2015-05-28T16:38:09"/>
  </r>
  <r>
    <n v="3736"/>
    <x v="3732"/>
    <s v="Hot Dogs is a new play that tackles sexism in schools and addresses issues that current sex/relationship education fails to."/>
    <x v="15"/>
    <n v="10"/>
    <x v="2"/>
    <s v="GB"/>
    <s v="GBP"/>
    <n v="1427133600"/>
    <n v="1423847093"/>
    <b v="0"/>
    <n v="1"/>
    <b v="0"/>
    <s v="theater/plays"/>
    <x v="886"/>
    <n v="10"/>
    <s v="theater"/>
    <s v="plays"/>
    <x v="3736"/>
    <d v="2015-03-23T18:00:00"/>
  </r>
  <r>
    <n v="3737"/>
    <x v="3476"/>
    <s v="The ASU Theatre and Shakespeare Club presents Measure For Measure directed by Jordyn Ochser."/>
    <x v="176"/>
    <n v="150"/>
    <x v="2"/>
    <s v="US"/>
    <s v="USD"/>
    <n v="1447311540"/>
    <n v="1445358903"/>
    <b v="0"/>
    <n v="4"/>
    <b v="0"/>
    <s v="theater/plays"/>
    <x v="2692"/>
    <n v="37.5"/>
    <s v="theater"/>
    <s v="plays"/>
    <x v="3737"/>
    <d v="2015-11-12T06:59:00"/>
  </r>
  <r>
    <n v="3738"/>
    <x v="3733"/>
    <s v="A filmic, fast-paced exploration of trust, making its debut at Camden People's Theatre this July."/>
    <x v="15"/>
    <n v="270"/>
    <x v="2"/>
    <s v="GB"/>
    <s v="GBP"/>
    <n v="1405461600"/>
    <n v="1403562705"/>
    <b v="0"/>
    <n v="6"/>
    <b v="0"/>
    <s v="theater/plays"/>
    <x v="2693"/>
    <n v="45"/>
    <s v="theater"/>
    <s v="plays"/>
    <x v="3738"/>
    <d v="2014-07-15T22:00:00"/>
  </r>
  <r>
    <n v="3739"/>
    <x v="3734"/>
    <s v="Jonny Labey (Eastenders) leads this poetic production as WWI poet Rupert Brooke, in this dynamic, moving portrait of a flawed genius."/>
    <x v="23"/>
    <n v="805"/>
    <x v="2"/>
    <s v="GB"/>
    <s v="GBP"/>
    <n v="1468752468"/>
    <n v="1467024468"/>
    <b v="0"/>
    <n v="8"/>
    <b v="0"/>
    <s v="theater/plays"/>
    <x v="2694"/>
    <n v="100.625"/>
    <s v="theater"/>
    <s v="plays"/>
    <x v="3739"/>
    <d v="2016-07-17T10:47:48"/>
  </r>
  <r>
    <n v="3740"/>
    <x v="3735"/>
    <s v="Savage in Limbo is the pilot production of dasGROUP Theatre; a Dallas-based production company with an eye for grit &amp; love of theatre."/>
    <x v="13"/>
    <n v="358"/>
    <x v="2"/>
    <s v="US"/>
    <s v="USD"/>
    <n v="1407808438"/>
    <n v="1405217355"/>
    <b v="0"/>
    <n v="14"/>
    <b v="0"/>
    <s v="theater/plays"/>
    <x v="2695"/>
    <n v="25.571428571428573"/>
    <s v="theater"/>
    <s v="plays"/>
    <x v="3740"/>
    <d v="2014-08-12T01:53:58"/>
  </r>
  <r>
    <n v="3741"/>
    <x v="3736"/>
    <s v="A small community with a love for theater would like to continue. Help the children of this community continue."/>
    <x v="22"/>
    <n v="0"/>
    <x v="2"/>
    <s v="US"/>
    <s v="USD"/>
    <n v="1450389950"/>
    <n v="1447797950"/>
    <b v="0"/>
    <n v="0"/>
    <b v="0"/>
    <s v="theater/plays"/>
    <x v="109"/>
    <e v="#DIV/0!"/>
    <s v="theater"/>
    <s v="plays"/>
    <x v="3741"/>
    <d v="2015-12-17T22:05:50"/>
  </r>
  <r>
    <n v="3742"/>
    <x v="3737"/>
    <s v="In the midst of dealing with sending their son off to the army, Mitch and Melanie Jennings plan a family reunion to ease their sorrow."/>
    <x v="10"/>
    <n v="100"/>
    <x v="2"/>
    <s v="US"/>
    <s v="USD"/>
    <n v="1409980144"/>
    <n v="1407388144"/>
    <b v="0"/>
    <n v="4"/>
    <b v="0"/>
    <s v="theater/plays"/>
    <x v="172"/>
    <n v="25"/>
    <s v="theater"/>
    <s v="plays"/>
    <x v="3742"/>
    <d v="2014-09-06T05:09:04"/>
  </r>
  <r>
    <n v="3743"/>
    <x v="3738"/>
    <s v="I'm taking the Adventures of Huckleberry Finn puppet show down the Mississippi River!"/>
    <x v="41"/>
    <n v="0"/>
    <x v="2"/>
    <s v="US"/>
    <s v="USD"/>
    <n v="1404406964"/>
    <n v="1401814964"/>
    <b v="0"/>
    <n v="0"/>
    <b v="0"/>
    <s v="theater/plays"/>
    <x v="109"/>
    <e v="#DIV/0!"/>
    <s v="theater"/>
    <s v="plays"/>
    <x v="3743"/>
    <d v="2014-07-03T17:02:44"/>
  </r>
  <r>
    <n v="3744"/>
    <x v="3739"/>
    <s v="This summer, The Spotlight Players are celebrating Christmas in July with a presentation of Ken Ludwig's side splitting comedy."/>
    <x v="38"/>
    <n v="0"/>
    <x v="2"/>
    <s v="US"/>
    <s v="USD"/>
    <n v="1404532740"/>
    <n v="1401823952"/>
    <b v="0"/>
    <n v="0"/>
    <b v="0"/>
    <s v="theater/plays"/>
    <x v="109"/>
    <e v="#DIV/0!"/>
    <s v="theater"/>
    <s v="plays"/>
    <x v="3744"/>
    <d v="2014-07-05T03:59:00"/>
  </r>
  <r>
    <n v="3745"/>
    <x v="3740"/>
    <s v="Tyke wants to expand her puppet theater show to weekly online web shows and is looking for backers."/>
    <x v="213"/>
    <n v="10"/>
    <x v="2"/>
    <s v="US"/>
    <s v="USD"/>
    <n v="1407689102"/>
    <n v="1405097102"/>
    <b v="0"/>
    <n v="1"/>
    <b v="0"/>
    <s v="theater/plays"/>
    <x v="709"/>
    <n v="10"/>
    <s v="theater"/>
    <s v="plays"/>
    <x v="3745"/>
    <d v="2014-08-10T16:45:02"/>
  </r>
  <r>
    <n v="3746"/>
    <x v="3741"/>
    <s v="Generational curses CAN be broken...right?"/>
    <x v="0"/>
    <n v="202"/>
    <x v="2"/>
    <s v="US"/>
    <s v="USD"/>
    <n v="1475918439"/>
    <n v="1473326439"/>
    <b v="0"/>
    <n v="1"/>
    <b v="0"/>
    <s v="theater/plays"/>
    <x v="2696"/>
    <n v="202"/>
    <s v="theater"/>
    <s v="plays"/>
    <x v="3746"/>
    <d v="2016-10-08T09:20:39"/>
  </r>
  <r>
    <n v="3747"/>
    <x v="3742"/>
    <s v="The world premiere of an astonishing new play by acclaimed writer Atiha Sen Gupta."/>
    <x v="30"/>
    <n v="25"/>
    <x v="2"/>
    <s v="GB"/>
    <s v="GBP"/>
    <n v="1436137140"/>
    <n v="1433833896"/>
    <b v="0"/>
    <n v="1"/>
    <b v="0"/>
    <s v="theater/plays"/>
    <x v="460"/>
    <n v="25"/>
    <s v="theater"/>
    <s v="plays"/>
    <x v="3747"/>
    <d v="2015-07-05T22:59:00"/>
  </r>
  <r>
    <n v="3748"/>
    <x v="3743"/>
    <s v="An irreverent look at the Iowa Caucuses and the oversized role this undersized state plays in the presidential election process."/>
    <x v="10"/>
    <n v="5176"/>
    <x v="0"/>
    <s v="US"/>
    <s v="USD"/>
    <n v="1455602340"/>
    <n v="1453827436"/>
    <b v="0"/>
    <n v="52"/>
    <b v="1"/>
    <s v="theater/musical"/>
    <x v="2697"/>
    <n v="99.538461538461533"/>
    <s v="theater"/>
    <s v="musical"/>
    <x v="3748"/>
    <d v="2016-02-16T05:59:00"/>
  </r>
  <r>
    <n v="3749"/>
    <x v="3744"/>
    <s v="A night of music, fellowship, and a reflection of my experiences over the past 4 years at Ball State University."/>
    <x v="2"/>
    <n v="525"/>
    <x v="0"/>
    <s v="US"/>
    <s v="USD"/>
    <n v="1461902340"/>
    <n v="1459220588"/>
    <b v="0"/>
    <n v="7"/>
    <b v="1"/>
    <s v="theater/musical"/>
    <x v="2"/>
    <n v="75"/>
    <s v="theater"/>
    <s v="musical"/>
    <x v="3749"/>
    <d v="2016-04-29T03:59:00"/>
  </r>
  <r>
    <n v="3750"/>
    <x v="3745"/>
    <s v="Stars on Stage children's theatre program is in need of 6 new wireless body microphones!_x000a__x000a_#soskidsbeheard   _x000a__x000a_www.apatheplace.org"/>
    <x v="12"/>
    <n v="6027"/>
    <x v="0"/>
    <s v="US"/>
    <s v="USD"/>
    <n v="1423555140"/>
    <n v="1421105608"/>
    <b v="0"/>
    <n v="28"/>
    <b v="1"/>
    <s v="theater/musical"/>
    <x v="1004"/>
    <n v="215.25"/>
    <s v="theater"/>
    <s v="musical"/>
    <x v="3750"/>
    <d v="2015-02-10T07:59:00"/>
  </r>
  <r>
    <n v="3751"/>
    <x v="3746"/>
    <s v="I will be performing in TWO productions to kick off the 2016 season. NEED HELP TO FUND THESE GREAT SHOWS!"/>
    <x v="28"/>
    <n v="1326"/>
    <x v="0"/>
    <s v="US"/>
    <s v="USD"/>
    <n v="1459641073"/>
    <n v="1454460673"/>
    <b v="0"/>
    <n v="11"/>
    <b v="1"/>
    <s v="theater/musical"/>
    <x v="2698"/>
    <n v="120.54545454545455"/>
    <s v="theater"/>
    <s v="musical"/>
    <x v="3751"/>
    <d v="2016-04-02T23:51:13"/>
  </r>
  <r>
    <n v="3752"/>
    <x v="3747"/>
    <s v="Welcome to POP! Community Cabaret: the &quot;friendliest mad bunch ever&quot;!_x000a_We are a cabaret group run by our community for our community."/>
    <x v="2"/>
    <n v="565"/>
    <x v="0"/>
    <s v="GB"/>
    <s v="GBP"/>
    <n v="1476651600"/>
    <n v="1473189335"/>
    <b v="0"/>
    <n v="15"/>
    <b v="1"/>
    <s v="theater/musical"/>
    <x v="1246"/>
    <n v="37.666666666666664"/>
    <s v="theater"/>
    <s v="musical"/>
    <x v="3752"/>
    <d v="2016-10-16T21:00:00"/>
  </r>
  <r>
    <n v="3753"/>
    <x v="3748"/>
    <s v="An English-language production of the opera TannhÃ¤user. Some of the greatest songs ever composed, now with lyrics we can understand."/>
    <x v="10"/>
    <n v="5167"/>
    <x v="0"/>
    <s v="US"/>
    <s v="USD"/>
    <n v="1433289600"/>
    <n v="1430768800"/>
    <b v="0"/>
    <n v="30"/>
    <b v="1"/>
    <s v="theater/musical"/>
    <x v="2699"/>
    <n v="172.23333333333332"/>
    <s v="theater"/>
    <s v="musical"/>
    <x v="3753"/>
    <d v="2015-06-03T00:00:00"/>
  </r>
  <r>
    <n v="3754"/>
    <x v="3749"/>
    <s v="CitÃ© des Arts needs your help in funding their fall production of the hit musical comedy &quot;Little Shop of Horrors.&quot;"/>
    <x v="30"/>
    <n v="3000"/>
    <x v="0"/>
    <s v="US"/>
    <s v="USD"/>
    <n v="1406350740"/>
    <n v="1403125737"/>
    <b v="0"/>
    <n v="27"/>
    <b v="1"/>
    <s v="theater/musical"/>
    <x v="43"/>
    <n v="111.11111111111111"/>
    <s v="theater"/>
    <s v="musical"/>
    <x v="3754"/>
    <d v="2014-07-26T04:59:00"/>
  </r>
  <r>
    <n v="3755"/>
    <x v="3750"/>
    <s v="We have formed an innovative company that aims to create musical comedic performances suitable for a range of venues."/>
    <x v="131"/>
    <n v="713"/>
    <x v="0"/>
    <s v="GB"/>
    <s v="GBP"/>
    <n v="1460753307"/>
    <n v="1458161307"/>
    <b v="0"/>
    <n v="28"/>
    <b v="1"/>
    <s v="theater/musical"/>
    <x v="2700"/>
    <n v="25.464285714285715"/>
    <s v="theater"/>
    <s v="musical"/>
    <x v="3755"/>
    <d v="2016-04-15T20:48:27"/>
  </r>
  <r>
    <n v="3756"/>
    <x v="3751"/>
    <s v="&quot;Into the Woods, it's time to go!&quot; purple light presents a reimagined take on Sondheim and Lapine's musical masterwork."/>
    <x v="37"/>
    <n v="4550"/>
    <x v="0"/>
    <s v="US"/>
    <s v="USD"/>
    <n v="1402515198"/>
    <n v="1399923198"/>
    <b v="0"/>
    <n v="17"/>
    <b v="1"/>
    <s v="theater/musical"/>
    <x v="2701"/>
    <n v="267.64705882352939"/>
    <s v="theater"/>
    <s v="musical"/>
    <x v="3756"/>
    <d v="2014-06-11T19:33:18"/>
  </r>
  <r>
    <n v="3757"/>
    <x v="3752"/>
    <s v="New Anti-Bullying Musical's cast of 30 kids is ready to &quot;speak up and reach out&quot; to the world by recording a show CD!"/>
    <x v="8"/>
    <n v="3798"/>
    <x v="0"/>
    <s v="US"/>
    <s v="USD"/>
    <n v="1417465515"/>
    <n v="1415737515"/>
    <b v="0"/>
    <n v="50"/>
    <b v="1"/>
    <s v="theater/musical"/>
    <x v="2702"/>
    <n v="75.959999999999994"/>
    <s v="theater"/>
    <s v="musical"/>
    <x v="3757"/>
    <d v="2014-12-01T20:25:15"/>
  </r>
  <r>
    <n v="3758"/>
    <x v="3753"/>
    <s v="LUIGI'S LADIES: an original one-woman musical comedy"/>
    <x v="15"/>
    <n v="1535"/>
    <x v="0"/>
    <s v="US"/>
    <s v="USD"/>
    <n v="1400475600"/>
    <n v="1397819938"/>
    <b v="0"/>
    <n v="26"/>
    <b v="1"/>
    <s v="theater/musical"/>
    <x v="2703"/>
    <n v="59.03846153846154"/>
    <s v="theater"/>
    <s v="musical"/>
    <x v="3758"/>
    <d v="2014-05-19T05:00:00"/>
  </r>
  <r>
    <n v="3759"/>
    <x v="3754"/>
    <s v="A production company specializing in small-scale musicals"/>
    <x v="23"/>
    <n v="4409.7700000000004"/>
    <x v="0"/>
    <s v="US"/>
    <s v="USD"/>
    <n v="1440556553"/>
    <n v="1435372553"/>
    <b v="0"/>
    <n v="88"/>
    <b v="1"/>
    <s v="theater/musical"/>
    <x v="2704"/>
    <n v="50.111022727272733"/>
    <s v="theater"/>
    <s v="musical"/>
    <x v="3759"/>
    <d v="2015-08-26T02:35:53"/>
  </r>
  <r>
    <n v="3760"/>
    <x v="3755"/>
    <s v="Two Shows: SIRENS and The Girl From Bare Cove. A community of artists determined to give voice to survivors of sexual violence."/>
    <x v="10"/>
    <n v="5050.7700000000004"/>
    <x v="0"/>
    <s v="US"/>
    <s v="USD"/>
    <n v="1399293386"/>
    <n v="1397133386"/>
    <b v="0"/>
    <n v="91"/>
    <b v="1"/>
    <s v="theater/musical"/>
    <x v="2705"/>
    <n v="55.502967032967035"/>
    <s v="theater"/>
    <s v="musical"/>
    <x v="3760"/>
    <d v="2014-05-05T12:36:26"/>
  </r>
  <r>
    <n v="3761"/>
    <x v="3756"/>
    <s v="liveartshow returns with a new work at the Arcola this summer. Marsha is a story combining opera, dance and theatre... with a unicorn"/>
    <x v="2"/>
    <n v="500"/>
    <x v="0"/>
    <s v="GB"/>
    <s v="GBP"/>
    <n v="1439247600"/>
    <n v="1434625937"/>
    <b v="0"/>
    <n v="3"/>
    <b v="1"/>
    <s v="theater/musical"/>
    <x v="31"/>
    <n v="166.66666666666666"/>
    <s v="theater"/>
    <s v="musical"/>
    <x v="3761"/>
    <d v="2015-08-10T23:00:00"/>
  </r>
  <r>
    <n v="3762"/>
    <x v="3757"/>
    <s v="We are trying to raise money to perform a musical we have written, called &quot;Iolite&quot;, at the Edinburgh Fringe in 2015."/>
    <x v="21"/>
    <n v="1328"/>
    <x v="0"/>
    <s v="GB"/>
    <s v="GBP"/>
    <n v="1438543889"/>
    <n v="1436383889"/>
    <b v="0"/>
    <n v="28"/>
    <b v="1"/>
    <s v="theater/musical"/>
    <x v="2706"/>
    <n v="47.428571428571431"/>
    <s v="theater"/>
    <s v="musical"/>
    <x v="3762"/>
    <d v="2015-08-02T19:31:29"/>
  </r>
  <r>
    <n v="3763"/>
    <x v="3758"/>
    <s v="A musical about two guys writing a musical about...two guys writing a musical."/>
    <x v="10"/>
    <n v="5000"/>
    <x v="0"/>
    <s v="US"/>
    <s v="USD"/>
    <n v="1427907626"/>
    <n v="1425319226"/>
    <b v="0"/>
    <n v="77"/>
    <b v="1"/>
    <s v="theater/musical"/>
    <x v="31"/>
    <n v="64.935064935064929"/>
    <s v="theater"/>
    <s v="musical"/>
    <x v="3763"/>
    <d v="2015-04-01T17:00:26"/>
  </r>
  <r>
    <n v="3764"/>
    <x v="3759"/>
    <s v="Talented, hard-working performers for Into the Woods JR need your help in renting microphones for our show!"/>
    <x v="15"/>
    <n v="1500"/>
    <x v="0"/>
    <s v="US"/>
    <s v="USD"/>
    <n v="1464482160"/>
    <n v="1462824832"/>
    <b v="0"/>
    <n v="27"/>
    <b v="1"/>
    <s v="theater/musical"/>
    <x v="31"/>
    <n v="55.555555555555557"/>
    <s v="theater"/>
    <s v="musical"/>
    <x v="3764"/>
    <d v="2016-05-29T00:36:00"/>
  </r>
  <r>
    <n v="3765"/>
    <x v="3760"/>
    <s v="An new musical from Laura Grill &amp; Misha Chowdhury about relationships, Relationships, and the moments that change everything."/>
    <x v="39"/>
    <n v="7942"/>
    <x v="0"/>
    <s v="US"/>
    <s v="USD"/>
    <n v="1406745482"/>
    <n v="1404153482"/>
    <b v="0"/>
    <n v="107"/>
    <b v="1"/>
    <s v="theater/musical"/>
    <x v="2707"/>
    <n v="74.224299065420567"/>
    <s v="theater"/>
    <s v="musical"/>
    <x v="3765"/>
    <d v="2014-07-30T18:38:02"/>
  </r>
  <r>
    <n v="3766"/>
    <x v="3761"/>
    <s v="Trapped on a stalled New York subway, seven strangers realize it's not just the train that's stuck."/>
    <x v="3"/>
    <n v="10265.01"/>
    <x v="0"/>
    <s v="US"/>
    <s v="USD"/>
    <n v="1404360045"/>
    <n v="1401336045"/>
    <b v="0"/>
    <n v="96"/>
    <b v="1"/>
    <s v="theater/musical"/>
    <x v="2708"/>
    <n v="106.9271875"/>
    <s v="theater"/>
    <s v="musical"/>
    <x v="3766"/>
    <d v="2014-07-03T04:00:45"/>
  </r>
  <r>
    <n v="3767"/>
    <x v="3762"/>
    <s v="A ragtag crew collaborating on a live performance for the first time, with music as their medium and NYC as their inspiration."/>
    <x v="13"/>
    <n v="2335"/>
    <x v="0"/>
    <s v="US"/>
    <s v="USD"/>
    <n v="1425185940"/>
    <n v="1423960097"/>
    <b v="0"/>
    <n v="56"/>
    <b v="1"/>
    <s v="theater/musical"/>
    <x v="2709"/>
    <n v="41.696428571428569"/>
    <s v="theater"/>
    <s v="musical"/>
    <x v="3767"/>
    <d v="2015-03-01T04:59:00"/>
  </r>
  <r>
    <n v="3768"/>
    <x v="3763"/>
    <s v="Meet Dani, a 9 year old battling leukemia. This witty musical inspires us to believe in the indomitable power of human imagination."/>
    <x v="23"/>
    <n v="4306.1099999999997"/>
    <x v="0"/>
    <s v="US"/>
    <s v="USD"/>
    <n v="1402594090"/>
    <n v="1400002090"/>
    <b v="0"/>
    <n v="58"/>
    <b v="1"/>
    <s v="theater/musical"/>
    <x v="2710"/>
    <n v="74.243275862068955"/>
    <s v="theater"/>
    <s v="musical"/>
    <x v="3768"/>
    <d v="2014-06-12T17:28:10"/>
  </r>
  <r>
    <n v="3769"/>
    <x v="3764"/>
    <s v="&quot;I wanted to tell the story of two people in love, who were never in the same place at the same time.&quot;- Jason Robert Brown"/>
    <x v="184"/>
    <n v="1100"/>
    <x v="0"/>
    <s v="US"/>
    <s v="USD"/>
    <n v="1460730079"/>
    <n v="1458138079"/>
    <b v="0"/>
    <n v="15"/>
    <b v="1"/>
    <s v="theater/musical"/>
    <x v="31"/>
    <n v="73.333333333333329"/>
    <s v="theater"/>
    <s v="musical"/>
    <x v="3769"/>
    <d v="2016-04-15T14:21:19"/>
  </r>
  <r>
    <n v="3770"/>
    <x v="3765"/>
    <s v="The incredible story of woman's fight to clear her brother from the charge of cowardice in the Great War, brought to life musically"/>
    <x v="13"/>
    <n v="2000"/>
    <x v="0"/>
    <s v="GB"/>
    <s v="GBP"/>
    <n v="1434234010"/>
    <n v="1431642010"/>
    <b v="0"/>
    <n v="20"/>
    <b v="1"/>
    <s v="theater/musical"/>
    <x v="31"/>
    <n v="100"/>
    <s v="theater"/>
    <s v="musical"/>
    <x v="3770"/>
    <d v="2015-06-13T22:20:10"/>
  </r>
  <r>
    <n v="3771"/>
    <x v="3766"/>
    <s v="I would like to make a demo recording of six songs from COME OUT SWINGIN'!"/>
    <x v="28"/>
    <n v="1460"/>
    <x v="0"/>
    <s v="US"/>
    <s v="USD"/>
    <n v="1463529600"/>
    <n v="1462307652"/>
    <b v="0"/>
    <n v="38"/>
    <b v="1"/>
    <s v="theater/musical"/>
    <x v="2711"/>
    <n v="38.421052631578945"/>
    <s v="theater"/>
    <s v="musical"/>
    <x v="3771"/>
    <d v="2016-05-18T00:00:00"/>
  </r>
  <r>
    <n v="3772"/>
    <x v="3767"/>
    <s v="A dark comedy about two girls, one knee, and the 1994 Olympics. Help us make sure &quot;Tonya and Nancy&quot; rocks!"/>
    <x v="10"/>
    <n v="5510"/>
    <x v="0"/>
    <s v="US"/>
    <s v="USD"/>
    <n v="1480399200"/>
    <n v="1478616506"/>
    <b v="0"/>
    <n v="33"/>
    <b v="1"/>
    <s v="theater/musical"/>
    <x v="1097"/>
    <n v="166.96969696969697"/>
    <s v="theater"/>
    <s v="musical"/>
    <x v="3772"/>
    <d v="2016-11-29T06:00:00"/>
  </r>
  <r>
    <n v="3773"/>
    <x v="3768"/>
    <s v="A dramatic hip-hopera, inspired from monologues written by the performers."/>
    <x v="10"/>
    <n v="5410"/>
    <x v="0"/>
    <s v="US"/>
    <s v="USD"/>
    <n v="1479175680"/>
    <n v="1476317247"/>
    <b v="0"/>
    <n v="57"/>
    <b v="1"/>
    <s v="theater/musical"/>
    <x v="2123"/>
    <n v="94.912280701754383"/>
    <s v="theater"/>
    <s v="musical"/>
    <x v="3773"/>
    <d v="2016-11-15T02:08:00"/>
  </r>
  <r>
    <n v="3774"/>
    <x v="3769"/>
    <s v="Mabel Moon and her co-pilot Silvertoes are coming to earth in the form of a 35 minute interactive and educational musical adventure  !"/>
    <x v="30"/>
    <n v="2500"/>
    <x v="0"/>
    <s v="CA"/>
    <s v="CAD"/>
    <n v="1428606055"/>
    <n v="1427223655"/>
    <b v="0"/>
    <n v="25"/>
    <b v="1"/>
    <s v="theater/musical"/>
    <x v="31"/>
    <n v="100"/>
    <s v="theater"/>
    <s v="musical"/>
    <x v="3774"/>
    <d v="2015-04-09T19:00:55"/>
  </r>
  <r>
    <n v="3775"/>
    <x v="3770"/>
    <s v="Travis Kent joins forces with some of today's brightest contemporary composers for an evening full of firsts at 54 Below."/>
    <x v="13"/>
    <n v="2005"/>
    <x v="0"/>
    <s v="US"/>
    <s v="USD"/>
    <n v="1428552000"/>
    <n v="1426199843"/>
    <b v="0"/>
    <n v="14"/>
    <b v="1"/>
    <s v="theater/musical"/>
    <x v="598"/>
    <n v="143.21428571428572"/>
    <s v="theater"/>
    <s v="musical"/>
    <x v="3775"/>
    <d v="2015-04-09T04:00:00"/>
  </r>
  <r>
    <n v="3776"/>
    <x v="3771"/>
    <s v="The volunteers of TACFA work to &quot;create community through the arts&quot; by putting on a Broadway show that everyone can afford to  attend."/>
    <x v="6"/>
    <n v="8537"/>
    <x v="0"/>
    <s v="US"/>
    <s v="USD"/>
    <n v="1406854800"/>
    <n v="1403599778"/>
    <b v="0"/>
    <n v="94"/>
    <b v="1"/>
    <s v="theater/musical"/>
    <x v="2712"/>
    <n v="90.819148936170208"/>
    <s v="theater"/>
    <s v="musical"/>
    <x v="3776"/>
    <d v="2014-08-01T01:00:00"/>
  </r>
  <r>
    <n v="3777"/>
    <x v="3772"/>
    <s v="This musical adventure is a funny and heartwarming story of Mimi, a rebellious young girl who is spirited to Ghostlynd."/>
    <x v="13"/>
    <n v="2864"/>
    <x v="0"/>
    <s v="US"/>
    <s v="USD"/>
    <n v="1411790400"/>
    <n v="1409884821"/>
    <b v="0"/>
    <n v="59"/>
    <b v="1"/>
    <s v="theater/musical"/>
    <x v="2713"/>
    <n v="48.542372881355931"/>
    <s v="theater"/>
    <s v="musical"/>
    <x v="3777"/>
    <d v="2014-09-27T04:00:00"/>
  </r>
  <r>
    <n v="3778"/>
    <x v="3773"/>
    <s v="Sponsor an AVENUE Q puppet for The Barn Players April 2015 production."/>
    <x v="262"/>
    <n v="2521"/>
    <x v="0"/>
    <s v="US"/>
    <s v="USD"/>
    <n v="1423942780"/>
    <n v="1418758780"/>
    <b v="0"/>
    <n v="36"/>
    <b v="1"/>
    <s v="theater/musical"/>
    <x v="2714"/>
    <n v="70.027777777777771"/>
    <s v="theater"/>
    <s v="musical"/>
    <x v="3778"/>
    <d v="2015-02-14T19:39:40"/>
  </r>
  <r>
    <n v="3779"/>
    <x v="3774"/>
    <s v="A fresh, re-telling of the Jesus story for a new generation."/>
    <x v="36"/>
    <n v="15597"/>
    <x v="0"/>
    <s v="US"/>
    <s v="USD"/>
    <n v="1459010340"/>
    <n v="1456421940"/>
    <b v="0"/>
    <n v="115"/>
    <b v="1"/>
    <s v="theater/musical"/>
    <x v="2715"/>
    <n v="135.62608695652173"/>
    <s v="theater"/>
    <s v="musical"/>
    <x v="3779"/>
    <d v="2016-03-26T16:39:00"/>
  </r>
  <r>
    <n v="3780"/>
    <x v="3775"/>
    <s v="Melissa Youth OnSTAGE (MYO) provides kids in North Collin County with the very best in youth theatre opportunities."/>
    <x v="30"/>
    <n v="3000"/>
    <x v="0"/>
    <s v="US"/>
    <s v="USD"/>
    <n v="1436817960"/>
    <n v="1433999785"/>
    <b v="0"/>
    <n v="30"/>
    <b v="1"/>
    <s v="theater/musical"/>
    <x v="43"/>
    <n v="100"/>
    <s v="theater"/>
    <s v="musical"/>
    <x v="3780"/>
    <d v="2015-07-13T20:06:00"/>
  </r>
  <r>
    <n v="3781"/>
    <x v="3776"/>
    <s v="Support Keith in his journey from unemployment to Off-Broadway in the triumphant return of I GOT FIRED: A SORT-OF-TRUE REVENGE MUSICAL."/>
    <x v="37"/>
    <n v="4935"/>
    <x v="0"/>
    <s v="US"/>
    <s v="USD"/>
    <n v="1410210685"/>
    <n v="1408050685"/>
    <b v="0"/>
    <n v="52"/>
    <b v="1"/>
    <s v="theater/musical"/>
    <x v="2716"/>
    <n v="94.90384615384616"/>
    <s v="theater"/>
    <s v="musical"/>
    <x v="3781"/>
    <d v="2014-09-08T21:11:25"/>
  </r>
  <r>
    <n v="3782"/>
    <x v="3777"/>
    <s v="No Horizon.  A unique musical inspired by the remarkable, forgotten story of Nicholas Saunderson - a tale of passion and aspiration."/>
    <x v="13"/>
    <n v="2035"/>
    <x v="0"/>
    <s v="GB"/>
    <s v="GBP"/>
    <n v="1469401200"/>
    <n v="1466887297"/>
    <b v="0"/>
    <n v="27"/>
    <b v="1"/>
    <s v="theater/musical"/>
    <x v="1409"/>
    <n v="75.370370370370367"/>
    <s v="theater"/>
    <s v="musical"/>
    <x v="3782"/>
    <d v="2016-07-24T23:00:00"/>
  </r>
  <r>
    <n v="3783"/>
    <x v="3778"/>
    <s v="Help fund Doro &amp; Diega's journey to the Orlando Fringe 2016. A brand new choose-your-own adventure musical!"/>
    <x v="38"/>
    <n v="1547"/>
    <x v="0"/>
    <s v="US"/>
    <s v="USD"/>
    <n v="1458057600"/>
    <n v="1455938520"/>
    <b v="0"/>
    <n v="24"/>
    <b v="1"/>
    <s v="theater/musical"/>
    <x v="2717"/>
    <n v="64.458333333333329"/>
    <s v="theater"/>
    <s v="musical"/>
    <x v="3783"/>
    <d v="2016-03-15T16:00:00"/>
  </r>
  <r>
    <n v="3784"/>
    <x v="3779"/>
    <s v="This year, we will be producing the cult classic Little Shop of Horrors with your proceeds going towards venue and production costs."/>
    <x v="28"/>
    <n v="1150"/>
    <x v="0"/>
    <s v="CA"/>
    <s v="CAD"/>
    <n v="1468193532"/>
    <n v="1465601532"/>
    <b v="0"/>
    <n v="10"/>
    <b v="1"/>
    <s v="theater/musical"/>
    <x v="935"/>
    <n v="115"/>
    <s v="theater"/>
    <s v="musical"/>
    <x v="3784"/>
    <d v="2016-07-10T23:32:12"/>
  </r>
  <r>
    <n v="3785"/>
    <x v="3780"/>
    <s v="Chess. Betrayal. Blueberry yoghurts. &quot;Pawn&quot; - a new musical by Oxford students - needs funding to go to the Edinburgh Fringe!"/>
    <x v="13"/>
    <n v="3015"/>
    <x v="0"/>
    <s v="GB"/>
    <s v="GBP"/>
    <n v="1470132180"/>
    <n v="1467040769"/>
    <b v="0"/>
    <n v="30"/>
    <b v="1"/>
    <s v="theater/musical"/>
    <x v="2718"/>
    <n v="100.5"/>
    <s v="theater"/>
    <s v="musical"/>
    <x v="3785"/>
    <d v="2016-08-02T10:03:00"/>
  </r>
  <r>
    <n v="3786"/>
    <x v="3781"/>
    <s v="The brainchild of Coleman Peterson and Janice Gilbert.  The funding will be used to professionally record the songs."/>
    <x v="12"/>
    <n v="6658"/>
    <x v="0"/>
    <s v="US"/>
    <s v="USD"/>
    <n v="1464310475"/>
    <n v="1461718475"/>
    <b v="0"/>
    <n v="71"/>
    <b v="1"/>
    <s v="theater/musical"/>
    <x v="2719"/>
    <n v="93.774647887323937"/>
    <s v="theater"/>
    <s v="musical"/>
    <x v="3786"/>
    <d v="2016-05-27T00:54:35"/>
  </r>
  <r>
    <n v="3787"/>
    <x v="3782"/>
    <s v="The Happiest Show on Earth is a Disney musical revue to benefit the Make-A-Wish foundation. Funds for production needed."/>
    <x v="18"/>
    <n v="351"/>
    <x v="0"/>
    <s v="US"/>
    <s v="USD"/>
    <n v="1436587140"/>
    <n v="1434113406"/>
    <b v="0"/>
    <n v="10"/>
    <b v="1"/>
    <s v="theater/musical"/>
    <x v="2720"/>
    <n v="35.1"/>
    <s v="theater"/>
    <s v="musical"/>
    <x v="3787"/>
    <d v="2015-07-11T03:59:00"/>
  </r>
  <r>
    <n v="3788"/>
    <x v="3783"/>
    <s v="A STORY OF BAGELS AND LOCKS!_x000a__x000a_A JEWISH GIRL FINDS HERSELF ON A UNEXPECTED TRIP TO_x000a_&quot;A SPIRITUAL EXPERIENCE&quot; !"/>
    <x v="96"/>
    <n v="500"/>
    <x v="2"/>
    <s v="US"/>
    <s v="USD"/>
    <n v="1450887480"/>
    <n v="1448469719"/>
    <b v="0"/>
    <n v="1"/>
    <b v="0"/>
    <s v="theater/musical"/>
    <x v="886"/>
    <n v="500"/>
    <s v="theater"/>
    <s v="musical"/>
    <x v="3788"/>
    <d v="2015-12-23T16:18:00"/>
  </r>
  <r>
    <n v="3789"/>
    <x v="3784"/>
    <s v="This fabulous new play explores the little known love life of England's most famous romantic novelist, Jane Austen."/>
    <x v="424"/>
    <n v="116"/>
    <x v="2"/>
    <s v="GB"/>
    <s v="GBP"/>
    <n v="1434395418"/>
    <n v="1431630618"/>
    <b v="0"/>
    <n v="4"/>
    <b v="0"/>
    <s v="theater/musical"/>
    <x v="2721"/>
    <n v="29"/>
    <s v="theater"/>
    <s v="musical"/>
    <x v="3789"/>
    <d v="2015-06-15T19:10:18"/>
  </r>
  <r>
    <n v="3790"/>
    <x v="3785"/>
    <s v="As a non profit graduate student at Penn,my passion is the arts, we need support to fund our new CHILDREN's DINNER THEATRE"/>
    <x v="36"/>
    <n v="0"/>
    <x v="2"/>
    <s v="US"/>
    <s v="USD"/>
    <n v="1479834023"/>
    <n v="1477238423"/>
    <b v="0"/>
    <n v="0"/>
    <b v="0"/>
    <s v="theater/musical"/>
    <x v="109"/>
    <e v="#DIV/0!"/>
    <s v="theater"/>
    <s v="musical"/>
    <x v="3790"/>
    <d v="2016-11-22T17:00:23"/>
  </r>
  <r>
    <n v="3791"/>
    <x v="3786"/>
    <s v="Spin! is an original musical comedy-drama presented by Blue Palm Productions."/>
    <x v="15"/>
    <n v="0"/>
    <x v="2"/>
    <s v="US"/>
    <s v="USD"/>
    <n v="1404664592"/>
    <n v="1399480592"/>
    <b v="0"/>
    <n v="0"/>
    <b v="0"/>
    <s v="theater/musical"/>
    <x v="109"/>
    <e v="#DIV/0!"/>
    <s v="theater"/>
    <s v="musical"/>
    <x v="3791"/>
    <d v="2014-07-06T16:36:32"/>
  </r>
  <r>
    <n v="3792"/>
    <x v="3787"/>
    <s v="A cultural and historic journey through Puerto Rico's music and dance!"/>
    <x v="78"/>
    <n v="35"/>
    <x v="2"/>
    <s v="US"/>
    <s v="USD"/>
    <n v="1436957022"/>
    <n v="1434365022"/>
    <b v="0"/>
    <n v="2"/>
    <b v="0"/>
    <s v="theater/musical"/>
    <x v="1228"/>
    <n v="17.5"/>
    <s v="theater"/>
    <s v="musical"/>
    <x v="3792"/>
    <d v="2015-07-15T10:43:42"/>
  </r>
  <r>
    <n v="3793"/>
    <x v="3788"/>
    <s v="Sheet Music portfolio of comedic tour-de-forces, intricate ballads &amp; more...launched live with a power-house Nashville-cast Concert."/>
    <x v="39"/>
    <n v="4176"/>
    <x v="2"/>
    <s v="US"/>
    <s v="USD"/>
    <n v="1418769129"/>
    <n v="1416954729"/>
    <b v="0"/>
    <n v="24"/>
    <b v="0"/>
    <s v="theater/musical"/>
    <x v="2722"/>
    <n v="174"/>
    <s v="theater"/>
    <s v="musical"/>
    <x v="3793"/>
    <d v="2014-12-16T22:32:09"/>
  </r>
  <r>
    <n v="3794"/>
    <x v="3789"/>
    <s v="Local boy turned producer returns with a brand new show, another talented cast, dazzling costumes and brand new set! Please support!"/>
    <x v="10"/>
    <n v="50"/>
    <x v="2"/>
    <s v="GB"/>
    <s v="GBP"/>
    <n v="1433685354"/>
    <n v="1431093354"/>
    <b v="0"/>
    <n v="1"/>
    <b v="0"/>
    <s v="theater/musical"/>
    <x v="460"/>
    <n v="50"/>
    <s v="theater"/>
    <s v="musical"/>
    <x v="3794"/>
    <d v="2015-06-07T13:55:54"/>
  </r>
  <r>
    <n v="3795"/>
    <x v="3790"/>
    <s v="Poppin Productions are currently entering the development stage of their very first production -  &quot;Duodeca&quot;."/>
    <x v="20"/>
    <n v="10"/>
    <x v="2"/>
    <s v="GB"/>
    <s v="GBP"/>
    <n v="1440801000"/>
    <n v="1437042490"/>
    <b v="0"/>
    <n v="2"/>
    <b v="0"/>
    <s v="theater/musical"/>
    <x v="1312"/>
    <n v="5"/>
    <s v="theater"/>
    <s v="musical"/>
    <x v="3795"/>
    <d v="2015-08-28T22:30:00"/>
  </r>
  <r>
    <n v="3796"/>
    <x v="3791"/>
    <s v="Part Psychological Thriller - Part Heartbreaking Drama - Part Spectacular Farce - 100% New American Musical Theatre"/>
    <x v="290"/>
    <n v="1"/>
    <x v="2"/>
    <s v="US"/>
    <s v="USD"/>
    <n v="1484354556"/>
    <n v="1479170556"/>
    <b v="0"/>
    <n v="1"/>
    <b v="0"/>
    <s v="theater/musical"/>
    <x v="2723"/>
    <n v="1"/>
    <s v="theater"/>
    <s v="musical"/>
    <x v="3796"/>
    <d v="2017-01-14T00:42:36"/>
  </r>
  <r>
    <n v="3797"/>
    <x v="3792"/>
    <s v="FACING EAST, a dramatic new musical, follows an upstanding mormon couple facing the suicide of the gay son. Help us bring it to London!"/>
    <x v="12"/>
    <n v="5380"/>
    <x v="2"/>
    <s v="US"/>
    <s v="USD"/>
    <n v="1429564165"/>
    <n v="1426972165"/>
    <b v="0"/>
    <n v="37"/>
    <b v="0"/>
    <s v="theater/musical"/>
    <x v="2724"/>
    <n v="145.40540540540542"/>
    <s v="theater"/>
    <s v="musical"/>
    <x v="3797"/>
    <d v="2015-04-20T21:09:25"/>
  </r>
  <r>
    <n v="3798"/>
    <x v="3793"/>
    <s v="Ceasefire WWII. Yet Nazis continue the Holocaust.  A German &amp; a girl try to stop the execution of Christian,Gay &amp; Jewish prisoners."/>
    <x v="54"/>
    <n v="1025"/>
    <x v="2"/>
    <s v="US"/>
    <s v="USD"/>
    <n v="1407691248"/>
    <n v="1405099248"/>
    <b v="0"/>
    <n v="5"/>
    <b v="0"/>
    <s v="theater/musical"/>
    <x v="2725"/>
    <n v="205"/>
    <s v="theater"/>
    <s v="musical"/>
    <x v="3798"/>
    <d v="2014-08-10T17:20:48"/>
  </r>
  <r>
    <n v="3799"/>
    <x v="3794"/>
    <s v="An original musical on it's way to the stage in Minneapolis, MN. Feel free to ask any questions."/>
    <x v="3"/>
    <n v="402"/>
    <x v="2"/>
    <s v="US"/>
    <s v="USD"/>
    <n v="1457734843"/>
    <n v="1455142843"/>
    <b v="0"/>
    <n v="4"/>
    <b v="0"/>
    <s v="theater/musical"/>
    <x v="2726"/>
    <n v="100.5"/>
    <s v="theater"/>
    <s v="musical"/>
    <x v="3799"/>
    <d v="2016-03-11T22:20:43"/>
  </r>
  <r>
    <n v="3800"/>
    <x v="3795"/>
    <s v="Playground was established in 2007 on the back of paper napkins and has since provided opportunities for over 800 boys and girls."/>
    <x v="29"/>
    <n v="881"/>
    <x v="2"/>
    <s v="US"/>
    <s v="USD"/>
    <n v="1420952340"/>
    <n v="1418146883"/>
    <b v="0"/>
    <n v="16"/>
    <b v="0"/>
    <s v="theater/musical"/>
    <x v="2727"/>
    <n v="55.0625"/>
    <s v="theater"/>
    <s v="musical"/>
    <x v="3800"/>
    <d v="2015-01-11T04:59:00"/>
  </r>
  <r>
    <n v="3801"/>
    <x v="3796"/>
    <s v="The Imaginary : A Musical is a new musical adaptation based on the novel written by A.F. Harrold.       TheImaginaryAMusical.com"/>
    <x v="10"/>
    <n v="426"/>
    <x v="2"/>
    <s v="US"/>
    <s v="USD"/>
    <n v="1420215216"/>
    <n v="1417536816"/>
    <b v="0"/>
    <n v="9"/>
    <b v="0"/>
    <s v="theater/musical"/>
    <x v="2728"/>
    <n v="47.333333333333336"/>
    <s v="theater"/>
    <s v="musical"/>
    <x v="3801"/>
    <d v="2015-01-02T16:13:36"/>
  </r>
  <r>
    <n v="3802"/>
    <x v="3797"/>
    <s v="A musical about how Shakespeare was inspired to write only his own plays after the co-authored play Henry VI was taken."/>
    <x v="9"/>
    <n v="0"/>
    <x v="2"/>
    <s v="US"/>
    <s v="USD"/>
    <n v="1445482906"/>
    <n v="1442890906"/>
    <b v="0"/>
    <n v="0"/>
    <b v="0"/>
    <s v="theater/musical"/>
    <x v="109"/>
    <e v="#DIV/0!"/>
    <s v="theater"/>
    <s v="musical"/>
    <x v="3802"/>
    <d v="2015-10-22T03:01:46"/>
  </r>
  <r>
    <n v="3803"/>
    <x v="3798"/>
    <s v="A fully orchestrated concept album of Benjamin Button the Musical!"/>
    <x v="14"/>
    <n v="2358"/>
    <x v="2"/>
    <s v="US"/>
    <s v="USD"/>
    <n v="1457133568"/>
    <n v="1454541568"/>
    <b v="0"/>
    <n v="40"/>
    <b v="0"/>
    <s v="theater/musical"/>
    <x v="2729"/>
    <n v="58.95"/>
    <s v="theater"/>
    <s v="musical"/>
    <x v="3803"/>
    <d v="2016-03-04T23:19:28"/>
  </r>
  <r>
    <n v="3804"/>
    <x v="3799"/>
    <s v="Basement Theatrics is producing Spring Awakening July 22-31, 2016 at 12th Ave Arts in Seattle, WA! Help make this the best it can be!"/>
    <x v="6"/>
    <n v="0"/>
    <x v="2"/>
    <s v="US"/>
    <s v="USD"/>
    <n v="1469948400"/>
    <n v="1465172024"/>
    <b v="0"/>
    <n v="0"/>
    <b v="0"/>
    <s v="theater/musical"/>
    <x v="109"/>
    <e v="#DIV/0!"/>
    <s v="theater"/>
    <s v="musical"/>
    <x v="3804"/>
    <d v="2016-07-31T07:00:00"/>
  </r>
  <r>
    <n v="3805"/>
    <x v="3800"/>
    <s v="&quot;Sounds By The River&quot; tells the story of a Detroit composer through_x000a_his music, poetry, and dance."/>
    <x v="60"/>
    <n v="3"/>
    <x v="2"/>
    <s v="US"/>
    <s v="USD"/>
    <n v="1411852640"/>
    <n v="1406668640"/>
    <b v="0"/>
    <n v="2"/>
    <b v="0"/>
    <s v="theater/musical"/>
    <x v="133"/>
    <n v="1.5"/>
    <s v="theater"/>
    <s v="musical"/>
    <x v="3805"/>
    <d v="2014-09-27T21:17:20"/>
  </r>
  <r>
    <n v="3806"/>
    <x v="3801"/>
    <s v="A truly multicultural experience - Hip Hop, Bollywood, Classical Dancers #liveband #Revoultionary Script 19th July@NationalTheatre"/>
    <x v="51"/>
    <n v="5"/>
    <x v="2"/>
    <s v="AU"/>
    <s v="AUD"/>
    <n v="1404022381"/>
    <n v="1402294381"/>
    <b v="0"/>
    <n v="1"/>
    <b v="0"/>
    <s v="theater/musical"/>
    <x v="2730"/>
    <n v="5"/>
    <s v="theater"/>
    <s v="musical"/>
    <x v="3806"/>
    <d v="2014-06-29T06:13:01"/>
  </r>
  <r>
    <n v="3807"/>
    <x v="3802"/>
    <s v="A vibrant, street-wise, and musical performance that follows the lives of stories of the community of Washington Heights..."/>
    <x v="15"/>
    <n v="455"/>
    <x v="2"/>
    <s v="US"/>
    <s v="USD"/>
    <n v="1428097739"/>
    <n v="1427492939"/>
    <b v="0"/>
    <n v="9"/>
    <b v="0"/>
    <s v="theater/musical"/>
    <x v="2731"/>
    <n v="50.555555555555557"/>
    <s v="theater"/>
    <s v="musical"/>
    <x v="3807"/>
    <d v="2015-04-03T21:48:59"/>
  </r>
  <r>
    <n v="3808"/>
    <x v="3803"/>
    <s v="Following a sell-out run in Loughborough, Time at the Bar! is heading to this year's Fringe Festival... But we need your help!"/>
    <x v="28"/>
    <n v="1000"/>
    <x v="0"/>
    <s v="GB"/>
    <s v="GBP"/>
    <n v="1429955619"/>
    <n v="1424775219"/>
    <b v="0"/>
    <n v="24"/>
    <b v="1"/>
    <s v="theater/plays"/>
    <x v="31"/>
    <n v="41.666666666666664"/>
    <s v="theater"/>
    <s v="plays"/>
    <x v="3808"/>
    <d v="2015-04-25T09:53:39"/>
  </r>
  <r>
    <n v="3809"/>
    <x v="3804"/>
    <s v="The story of two women trying to produce their own version of Chekhov's The Seagull with limited resources and unfettered enthusiasm."/>
    <x v="13"/>
    <n v="2025"/>
    <x v="0"/>
    <s v="GB"/>
    <s v="GBP"/>
    <n v="1406761200"/>
    <n v="1402403907"/>
    <b v="0"/>
    <n v="38"/>
    <b v="1"/>
    <s v="theater/plays"/>
    <x v="982"/>
    <n v="53.289473684210527"/>
    <s v="theater"/>
    <s v="plays"/>
    <x v="3809"/>
    <d v="2014-07-30T23:00:00"/>
  </r>
  <r>
    <n v="3810"/>
    <x v="3805"/>
    <s v="Theater students of UMass present a large-scale theater collaboration that will revolutionize the way you see Shakespeare."/>
    <x v="15"/>
    <n v="1826"/>
    <x v="0"/>
    <s v="US"/>
    <s v="USD"/>
    <n v="1426965758"/>
    <n v="1424377358"/>
    <b v="0"/>
    <n v="26"/>
    <b v="1"/>
    <s v="theater/plays"/>
    <x v="2732"/>
    <n v="70.230769230769226"/>
    <s v="theater"/>
    <s v="plays"/>
    <x v="3810"/>
    <d v="2015-03-21T19:22:38"/>
  </r>
  <r>
    <n v="3811"/>
    <x v="3806"/>
    <s v="The University of Exeter Shakespeare Society is touring its acclaimed show The Merchant of Venice to Stratford-upon-Avon!"/>
    <x v="49"/>
    <n v="825"/>
    <x v="0"/>
    <s v="GB"/>
    <s v="GBP"/>
    <n v="1464692400"/>
    <n v="1461769373"/>
    <b v="0"/>
    <n v="19"/>
    <b v="1"/>
    <s v="theater/plays"/>
    <x v="2733"/>
    <n v="43.421052631578945"/>
    <s v="theater"/>
    <s v="plays"/>
    <x v="3811"/>
    <d v="2016-05-31T11:00:00"/>
  </r>
  <r>
    <n v="3812"/>
    <x v="3807"/>
    <s v="We are raising funds for our local theatre group &quot;The Stage Door&quot;. Funding required for lighting, stage equipment and productions."/>
    <x v="13"/>
    <n v="2191"/>
    <x v="0"/>
    <s v="CA"/>
    <s v="CAD"/>
    <n v="1433131140"/>
    <n v="1429120908"/>
    <b v="0"/>
    <n v="11"/>
    <b v="1"/>
    <s v="theater/plays"/>
    <x v="1708"/>
    <n v="199.18181818181819"/>
    <s v="theater"/>
    <s v="plays"/>
    <x v="3812"/>
    <d v="2015-06-01T03:59:00"/>
  </r>
  <r>
    <n v="3813"/>
    <x v="3808"/>
    <s v="A comedic play about hillbilly vampires and the absurdity of judging by appearances. Wanna live forever? Better watch what you drink."/>
    <x v="190"/>
    <n v="2119.9899999999998"/>
    <x v="0"/>
    <s v="US"/>
    <s v="USD"/>
    <n v="1465940580"/>
    <n v="1462603021"/>
    <b v="0"/>
    <n v="27"/>
    <b v="1"/>
    <s v="theater/plays"/>
    <x v="2734"/>
    <n v="78.518148148148143"/>
    <s v="theater"/>
    <s v="plays"/>
    <x v="3813"/>
    <d v="2016-06-14T21:43:00"/>
  </r>
  <r>
    <n v="3814"/>
    <x v="3809"/>
    <s v="Wax Wings is proud to be presenting the premiere of EYES. SHUT DOOR OPEN, a new play by Boston playwright Cassie M. Seinuk."/>
    <x v="15"/>
    <n v="2102"/>
    <x v="0"/>
    <s v="US"/>
    <s v="USD"/>
    <n v="1427860740"/>
    <n v="1424727712"/>
    <b v="0"/>
    <n v="34"/>
    <b v="1"/>
    <s v="theater/plays"/>
    <x v="2735"/>
    <n v="61.823529411764703"/>
    <s v="theater"/>
    <s v="plays"/>
    <x v="3814"/>
    <d v="2015-04-01T03:59:00"/>
  </r>
  <r>
    <n v="3815"/>
    <x v="3810"/>
    <s v="Come and help us make the Canterbury Shakespeare Festival a reality"/>
    <x v="28"/>
    <n v="1000.01"/>
    <x v="0"/>
    <s v="GB"/>
    <s v="GBP"/>
    <n v="1440111600"/>
    <n v="1437545657"/>
    <b v="0"/>
    <n v="20"/>
    <b v="1"/>
    <s v="theater/plays"/>
    <x v="2736"/>
    <n v="50.000500000000002"/>
    <s v="theater"/>
    <s v="plays"/>
    <x v="3815"/>
    <d v="2015-08-20T23:00:00"/>
  </r>
  <r>
    <n v="3816"/>
    <x v="3811"/>
    <s v="A new play by Brandon Taitt._x000a_Presented by The Theatre Cosmic. _x000a_Premiering in August at the 2014 Minnesota Fringe Festival"/>
    <x v="15"/>
    <n v="1788.57"/>
    <x v="0"/>
    <s v="US"/>
    <s v="USD"/>
    <n v="1405614823"/>
    <n v="1403022823"/>
    <b v="0"/>
    <n v="37"/>
    <b v="1"/>
    <s v="theater/plays"/>
    <x v="2737"/>
    <n v="48.339729729729726"/>
    <s v="theater"/>
    <s v="plays"/>
    <x v="3816"/>
    <d v="2014-07-17T16:33:43"/>
  </r>
  <r>
    <n v="3817"/>
    <x v="3812"/>
    <s v="Using 9 actors, TWIST focuses on the horror and unjust in 1837 London.  Think Peter and the Starcatcher meets American Horror Story."/>
    <x v="13"/>
    <n v="2145"/>
    <x v="0"/>
    <s v="US"/>
    <s v="USD"/>
    <n v="1445659140"/>
    <n v="1444236216"/>
    <b v="0"/>
    <n v="20"/>
    <b v="1"/>
    <s v="theater/plays"/>
    <x v="75"/>
    <n v="107.25"/>
    <s v="theater"/>
    <s v="plays"/>
    <x v="3817"/>
    <d v="2015-10-24T03:59:00"/>
  </r>
  <r>
    <n v="3818"/>
    <x v="3813"/>
    <s v="The Arthurian Order of Avalon is attempting to raise funds to put on the annual Human Chessboard in March 2015!"/>
    <x v="49"/>
    <n v="570"/>
    <x v="0"/>
    <s v="US"/>
    <s v="USD"/>
    <n v="1426187582"/>
    <n v="1423599182"/>
    <b v="0"/>
    <n v="10"/>
    <b v="1"/>
    <s v="theater/plays"/>
    <x v="2738"/>
    <n v="57"/>
    <s v="theater"/>
    <s v="plays"/>
    <x v="3818"/>
    <d v="2015-03-12T19:13:02"/>
  </r>
  <r>
    <n v="3819"/>
    <x v="3814"/>
    <s v="Support this collection of new plays by Kansas City writers and the artists who are bringing it to life!"/>
    <x v="28"/>
    <n v="1064"/>
    <x v="0"/>
    <s v="US"/>
    <s v="USD"/>
    <n v="1437166920"/>
    <n v="1435554104"/>
    <b v="0"/>
    <n v="26"/>
    <b v="1"/>
    <s v="theater/plays"/>
    <x v="201"/>
    <n v="40.92307692307692"/>
    <s v="theater"/>
    <s v="plays"/>
    <x v="3819"/>
    <d v="2015-07-17T21:02:00"/>
  </r>
  <r>
    <n v="3820"/>
    <x v="3815"/>
    <s v="Tusentack Theatre is a professional theatre company providing opportunities to adults who access Mental Health Services."/>
    <x v="43"/>
    <n v="430"/>
    <x v="0"/>
    <s v="GB"/>
    <s v="GBP"/>
    <n v="1436110717"/>
    <n v="1433518717"/>
    <b v="0"/>
    <n v="20"/>
    <b v="1"/>
    <s v="theater/plays"/>
    <x v="2255"/>
    <n v="21.5"/>
    <s v="theater"/>
    <s v="plays"/>
    <x v="3820"/>
    <d v="2015-07-05T15:38:37"/>
  </r>
  <r>
    <n v="3821"/>
    <x v="3816"/>
    <s v="Brooklyn Quartet, directed by reg e gaines, in a collaboration of ambitious and unique storytelling, live music and cinematic staging,"/>
    <x v="8"/>
    <n v="3659"/>
    <x v="0"/>
    <s v="US"/>
    <s v="USD"/>
    <n v="1451881207"/>
    <n v="1449116407"/>
    <b v="0"/>
    <n v="46"/>
    <b v="1"/>
    <s v="theater/plays"/>
    <x v="2739"/>
    <n v="79.543478260869563"/>
    <s v="theater"/>
    <s v="plays"/>
    <x v="3821"/>
    <d v="2016-01-04T04:20:07"/>
  </r>
  <r>
    <n v="3822"/>
    <x v="3817"/>
    <s v="19 TheaterstÃ¼cke des Schnuppe Figurentheaters bei einem GroÃŸbrand zerstÃ¶rt - bitte unterstÃ¼tzt uns, den Wiederaufbau zu finanzieren"/>
    <x v="10"/>
    <n v="5501"/>
    <x v="0"/>
    <s v="DE"/>
    <s v="EUR"/>
    <n v="1453244340"/>
    <n v="1448136417"/>
    <b v="0"/>
    <n v="76"/>
    <b v="1"/>
    <s v="theater/plays"/>
    <x v="2740"/>
    <n v="72.381578947368425"/>
    <s v="theater"/>
    <s v="plays"/>
    <x v="3822"/>
    <d v="2016-01-19T22:59:00"/>
  </r>
  <r>
    <n v="3823"/>
    <x v="3818"/>
    <s v="Feed, a new play by Garrett Markgraf (based on the novel by M.T. Anderson), Directed by Anna Marck at Oakland University."/>
    <x v="30"/>
    <n v="2650"/>
    <x v="0"/>
    <s v="US"/>
    <s v="USD"/>
    <n v="1437364740"/>
    <n v="1434405044"/>
    <b v="0"/>
    <n v="41"/>
    <b v="1"/>
    <s v="theater/plays"/>
    <x v="938"/>
    <n v="64.634146341463421"/>
    <s v="theater"/>
    <s v="plays"/>
    <x v="3823"/>
    <d v="2015-07-20T03:59:00"/>
  </r>
  <r>
    <n v="3824"/>
    <x v="3819"/>
    <s v="the hardy presents a collaboration between Robbie Curran and Abram Rooney. Kemble House, 9th-14th August, every night at 8pm."/>
    <x v="49"/>
    <n v="270"/>
    <x v="0"/>
    <s v="GB"/>
    <s v="GBP"/>
    <n v="1470058860"/>
    <n v="1469026903"/>
    <b v="0"/>
    <n v="7"/>
    <b v="1"/>
    <s v="theater/plays"/>
    <x v="1277"/>
    <n v="38.571428571428569"/>
    <s v="theater"/>
    <s v="plays"/>
    <x v="3824"/>
    <d v="2016-08-01T13:41:00"/>
  </r>
  <r>
    <n v="3825"/>
    <x v="3820"/>
    <s v="A girl in Burkina Faso is more likely to marry than finish high school. Public theatre can promote the need for girls to stay in school"/>
    <x v="10"/>
    <n v="5271"/>
    <x v="0"/>
    <s v="US"/>
    <s v="USD"/>
    <n v="1434505214"/>
    <n v="1432690814"/>
    <b v="0"/>
    <n v="49"/>
    <b v="1"/>
    <s v="theater/plays"/>
    <x v="2741"/>
    <n v="107.57142857142857"/>
    <s v="theater"/>
    <s v="plays"/>
    <x v="3825"/>
    <d v="2015-06-17T01:40:14"/>
  </r>
  <r>
    <n v="3826"/>
    <x v="3821"/>
    <s v="This is the story about the Westons. One family who live with mental illness on a daily basis."/>
    <x v="20"/>
    <n v="715"/>
    <x v="0"/>
    <s v="GB"/>
    <s v="GBP"/>
    <n v="1430993394"/>
    <n v="1428401394"/>
    <b v="0"/>
    <n v="26"/>
    <b v="1"/>
    <s v="theater/plays"/>
    <x v="650"/>
    <n v="27.5"/>
    <s v="theater"/>
    <s v="plays"/>
    <x v="3826"/>
    <d v="2015-05-07T10:09:54"/>
  </r>
  <r>
    <n v="3827"/>
    <x v="3822"/>
    <s v="IAM TRYING TO TAKE MY DEBUT PLAY BROKEN BISCUITS TO EDINGBURGH FESTIVAL 2015 AND REALLY NEED SOME FUNDING TO HELP ME ACHIEVE THIS GOAL"/>
    <x v="9"/>
    <n v="4580"/>
    <x v="0"/>
    <s v="GB"/>
    <s v="GBP"/>
    <n v="1427414400"/>
    <n v="1422656201"/>
    <b v="0"/>
    <n v="65"/>
    <b v="1"/>
    <s v="theater/plays"/>
    <x v="2742"/>
    <n v="70.461538461538467"/>
    <s v="theater"/>
    <s v="plays"/>
    <x v="3827"/>
    <d v="2015-03-27T00:00:00"/>
  </r>
  <r>
    <n v="3828"/>
    <x v="3823"/>
    <s v="In 1942 three black and one Puerto Rican jazz musicians from Harlem join the segregated US Marines. We see &quot;Love In Time of War&quot;"/>
    <x v="10"/>
    <n v="5000"/>
    <x v="0"/>
    <s v="US"/>
    <s v="USD"/>
    <n v="1420033187"/>
    <n v="1414845587"/>
    <b v="0"/>
    <n v="28"/>
    <b v="1"/>
    <s v="theater/plays"/>
    <x v="31"/>
    <n v="178.57142857142858"/>
    <s v="theater"/>
    <s v="plays"/>
    <x v="3828"/>
    <d v="2014-12-31T13:39:47"/>
  </r>
  <r>
    <n v="3829"/>
    <x v="3824"/>
    <s v="A play that illustrates the symptoms of PTSD, shows its effect on families, and demonstrates some of the difficulties of treating it."/>
    <x v="2"/>
    <n v="501"/>
    <x v="0"/>
    <s v="US"/>
    <s v="USD"/>
    <n v="1472676371"/>
    <n v="1470948371"/>
    <b v="0"/>
    <n v="8"/>
    <b v="1"/>
    <s v="theater/plays"/>
    <x v="20"/>
    <n v="62.625"/>
    <s v="theater"/>
    <s v="plays"/>
    <x v="3829"/>
    <d v="2016-08-31T20:46:11"/>
  </r>
  <r>
    <n v="3830"/>
    <x v="3825"/>
    <s v="The Aeon Theatre company is producing another original play by Parker Hale at the Manhattan Reportory Theatre"/>
    <x v="213"/>
    <n v="225"/>
    <x v="0"/>
    <s v="US"/>
    <s v="USD"/>
    <n v="1464371211"/>
    <n v="1463161611"/>
    <b v="0"/>
    <n v="3"/>
    <b v="1"/>
    <s v="theater/plays"/>
    <x v="2743"/>
    <n v="75"/>
    <s v="theater"/>
    <s v="plays"/>
    <x v="3830"/>
    <d v="2016-05-27T17:46:51"/>
  </r>
  <r>
    <n v="3831"/>
    <x v="3826"/>
    <s v="Help Shared Shakes to adopt Murphey Academy, a Title I elementary school in Greensboro for a full day of performances and workshops."/>
    <x v="2"/>
    <n v="530.11"/>
    <x v="0"/>
    <s v="US"/>
    <s v="USD"/>
    <n v="1415222545"/>
    <n v="1413404545"/>
    <b v="0"/>
    <n v="9"/>
    <b v="1"/>
    <s v="theater/plays"/>
    <x v="2744"/>
    <n v="58.901111111111113"/>
    <s v="theater"/>
    <s v="plays"/>
    <x v="3831"/>
    <d v="2014-11-05T21:22:25"/>
  </r>
  <r>
    <n v="3832"/>
    <x v="3827"/>
    <s v="Santa Barbara Youth Ensemble is performing Hairspray at the Lobero. Help create beautiful memories for these kids by pledging today!"/>
    <x v="38"/>
    <n v="1256"/>
    <x v="0"/>
    <s v="US"/>
    <s v="USD"/>
    <n v="1455936335"/>
    <n v="1452048335"/>
    <b v="0"/>
    <n v="9"/>
    <b v="1"/>
    <s v="theater/plays"/>
    <x v="436"/>
    <n v="139.55555555555554"/>
    <s v="theater"/>
    <s v="plays"/>
    <x v="3832"/>
    <d v="2016-02-20T02:45:35"/>
  </r>
  <r>
    <n v="3833"/>
    <x v="3828"/>
    <s v="Get more kids to love Shakespeare by developing the fun &amp; effective Shakespeare is Boffo! course as an replicable program for teachers."/>
    <x v="38"/>
    <n v="1400"/>
    <x v="0"/>
    <s v="CA"/>
    <s v="CAD"/>
    <n v="1417460940"/>
    <n v="1416516972"/>
    <b v="0"/>
    <n v="20"/>
    <b v="1"/>
    <s v="theater/plays"/>
    <x v="988"/>
    <n v="70"/>
    <s v="theater"/>
    <s v="plays"/>
    <x v="3833"/>
    <d v="2014-12-01T19:09:00"/>
  </r>
  <r>
    <n v="3834"/>
    <x v="3829"/>
    <s v="About the impact of addiction on relationships; my play hopes to inspire &amp; support those affected to connect with their own creativity"/>
    <x v="9"/>
    <n v="3271"/>
    <x v="0"/>
    <s v="GB"/>
    <s v="GBP"/>
    <n v="1434624067"/>
    <n v="1432032067"/>
    <b v="0"/>
    <n v="57"/>
    <b v="1"/>
    <s v="theater/plays"/>
    <x v="2745"/>
    <n v="57.385964912280699"/>
    <s v="theater"/>
    <s v="plays"/>
    <x v="3834"/>
    <d v="2015-06-18T10:41:07"/>
  </r>
  <r>
    <n v="3835"/>
    <x v="3830"/>
    <s v="IT DOESN'T MATTER is a new comedic piece of political theatre written by three enthusiastic students. Help us produce it at LIPA!"/>
    <x v="48"/>
    <n v="320"/>
    <x v="0"/>
    <s v="GB"/>
    <s v="GBP"/>
    <n v="1461278208"/>
    <n v="1459463808"/>
    <b v="0"/>
    <n v="8"/>
    <b v="1"/>
    <s v="theater/plays"/>
    <x v="583"/>
    <n v="40"/>
    <s v="theater"/>
    <s v="plays"/>
    <x v="3835"/>
    <d v="2016-04-21T22:36:48"/>
  </r>
  <r>
    <n v="3836"/>
    <x v="3831"/>
    <s v="&quot;The surveyor said the foundation was shaky&quot;. A woman finds what it means to rebuild her marriage."/>
    <x v="134"/>
    <n v="900"/>
    <x v="0"/>
    <s v="US"/>
    <s v="USD"/>
    <n v="1470197340"/>
    <n v="1467497652"/>
    <b v="0"/>
    <n v="14"/>
    <b v="1"/>
    <s v="theater/plays"/>
    <x v="2460"/>
    <n v="64.285714285714292"/>
    <s v="theater"/>
    <s v="plays"/>
    <x v="3836"/>
    <d v="2016-08-03T04:09:00"/>
  </r>
  <r>
    <n v="3837"/>
    <x v="3832"/>
    <s v="A high-flying French farce with the thrust of a well-tuned jet engine"/>
    <x v="13"/>
    <n v="2042"/>
    <x v="0"/>
    <s v="GB"/>
    <s v="GBP"/>
    <n v="1435947758"/>
    <n v="1432837358"/>
    <b v="0"/>
    <n v="17"/>
    <b v="1"/>
    <s v="theater/plays"/>
    <x v="426"/>
    <n v="120.11764705882354"/>
    <s v="theater"/>
    <s v="plays"/>
    <x v="3837"/>
    <d v="2015-07-03T18:22:38"/>
  </r>
  <r>
    <n v="3838"/>
    <x v="3833"/>
    <s v="BlodsbrÃ¶llop - vi vill fÃ¶rverkliga vÃ¥r idÃ© om en passionerad berÃ¤ttelse i hÃ¶stfÃ¤rger - vill du?_x000a_A passionate story in autumncolours."/>
    <x v="57"/>
    <n v="100824"/>
    <x v="0"/>
    <s v="SE"/>
    <s v="SEK"/>
    <n v="1432314209"/>
    <n v="1429722209"/>
    <b v="0"/>
    <n v="100"/>
    <b v="1"/>
    <s v="theater/plays"/>
    <x v="2746"/>
    <n v="1008.24"/>
    <s v="theater"/>
    <s v="plays"/>
    <x v="3838"/>
    <d v="2015-05-22T17:03:29"/>
  </r>
  <r>
    <n v="3839"/>
    <x v="3834"/>
    <s v="A futuristic and absurd style play, produced by Colectivo El Pozo, where the characters make a crucial decision. Written by R Dorantes."/>
    <x v="13"/>
    <n v="2025"/>
    <x v="0"/>
    <s v="US"/>
    <s v="USD"/>
    <n v="1438226724"/>
    <n v="1433042724"/>
    <b v="0"/>
    <n v="32"/>
    <b v="1"/>
    <s v="theater/plays"/>
    <x v="982"/>
    <n v="63.28125"/>
    <s v="theater"/>
    <s v="plays"/>
    <x v="3839"/>
    <d v="2015-07-30T03:25:24"/>
  </r>
  <r>
    <n v="3840"/>
    <x v="3835"/>
    <s v="A gritty play looking at a modern day relationship, highlighting issues of mental health and abuse suffered by men."/>
    <x v="332"/>
    <n v="65"/>
    <x v="0"/>
    <s v="GB"/>
    <s v="GBP"/>
    <n v="1459180229"/>
    <n v="1457023829"/>
    <b v="0"/>
    <n v="3"/>
    <b v="1"/>
    <s v="theater/plays"/>
    <x v="2747"/>
    <n v="21.666666666666668"/>
    <s v="theater"/>
    <s v="plays"/>
    <x v="3840"/>
    <d v="2016-03-28T15:50:29"/>
  </r>
  <r>
    <n v="3841"/>
    <x v="3836"/>
    <s v="A play by award winning writer Eric Monte. _x000a_&quot;If they come back&quot; follows the lives of two teenage boys during the civil rights movement."/>
    <x v="3"/>
    <n v="872"/>
    <x v="2"/>
    <s v="US"/>
    <s v="USD"/>
    <n v="1405882287"/>
    <n v="1400698287"/>
    <b v="1"/>
    <n v="34"/>
    <b v="0"/>
    <s v="theater/plays"/>
    <x v="2748"/>
    <n v="25.647058823529413"/>
    <s v="theater"/>
    <s v="plays"/>
    <x v="3841"/>
    <d v="2014-07-20T18:51:27"/>
  </r>
  <r>
    <n v="3842"/>
    <x v="3837"/>
    <s v="Follow the sell-out Tree Folk Theatre, as we lead you through The Tempest with masks, puppetry and live music! 15th July - 3rd August"/>
    <x v="10"/>
    <n v="1097"/>
    <x v="2"/>
    <s v="GB"/>
    <s v="GBP"/>
    <n v="1399809052"/>
    <n v="1397217052"/>
    <b v="1"/>
    <n v="23"/>
    <b v="0"/>
    <s v="theater/plays"/>
    <x v="2749"/>
    <n v="47.695652173913047"/>
    <s v="theater"/>
    <s v="plays"/>
    <x v="3842"/>
    <d v="2014-05-11T11:50:52"/>
  </r>
  <r>
    <n v="3843"/>
    <x v="3838"/>
    <s v="Vengeance Can Wait navigates Japanese sub-culture as it charts a dark, twisted and touching, â€œdifferentâ€ kind of love story."/>
    <x v="10"/>
    <n v="1065"/>
    <x v="2"/>
    <s v="US"/>
    <s v="USD"/>
    <n v="1401587064"/>
    <n v="1399427064"/>
    <b v="1"/>
    <n v="19"/>
    <b v="0"/>
    <s v="theater/plays"/>
    <x v="2750"/>
    <n v="56.05263157894737"/>
    <s v="theater"/>
    <s v="plays"/>
    <x v="3843"/>
    <d v="2014-06-01T01:44:24"/>
  </r>
  <r>
    <n v="3844"/>
    <x v="3839"/>
    <s v="A comedy about a Christopher Walken Club.  This show was chosen to perform in DC!  Help the production get to our nation's capital."/>
    <x v="336"/>
    <n v="4066"/>
    <x v="2"/>
    <s v="US"/>
    <s v="USD"/>
    <n v="1401778740"/>
    <n v="1399474134"/>
    <b v="1"/>
    <n v="50"/>
    <b v="0"/>
    <s v="theater/plays"/>
    <x v="2751"/>
    <n v="81.319999999999993"/>
    <s v="theater"/>
    <s v="plays"/>
    <x v="3844"/>
    <d v="2014-06-03T06:59:00"/>
  </r>
  <r>
    <n v="3845"/>
    <x v="3840"/>
    <s v="He met Marilyn. He became obsessed with Norma Jean. That changed everything._x000a__x000a_                                A play by Frank Furino"/>
    <x v="79"/>
    <n v="842"/>
    <x v="2"/>
    <s v="US"/>
    <s v="USD"/>
    <n v="1443711774"/>
    <n v="1441119774"/>
    <b v="1"/>
    <n v="12"/>
    <b v="0"/>
    <s v="theater/plays"/>
    <x v="2752"/>
    <n v="70.166666666666671"/>
    <s v="theater"/>
    <s v="plays"/>
    <x v="3845"/>
    <d v="2015-10-01T15:02:54"/>
  </r>
  <r>
    <n v="3846"/>
    <x v="3841"/>
    <s v="My Insane Shakespeare. An original play by Arthur Elbakyan premiering October 13th at United Solo, New York City."/>
    <x v="39"/>
    <n v="189"/>
    <x v="2"/>
    <s v="US"/>
    <s v="USD"/>
    <n v="1412405940"/>
    <n v="1409721542"/>
    <b v="1"/>
    <n v="8"/>
    <b v="0"/>
    <s v="theater/plays"/>
    <x v="837"/>
    <n v="23.625"/>
    <s v="theater"/>
    <s v="plays"/>
    <x v="3846"/>
    <d v="2014-10-04T06:59:00"/>
  </r>
  <r>
    <n v="3847"/>
    <x v="3842"/>
    <s v="The production of the original play &quot;Madame X&quot; by Amanda Davison. Inspired by the painting by John Singer Sargent."/>
    <x v="124"/>
    <n v="1697"/>
    <x v="2"/>
    <s v="US"/>
    <s v="USD"/>
    <n v="1437283391"/>
    <n v="1433395391"/>
    <b v="1"/>
    <n v="9"/>
    <b v="0"/>
    <s v="theater/plays"/>
    <x v="2753"/>
    <n v="188.55555555555554"/>
    <s v="theater"/>
    <s v="plays"/>
    <x v="3847"/>
    <d v="2015-07-19T05:23:11"/>
  </r>
  <r>
    <n v="3848"/>
    <x v="3843"/>
    <s v="A Carnegie Mellon capstone play based on a woman's life as she slips from reality due to the degenerative effect of Alzheimer's Disease"/>
    <x v="93"/>
    <n v="2129"/>
    <x v="2"/>
    <s v="US"/>
    <s v="USD"/>
    <n v="1445196989"/>
    <n v="1442604989"/>
    <b v="1"/>
    <n v="43"/>
    <b v="0"/>
    <s v="theater/plays"/>
    <x v="2754"/>
    <n v="49.511627906976742"/>
    <s v="theater"/>
    <s v="plays"/>
    <x v="3848"/>
    <d v="2015-10-18T19:36:29"/>
  </r>
  <r>
    <n v="3849"/>
    <x v="3844"/>
    <s v="Bayerische KomÃ¶die im Schaustellermillieu vor historischem Hintergrund des Oktoberfestes von Winfried Frey. UrauffÃ¼hrung September 2015"/>
    <x v="11"/>
    <n v="2113"/>
    <x v="2"/>
    <s v="DE"/>
    <s v="EUR"/>
    <n v="1434047084"/>
    <n v="1431455084"/>
    <b v="1"/>
    <n v="28"/>
    <b v="0"/>
    <s v="theater/plays"/>
    <x v="2755"/>
    <n v="75.464285714285708"/>
    <s v="theater"/>
    <s v="plays"/>
    <x v="3849"/>
    <d v="2015-06-11T18:24:44"/>
  </r>
  <r>
    <n v="3850"/>
    <x v="3845"/>
    <s v="V-Day is a global activist movement to end violence against women and girls."/>
    <x v="28"/>
    <n v="38"/>
    <x v="2"/>
    <s v="US"/>
    <s v="USD"/>
    <n v="1420081143"/>
    <n v="1417489143"/>
    <b v="1"/>
    <n v="4"/>
    <b v="0"/>
    <s v="theater/plays"/>
    <x v="2756"/>
    <n v="9.5"/>
    <s v="theater"/>
    <s v="plays"/>
    <x v="3850"/>
    <d v="2015-01-01T02:59:03"/>
  </r>
  <r>
    <n v="3851"/>
    <x v="3846"/>
    <s v="A play about the horrible choices we have to make every day. Should we take a risk, or take the road most travelled?"/>
    <x v="30"/>
    <n v="852"/>
    <x v="2"/>
    <s v="GB"/>
    <s v="GBP"/>
    <n v="1437129179"/>
    <n v="1434537179"/>
    <b v="1"/>
    <n v="24"/>
    <b v="0"/>
    <s v="theater/plays"/>
    <x v="2757"/>
    <n v="35.5"/>
    <s v="theater"/>
    <s v="plays"/>
    <x v="3851"/>
    <d v="2015-07-17T10:32:59"/>
  </r>
  <r>
    <n v="3852"/>
    <x v="3847"/>
    <s v="Writer/Director Lynette J. Blackwell presents the hilarious entangled love story of when evil and good attempt to coexist."/>
    <x v="3"/>
    <n v="20"/>
    <x v="2"/>
    <s v="US"/>
    <s v="USD"/>
    <n v="1427427276"/>
    <n v="1425270876"/>
    <b v="0"/>
    <n v="2"/>
    <b v="0"/>
    <s v="theater/plays"/>
    <x v="418"/>
    <n v="10"/>
    <s v="theater"/>
    <s v="plays"/>
    <x v="3852"/>
    <d v="2015-03-27T03:34:36"/>
  </r>
  <r>
    <n v="3853"/>
    <x v="3848"/>
    <s v="A dose of One-woman &quot;Dramedy&quot; to cure those daily blues is just what the doctor ordered!"/>
    <x v="57"/>
    <n v="26"/>
    <x v="2"/>
    <s v="US"/>
    <s v="USD"/>
    <n v="1409602178"/>
    <n v="1406578178"/>
    <b v="0"/>
    <n v="2"/>
    <b v="0"/>
    <s v="theater/plays"/>
    <x v="2758"/>
    <n v="13"/>
    <s v="theater"/>
    <s v="plays"/>
    <x v="3853"/>
    <d v="2014-09-01T20:09:38"/>
  </r>
  <r>
    <n v="3854"/>
    <x v="3849"/>
    <s v="A play dedicated to the 100th anniversary of the Armenian Genocide."/>
    <x v="34"/>
    <n v="1788"/>
    <x v="2"/>
    <s v="US"/>
    <s v="USD"/>
    <n v="1431206058"/>
    <n v="1428614058"/>
    <b v="0"/>
    <n v="20"/>
    <b v="0"/>
    <s v="theater/plays"/>
    <x v="2759"/>
    <n v="89.4"/>
    <s v="theater"/>
    <s v="plays"/>
    <x v="3854"/>
    <d v="2015-05-09T21:14:18"/>
  </r>
  <r>
    <n v="3855"/>
    <x v="3850"/>
    <s v="TWO NEW DARK COMEDIES OPENING IN NYC THIS APRIL AND MAY BY CHRISTOPHER B. LATRO _x000a_ABOUT FAMILY, AMBITION, LOVE AND GREED"/>
    <x v="28"/>
    <n v="25"/>
    <x v="2"/>
    <s v="US"/>
    <s v="USD"/>
    <n v="1427408271"/>
    <n v="1424819871"/>
    <b v="0"/>
    <n v="1"/>
    <b v="0"/>
    <s v="theater/plays"/>
    <x v="453"/>
    <n v="25"/>
    <s v="theater"/>
    <s v="plays"/>
    <x v="3855"/>
    <d v="2015-03-26T22:17:51"/>
  </r>
  <r>
    <n v="3856"/>
    <x v="3851"/>
    <s v="Thought-provoking drama about one who gets so caught up in churchwork, loses the true meaning of serving God, &amp; has TROUBLE AT THE GATE"/>
    <x v="10"/>
    <n v="1"/>
    <x v="2"/>
    <s v="US"/>
    <s v="USD"/>
    <n v="1425833403"/>
    <n v="1423245003"/>
    <b v="0"/>
    <n v="1"/>
    <b v="0"/>
    <s v="theater/plays"/>
    <x v="459"/>
    <n v="1"/>
    <s v="theater"/>
    <s v="plays"/>
    <x v="3856"/>
    <d v="2015-03-08T16:50:03"/>
  </r>
  <r>
    <n v="3857"/>
    <x v="3852"/>
    <s v="The Ultimate Screenwriting Conference_x000a_is the experience showing screenwriters how to write and sell a screenplay in hollywood!"/>
    <x v="10"/>
    <n v="260"/>
    <x v="2"/>
    <s v="US"/>
    <s v="USD"/>
    <n v="1406913120"/>
    <n v="1404927690"/>
    <b v="0"/>
    <n v="4"/>
    <b v="0"/>
    <s v="theater/plays"/>
    <x v="2760"/>
    <n v="65"/>
    <s v="theater"/>
    <s v="plays"/>
    <x v="3857"/>
    <d v="2014-08-01T17:12:00"/>
  </r>
  <r>
    <n v="3858"/>
    <x v="3853"/>
    <s v="With non-gender specific casting, CattyWhamPuss Theatre dismiss traditional casting biases in this, their ambitious first venture."/>
    <x v="2"/>
    <n v="10"/>
    <x v="2"/>
    <s v="GB"/>
    <s v="GBP"/>
    <n v="1432328400"/>
    <n v="1430734844"/>
    <b v="0"/>
    <n v="1"/>
    <b v="0"/>
    <s v="theater/plays"/>
    <x v="172"/>
    <n v="10"/>
    <s v="theater"/>
    <s v="plays"/>
    <x v="3858"/>
    <d v="2015-05-22T21:00:00"/>
  </r>
  <r>
    <n v="3859"/>
    <x v="3854"/>
    <s v="This is a play that will have each and everyone that sees it thinking about the dreams they had growing up. It's a dramady"/>
    <x v="30"/>
    <n v="1"/>
    <x v="2"/>
    <s v="US"/>
    <s v="USD"/>
    <n v="1403730000"/>
    <n v="1401485207"/>
    <b v="0"/>
    <n v="1"/>
    <b v="0"/>
    <s v="theater/plays"/>
    <x v="167"/>
    <n v="1"/>
    <s v="theater"/>
    <s v="plays"/>
    <x v="3859"/>
    <d v="2014-06-25T21:00:00"/>
  </r>
  <r>
    <n v="3860"/>
    <x v="3855"/>
    <s v="The unproduced screenplay by Tennessee Williams is given life for the first time on a Twin Cities stage by an ensemble of local actors."/>
    <x v="12"/>
    <n v="1060"/>
    <x v="2"/>
    <s v="US"/>
    <s v="USD"/>
    <n v="1407858710"/>
    <n v="1405266710"/>
    <b v="0"/>
    <n v="13"/>
    <b v="0"/>
    <s v="theater/plays"/>
    <x v="2761"/>
    <n v="81.538461538461533"/>
    <s v="theater"/>
    <s v="plays"/>
    <x v="3860"/>
    <d v="2014-08-12T15:51:50"/>
  </r>
  <r>
    <n v="3861"/>
    <x v="3856"/>
    <s v="THE COMING OF THE LORD!"/>
    <x v="13"/>
    <n v="100"/>
    <x v="2"/>
    <s v="US"/>
    <s v="USD"/>
    <n v="1415828820"/>
    <n v="1412258977"/>
    <b v="0"/>
    <n v="1"/>
    <b v="0"/>
    <s v="theater/plays"/>
    <x v="152"/>
    <n v="100"/>
    <s v="theater"/>
    <s v="plays"/>
    <x v="3861"/>
    <d v="2014-11-12T21:47:00"/>
  </r>
  <r>
    <n v="3862"/>
    <x v="3857"/>
    <s v="The hit immersive theatre experience of England comes to Corpus Christi!"/>
    <x v="51"/>
    <n v="1"/>
    <x v="2"/>
    <s v="US"/>
    <s v="USD"/>
    <n v="1473699540"/>
    <n v="1472451356"/>
    <b v="0"/>
    <n v="1"/>
    <b v="0"/>
    <s v="theater/plays"/>
    <x v="473"/>
    <n v="1"/>
    <s v="theater"/>
    <s v="plays"/>
    <x v="3862"/>
    <d v="2016-09-12T16:59:00"/>
  </r>
  <r>
    <n v="3863"/>
    <x v="3858"/>
    <s v="Umma Yemaya is  a play that examines the challenges of unconventional love. The Lady  and the Artist create their own world for love."/>
    <x v="12"/>
    <n v="0"/>
    <x v="2"/>
    <s v="US"/>
    <s v="USD"/>
    <n v="1446739905"/>
    <n v="1441552305"/>
    <b v="0"/>
    <n v="0"/>
    <b v="0"/>
    <s v="theater/plays"/>
    <x v="109"/>
    <e v="#DIV/0!"/>
    <s v="theater"/>
    <s v="plays"/>
    <x v="3863"/>
    <d v="2015-11-05T16:11:45"/>
  </r>
  <r>
    <n v="3864"/>
    <x v="3859"/>
    <s v="I want to create a theatrical performance of the book Grammar Land and present it at schools to help children learn proper grammar."/>
    <x v="10"/>
    <n v="60"/>
    <x v="2"/>
    <s v="US"/>
    <s v="USD"/>
    <n v="1447799054"/>
    <n v="1445203454"/>
    <b v="0"/>
    <n v="3"/>
    <b v="0"/>
    <s v="theater/plays"/>
    <x v="444"/>
    <n v="20"/>
    <s v="theater"/>
    <s v="plays"/>
    <x v="3864"/>
    <d v="2015-11-17T22:24:14"/>
  </r>
  <r>
    <n v="3865"/>
    <x v="3860"/>
    <s v="Sissy Entertainment delivers a delicious cabaret that blends comedic monologue, song, and traditional sketch comedy."/>
    <x v="425"/>
    <n v="650"/>
    <x v="2"/>
    <s v="CA"/>
    <s v="CAD"/>
    <n v="1409376600"/>
    <n v="1405957098"/>
    <b v="0"/>
    <n v="14"/>
    <b v="0"/>
    <s v="theater/plays"/>
    <x v="2762"/>
    <n v="46.428571428571431"/>
    <s v="theater"/>
    <s v="plays"/>
    <x v="3865"/>
    <d v="2014-08-30T05:30:00"/>
  </r>
  <r>
    <n v="3866"/>
    <x v="3861"/>
    <s v="A funny, moving, witty piece about a girl, her oboe, and her dreams."/>
    <x v="13"/>
    <n v="11"/>
    <x v="2"/>
    <s v="US"/>
    <s v="USD"/>
    <n v="1458703740"/>
    <n v="1454453021"/>
    <b v="0"/>
    <n v="2"/>
    <b v="0"/>
    <s v="theater/plays"/>
    <x v="1219"/>
    <n v="5.5"/>
    <s v="theater"/>
    <s v="plays"/>
    <x v="3866"/>
    <d v="2016-03-23T03:29:00"/>
  </r>
  <r>
    <n v="3867"/>
    <x v="3862"/>
    <s v="What do you know about Russian Culture? Our project helps the American children to find out about Russian literature."/>
    <x v="13"/>
    <n v="251"/>
    <x v="2"/>
    <s v="US"/>
    <s v="USD"/>
    <n v="1466278339"/>
    <n v="1463686339"/>
    <b v="0"/>
    <n v="5"/>
    <b v="0"/>
    <s v="theater/plays"/>
    <x v="2763"/>
    <n v="50.2"/>
    <s v="theater"/>
    <s v="plays"/>
    <x v="3867"/>
    <d v="2016-06-18T19:32:19"/>
  </r>
  <r>
    <n v="3868"/>
    <x v="3863"/>
    <s v="New collection of music by Scott Evan Davis!"/>
    <x v="10"/>
    <n v="10"/>
    <x v="1"/>
    <s v="GB"/>
    <s v="GBP"/>
    <n v="1410191405"/>
    <n v="1408031405"/>
    <b v="0"/>
    <n v="1"/>
    <b v="0"/>
    <s v="theater/musical"/>
    <x v="418"/>
    <n v="10"/>
    <s v="theater"/>
    <s v="musical"/>
    <x v="3868"/>
    <d v="2014-09-08T15:50:05"/>
  </r>
  <r>
    <n v="3869"/>
    <x v="3864"/>
    <s v="A Musical about 3 women who pursue their Pleasure and end up finding themselves."/>
    <x v="426"/>
    <n v="452"/>
    <x v="1"/>
    <s v="US"/>
    <s v="USD"/>
    <n v="1426302660"/>
    <n v="1423761792"/>
    <b v="0"/>
    <n v="15"/>
    <b v="0"/>
    <s v="theater/musical"/>
    <x v="2764"/>
    <n v="30.133333333333333"/>
    <s v="theater"/>
    <s v="musical"/>
    <x v="3869"/>
    <d v="2015-03-14T03:11:00"/>
  </r>
  <r>
    <n v="3870"/>
    <x v="3865"/>
    <s v="M,L,S&amp;R it's a sexy rock/pop musical confronting contemporary gay issues with an all male cast singing and dancing to top 40 songs."/>
    <x v="3"/>
    <n v="1500"/>
    <x v="1"/>
    <s v="US"/>
    <s v="USD"/>
    <n v="1404360478"/>
    <n v="1401768478"/>
    <b v="0"/>
    <n v="10"/>
    <b v="0"/>
    <s v="theater/musical"/>
    <x v="2154"/>
    <n v="150"/>
    <s v="theater"/>
    <s v="musical"/>
    <x v="3870"/>
    <d v="2014-07-03T04:07:58"/>
  </r>
  <r>
    <n v="3871"/>
    <x v="3866"/>
    <s v="Our musical is finally ready to come to life, and we're raising funds to help make that happen!"/>
    <x v="15"/>
    <n v="40"/>
    <x v="1"/>
    <s v="US"/>
    <s v="USD"/>
    <n v="1490809450"/>
    <n v="1485629050"/>
    <b v="0"/>
    <n v="3"/>
    <b v="0"/>
    <s v="theater/musical"/>
    <x v="129"/>
    <n v="13.333333333333334"/>
    <s v="theater"/>
    <s v="musical"/>
    <x v="3871"/>
    <d v="2017-03-29T17:44:10"/>
  </r>
  <r>
    <n v="3872"/>
    <x v="3867"/>
    <s v="We are a brand new theatrical teen production company, and we need enough money to put on our first musical production."/>
    <x v="36"/>
    <n v="0"/>
    <x v="1"/>
    <s v="US"/>
    <s v="USD"/>
    <n v="1439522996"/>
    <n v="1435202996"/>
    <b v="0"/>
    <n v="0"/>
    <b v="0"/>
    <s v="theater/musical"/>
    <x v="109"/>
    <e v="#DIV/0!"/>
    <s v="theater"/>
    <s v="musical"/>
    <x v="3872"/>
    <d v="2015-08-14T03:29:56"/>
  </r>
  <r>
    <n v="3873"/>
    <x v="3868"/>
    <s v="Looking for $250 sponsors to help us provide in-house field trips to schools focusing on character development shows for children K-3."/>
    <x v="62"/>
    <n v="0"/>
    <x v="1"/>
    <s v="US"/>
    <s v="USD"/>
    <n v="1444322535"/>
    <n v="1441730535"/>
    <b v="0"/>
    <n v="0"/>
    <b v="0"/>
    <s v="theater/musical"/>
    <x v="109"/>
    <e v="#DIV/0!"/>
    <s v="theater"/>
    <s v="musical"/>
    <x v="3873"/>
    <d v="2015-10-08T16:42:15"/>
  </r>
  <r>
    <n v="3874"/>
    <x v="3869"/>
    <s v="An exploration of arts, dance, music and theater bought to you by a talented team of performing arts enthusiasts - a FUNdraising event"/>
    <x v="420"/>
    <n v="0"/>
    <x v="1"/>
    <s v="NZ"/>
    <s v="NZD"/>
    <n v="1422061200"/>
    <n v="1420244622"/>
    <b v="0"/>
    <n v="0"/>
    <b v="0"/>
    <s v="theater/musical"/>
    <x v="109"/>
    <e v="#DIV/0!"/>
    <s v="theater"/>
    <s v="musical"/>
    <x v="3874"/>
    <d v="2015-01-24T01:00:00"/>
  </r>
  <r>
    <n v="3875"/>
    <x v="3870"/>
    <s v="Det nystartede vÃ¦kstlagsteater NÃ¸rrebro Musicalteater's hÃ¥rrejsende opsÃ¦tning af horror-musicalen &quot;Sweeney Todd&quot;!"/>
    <x v="11"/>
    <n v="0"/>
    <x v="1"/>
    <s v="DK"/>
    <s v="DKK"/>
    <n v="1472896800"/>
    <n v="1472804365"/>
    <b v="0"/>
    <n v="0"/>
    <b v="0"/>
    <s v="theater/musical"/>
    <x v="109"/>
    <e v="#DIV/0!"/>
    <s v="theater"/>
    <s v="musical"/>
    <x v="3875"/>
    <d v="2016-09-03T10:00:00"/>
  </r>
  <r>
    <n v="3876"/>
    <x v="3871"/>
    <s v="Hopefully a successful Campaign will bring this original musical back to the stage for performances on 26th, 27th and 28th May 2016."/>
    <x v="195"/>
    <n v="2059"/>
    <x v="1"/>
    <s v="GB"/>
    <s v="GBP"/>
    <n v="1454425128"/>
    <n v="1451833128"/>
    <b v="0"/>
    <n v="46"/>
    <b v="0"/>
    <s v="theater/musical"/>
    <x v="2765"/>
    <n v="44.760869565217391"/>
    <s v="theater"/>
    <s v="musical"/>
    <x v="3876"/>
    <d v="2016-02-02T14:58:48"/>
  </r>
  <r>
    <n v="3877"/>
    <x v="3872"/>
    <s v="Help us record the concept album and stage grand concerts with a fantastic cast and orchestra. Get your tickets, music and more!"/>
    <x v="31"/>
    <n v="1241"/>
    <x v="1"/>
    <s v="US"/>
    <s v="USD"/>
    <n v="1481213752"/>
    <n v="1478621752"/>
    <b v="0"/>
    <n v="14"/>
    <b v="0"/>
    <s v="theater/musical"/>
    <x v="2766"/>
    <n v="88.642857142857139"/>
    <s v="theater"/>
    <s v="musical"/>
    <x v="3877"/>
    <d v="2016-12-08T16:15:52"/>
  </r>
  <r>
    <n v="3878"/>
    <x v="3873"/>
    <s v="Encouraging young males to engage in vocational development in the art of musical theater and related dance classes."/>
    <x v="102"/>
    <n v="10"/>
    <x v="1"/>
    <s v="US"/>
    <s v="USD"/>
    <n v="1435636740"/>
    <n v="1433014746"/>
    <b v="0"/>
    <n v="1"/>
    <b v="0"/>
    <s v="theater/musical"/>
    <x v="2767"/>
    <n v="10"/>
    <s v="theater"/>
    <s v="musical"/>
    <x v="3878"/>
    <d v="2015-06-30T03:59:00"/>
  </r>
  <r>
    <n v="3879"/>
    <x v="3874"/>
    <s v="Theatre â€˜Portableâ€™ Royal is a portable, fully working, 40 seater theatre which will tour the UK and beyond!"/>
    <x v="36"/>
    <n v="0"/>
    <x v="1"/>
    <s v="GB"/>
    <s v="GBP"/>
    <n v="1422218396"/>
    <n v="1419626396"/>
    <b v="0"/>
    <n v="0"/>
    <b v="0"/>
    <s v="theater/musical"/>
    <x v="109"/>
    <e v="#DIV/0!"/>
    <s v="theater"/>
    <s v="musical"/>
    <x v="3879"/>
    <d v="2015-01-25T20:39:56"/>
  </r>
  <r>
    <n v="3880"/>
    <x v="3875"/>
    <s v="With Russell Grant as Mrs Meers, this classic musical taps into London's Theatro Technis 1-25 October 2014 for its UK fringe premiere!"/>
    <x v="51"/>
    <n v="980"/>
    <x v="1"/>
    <s v="GB"/>
    <s v="GBP"/>
    <n v="1406761200"/>
    <n v="1403724820"/>
    <b v="0"/>
    <n v="17"/>
    <b v="0"/>
    <s v="theater/musical"/>
    <x v="2768"/>
    <n v="57.647058823529413"/>
    <s v="theater"/>
    <s v="musical"/>
    <x v="3880"/>
    <d v="2014-07-30T23:00:00"/>
  </r>
  <r>
    <n v="3881"/>
    <x v="3876"/>
    <s v="A musical journey coming to the Blue Venue at the 2017 Orlando Fringe Festival!"/>
    <x v="2"/>
    <n v="25"/>
    <x v="1"/>
    <s v="US"/>
    <s v="USD"/>
    <n v="1487550399"/>
    <n v="1484958399"/>
    <b v="0"/>
    <n v="1"/>
    <b v="0"/>
    <s v="theater/musical"/>
    <x v="152"/>
    <n v="25"/>
    <s v="theater"/>
    <s v="musical"/>
    <x v="3881"/>
    <d v="2017-02-20T00:26:39"/>
  </r>
  <r>
    <n v="3882"/>
    <x v="3877"/>
    <s v="A musical vision of the Faust tale... how he signed his soul to the devil Mephistopheles to find Lori, the love of his life."/>
    <x v="11"/>
    <n v="0"/>
    <x v="1"/>
    <s v="AU"/>
    <s v="AUD"/>
    <n v="1454281380"/>
    <n v="1451950570"/>
    <b v="0"/>
    <n v="0"/>
    <b v="0"/>
    <s v="theater/musical"/>
    <x v="109"/>
    <e v="#DIV/0!"/>
    <s v="theater"/>
    <s v="musical"/>
    <x v="3882"/>
    <d v="2016-01-31T23:03:00"/>
  </r>
  <r>
    <n v="3883"/>
    <x v="3878"/>
    <s v="CAGED - A New Musical is the story of One Passion, One Voice, One Dream. - One man's quest to become the woman he always wanted to be."/>
    <x v="36"/>
    <n v="0"/>
    <x v="1"/>
    <s v="GB"/>
    <s v="GBP"/>
    <n v="1409668069"/>
    <n v="1407076069"/>
    <b v="0"/>
    <n v="0"/>
    <b v="0"/>
    <s v="theater/musical"/>
    <x v="109"/>
    <e v="#DIV/0!"/>
    <s v="theater"/>
    <s v="musical"/>
    <x v="3883"/>
    <d v="2014-09-02T14:27:49"/>
  </r>
  <r>
    <n v="3884"/>
    <x v="3879"/>
    <s v="The Group M3 is striving to give one of the poorest towns in the country hope again this Easter Holiday."/>
    <x v="3"/>
    <n v="0"/>
    <x v="1"/>
    <s v="US"/>
    <s v="USD"/>
    <n v="1427479192"/>
    <n v="1425322792"/>
    <b v="0"/>
    <n v="0"/>
    <b v="0"/>
    <s v="theater/musical"/>
    <x v="109"/>
    <e v="#DIV/0!"/>
    <s v="theater"/>
    <s v="musical"/>
    <x v="3884"/>
    <d v="2015-03-27T17:59:52"/>
  </r>
  <r>
    <n v="3885"/>
    <x v="3880"/>
    <s v="A LIVE musical spectacular theatrical experience of The Beatles recording sessions at Abbey Road Studios."/>
    <x v="427"/>
    <n v="0"/>
    <x v="1"/>
    <s v="US"/>
    <s v="USD"/>
    <n v="1462834191"/>
    <n v="1460242191"/>
    <b v="0"/>
    <n v="0"/>
    <b v="0"/>
    <s v="theater/musical"/>
    <x v="109"/>
    <e v="#DIV/0!"/>
    <s v="theater"/>
    <s v="musical"/>
    <x v="3885"/>
    <d v="2016-05-09T22:49:51"/>
  </r>
  <r>
    <n v="3886"/>
    <x v="3881"/>
    <n v="1"/>
    <x v="3"/>
    <n v="0"/>
    <x v="1"/>
    <s v="AU"/>
    <s v="AUD"/>
    <n v="1418275702"/>
    <n v="1415683702"/>
    <b v="0"/>
    <n v="0"/>
    <b v="0"/>
    <s v="theater/musical"/>
    <x v="109"/>
    <e v="#DIV/0!"/>
    <s v="theater"/>
    <s v="musical"/>
    <x v="3886"/>
    <d v="2014-12-11T05:28:22"/>
  </r>
  <r>
    <n v="3887"/>
    <x v="3882"/>
    <s v="&quot;SUPER!: An Original Musical&quot; is an original work written by Ryan Hruza. This campaign is to fund the production and pay the cast/crew!"/>
    <x v="13"/>
    <n v="35"/>
    <x v="1"/>
    <s v="US"/>
    <s v="USD"/>
    <n v="1430517600"/>
    <n v="1426538129"/>
    <b v="0"/>
    <n v="2"/>
    <b v="0"/>
    <s v="theater/musical"/>
    <x v="1922"/>
    <n v="17.5"/>
    <s v="theater"/>
    <s v="musical"/>
    <x v="3887"/>
    <d v="2015-05-01T22:00:00"/>
  </r>
  <r>
    <n v="3888"/>
    <x v="3883"/>
    <s v="We are devising a vibrant new adaptation of Homer's The Odyssey featuring dynamic storytelling, stunning visuals and original music."/>
    <x v="13"/>
    <n v="542"/>
    <x v="2"/>
    <s v="GB"/>
    <s v="GBP"/>
    <n v="1488114358"/>
    <n v="1485522358"/>
    <b v="0"/>
    <n v="14"/>
    <b v="0"/>
    <s v="theater/plays"/>
    <x v="2769"/>
    <n v="38.714285714285715"/>
    <s v="theater"/>
    <s v="plays"/>
    <x v="3888"/>
    <d v="2017-02-26T13:05:58"/>
  </r>
  <r>
    <n v="3889"/>
    <x v="3884"/>
    <s v="A romantic comedy about a girl trying to figure out what to do with her life and an angel who comes to help her."/>
    <x v="6"/>
    <n v="118"/>
    <x v="2"/>
    <s v="US"/>
    <s v="USD"/>
    <n v="1420413960"/>
    <n v="1417651630"/>
    <b v="0"/>
    <n v="9"/>
    <b v="0"/>
    <s v="theater/plays"/>
    <x v="2770"/>
    <n v="13.111111111111111"/>
    <s v="theater"/>
    <s v="plays"/>
    <x v="3889"/>
    <d v="2015-01-04T23:26:00"/>
  </r>
  <r>
    <n v="3890"/>
    <x v="3885"/>
    <s v="Will Power Troupe is the only US group invited to perform in London's Shakespeare Festival. We need your help to bring the USA to UK!"/>
    <x v="36"/>
    <n v="2524"/>
    <x v="2"/>
    <s v="US"/>
    <s v="USD"/>
    <n v="1439662344"/>
    <n v="1434478344"/>
    <b v="0"/>
    <n v="8"/>
    <b v="0"/>
    <s v="theater/plays"/>
    <x v="2771"/>
    <n v="315.5"/>
    <s v="theater"/>
    <s v="plays"/>
    <x v="3890"/>
    <d v="2015-08-15T18:12:24"/>
  </r>
  <r>
    <n v="3891"/>
    <x v="3886"/>
    <s v="A comedy about a mime who dreams of becoming a stand up comedian."/>
    <x v="134"/>
    <n v="260"/>
    <x v="2"/>
    <s v="US"/>
    <s v="USD"/>
    <n v="1427086740"/>
    <n v="1424488244"/>
    <b v="0"/>
    <n v="7"/>
    <b v="0"/>
    <s v="theater/plays"/>
    <x v="2164"/>
    <n v="37.142857142857146"/>
    <s v="theater"/>
    <s v="plays"/>
    <x v="3891"/>
    <d v="2015-03-23T04:59:00"/>
  </r>
  <r>
    <n v="3892"/>
    <x v="3887"/>
    <s v="Saloon owner Gertude Blum mistrusts all men and scorns love, but sailor Harry Bales' romantic dreams force her to face her tragic past."/>
    <x v="28"/>
    <n v="0"/>
    <x v="2"/>
    <s v="US"/>
    <s v="USD"/>
    <n v="1408863600"/>
    <n v="1408203557"/>
    <b v="0"/>
    <n v="0"/>
    <b v="0"/>
    <s v="theater/plays"/>
    <x v="109"/>
    <e v="#DIV/0!"/>
    <s v="theater"/>
    <s v="plays"/>
    <x v="3892"/>
    <d v="2014-08-24T07:00:00"/>
  </r>
  <r>
    <n v="3893"/>
    <x v="3888"/>
    <s v="An inspiring story of a young girl's journey from childhood to adulthood told through monologue, dialogue, poetry and music and dance."/>
    <x v="63"/>
    <n v="10775"/>
    <x v="2"/>
    <s v="US"/>
    <s v="USD"/>
    <n v="1404194400"/>
    <n v="1400600840"/>
    <b v="0"/>
    <n v="84"/>
    <b v="0"/>
    <s v="theater/plays"/>
    <x v="2772"/>
    <n v="128.27380952380952"/>
    <s v="theater"/>
    <s v="plays"/>
    <x v="3893"/>
    <d v="2014-07-01T06:00:00"/>
  </r>
  <r>
    <n v="3894"/>
    <x v="3889"/>
    <s v="Ryan and Vanessa are hosting Christmas for the first time but instead of a happy celebration, they get a hilarious survival situation."/>
    <x v="36"/>
    <n v="520"/>
    <x v="2"/>
    <s v="US"/>
    <s v="USD"/>
    <n v="1481000340"/>
    <n v="1478386812"/>
    <b v="0"/>
    <n v="11"/>
    <b v="0"/>
    <s v="theater/plays"/>
    <x v="2773"/>
    <n v="47.272727272727273"/>
    <s v="theater"/>
    <s v="plays"/>
    <x v="3894"/>
    <d v="2016-12-06T04:59:00"/>
  </r>
  <r>
    <n v="3895"/>
    <x v="3890"/>
    <s v="A Transgender makeup artist calls into question the loyalty of her best friend in a 1980's circus while dealing with her dying mother."/>
    <x v="28"/>
    <n v="50"/>
    <x v="2"/>
    <s v="US"/>
    <s v="USD"/>
    <n v="1425103218"/>
    <n v="1422424818"/>
    <b v="0"/>
    <n v="1"/>
    <b v="0"/>
    <s v="theater/plays"/>
    <x v="152"/>
    <n v="50"/>
    <s v="theater"/>
    <s v="plays"/>
    <x v="3895"/>
    <d v="2015-02-28T06:00:18"/>
  </r>
  <r>
    <n v="3896"/>
    <x v="3891"/>
    <s v="Yorick and Co. is a comedy about a struggling theatre company whose mysterious benefactor starts haunting the show!"/>
    <x v="183"/>
    <n v="170"/>
    <x v="2"/>
    <s v="US"/>
    <s v="USD"/>
    <n v="1402979778"/>
    <n v="1401770178"/>
    <b v="0"/>
    <n v="4"/>
    <b v="0"/>
    <s v="theater/plays"/>
    <x v="2774"/>
    <n v="42.5"/>
    <s v="theater"/>
    <s v="plays"/>
    <x v="3896"/>
    <d v="2014-06-17T04:36:18"/>
  </r>
  <r>
    <n v="3897"/>
    <x v="3892"/>
    <s v="Help us to put on a production of Terry Pratchett's Wyrd Sisters, an ambitions show for our theatre but one I believe we can do."/>
    <x v="30"/>
    <n v="440"/>
    <x v="2"/>
    <s v="NZ"/>
    <s v="NZD"/>
    <n v="1420750683"/>
    <n v="1418158683"/>
    <b v="0"/>
    <n v="10"/>
    <b v="0"/>
    <s v="theater/plays"/>
    <x v="2775"/>
    <n v="44"/>
    <s v="theater"/>
    <s v="plays"/>
    <x v="3897"/>
    <d v="2015-01-08T20:58:03"/>
  </r>
  <r>
    <n v="3898"/>
    <x v="3893"/>
    <s v="'Somewhere you know, nowhere you've been' a theatrical _x000a_re-imagining of Walthamstowâ€™s past acted out beneath big skies in the marshes."/>
    <x v="30"/>
    <n v="814"/>
    <x v="2"/>
    <s v="GB"/>
    <s v="GBP"/>
    <n v="1439827200"/>
    <n v="1436355270"/>
    <b v="0"/>
    <n v="16"/>
    <b v="0"/>
    <s v="theater/plays"/>
    <x v="397"/>
    <n v="50.875"/>
    <s v="theater"/>
    <s v="plays"/>
    <x v="3898"/>
    <d v="2015-08-17T16:00:00"/>
  </r>
  <r>
    <n v="3899"/>
    <x v="3894"/>
    <s v="More than just a play, RAIN is an outreach to hurting people who feel disengaged or rejected by others."/>
    <x v="3"/>
    <n v="125"/>
    <x v="2"/>
    <s v="US"/>
    <s v="USD"/>
    <n v="1407868561"/>
    <n v="1406140561"/>
    <b v="0"/>
    <n v="2"/>
    <b v="0"/>
    <s v="theater/plays"/>
    <x v="2372"/>
    <n v="62.5"/>
    <s v="theater"/>
    <s v="plays"/>
    <x v="3899"/>
    <d v="2014-08-12T18:36:01"/>
  </r>
  <r>
    <n v="3900"/>
    <x v="3895"/>
    <s v="HUB Theatre Group collaborates with local artists to present John Logan's RED to the community."/>
    <x v="30"/>
    <n v="135"/>
    <x v="2"/>
    <s v="US"/>
    <s v="USD"/>
    <n v="1433988791"/>
    <n v="1431396791"/>
    <b v="0"/>
    <n v="5"/>
    <b v="0"/>
    <s v="theater/plays"/>
    <x v="2331"/>
    <n v="27"/>
    <s v="theater"/>
    <s v="plays"/>
    <x v="3900"/>
    <d v="2015-06-11T02:13:11"/>
  </r>
  <r>
    <n v="3901"/>
    <x v="3896"/>
    <s v="&quot;De Lewe&quot; deals with the critical issues within today's youth. It reminds us that standing together is stronger than falling apart."/>
    <x v="9"/>
    <n v="25"/>
    <x v="2"/>
    <s v="US"/>
    <s v="USD"/>
    <n v="1450554599"/>
    <n v="1447098599"/>
    <b v="0"/>
    <n v="1"/>
    <b v="0"/>
    <s v="theater/plays"/>
    <x v="1863"/>
    <n v="25"/>
    <s v="theater"/>
    <s v="plays"/>
    <x v="3901"/>
    <d v="2015-12-19T19:49:59"/>
  </r>
  <r>
    <n v="3902"/>
    <x v="3897"/>
    <s v="Love, Sex and Apps is a double bill exploring the way in which we are both connected and disconnected with those around us."/>
    <x v="9"/>
    <n v="1465"/>
    <x v="2"/>
    <s v="GB"/>
    <s v="GBP"/>
    <n v="1479125642"/>
    <n v="1476962042"/>
    <b v="0"/>
    <n v="31"/>
    <b v="0"/>
    <s v="theater/plays"/>
    <x v="2776"/>
    <n v="47.258064516129032"/>
    <s v="theater"/>
    <s v="plays"/>
    <x v="3902"/>
    <d v="2016-11-14T12:14:02"/>
  </r>
  <r>
    <n v="3903"/>
    <x v="3898"/>
    <s v="Based on the novel â€œKnow Thy Lawâ€, this powerful play gives the insight and understanding of the power of knowing the law of the land."/>
    <x v="15"/>
    <n v="0"/>
    <x v="2"/>
    <s v="US"/>
    <s v="USD"/>
    <n v="1439581080"/>
    <n v="1435709765"/>
    <b v="0"/>
    <n v="0"/>
    <b v="0"/>
    <s v="theater/plays"/>
    <x v="109"/>
    <e v="#DIV/0!"/>
    <s v="theater"/>
    <s v="plays"/>
    <x v="3903"/>
    <d v="2015-08-14T19:38:00"/>
  </r>
  <r>
    <n v="3904"/>
    <x v="3899"/>
    <s v="A play that will cover 4000 years of black history."/>
    <x v="3"/>
    <n v="3"/>
    <x v="2"/>
    <s v="US"/>
    <s v="USD"/>
    <n v="1429074240"/>
    <n v="1427866200"/>
    <b v="0"/>
    <n v="2"/>
    <b v="0"/>
    <s v="theater/plays"/>
    <x v="479"/>
    <n v="1.5"/>
    <s v="theater"/>
    <s v="plays"/>
    <x v="3904"/>
    <d v="2015-04-15T05:04:00"/>
  </r>
  <r>
    <n v="3905"/>
    <x v="3900"/>
    <s v="&quot;STAIRCASES&quot; is a piece of collaborative new writing exploring 'L'esprit de l'escalier', or the conversations you wish you could have."/>
    <x v="15"/>
    <n v="173"/>
    <x v="2"/>
    <s v="GB"/>
    <s v="GBP"/>
    <n v="1434063600"/>
    <n v="1430405903"/>
    <b v="0"/>
    <n v="7"/>
    <b v="0"/>
    <s v="theater/plays"/>
    <x v="2777"/>
    <n v="24.714285714285715"/>
    <s v="theater"/>
    <s v="plays"/>
    <x v="3905"/>
    <d v="2015-06-11T23:00:00"/>
  </r>
  <r>
    <n v="3906"/>
    <x v="3901"/>
    <s v="We will workshop, stage and develop new writing, devised work and adaptations. A joyful leap into the possibilities of an idea!"/>
    <x v="15"/>
    <n v="1010"/>
    <x v="2"/>
    <s v="GB"/>
    <s v="GBP"/>
    <n v="1435325100"/>
    <n v="1432072893"/>
    <b v="0"/>
    <n v="16"/>
    <b v="0"/>
    <s v="theater/plays"/>
    <x v="2778"/>
    <n v="63.125"/>
    <s v="theater"/>
    <s v="plays"/>
    <x v="3906"/>
    <d v="2015-06-26T13:25:00"/>
  </r>
  <r>
    <n v="3907"/>
    <x v="3902"/>
    <s v="Burqa&amp;Rifle dramatizes the  encounter between two women -- a vigilante and a convert to Islam."/>
    <x v="28"/>
    <n v="153"/>
    <x v="2"/>
    <s v="US"/>
    <s v="USD"/>
    <n v="1414354080"/>
    <n v="1411587606"/>
    <b v="0"/>
    <n v="4"/>
    <b v="0"/>
    <s v="theater/plays"/>
    <x v="2779"/>
    <n v="38.25"/>
    <s v="theater"/>
    <s v="plays"/>
    <x v="3907"/>
    <d v="2014-10-26T20:08:00"/>
  </r>
  <r>
    <n v="3908"/>
    <x v="3903"/>
    <s v="Death splits apart twin brothers in a questionable car accident. They shared dreams, and now they must share trials in the unknown."/>
    <x v="47"/>
    <n v="65"/>
    <x v="2"/>
    <s v="US"/>
    <s v="USD"/>
    <n v="1406603696"/>
    <n v="1405307696"/>
    <b v="0"/>
    <n v="4"/>
    <b v="0"/>
    <s v="theater/plays"/>
    <x v="2780"/>
    <n v="16.25"/>
    <s v="theater"/>
    <s v="plays"/>
    <x v="3908"/>
    <d v="2014-07-29T03:14:56"/>
  </r>
  <r>
    <n v="3909"/>
    <x v="3904"/>
    <s v="I am trying to put on a gospel comedy stage play that is full of laughter and life lessons as well that will change your life forever,"/>
    <x v="127"/>
    <n v="135"/>
    <x v="2"/>
    <s v="US"/>
    <s v="USD"/>
    <n v="1410424642"/>
    <n v="1407832642"/>
    <b v="0"/>
    <n v="4"/>
    <b v="0"/>
    <s v="theater/plays"/>
    <x v="2781"/>
    <n v="33.75"/>
    <s v="theater"/>
    <s v="plays"/>
    <x v="3909"/>
    <d v="2014-09-11T08:37:22"/>
  </r>
  <r>
    <n v="3910"/>
    <x v="3905"/>
    <s v="Join Sherlock Holmes and Dr. Watson as the first adventure together is dramatized live on-stage!  The game is afoot!"/>
    <x v="12"/>
    <n v="185"/>
    <x v="2"/>
    <s v="US"/>
    <s v="USD"/>
    <n v="1441649397"/>
    <n v="1439057397"/>
    <b v="0"/>
    <n v="3"/>
    <b v="0"/>
    <s v="theater/plays"/>
    <x v="2782"/>
    <n v="61.666666666666664"/>
    <s v="theater"/>
    <s v="plays"/>
    <x v="3910"/>
    <d v="2015-09-07T18:09:57"/>
  </r>
  <r>
    <n v="3911"/>
    <x v="3906"/>
    <s v="â€˜Ministers of Graceâ€™ imagines what the movie Ghostbusters would be like if written by William Shakespeare."/>
    <x v="6"/>
    <n v="2993"/>
    <x v="2"/>
    <s v="US"/>
    <s v="USD"/>
    <n v="1417033777"/>
    <n v="1414438177"/>
    <b v="0"/>
    <n v="36"/>
    <b v="0"/>
    <s v="theater/plays"/>
    <x v="2783"/>
    <n v="83.138888888888886"/>
    <s v="theater"/>
    <s v="plays"/>
    <x v="3911"/>
    <d v="2014-11-26T20:29:37"/>
  </r>
  <r>
    <n v="3912"/>
    <x v="3907"/>
    <s v="Producing &amp; directing Jake's Women by Neil Simon opening July 9 and running through July 26 for Sonoma Arts Live"/>
    <x v="36"/>
    <n v="1"/>
    <x v="2"/>
    <s v="US"/>
    <s v="USD"/>
    <n v="1429936500"/>
    <n v="1424759330"/>
    <b v="0"/>
    <n v="1"/>
    <b v="0"/>
    <s v="theater/plays"/>
    <x v="440"/>
    <n v="1"/>
    <s v="theater"/>
    <s v="plays"/>
    <x v="3912"/>
    <d v="2015-04-25T04:35:00"/>
  </r>
  <r>
    <n v="3913"/>
    <x v="3908"/>
    <s v="â€œNo amount of fire or freshness can challenge what a man will store up in his ghostly heart.â€ â€“ The Great Gatsby"/>
    <x v="3"/>
    <n v="1000"/>
    <x v="2"/>
    <s v="US"/>
    <s v="USD"/>
    <n v="1448863449"/>
    <n v="1446267849"/>
    <b v="0"/>
    <n v="7"/>
    <b v="0"/>
    <s v="theater/plays"/>
    <x v="709"/>
    <n v="142.85714285714286"/>
    <s v="theater"/>
    <s v="plays"/>
    <x v="3913"/>
    <d v="2015-11-30T06:04:09"/>
  </r>
  <r>
    <n v="3914"/>
    <x v="3909"/>
    <s v="Bots &amp; Barrals and StoneCrabs Theatre are excited to present the UK premiere of Guillem Clua's powerful Catalan drama Skin in Flames."/>
    <x v="30"/>
    <n v="909"/>
    <x v="2"/>
    <s v="GB"/>
    <s v="GBP"/>
    <n v="1431298740"/>
    <n v="1429558756"/>
    <b v="0"/>
    <n v="27"/>
    <b v="0"/>
    <s v="theater/plays"/>
    <x v="2784"/>
    <n v="33.666666666666664"/>
    <s v="theater"/>
    <s v="plays"/>
    <x v="3914"/>
    <d v="2015-05-10T22:59:00"/>
  </r>
  <r>
    <n v="3915"/>
    <x v="3910"/>
    <s v="Following the enormous success of Hardcross, we are looking for new ways to bring this wonderful play to a wider audience."/>
    <x v="15"/>
    <n v="5"/>
    <x v="2"/>
    <s v="GB"/>
    <s v="GBP"/>
    <n v="1464824309"/>
    <n v="1462232309"/>
    <b v="0"/>
    <n v="1"/>
    <b v="0"/>
    <s v="theater/plays"/>
    <x v="119"/>
    <n v="5"/>
    <s v="theater"/>
    <s v="plays"/>
    <x v="3915"/>
    <d v="2016-06-01T23:38:29"/>
  </r>
  <r>
    <n v="3916"/>
    <x v="3911"/>
    <s v="We're a small group of University students who need a little help making our final exam production the best product possible."/>
    <x v="13"/>
    <n v="0"/>
    <x v="2"/>
    <s v="DK"/>
    <s v="DKK"/>
    <n v="1464952752"/>
    <n v="1462360752"/>
    <b v="0"/>
    <n v="0"/>
    <b v="0"/>
    <s v="theater/plays"/>
    <x v="109"/>
    <e v="#DIV/0!"/>
    <s v="theater"/>
    <s v="plays"/>
    <x v="3916"/>
    <d v="2016-06-03T11:19:12"/>
  </r>
  <r>
    <n v="3917"/>
    <x v="3912"/>
    <s v="We place the actors and script to the fore, with productions stripped down to barest level, aiming to make theatre accessible."/>
    <x v="8"/>
    <n v="10"/>
    <x v="2"/>
    <s v="GB"/>
    <s v="GBP"/>
    <n v="1410439161"/>
    <n v="1407847161"/>
    <b v="0"/>
    <n v="1"/>
    <b v="0"/>
    <s v="theater/plays"/>
    <x v="2785"/>
    <n v="10"/>
    <s v="theater"/>
    <s v="plays"/>
    <x v="3917"/>
    <d v="2014-09-11T12:39:21"/>
  </r>
  <r>
    <n v="3918"/>
    <x v="3913"/>
    <s v="A fantastic new comedy coming to the West End 2014.  An Alan Ayckbourn meets Richard Curtis style comedy. Who knew singing was therapy!"/>
    <x v="127"/>
    <n v="120"/>
    <x v="2"/>
    <s v="GB"/>
    <s v="GBP"/>
    <n v="1407168000"/>
    <n v="1406131023"/>
    <b v="0"/>
    <n v="3"/>
    <b v="0"/>
    <s v="theater/plays"/>
    <x v="418"/>
    <n v="40"/>
    <s v="theater"/>
    <s v="plays"/>
    <x v="3918"/>
    <d v="2014-08-04T16:00:00"/>
  </r>
  <r>
    <n v="3919"/>
    <x v="3914"/>
    <s v="Two sisters living in a Cornish seaside town attempt to hide and escape from a life- circle of deceit, abuse, incest and revenge."/>
    <x v="10"/>
    <n v="90"/>
    <x v="2"/>
    <s v="GB"/>
    <s v="GBP"/>
    <n v="1453075200"/>
    <n v="1450628773"/>
    <b v="0"/>
    <n v="3"/>
    <b v="0"/>
    <s v="theater/plays"/>
    <x v="2786"/>
    <n v="30"/>
    <s v="theater"/>
    <s v="plays"/>
    <x v="3919"/>
    <d v="2016-01-18T00:00:00"/>
  </r>
  <r>
    <n v="3920"/>
    <x v="3915"/>
    <s v="An enthralling tale charting the ecstasies and tragedies behind the seven white masks of centenarian clown,Scaramouche Jones."/>
    <x v="30"/>
    <n v="135"/>
    <x v="2"/>
    <s v="GB"/>
    <s v="GBP"/>
    <n v="1479032260"/>
    <n v="1476436660"/>
    <b v="0"/>
    <n v="3"/>
    <b v="0"/>
    <s v="theater/plays"/>
    <x v="2331"/>
    <n v="45"/>
    <s v="theater"/>
    <s v="plays"/>
    <x v="3920"/>
    <d v="2016-11-13T10:17:40"/>
  </r>
  <r>
    <n v="3921"/>
    <x v="3916"/>
    <s v="CLTC are crowdfunding for our latest production - Joe Calarco's brilliant adaptation of Shakespeare's most loved tragedy."/>
    <x v="9"/>
    <n v="0"/>
    <x v="2"/>
    <s v="GB"/>
    <s v="GBP"/>
    <n v="1414346400"/>
    <n v="1413291655"/>
    <b v="0"/>
    <n v="0"/>
    <b v="0"/>
    <s v="theater/plays"/>
    <x v="109"/>
    <e v="#DIV/0!"/>
    <s v="theater"/>
    <s v="plays"/>
    <x v="3921"/>
    <d v="2014-10-26T18:00:00"/>
  </r>
  <r>
    <n v="3922"/>
    <x v="3917"/>
    <s v="TDPF is a play about a woman named Lisa who devotes her life to her marriage and ministry â€”since it is a woman place says her husband."/>
    <x v="47"/>
    <n v="61"/>
    <x v="2"/>
    <s v="US"/>
    <s v="USD"/>
    <n v="1425337200"/>
    <n v="1421432810"/>
    <b v="0"/>
    <n v="6"/>
    <b v="0"/>
    <s v="theater/plays"/>
    <x v="2787"/>
    <n v="10.166666666666666"/>
    <s v="theater"/>
    <s v="plays"/>
    <x v="3922"/>
    <d v="2015-03-02T23:00:00"/>
  </r>
  <r>
    <n v="3923"/>
    <x v="3918"/>
    <s v="Eleanor Roosevelt: Passionate campaigner for human rights, champion for peace, staunch supporter of FDR's policies, betrayed wife."/>
    <x v="236"/>
    <n v="1384"/>
    <x v="2"/>
    <s v="GB"/>
    <s v="GBP"/>
    <n v="1428622271"/>
    <n v="1426203071"/>
    <b v="0"/>
    <n v="17"/>
    <b v="0"/>
    <s v="theater/plays"/>
    <x v="2788"/>
    <n v="81.411764705882348"/>
    <s v="theater"/>
    <s v="plays"/>
    <x v="3923"/>
    <d v="2015-04-09T23:31:11"/>
  </r>
  <r>
    <n v="3924"/>
    <x v="3919"/>
    <s v="Help Comedy Illusionist Reggie Rice spread the magic of laughter as he takes his award-winning illusion show to a town near you!"/>
    <x v="36"/>
    <n v="2290"/>
    <x v="2"/>
    <s v="US"/>
    <s v="USD"/>
    <n v="1403823722"/>
    <n v="1401231722"/>
    <b v="0"/>
    <n v="40"/>
    <b v="0"/>
    <s v="theater/plays"/>
    <x v="2789"/>
    <n v="57.25"/>
    <s v="theater"/>
    <s v="plays"/>
    <x v="3924"/>
    <d v="2014-06-26T23:02:02"/>
  </r>
  <r>
    <n v="3925"/>
    <x v="3920"/>
    <s v="Help Save High School Theater Program_x000a_Your donations will be used to purchase props, build sets, and costumes."/>
    <x v="325"/>
    <n v="15"/>
    <x v="2"/>
    <s v="US"/>
    <s v="USD"/>
    <n v="1406753639"/>
    <n v="1404161639"/>
    <b v="0"/>
    <n v="3"/>
    <b v="0"/>
    <s v="theater/plays"/>
    <x v="709"/>
    <n v="5"/>
    <s v="theater"/>
    <s v="plays"/>
    <x v="3925"/>
    <d v="2014-07-30T20:53:59"/>
  </r>
  <r>
    <n v="3926"/>
    <x v="3921"/>
    <s v="Producing syllabus-relevant theatre targeted to HSC students on the NSW Central Coast"/>
    <x v="10"/>
    <n v="15"/>
    <x v="2"/>
    <s v="AU"/>
    <s v="AUD"/>
    <n v="1419645748"/>
    <n v="1417053748"/>
    <b v="0"/>
    <n v="1"/>
    <b v="0"/>
    <s v="theater/plays"/>
    <x v="715"/>
    <n v="15"/>
    <s v="theater"/>
    <s v="plays"/>
    <x v="3926"/>
    <d v="2014-12-27T02:02:28"/>
  </r>
  <r>
    <n v="3927"/>
    <x v="3922"/>
    <s v="Brand new graduate theater company 'FMP Theatre' proudly presents the definitive WW1 play, Journey's End, with a little help from you."/>
    <x v="30"/>
    <n v="25"/>
    <x v="2"/>
    <s v="GB"/>
    <s v="GBP"/>
    <n v="1407565504"/>
    <n v="1404973504"/>
    <b v="0"/>
    <n v="2"/>
    <b v="0"/>
    <s v="theater/plays"/>
    <x v="460"/>
    <n v="12.5"/>
    <s v="theater"/>
    <s v="plays"/>
    <x v="3927"/>
    <d v="2014-08-09T06:25:04"/>
  </r>
  <r>
    <n v="3928"/>
    <x v="3923"/>
    <s v="&quot;Charm&quot; class is in session! Mama Darleena, a transgender African-American woman, shares rules for etiquette with her LGBTQ students."/>
    <x v="10"/>
    <n v="651"/>
    <x v="2"/>
    <s v="US"/>
    <s v="USD"/>
    <n v="1444971540"/>
    <n v="1442593427"/>
    <b v="0"/>
    <n v="7"/>
    <b v="0"/>
    <s v="theater/plays"/>
    <x v="2790"/>
    <n v="93"/>
    <s v="theater"/>
    <s v="plays"/>
    <x v="3928"/>
    <d v="2015-10-16T04:59:00"/>
  </r>
  <r>
    <n v="3929"/>
    <x v="3924"/>
    <s v="We need to raise funds to bring this elaborate production to life with special FX makeup, highly detailed sets, and costumes."/>
    <x v="22"/>
    <n v="453"/>
    <x v="2"/>
    <s v="US"/>
    <s v="USD"/>
    <n v="1474228265"/>
    <n v="1471636265"/>
    <b v="0"/>
    <n v="14"/>
    <b v="0"/>
    <s v="theater/plays"/>
    <x v="2791"/>
    <n v="32.357142857142854"/>
    <s v="theater"/>
    <s v="plays"/>
    <x v="3929"/>
    <d v="2016-09-18T19:51:05"/>
  </r>
  <r>
    <n v="3930"/>
    <x v="3925"/>
    <s v="We are a new and exciting semi-pro  theatre company who will support &amp; hire local actors &amp; writers in Brisbane &amp; Queensland."/>
    <x v="3"/>
    <n v="0"/>
    <x v="2"/>
    <s v="AU"/>
    <s v="AUD"/>
    <n v="1459490400"/>
    <n v="1457078868"/>
    <b v="0"/>
    <n v="0"/>
    <b v="0"/>
    <s v="theater/plays"/>
    <x v="109"/>
    <e v="#DIV/0!"/>
    <s v="theater"/>
    <s v="plays"/>
    <x v="3930"/>
    <d v="2016-04-01T06:00:00"/>
  </r>
  <r>
    <n v="3931"/>
    <x v="3926"/>
    <s v="An original stage play designed to bring to light the long-term effects on adult survivors of childhood sexual abuse. We do survive!"/>
    <x v="6"/>
    <n v="0"/>
    <x v="2"/>
    <s v="US"/>
    <s v="USD"/>
    <n v="1441510707"/>
    <n v="1439350707"/>
    <b v="0"/>
    <n v="0"/>
    <b v="0"/>
    <s v="theater/plays"/>
    <x v="109"/>
    <e v="#DIV/0!"/>
    <s v="theater"/>
    <s v="plays"/>
    <x v="3931"/>
    <d v="2015-09-06T03:38:27"/>
  </r>
  <r>
    <n v="3932"/>
    <x v="3927"/>
    <s v="Audience tell stories from their life chooses the improv actors to re-enact the story on the spot via song, dance and theatrics."/>
    <x v="14"/>
    <n v="1"/>
    <x v="2"/>
    <s v="US"/>
    <s v="USD"/>
    <n v="1458097364"/>
    <n v="1455508964"/>
    <b v="0"/>
    <n v="1"/>
    <b v="0"/>
    <s v="theater/plays"/>
    <x v="2792"/>
    <n v="1"/>
    <s v="theater"/>
    <s v="plays"/>
    <x v="3932"/>
    <d v="2016-03-16T03:02:44"/>
  </r>
  <r>
    <n v="3933"/>
    <x v="3928"/>
    <s v="Presenting the complete three part of writer/director Ty Foard's &quot;A King's Story&quot; ...a dramatic artistic one director play festival"/>
    <x v="39"/>
    <n v="1102"/>
    <x v="2"/>
    <s v="US"/>
    <s v="USD"/>
    <n v="1468716180"/>
    <n v="1466205262"/>
    <b v="0"/>
    <n v="12"/>
    <b v="0"/>
    <s v="theater/plays"/>
    <x v="2793"/>
    <n v="91.833333333333329"/>
    <s v="theater"/>
    <s v="plays"/>
    <x v="3933"/>
    <d v="2016-07-17T00:43:00"/>
  </r>
  <r>
    <n v="3934"/>
    <x v="3929"/>
    <s v="Lost youth and lost souls struggle to find meaning amid dingy basements, vanishing malls, and a bleak Midwestern summer."/>
    <x v="10"/>
    <n v="550"/>
    <x v="2"/>
    <s v="US"/>
    <s v="USD"/>
    <n v="1443704400"/>
    <n v="1439827639"/>
    <b v="0"/>
    <n v="12"/>
    <b v="0"/>
    <s v="theater/plays"/>
    <x v="1324"/>
    <n v="45.833333333333336"/>
    <s v="theater"/>
    <s v="plays"/>
    <x v="3934"/>
    <d v="2015-10-01T13:00:00"/>
  </r>
  <r>
    <n v="3935"/>
    <x v="3930"/>
    <s v="Forgotten composer, virtuoso pianist, actor, and activist._x000a_I'm hoping to produce my play which explores Julius's life and music."/>
    <x v="9"/>
    <n v="1315"/>
    <x v="2"/>
    <s v="GB"/>
    <s v="GBP"/>
    <n v="1443973546"/>
    <n v="1438789546"/>
    <b v="0"/>
    <n v="23"/>
    <b v="0"/>
    <s v="theater/plays"/>
    <x v="2794"/>
    <n v="57.173913043478258"/>
    <s v="theater"/>
    <s v="plays"/>
    <x v="3935"/>
    <d v="2015-10-04T15:45:46"/>
  </r>
  <r>
    <n v="3936"/>
    <x v="3931"/>
    <s v="This stage play is a true story about one woman's fight against breast cancer while still having to deal with the adversities of life."/>
    <x v="22"/>
    <n v="0"/>
    <x v="2"/>
    <s v="US"/>
    <s v="USD"/>
    <n v="1480576720"/>
    <n v="1477981120"/>
    <b v="0"/>
    <n v="0"/>
    <b v="0"/>
    <s v="theater/plays"/>
    <x v="109"/>
    <e v="#DIV/0!"/>
    <s v="theater"/>
    <s v="plays"/>
    <x v="3936"/>
    <d v="2016-12-01T07:18:40"/>
  </r>
  <r>
    <n v="3937"/>
    <x v="3932"/>
    <s v="Support the artists of the new play FEVER: a story of love, friendship and sonnets. Donate to help us develop this production!"/>
    <x v="428"/>
    <n v="2485"/>
    <x v="2"/>
    <s v="US"/>
    <s v="USD"/>
    <n v="1468249760"/>
    <n v="1465830560"/>
    <b v="0"/>
    <n v="10"/>
    <b v="0"/>
    <s v="theater/plays"/>
    <x v="2795"/>
    <n v="248.5"/>
    <s v="theater"/>
    <s v="plays"/>
    <x v="3937"/>
    <d v="2016-07-11T15:09:20"/>
  </r>
  <r>
    <n v="3938"/>
    <x v="3933"/>
    <s v="We Kickstarted Broken Alley Theatre in the summer of 2013. It's been an amazing two years. This year, BATx goes bigger than ever."/>
    <x v="429"/>
    <n v="397"/>
    <x v="2"/>
    <s v="US"/>
    <s v="USD"/>
    <n v="1435441454"/>
    <n v="1432763054"/>
    <b v="0"/>
    <n v="5"/>
    <b v="0"/>
    <s v="theater/plays"/>
    <x v="2796"/>
    <n v="79.400000000000006"/>
    <s v="theater"/>
    <s v="plays"/>
    <x v="3938"/>
    <d v="2015-06-27T21:44:14"/>
  </r>
  <r>
    <n v="3939"/>
    <x v="3934"/>
    <s v="'Potter.' is a parody of the popular Harry Potter series allowing aspiring actors a chance to work in a professional production."/>
    <x v="10"/>
    <n v="5"/>
    <x v="2"/>
    <s v="AU"/>
    <s v="AUD"/>
    <n v="1412656200"/>
    <n v="1412328979"/>
    <b v="0"/>
    <n v="1"/>
    <b v="0"/>
    <s v="theater/plays"/>
    <x v="370"/>
    <n v="5"/>
    <s v="theater"/>
    <s v="plays"/>
    <x v="3939"/>
    <d v="2014-10-07T04:30:00"/>
  </r>
  <r>
    <n v="3940"/>
    <x v="3935"/>
    <s v="A Stage Play that will bring you to the edge of your seat , leave you thinkin and will also have you laughing while enjoyin the talent"/>
    <x v="10"/>
    <n v="11"/>
    <x v="2"/>
    <s v="US"/>
    <s v="USD"/>
    <n v="1420199351"/>
    <n v="1416311351"/>
    <b v="0"/>
    <n v="2"/>
    <b v="0"/>
    <s v="theater/plays"/>
    <x v="881"/>
    <n v="5.5"/>
    <s v="theater"/>
    <s v="plays"/>
    <x v="3940"/>
    <d v="2015-01-02T11:49:11"/>
  </r>
  <r>
    <n v="3941"/>
    <x v="3936"/>
    <s v="Help produce &quot;Boseman and Lena&quot; by Athol Fugard._x000a_Celebrate 18 years of Service to Arts and Community, 2nd Show of a 7th Season in NOLA!"/>
    <x v="62"/>
    <n v="50"/>
    <x v="2"/>
    <s v="US"/>
    <s v="USD"/>
    <n v="1416877200"/>
    <n v="1414505137"/>
    <b v="0"/>
    <n v="2"/>
    <b v="0"/>
    <s v="theater/plays"/>
    <x v="957"/>
    <n v="25"/>
    <s v="theater"/>
    <s v="plays"/>
    <x v="3941"/>
    <d v="2014-11-25T01:00:00"/>
  </r>
  <r>
    <n v="3942"/>
    <x v="3937"/>
    <s v="In the 30's, two brothers, Benny and Phil, who go to the Arizona desert to be extras in a huge Biblical epic. Riotous comedy!"/>
    <x v="38"/>
    <n v="0"/>
    <x v="2"/>
    <s v="US"/>
    <s v="USD"/>
    <n v="1434490914"/>
    <n v="1429306914"/>
    <b v="0"/>
    <n v="0"/>
    <b v="0"/>
    <s v="theater/plays"/>
    <x v="109"/>
    <e v="#DIV/0!"/>
    <s v="theater"/>
    <s v="plays"/>
    <x v="3942"/>
    <d v="2015-06-16T21:41:54"/>
  </r>
  <r>
    <n v="3943"/>
    <x v="3938"/>
    <s v="Field Trip Theatre has  commissioned Alexandra Petri to write a world premiere play set in DC , &quot;The Scrum&quot;,"/>
    <x v="10"/>
    <n v="1782"/>
    <x v="2"/>
    <s v="US"/>
    <s v="USD"/>
    <n v="1446483000"/>
    <n v="1443811268"/>
    <b v="0"/>
    <n v="13"/>
    <b v="0"/>
    <s v="theater/plays"/>
    <x v="2797"/>
    <n v="137.07692307692307"/>
    <s v="theater"/>
    <s v="plays"/>
    <x v="3943"/>
    <d v="2015-11-02T16:50:00"/>
  </r>
  <r>
    <n v="3944"/>
    <x v="3939"/>
    <s v="My project is to finish writing all 38 of Shakespeare's Plays into shortened 15-20 minute Shortened versions and publish them in 1 year"/>
    <x v="10"/>
    <n v="0"/>
    <x v="2"/>
    <s v="US"/>
    <s v="USD"/>
    <n v="1440690875"/>
    <n v="1438098875"/>
    <b v="0"/>
    <n v="0"/>
    <b v="0"/>
    <s v="theater/plays"/>
    <x v="109"/>
    <e v="#DIV/0!"/>
    <s v="theater"/>
    <s v="plays"/>
    <x v="3944"/>
    <d v="2015-08-27T15:54:35"/>
  </r>
  <r>
    <n v="3945"/>
    <x v="3940"/>
    <s v="We do a theatre camp for kids every summer doing parady shows of diff stories for kids to learn theater. This year is Star Wars Parody."/>
    <x v="13"/>
    <n v="5"/>
    <x v="2"/>
    <s v="US"/>
    <s v="USD"/>
    <n v="1431717268"/>
    <n v="1429125268"/>
    <b v="0"/>
    <n v="1"/>
    <b v="0"/>
    <s v="theater/plays"/>
    <x v="1161"/>
    <n v="5"/>
    <s v="theater"/>
    <s v="plays"/>
    <x v="3945"/>
    <d v="2015-05-15T19:14:28"/>
  </r>
  <r>
    <n v="3946"/>
    <x v="3941"/>
    <s v="Dr. Mecurio's is an original work of fantasy designed and written for the stage."/>
    <x v="12"/>
    <n v="195"/>
    <x v="2"/>
    <s v="US"/>
    <s v="USD"/>
    <n v="1425110400"/>
    <n v="1422388822"/>
    <b v="0"/>
    <n v="5"/>
    <b v="0"/>
    <s v="theater/plays"/>
    <x v="140"/>
    <n v="39"/>
    <s v="theater"/>
    <s v="plays"/>
    <x v="3946"/>
    <d v="2015-02-28T08:00:00"/>
  </r>
  <r>
    <n v="3947"/>
    <x v="3942"/>
    <s v="Soon to be known as one of the greatest gospel stage plays of all times. Great hit in New England and now we want to take  it on tour"/>
    <x v="9"/>
    <n v="101"/>
    <x v="2"/>
    <s v="US"/>
    <s v="USD"/>
    <n v="1475378744"/>
    <n v="1472786744"/>
    <b v="0"/>
    <n v="2"/>
    <b v="0"/>
    <s v="theater/plays"/>
    <x v="2798"/>
    <n v="50.5"/>
    <s v="theater"/>
    <s v="plays"/>
    <x v="3947"/>
    <d v="2016-10-02T03:25:44"/>
  </r>
  <r>
    <n v="3948"/>
    <x v="3943"/>
    <s v="A group of 12 friends, separated by time, space, state borders and oceans want to head to London for the adventure of a lifetime."/>
    <x v="11"/>
    <n v="0"/>
    <x v="2"/>
    <s v="AU"/>
    <s v="AUD"/>
    <n v="1410076123"/>
    <n v="1404892123"/>
    <b v="0"/>
    <n v="0"/>
    <b v="0"/>
    <s v="theater/plays"/>
    <x v="109"/>
    <e v="#DIV/0!"/>
    <s v="theater"/>
    <s v="plays"/>
    <x v="3948"/>
    <d v="2014-09-07T07:48:43"/>
  </r>
  <r>
    <n v="3949"/>
    <x v="3944"/>
    <s v="A brilliant project making a huge difference : a play about Climate Change and a series of panels on environmental and community issues"/>
    <x v="3"/>
    <n v="1577"/>
    <x v="2"/>
    <s v="AU"/>
    <s v="AUD"/>
    <n v="1423623221"/>
    <n v="1421031221"/>
    <b v="0"/>
    <n v="32"/>
    <b v="0"/>
    <s v="theater/plays"/>
    <x v="2799"/>
    <n v="49.28125"/>
    <s v="theater"/>
    <s v="plays"/>
    <x v="3949"/>
    <d v="2015-02-11T02:53:41"/>
  </r>
  <r>
    <n v="3950"/>
    <x v="3945"/>
    <s v="With the Great Elephant Repertory we can reach those children who are perceived unreachable, educating them through performance art."/>
    <x v="23"/>
    <n v="25"/>
    <x v="2"/>
    <s v="US"/>
    <s v="USD"/>
    <n v="1460140500"/>
    <n v="1457628680"/>
    <b v="0"/>
    <n v="1"/>
    <b v="0"/>
    <s v="theater/plays"/>
    <x v="895"/>
    <n v="25"/>
    <s v="theater"/>
    <s v="plays"/>
    <x v="3950"/>
    <d v="2016-04-08T18:35:00"/>
  </r>
  <r>
    <n v="3951"/>
    <x v="3946"/>
    <s v="Set in Southern America â€œThe Divideâ€ is a stage play that touches on the issues that are forefront in America and the world."/>
    <x v="61"/>
    <n v="1"/>
    <x v="2"/>
    <s v="IE"/>
    <s v="EUR"/>
    <n v="1462301342"/>
    <n v="1457120942"/>
    <b v="0"/>
    <n v="1"/>
    <b v="0"/>
    <s v="theater/plays"/>
    <x v="2800"/>
    <n v="1"/>
    <s v="theater"/>
    <s v="plays"/>
    <x v="3951"/>
    <d v="2016-05-03T18:49:02"/>
  </r>
  <r>
    <n v="3952"/>
    <x v="3947"/>
    <s v="This is the story about dreams of the kindly clown who indulge in reverie to be a ballet dancer! Every act is a funny sentimental story"/>
    <x v="91"/>
    <n v="25"/>
    <x v="2"/>
    <s v="US"/>
    <s v="USD"/>
    <n v="1445885890"/>
    <n v="1440701890"/>
    <b v="0"/>
    <n v="1"/>
    <b v="0"/>
    <s v="theater/plays"/>
    <x v="2801"/>
    <n v="25"/>
    <s v="theater"/>
    <s v="plays"/>
    <x v="3952"/>
    <d v="2015-10-26T18:58:10"/>
  </r>
  <r>
    <n v="3953"/>
    <x v="3948"/>
    <s v="Actors and actresses are needed to help me create a stage play. A stage play needs to be adapted from the book I wrote."/>
    <x v="430"/>
    <n v="0"/>
    <x v="2"/>
    <s v="US"/>
    <s v="USD"/>
    <n v="1469834940"/>
    <n v="1467162586"/>
    <b v="0"/>
    <n v="0"/>
    <b v="0"/>
    <s v="theater/plays"/>
    <x v="109"/>
    <e v="#DIV/0!"/>
    <s v="theater"/>
    <s v="plays"/>
    <x v="3953"/>
    <d v="2016-07-29T23:29:00"/>
  </r>
  <r>
    <n v="3954"/>
    <x v="3949"/>
    <s v="Despite hunger and conditions of a Calcutta slum, the people there know that life is precious. They have named it â€˜City of Joy.â€™"/>
    <x v="31"/>
    <n v="0"/>
    <x v="2"/>
    <s v="CA"/>
    <s v="CAD"/>
    <n v="1405352264"/>
    <n v="1400168264"/>
    <b v="0"/>
    <n v="0"/>
    <b v="0"/>
    <s v="theater/plays"/>
    <x v="109"/>
    <e v="#DIV/0!"/>
    <s v="theater"/>
    <s v="plays"/>
    <x v="3954"/>
    <d v="2014-07-14T15:37:44"/>
  </r>
  <r>
    <n v="3955"/>
    <x v="3950"/>
    <s v="FHE High School Theatre Booster Fund Raiser for Costumes --Fall Play Snow Queen and Spring Musical Once on this Island"/>
    <x v="257"/>
    <n v="425"/>
    <x v="2"/>
    <s v="US"/>
    <s v="USD"/>
    <n v="1448745741"/>
    <n v="1446150141"/>
    <b v="0"/>
    <n v="8"/>
    <b v="0"/>
    <s v="theater/plays"/>
    <x v="2802"/>
    <n v="53.125"/>
    <s v="theater"/>
    <s v="plays"/>
    <x v="3955"/>
    <d v="2015-11-28T21:22:21"/>
  </r>
  <r>
    <n v="3956"/>
    <x v="3951"/>
    <s v="This saucy stage play chronicles the highs and lows of my life involving gangs, drugs and prison. The story is a transforming ministry."/>
    <x v="62"/>
    <n v="0"/>
    <x v="2"/>
    <s v="US"/>
    <s v="USD"/>
    <n v="1461543600"/>
    <n v="1459203727"/>
    <b v="0"/>
    <n v="0"/>
    <b v="0"/>
    <s v="theater/plays"/>
    <x v="109"/>
    <e v="#DIV/0!"/>
    <s v="theater"/>
    <s v="plays"/>
    <x v="3956"/>
    <d v="2016-04-25T00:20:00"/>
  </r>
  <r>
    <n v="3957"/>
    <x v="3952"/>
    <s v="A play about something, or maybe nothing. Four actors depicting all 9 seasons of Seinfeld in 90 minutes."/>
    <x v="89"/>
    <n v="7"/>
    <x v="2"/>
    <s v="US"/>
    <s v="USD"/>
    <n v="1468020354"/>
    <n v="1464045954"/>
    <b v="0"/>
    <n v="1"/>
    <b v="0"/>
    <s v="theater/plays"/>
    <x v="1866"/>
    <n v="7"/>
    <s v="theater"/>
    <s v="plays"/>
    <x v="3957"/>
    <d v="2016-07-08T23:25:54"/>
  </r>
  <r>
    <n v="3958"/>
    <x v="3953"/>
    <s v="A children's theatre group constructing props out of swimming noodles to provide free Shakespeare in the parks to local communities."/>
    <x v="13"/>
    <n v="641"/>
    <x v="2"/>
    <s v="US"/>
    <s v="USD"/>
    <n v="1406988000"/>
    <n v="1403822912"/>
    <b v="0"/>
    <n v="16"/>
    <b v="0"/>
    <s v="theater/plays"/>
    <x v="2803"/>
    <n v="40.0625"/>
    <s v="theater"/>
    <s v="plays"/>
    <x v="3958"/>
    <d v="2014-08-02T14:00:00"/>
  </r>
  <r>
    <n v="3959"/>
    <x v="3954"/>
    <s v="A free website for theatre on California's central coast - actors, auditions, &amp; shows in Santa Barbara, San Luis Obispo, &amp; Montetey."/>
    <x v="38"/>
    <n v="292"/>
    <x v="2"/>
    <s v="US"/>
    <s v="USD"/>
    <n v="1411930556"/>
    <n v="1409338556"/>
    <b v="0"/>
    <n v="12"/>
    <b v="0"/>
    <s v="theater/plays"/>
    <x v="695"/>
    <n v="24.333333333333332"/>
    <s v="theater"/>
    <s v="plays"/>
    <x v="3959"/>
    <d v="2014-09-28T18:55:56"/>
  </r>
  <r>
    <n v="3960"/>
    <x v="3955"/>
    <s v="You are closer to your dreams than what you expect, your demons will always wait for you to realize them, theyâ€™ll torture you Manny."/>
    <x v="9"/>
    <n v="45"/>
    <x v="2"/>
    <s v="US"/>
    <s v="USD"/>
    <n v="1451852256"/>
    <n v="1449260256"/>
    <b v="0"/>
    <n v="4"/>
    <b v="0"/>
    <s v="theater/plays"/>
    <x v="1835"/>
    <n v="11.25"/>
    <s v="theater"/>
    <s v="plays"/>
    <x v="3960"/>
    <d v="2016-01-03T20:17:36"/>
  </r>
  <r>
    <n v="3961"/>
    <x v="3956"/>
    <s v="I've written a fun new play exploring the reality of gay stereotypes in 2014 - with accommodation and venue hire it needs some dough :)"/>
    <x v="10"/>
    <n v="21"/>
    <x v="2"/>
    <s v="GB"/>
    <s v="GBP"/>
    <n v="1399584210"/>
    <n v="1397683410"/>
    <b v="0"/>
    <n v="2"/>
    <b v="0"/>
    <s v="theater/plays"/>
    <x v="714"/>
    <n v="10.5"/>
    <s v="theater"/>
    <s v="plays"/>
    <x v="3961"/>
    <d v="2014-05-08T21:23:30"/>
  </r>
  <r>
    <n v="3962"/>
    <x v="3957"/>
    <s v="OUR FRIENDS THE ENEMY will make its American Debut at Theatre Row in New York City, and we would like for you to join us on our journey"/>
    <x v="123"/>
    <n v="45"/>
    <x v="2"/>
    <s v="GB"/>
    <s v="GBP"/>
    <n v="1448722494"/>
    <n v="1446562494"/>
    <b v="0"/>
    <n v="3"/>
    <b v="0"/>
    <s v="theater/plays"/>
    <x v="2804"/>
    <n v="15"/>
    <s v="theater"/>
    <s v="plays"/>
    <x v="3962"/>
    <d v="2015-11-28T14:54:54"/>
  </r>
  <r>
    <n v="3963"/>
    <x v="3958"/>
    <s v="les effets de censeur sur l'immigration.Ã§a c'est une piÃ¨ce de l'histoire de la rÃ©volution en Iran jusqu'Ã  des meurtres en sÃ©rie en 1999"/>
    <x v="3"/>
    <n v="0"/>
    <x v="2"/>
    <s v="CA"/>
    <s v="CAD"/>
    <n v="1447821717"/>
    <n v="1445226117"/>
    <b v="0"/>
    <n v="0"/>
    <b v="0"/>
    <s v="theater/plays"/>
    <x v="109"/>
    <e v="#DIV/0!"/>
    <s v="theater"/>
    <s v="plays"/>
    <x v="3963"/>
    <d v="2015-11-18T04:41:57"/>
  </r>
  <r>
    <n v="3964"/>
    <x v="3959"/>
    <s v="&quot;MAMA'Z BA-B&quot; is the story of Marcus Williams who struggles to find a place for himself as a young black male."/>
    <x v="13"/>
    <n v="126"/>
    <x v="2"/>
    <s v="US"/>
    <s v="USD"/>
    <n v="1429460386"/>
    <n v="1424279986"/>
    <b v="0"/>
    <n v="3"/>
    <b v="0"/>
    <s v="theater/plays"/>
    <x v="2805"/>
    <n v="42"/>
    <s v="theater"/>
    <s v="plays"/>
    <x v="3964"/>
    <d v="2015-04-19T16:19:46"/>
  </r>
  <r>
    <n v="3965"/>
    <x v="3960"/>
    <s v="Andrew Heller producing a production of an original play for the Philadelphia Fringe Festival. Written and Directed by Andrew Heller"/>
    <x v="13"/>
    <n v="285"/>
    <x v="2"/>
    <s v="US"/>
    <s v="USD"/>
    <n v="1460608780"/>
    <n v="1455428380"/>
    <b v="0"/>
    <n v="4"/>
    <b v="0"/>
    <s v="theater/plays"/>
    <x v="2100"/>
    <n v="71.25"/>
    <s v="theater"/>
    <s v="plays"/>
    <x v="3965"/>
    <d v="2016-04-14T04:39:40"/>
  </r>
  <r>
    <n v="3966"/>
    <x v="3961"/>
    <s v="MNDT will be the first Moroccan Team in history to participate in the WSDC. the worldâ€™s biggest high school debate tournament."/>
    <x v="51"/>
    <n v="45"/>
    <x v="2"/>
    <s v="US"/>
    <s v="USD"/>
    <n v="1406170740"/>
    <n v="1402506278"/>
    <b v="0"/>
    <n v="2"/>
    <b v="0"/>
    <s v="theater/plays"/>
    <x v="722"/>
    <n v="22.5"/>
    <s v="theater"/>
    <s v="plays"/>
    <x v="3966"/>
    <d v="2014-07-24T02:59:00"/>
  </r>
  <r>
    <n v="3967"/>
    <x v="3962"/>
    <s v="Ramsay Wise is painting the backdrops for the Maplewood Barn Theatre's summer 2017 production. He needs canvas and paint."/>
    <x v="180"/>
    <n v="410"/>
    <x v="2"/>
    <s v="US"/>
    <s v="USD"/>
    <n v="1488783507"/>
    <n v="1486191507"/>
    <b v="0"/>
    <n v="10"/>
    <b v="0"/>
    <s v="theater/plays"/>
    <x v="2806"/>
    <n v="41"/>
    <s v="theater"/>
    <s v="plays"/>
    <x v="3967"/>
    <d v="2017-03-06T06:58:27"/>
  </r>
  <r>
    <n v="3968"/>
    <x v="3963"/>
    <s v="&quot;On the breast of her gown, in fine red cloth, appeared the letter A.&quot; But what about the rest of the alphabet?"/>
    <x v="10"/>
    <n v="527"/>
    <x v="2"/>
    <s v="US"/>
    <s v="USD"/>
    <n v="1463945673"/>
    <n v="1458761673"/>
    <b v="0"/>
    <n v="11"/>
    <b v="0"/>
    <s v="theater/plays"/>
    <x v="2807"/>
    <n v="47.909090909090907"/>
    <s v="theater"/>
    <s v="plays"/>
    <x v="3968"/>
    <d v="2016-05-22T19:34:33"/>
  </r>
  <r>
    <n v="3969"/>
    <x v="3964"/>
    <s v="Board a pirate ship and sail with us on a midnight cruise into the dark realms of forgotten pirate lore with music, theater &amp; burlesque"/>
    <x v="431"/>
    <n v="211"/>
    <x v="2"/>
    <s v="US"/>
    <s v="USD"/>
    <n v="1472442900"/>
    <n v="1471638646"/>
    <b v="0"/>
    <n v="6"/>
    <b v="0"/>
    <s v="theater/plays"/>
    <x v="2808"/>
    <n v="35.166666666666664"/>
    <s v="theater"/>
    <s v="plays"/>
    <x v="3969"/>
    <d v="2016-08-29T03:55:00"/>
  </r>
  <r>
    <n v="3970"/>
    <x v="3965"/>
    <s v="WeÂ  areÂ  aÂ  newÂ  productionÂ  companyÂ  andÂ  willÂ  beÂ  touringÂ  withÂ  ourÂ  production,  FOLLOW  YOUR  DREAMS  debuting  June  2016."/>
    <x v="36"/>
    <n v="11"/>
    <x v="2"/>
    <s v="US"/>
    <s v="USD"/>
    <n v="1460925811"/>
    <n v="1458333811"/>
    <b v="0"/>
    <n v="2"/>
    <b v="0"/>
    <s v="theater/plays"/>
    <x v="2809"/>
    <n v="5.5"/>
    <s v="theater"/>
    <s v="plays"/>
    <x v="3970"/>
    <d v="2016-04-17T20:43:31"/>
  </r>
  <r>
    <n v="3971"/>
    <x v="3966"/>
    <s v="The timeless story of the struggling actor, the faithful agent and   the reality of what constitutes success and failure in Hollywood."/>
    <x v="32"/>
    <n v="136"/>
    <x v="2"/>
    <s v="US"/>
    <s v="USD"/>
    <n v="1405947126"/>
    <n v="1403355126"/>
    <b v="0"/>
    <n v="6"/>
    <b v="0"/>
    <s v="theater/plays"/>
    <x v="2810"/>
    <n v="22.666666666666668"/>
    <s v="theater"/>
    <s v="plays"/>
    <x v="3971"/>
    <d v="2014-07-21T12:52:06"/>
  </r>
  <r>
    <n v="3972"/>
    <x v="3967"/>
    <s v="We're a horror based theatre company in Oklahoma City beginning our first season of shows."/>
    <x v="28"/>
    <n v="211"/>
    <x v="2"/>
    <s v="US"/>
    <s v="USD"/>
    <n v="1423186634"/>
    <n v="1418002634"/>
    <b v="0"/>
    <n v="8"/>
    <b v="0"/>
    <s v="theater/plays"/>
    <x v="2811"/>
    <n v="26.375"/>
    <s v="theater"/>
    <s v="plays"/>
    <x v="3972"/>
    <d v="2015-02-06T01:37:14"/>
  </r>
  <r>
    <n v="3973"/>
    <x v="3968"/>
    <s v="Staged Right Theatre Company is putting on its first season this year, and we need your help with raising money to put on four plays!"/>
    <x v="10"/>
    <n v="3905"/>
    <x v="2"/>
    <s v="US"/>
    <s v="USD"/>
    <n v="1462766400"/>
    <n v="1460219110"/>
    <b v="0"/>
    <n v="37"/>
    <b v="0"/>
    <s v="theater/plays"/>
    <x v="2812"/>
    <n v="105.54054054054055"/>
    <s v="theater"/>
    <s v="plays"/>
    <x v="3973"/>
    <d v="2016-05-09T04:00:00"/>
  </r>
  <r>
    <n v="3974"/>
    <x v="3969"/>
    <s v="We are performing Shakespeare's &quot;The Taming of the Shrew&quot; in its original Elizabethan setting at the Oxford Shakespeare Festival."/>
    <x v="28"/>
    <n v="320"/>
    <x v="2"/>
    <s v="GB"/>
    <s v="GBP"/>
    <n v="1464872848"/>
    <n v="1462280848"/>
    <b v="0"/>
    <n v="11"/>
    <b v="0"/>
    <s v="theater/plays"/>
    <x v="2149"/>
    <n v="29.09090909090909"/>
    <s v="theater"/>
    <s v="plays"/>
    <x v="3974"/>
    <d v="2016-06-02T13:07:28"/>
  </r>
  <r>
    <n v="3975"/>
    <x v="3970"/>
    <s v="Four homeless Key West men are to be given a boat, but fates twist until only the moon and mangroves witness their earthly demise."/>
    <x v="432"/>
    <n v="0"/>
    <x v="2"/>
    <s v="US"/>
    <s v="USD"/>
    <n v="1468442898"/>
    <n v="1465850898"/>
    <b v="0"/>
    <n v="0"/>
    <b v="0"/>
    <s v="theater/plays"/>
    <x v="109"/>
    <e v="#DIV/0!"/>
    <s v="theater"/>
    <s v="plays"/>
    <x v="3975"/>
    <d v="2016-07-13T20:48:18"/>
  </r>
  <r>
    <n v="3976"/>
    <x v="3971"/>
    <s v="Rossumâ€™s Universal Robots are the perfect workforce, without emotions, needs, or souls. But they are changing. Becoming more like us..."/>
    <x v="46"/>
    <n v="620"/>
    <x v="2"/>
    <s v="US"/>
    <s v="USD"/>
    <n v="1406876400"/>
    <n v="1405024561"/>
    <b v="0"/>
    <n v="10"/>
    <b v="0"/>
    <s v="theater/plays"/>
    <x v="2813"/>
    <n v="62"/>
    <s v="theater"/>
    <s v="plays"/>
    <x v="3976"/>
    <d v="2014-08-01T07:00:00"/>
  </r>
  <r>
    <n v="3977"/>
    <x v="3972"/>
    <s v="Created for the greatest stages of the world, will captivate the hearts of its audience with a Powerful Story Line &amp; Magical creatures!"/>
    <x v="161"/>
    <n v="1305"/>
    <x v="2"/>
    <s v="US"/>
    <s v="USD"/>
    <n v="1469213732"/>
    <n v="1466621732"/>
    <b v="0"/>
    <n v="6"/>
    <b v="0"/>
    <s v="theater/plays"/>
    <x v="2814"/>
    <n v="217.5"/>
    <s v="theater"/>
    <s v="plays"/>
    <x v="3977"/>
    <d v="2016-07-22T18:55:32"/>
  </r>
  <r>
    <n v="3978"/>
    <x v="3973"/>
    <s v="Staged play within the communities of eastern ( Kinston Wilson Wilmington ) North Carolina ! Funds will allow a child to attend! THX"/>
    <x v="13"/>
    <n v="214"/>
    <x v="2"/>
    <s v="US"/>
    <s v="USD"/>
    <n v="1422717953"/>
    <n v="1417533953"/>
    <b v="0"/>
    <n v="8"/>
    <b v="0"/>
    <s v="theater/plays"/>
    <x v="2815"/>
    <n v="26.75"/>
    <s v="theater"/>
    <s v="plays"/>
    <x v="3978"/>
    <d v="2015-01-31T15:25:53"/>
  </r>
  <r>
    <n v="3979"/>
    <x v="3974"/>
    <s v="After a successful premiere run at Edinburgh 2014, it's been rewritten and revised and is back for another run of Edinburgh fun in 2015"/>
    <x v="12"/>
    <n v="110"/>
    <x v="2"/>
    <s v="GB"/>
    <s v="GBP"/>
    <n v="1427659200"/>
    <n v="1425678057"/>
    <b v="0"/>
    <n v="6"/>
    <b v="0"/>
    <s v="theater/plays"/>
    <x v="2816"/>
    <n v="18.333333333333332"/>
    <s v="theater"/>
    <s v="plays"/>
    <x v="3979"/>
    <d v="2015-03-29T20:00:00"/>
  </r>
  <r>
    <n v="3980"/>
    <x v="3975"/>
    <s v="Itâ€™s your favorite classic with a twist. This summer, Chicago youth recreate Romeo and Juliet in The Mesh-n-Groove annual production!"/>
    <x v="30"/>
    <n v="450"/>
    <x v="2"/>
    <s v="US"/>
    <s v="USD"/>
    <n v="1404570147"/>
    <n v="1401978147"/>
    <b v="0"/>
    <n v="7"/>
    <b v="0"/>
    <s v="theater/plays"/>
    <x v="2693"/>
    <n v="64.285714285714292"/>
    <s v="theater"/>
    <s v="plays"/>
    <x v="3980"/>
    <d v="2014-07-05T14:22:27"/>
  </r>
  <r>
    <n v="3981"/>
    <x v="3357"/>
    <s v="A Theatrical Production Celebrating the Lebanese Culture and the Human Spirit in Time of War."/>
    <x v="11"/>
    <n v="1225"/>
    <x v="2"/>
    <s v="US"/>
    <s v="USD"/>
    <n v="1468729149"/>
    <n v="1463545149"/>
    <b v="0"/>
    <n v="7"/>
    <b v="0"/>
    <s v="theater/plays"/>
    <x v="2817"/>
    <n v="175"/>
    <s v="theater"/>
    <s v="plays"/>
    <x v="3981"/>
    <d v="2016-07-17T04:19:09"/>
  </r>
  <r>
    <n v="3982"/>
    <x v="3976"/>
    <s v="Sex, deception, addiction, life. _x000a_A quality piece of relevant theatre at one of London's most vibrant and respected fringe theatres."/>
    <x v="16"/>
    <n v="170"/>
    <x v="2"/>
    <s v="GB"/>
    <s v="GBP"/>
    <n v="1436297180"/>
    <n v="1431113180"/>
    <b v="0"/>
    <n v="5"/>
    <b v="0"/>
    <s v="theater/plays"/>
    <x v="143"/>
    <n v="34"/>
    <s v="theater"/>
    <s v="plays"/>
    <x v="3982"/>
    <d v="2015-07-07T19:26:20"/>
  </r>
  <r>
    <n v="3983"/>
    <x v="3977"/>
    <s v="Donâ€™t miss Golden Threadâ€™s new family-friendly play with live music about Ziryab, the 9th century musician and cultural trailblazer!"/>
    <x v="433"/>
    <n v="3877"/>
    <x v="2"/>
    <s v="US"/>
    <s v="USD"/>
    <n v="1400569140"/>
    <n v="1397854356"/>
    <b v="0"/>
    <n v="46"/>
    <b v="0"/>
    <s v="theater/plays"/>
    <x v="2818"/>
    <n v="84.282608695652172"/>
    <s v="theater"/>
    <s v="plays"/>
    <x v="3983"/>
    <d v="2014-05-20T06:59:00"/>
  </r>
  <r>
    <n v="3984"/>
    <x v="3978"/>
    <s v="Novus Theatre bring you their new show 'Fantastic Mr Fox'. We hope to improve the pay for our cast and crew through Kickstarter."/>
    <x v="15"/>
    <n v="95"/>
    <x v="2"/>
    <s v="GB"/>
    <s v="GBP"/>
    <n v="1415404800"/>
    <n v="1412809644"/>
    <b v="0"/>
    <n v="10"/>
    <b v="0"/>
    <s v="theater/plays"/>
    <x v="2819"/>
    <n v="9.5"/>
    <s v="theater"/>
    <s v="plays"/>
    <x v="3984"/>
    <d v="2014-11-08T00:00:00"/>
  </r>
  <r>
    <n v="3985"/>
    <x v="3979"/>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x v="2803"/>
    <n v="33.736842105263158"/>
    <s v="theater"/>
    <s v="plays"/>
    <x v="3985"/>
    <d v="2016-02-20T21:05:00"/>
  </r>
  <r>
    <n v="3986"/>
    <x v="3980"/>
    <s v="After a successful run at London's Cockpit Theatre, we are invited to perform in Gardzienice OPT and at Teatr Polski in Warsaw, Poland."/>
    <x v="10"/>
    <n v="488"/>
    <x v="2"/>
    <s v="GB"/>
    <s v="GBP"/>
    <n v="1462539840"/>
    <n v="1460034594"/>
    <b v="0"/>
    <n v="13"/>
    <b v="0"/>
    <s v="theater/plays"/>
    <x v="2820"/>
    <n v="37.53846153846154"/>
    <s v="theater"/>
    <s v="plays"/>
    <x v="3986"/>
    <d v="2016-05-06T13:04:00"/>
  </r>
  <r>
    <n v="3987"/>
    <x v="3981"/>
    <s v="Write Now 5 is a new writing festival in south east London promoting new work from emerging playwrights."/>
    <x v="44"/>
    <n v="151"/>
    <x v="2"/>
    <s v="GB"/>
    <s v="GBP"/>
    <n v="1400278290"/>
    <n v="1399414290"/>
    <b v="0"/>
    <n v="13"/>
    <b v="0"/>
    <s v="theater/plays"/>
    <x v="2821"/>
    <n v="11.615384615384615"/>
    <s v="theater"/>
    <s v="plays"/>
    <x v="3987"/>
    <d v="2014-05-16T22:11:30"/>
  </r>
  <r>
    <n v="3988"/>
    <x v="3982"/>
    <s v="An evening of of stories based both in myth and truth."/>
    <x v="15"/>
    <n v="32"/>
    <x v="2"/>
    <s v="US"/>
    <s v="USD"/>
    <n v="1440813413"/>
    <n v="1439517413"/>
    <b v="0"/>
    <n v="4"/>
    <b v="0"/>
    <s v="theater/plays"/>
    <x v="2822"/>
    <n v="8"/>
    <s v="theater"/>
    <s v="plays"/>
    <x v="3988"/>
    <d v="2015-08-29T01:56:53"/>
  </r>
  <r>
    <n v="3989"/>
    <x v="3983"/>
    <s v="I love to write. I have written and published my first book and everyone that read it enjoyed it. My dream is to one day write movies"/>
    <x v="9"/>
    <n v="0"/>
    <x v="2"/>
    <s v="US"/>
    <s v="USD"/>
    <n v="1447009181"/>
    <n v="1444413581"/>
    <b v="0"/>
    <n v="0"/>
    <b v="0"/>
    <s v="theater/plays"/>
    <x v="109"/>
    <e v="#DIV/0!"/>
    <s v="theater"/>
    <s v="plays"/>
    <x v="3989"/>
    <d v="2015-11-08T18:59:41"/>
  </r>
  <r>
    <n v="3990"/>
    <x v="3984"/>
    <s v="A book and a play. Narrated by the ghost of Will Shakespeare and the ghost of his dog Crab,  Their adventures in the afterlife..."/>
    <x v="409"/>
    <n v="69"/>
    <x v="2"/>
    <s v="GB"/>
    <s v="GBP"/>
    <n v="1456934893"/>
    <n v="1454342893"/>
    <b v="0"/>
    <n v="3"/>
    <b v="0"/>
    <s v="theater/plays"/>
    <x v="2823"/>
    <n v="23"/>
    <s v="theater"/>
    <s v="plays"/>
    <x v="3990"/>
    <d v="2016-03-02T16:08:13"/>
  </r>
  <r>
    <n v="3991"/>
    <x v="3985"/>
    <s v="North Texas first actor-driven theatre company needs your help"/>
    <x v="2"/>
    <n v="100"/>
    <x v="2"/>
    <s v="US"/>
    <s v="USD"/>
    <n v="1433086082"/>
    <n v="1430494082"/>
    <b v="0"/>
    <n v="1"/>
    <b v="0"/>
    <s v="theater/plays"/>
    <x v="143"/>
    <n v="100"/>
    <s v="theater"/>
    <s v="plays"/>
    <x v="3991"/>
    <d v="2015-05-31T15:28:02"/>
  </r>
  <r>
    <n v="3992"/>
    <x v="3986"/>
    <s v="A richly textured and intellectually powerful social commentary about family, community and America."/>
    <x v="3"/>
    <n v="541"/>
    <x v="2"/>
    <s v="US"/>
    <s v="USD"/>
    <n v="1449876859"/>
    <n v="1444689259"/>
    <b v="0"/>
    <n v="9"/>
    <b v="0"/>
    <s v="theater/plays"/>
    <x v="2824"/>
    <n v="60.111111111111114"/>
    <s v="theater"/>
    <s v="plays"/>
    <x v="3992"/>
    <d v="2015-12-11T23:34:19"/>
  </r>
  <r>
    <n v="3993"/>
    <x v="3987"/>
    <s v="I am seeking to turn my collection of urban poetry into a stage play. My desire is to inspire victims to heal."/>
    <x v="63"/>
    <n v="3"/>
    <x v="2"/>
    <s v="US"/>
    <s v="USD"/>
    <n v="1431549912"/>
    <n v="1428957912"/>
    <b v="0"/>
    <n v="1"/>
    <b v="0"/>
    <s v="theater/plays"/>
    <x v="130"/>
    <n v="3"/>
    <s v="theater"/>
    <s v="plays"/>
    <x v="3993"/>
    <d v="2015-05-13T20:45:12"/>
  </r>
  <r>
    <n v="3994"/>
    <x v="3988"/>
    <s v="Is Henson willing to dare risk a theatrical speaking tour of his North Pole adventures...and more?"/>
    <x v="13"/>
    <n v="5"/>
    <x v="2"/>
    <s v="US"/>
    <s v="USD"/>
    <n v="1405761690"/>
    <n v="1403169690"/>
    <b v="0"/>
    <n v="1"/>
    <b v="0"/>
    <s v="theater/plays"/>
    <x v="1161"/>
    <n v="5"/>
    <s v="theater"/>
    <s v="plays"/>
    <x v="3994"/>
    <d v="2014-07-19T09:21:30"/>
  </r>
  <r>
    <n v="3995"/>
    <x v="3989"/>
    <s v="Headaches: a play composed of personal testimonies, writings and music, centered on mental illness and its effects on people's lives."/>
    <x v="48"/>
    <n v="70"/>
    <x v="2"/>
    <s v="GB"/>
    <s v="GBP"/>
    <n v="1423913220"/>
    <n v="1421339077"/>
    <b v="0"/>
    <n v="4"/>
    <b v="0"/>
    <s v="theater/plays"/>
    <x v="2825"/>
    <n v="17.5"/>
    <s v="theater"/>
    <s v="plays"/>
    <x v="3995"/>
    <d v="2015-02-14T11:27:00"/>
  </r>
  <r>
    <n v="3996"/>
    <x v="3990"/>
    <s v="The African tale of Anansi the Spider is that of a trickster who often uses cleverness and harmless jokes to get what he wants."/>
    <x v="9"/>
    <n v="497"/>
    <x v="2"/>
    <s v="US"/>
    <s v="USD"/>
    <n v="1416499440"/>
    <n v="1415341464"/>
    <b v="0"/>
    <n v="17"/>
    <b v="0"/>
    <s v="theater/plays"/>
    <x v="2826"/>
    <n v="29.235294117647058"/>
    <s v="theater"/>
    <s v="plays"/>
    <x v="3996"/>
    <d v="2014-11-20T16:04:00"/>
  </r>
  <r>
    <n v="3997"/>
    <x v="3991"/>
    <s v="We aim to produce a Professional Published Play for two days in October 2015 on Fri 30th &amp; Sat 31st with three performances in total."/>
    <x v="9"/>
    <n v="0"/>
    <x v="2"/>
    <s v="GB"/>
    <s v="GBP"/>
    <n v="1428222221"/>
    <n v="1425633821"/>
    <b v="0"/>
    <n v="0"/>
    <b v="0"/>
    <s v="theater/plays"/>
    <x v="109"/>
    <e v="#DIV/0!"/>
    <s v="theater"/>
    <s v="plays"/>
    <x v="3997"/>
    <d v="2015-04-05T08:23:41"/>
  </r>
  <r>
    <n v="3998"/>
    <x v="3992"/>
    <s v="Forsaken Angels, a powerful new play by William Leary, author of DCMTA's Best Of 2014 Play Masquerade."/>
    <x v="21"/>
    <n v="715"/>
    <x v="2"/>
    <s v="US"/>
    <s v="USD"/>
    <n v="1427580426"/>
    <n v="1424992026"/>
    <b v="0"/>
    <n v="12"/>
    <b v="0"/>
    <s v="theater/plays"/>
    <x v="2827"/>
    <n v="59.583333333333336"/>
    <s v="theater"/>
    <s v="plays"/>
    <x v="3998"/>
    <d v="2015-03-28T22:07:06"/>
  </r>
  <r>
    <n v="3999"/>
    <x v="3993"/>
    <s v="If tables had ears what tales would they tell? Sins of Seven Tables, a modern take on the 7 Deadlies, are they still sins?"/>
    <x v="39"/>
    <n v="1156"/>
    <x v="2"/>
    <s v="US"/>
    <s v="USD"/>
    <n v="1409514709"/>
    <n v="1406058798"/>
    <b v="0"/>
    <n v="14"/>
    <b v="0"/>
    <s v="theater/plays"/>
    <x v="2828"/>
    <n v="82.571428571428569"/>
    <s v="theater"/>
    <s v="plays"/>
    <x v="3999"/>
    <d v="2014-08-31T19:51:49"/>
  </r>
  <r>
    <n v="4000"/>
    <x v="3994"/>
    <s v="An Enticing Trip into the World of Assisted Dying"/>
    <x v="6"/>
    <n v="10"/>
    <x v="2"/>
    <s v="US"/>
    <s v="USD"/>
    <n v="1462631358"/>
    <n v="1457450958"/>
    <b v="0"/>
    <n v="1"/>
    <b v="0"/>
    <s v="theater/plays"/>
    <x v="415"/>
    <n v="10"/>
    <s v="theater"/>
    <s v="plays"/>
    <x v="4000"/>
    <d v="2016-05-07T14:29:18"/>
  </r>
  <r>
    <n v="4001"/>
    <x v="3995"/>
    <s v="We take great short(er) plays by brilliant playwrights &amp; make visually stunning conversation pieces in response to the city we live in"/>
    <x v="38"/>
    <n v="453"/>
    <x v="2"/>
    <s v="GB"/>
    <s v="GBP"/>
    <n v="1488394800"/>
    <n v="1486681708"/>
    <b v="0"/>
    <n v="14"/>
    <b v="0"/>
    <s v="theater/plays"/>
    <x v="2821"/>
    <n v="32.357142857142854"/>
    <s v="theater"/>
    <s v="plays"/>
    <x v="4001"/>
    <d v="2017-03-01T19:00:00"/>
  </r>
  <r>
    <n v="4002"/>
    <x v="3996"/>
    <s v="Bring Wyrd Sisters, a comedy of Shakespearean proportions, to small-town Texas. Loosely parodies the â€œScottish Play.â€"/>
    <x v="21"/>
    <n v="23"/>
    <x v="2"/>
    <s v="US"/>
    <s v="USD"/>
    <n v="1411779761"/>
    <n v="1409187761"/>
    <b v="0"/>
    <n v="4"/>
    <b v="0"/>
    <s v="theater/plays"/>
    <x v="1861"/>
    <n v="5.75"/>
    <s v="theater"/>
    <s v="plays"/>
    <x v="4002"/>
    <d v="2014-09-27T01:02:41"/>
  </r>
  <r>
    <n v="4003"/>
    <x v="3997"/>
    <s v="&quot;MAMA'Z BA-B&quot; is the story of Marcus Williams who struggles to find a place for himself as a young black male."/>
    <x v="13"/>
    <n v="201"/>
    <x v="2"/>
    <s v="US"/>
    <s v="USD"/>
    <n v="1424009147"/>
    <n v="1421417147"/>
    <b v="0"/>
    <n v="2"/>
    <b v="0"/>
    <s v="theater/plays"/>
    <x v="2829"/>
    <n v="100.5"/>
    <s v="theater"/>
    <s v="plays"/>
    <x v="4003"/>
    <d v="2015-02-15T14:05:47"/>
  </r>
  <r>
    <n v="4004"/>
    <x v="3998"/>
    <s v="Help Launch The Queen Into South Florida!"/>
    <x v="2"/>
    <n v="1"/>
    <x v="2"/>
    <s v="US"/>
    <s v="USD"/>
    <n v="1412740457"/>
    <n v="1410148457"/>
    <b v="0"/>
    <n v="1"/>
    <b v="0"/>
    <s v="theater/plays"/>
    <x v="418"/>
    <n v="1"/>
    <s v="theater"/>
    <s v="plays"/>
    <x v="4004"/>
    <d v="2014-10-08T03:54:17"/>
  </r>
  <r>
    <n v="4005"/>
    <x v="3999"/>
    <s v="Help us bring more Art to the Community. It's our second production, Fences by August Wilson. Help us make it a success!"/>
    <x v="9"/>
    <n v="40"/>
    <x v="2"/>
    <s v="US"/>
    <s v="USD"/>
    <n v="1413832985"/>
    <n v="1408648985"/>
    <b v="0"/>
    <n v="2"/>
    <b v="0"/>
    <s v="theater/plays"/>
    <x v="843"/>
    <n v="20"/>
    <s v="theater"/>
    <s v="plays"/>
    <x v="4005"/>
    <d v="2014-10-20T19:23:05"/>
  </r>
  <r>
    <n v="4006"/>
    <x v="4000"/>
    <s v="Olive and Betty have cheating boyfriends. The solution: Gus and Tor, two Norwegian hit men who specialize in solving such problems."/>
    <x v="11"/>
    <n v="2"/>
    <x v="2"/>
    <s v="US"/>
    <s v="USD"/>
    <n v="1455647587"/>
    <n v="1453487587"/>
    <b v="0"/>
    <n v="1"/>
    <b v="0"/>
    <s v="theater/plays"/>
    <x v="440"/>
    <n v="2"/>
    <s v="theater"/>
    <s v="plays"/>
    <x v="4006"/>
    <d v="2016-02-16T18:33:07"/>
  </r>
  <r>
    <n v="4007"/>
    <x v="3988"/>
    <s v="Is the public ready to hear Matt's story? Is he willing to risk public speaking and the waning reputation among his own race?"/>
    <x v="13"/>
    <n v="5"/>
    <x v="2"/>
    <s v="US"/>
    <s v="USD"/>
    <n v="1409070480"/>
    <n v="1406572381"/>
    <b v="0"/>
    <n v="1"/>
    <b v="0"/>
    <s v="theater/plays"/>
    <x v="1161"/>
    <n v="5"/>
    <s v="theater"/>
    <s v="plays"/>
    <x v="4007"/>
    <d v="2014-08-26T16:28:00"/>
  </r>
  <r>
    <n v="4008"/>
    <x v="4001"/>
    <s v="Lovers and Other Strangers by RenÃ©e Taylor and Joseph Bologna, showing at The Cockpit theatre in Marylebone, 10th - 14th August 2015"/>
    <x v="28"/>
    <n v="60"/>
    <x v="2"/>
    <s v="GB"/>
    <s v="GBP"/>
    <n v="1437606507"/>
    <n v="1435014507"/>
    <b v="0"/>
    <n v="4"/>
    <b v="0"/>
    <s v="theater/plays"/>
    <x v="733"/>
    <n v="15"/>
    <s v="theater"/>
    <s v="plays"/>
    <x v="4008"/>
    <d v="2015-07-22T23:08:27"/>
  </r>
  <r>
    <n v="4009"/>
    <x v="4002"/>
    <s v="Against the decline of Thatcherism, the fall of the Wall, and the rise of Acid House. This comedy is a 'Withnail &amp; I' for 1993."/>
    <x v="434"/>
    <n v="75"/>
    <x v="2"/>
    <s v="GB"/>
    <s v="GBP"/>
    <n v="1410281360"/>
    <n v="1406825360"/>
    <b v="0"/>
    <n v="3"/>
    <b v="0"/>
    <s v="theater/plays"/>
    <x v="2830"/>
    <n v="25"/>
    <s v="theater"/>
    <s v="plays"/>
    <x v="4009"/>
    <d v="2014-09-09T16:49:20"/>
  </r>
  <r>
    <n v="4010"/>
    <x v="4003"/>
    <s v="JUNTO Productions is proud to present our first production, the premiere of The Connection, a play by Jeffrey Paul."/>
    <x v="312"/>
    <n v="1742"/>
    <x v="2"/>
    <s v="US"/>
    <s v="USD"/>
    <n v="1414348166"/>
    <n v="1412879366"/>
    <b v="0"/>
    <n v="38"/>
    <b v="0"/>
    <s v="theater/plays"/>
    <x v="2831"/>
    <n v="45.842105263157897"/>
    <s v="theater"/>
    <s v="plays"/>
    <x v="4010"/>
    <d v="2014-10-26T18:29:26"/>
  </r>
  <r>
    <n v="4011"/>
    <x v="4004"/>
    <s v="Radio drama about a failed comedian with the help of his Dictaphone friend Alan, tries to become a success whilst fighting his demons."/>
    <x v="49"/>
    <n v="19"/>
    <x v="2"/>
    <s v="GB"/>
    <s v="GBP"/>
    <n v="1422450278"/>
    <n v="1419858278"/>
    <b v="0"/>
    <n v="4"/>
    <b v="0"/>
    <s v="theater/plays"/>
    <x v="2832"/>
    <n v="4.75"/>
    <s v="theater"/>
    <s v="plays"/>
    <x v="4011"/>
    <d v="2015-01-28T13:04:38"/>
  </r>
  <r>
    <n v="4012"/>
    <x v="4005"/>
    <s v="LEELA IS A 14 YEAR OLD GIRL. JONAH IS A 56 YEAR OLD MAN. IT'S BEEN GOING ON FOR 3 YEARS. HERE COMES THE NIGHT OF VIOLENT RECKONING."/>
    <x v="435"/>
    <n v="0"/>
    <x v="2"/>
    <s v="GB"/>
    <s v="GBP"/>
    <n v="1430571849"/>
    <n v="1427979849"/>
    <b v="0"/>
    <n v="0"/>
    <b v="0"/>
    <s v="theater/plays"/>
    <x v="109"/>
    <e v="#DIV/0!"/>
    <s v="theater"/>
    <s v="plays"/>
    <x v="4012"/>
    <d v="2015-05-02T13:04:09"/>
  </r>
  <r>
    <n v="4013"/>
    <x v="4006"/>
    <s v="Harriet Tubman Woman of Faith is a remarkable narrative about the life and faith of Harriet Tubman, told through a dream of a teenager."/>
    <x v="13"/>
    <n v="26"/>
    <x v="2"/>
    <s v="US"/>
    <s v="USD"/>
    <n v="1424070823"/>
    <n v="1421478823"/>
    <b v="0"/>
    <n v="2"/>
    <b v="0"/>
    <s v="theater/plays"/>
    <x v="698"/>
    <n v="13"/>
    <s v="theater"/>
    <s v="plays"/>
    <x v="4013"/>
    <d v="2015-02-16T07:13:43"/>
  </r>
  <r>
    <n v="4014"/>
    <x v="4007"/>
    <s v="I am trying to put together a ministry theater company for junior / high schoolers that which puts on free shows in the SoCal area."/>
    <x v="7"/>
    <n v="0"/>
    <x v="2"/>
    <s v="US"/>
    <s v="USD"/>
    <n v="1457157269"/>
    <n v="1455861269"/>
    <b v="0"/>
    <n v="0"/>
    <b v="0"/>
    <s v="theater/plays"/>
    <x v="109"/>
    <e v="#DIV/0!"/>
    <s v="theater"/>
    <s v="plays"/>
    <x v="4014"/>
    <d v="2016-03-05T05:54:29"/>
  </r>
  <r>
    <n v="4015"/>
    <x v="4008"/>
    <s v="FREE Shakespeare In the Park in Bergen County, NJ on July 24, 25, 31, and August 1. We need your support to help keep our show FREE"/>
    <x v="39"/>
    <n v="1"/>
    <x v="2"/>
    <s v="US"/>
    <s v="USD"/>
    <n v="1437331463"/>
    <n v="1434739463"/>
    <b v="0"/>
    <n v="1"/>
    <b v="0"/>
    <s v="theater/plays"/>
    <x v="107"/>
    <n v="1"/>
    <s v="theater"/>
    <s v="plays"/>
    <x v="4015"/>
    <d v="2015-07-19T18:44:23"/>
  </r>
  <r>
    <n v="4016"/>
    <x v="4009"/>
    <s v="A new play and project exploring challenges faced by young adults struggling with mental health issues in contemporary Britain."/>
    <x v="2"/>
    <n v="70"/>
    <x v="2"/>
    <s v="GB"/>
    <s v="GBP"/>
    <n v="1410987400"/>
    <n v="1408395400"/>
    <b v="0"/>
    <n v="7"/>
    <b v="0"/>
    <s v="theater/plays"/>
    <x v="111"/>
    <n v="10"/>
    <s v="theater"/>
    <s v="plays"/>
    <x v="4016"/>
    <d v="2014-09-17T20:56:40"/>
  </r>
  <r>
    <n v="4017"/>
    <x v="4010"/>
    <s v="The true story of the romantic entanglements of Mary Shelley's parents. Anarchist; William Godwin &amp;, 1st feminist; Mary Wollstonecraft."/>
    <x v="3"/>
    <n v="105"/>
    <x v="2"/>
    <s v="US"/>
    <s v="USD"/>
    <n v="1409846874"/>
    <n v="1407254874"/>
    <b v="0"/>
    <n v="2"/>
    <b v="0"/>
    <s v="theater/plays"/>
    <x v="857"/>
    <n v="52.5"/>
    <s v="theater"/>
    <s v="plays"/>
    <x v="4017"/>
    <d v="2014-09-04T16:07:54"/>
  </r>
  <r>
    <n v="4018"/>
    <x v="4011"/>
    <s v="Funding for a production of Time Please at the Brighton Fringe 2017... and beyond."/>
    <x v="15"/>
    <n v="130"/>
    <x v="2"/>
    <s v="GB"/>
    <s v="GBP"/>
    <n v="1475877108"/>
    <n v="1473285108"/>
    <b v="0"/>
    <n v="4"/>
    <b v="0"/>
    <s v="theater/plays"/>
    <x v="2780"/>
    <n v="32.5"/>
    <s v="theater"/>
    <s v="plays"/>
    <x v="4018"/>
    <d v="2016-10-07T21:51:48"/>
  </r>
  <r>
    <n v="4019"/>
    <x v="4012"/>
    <s v="Finally a crossover of the arts takes place! Theater &amp; LIVE Pro Wrestling. A unique story featuring TV Pro Wrestling without the TV."/>
    <x v="8"/>
    <n v="29"/>
    <x v="2"/>
    <s v="US"/>
    <s v="USD"/>
    <n v="1460737680"/>
    <n v="1455725596"/>
    <b v="0"/>
    <n v="4"/>
    <b v="0"/>
    <s v="theater/plays"/>
    <x v="2833"/>
    <n v="7.25"/>
    <s v="theater"/>
    <s v="plays"/>
    <x v="4019"/>
    <d v="2016-04-15T16:28:00"/>
  </r>
  <r>
    <n v="4020"/>
    <x v="4013"/>
    <s v="Having lived her whole life in the midst of a civil war, 11 year old Leyla dreams of being a pilot so she may fly her family to safety."/>
    <x v="20"/>
    <n v="100"/>
    <x v="2"/>
    <s v="US"/>
    <s v="USD"/>
    <n v="1427168099"/>
    <n v="1424579699"/>
    <b v="0"/>
    <n v="3"/>
    <b v="0"/>
    <s v="theater/plays"/>
    <x v="2834"/>
    <n v="33.333333333333336"/>
    <s v="theater"/>
    <s v="plays"/>
    <x v="4020"/>
    <d v="2015-03-24T03:34:59"/>
  </r>
  <r>
    <n v="4021"/>
    <x v="4014"/>
    <s v="Help a group of actors end bigotry in Houston, TX by supporting a  full production of Angels in America."/>
    <x v="36"/>
    <n v="125"/>
    <x v="2"/>
    <s v="US"/>
    <s v="USD"/>
    <n v="1414360358"/>
    <n v="1409176358"/>
    <b v="0"/>
    <n v="2"/>
    <b v="0"/>
    <s v="theater/plays"/>
    <x v="1863"/>
    <n v="62.5"/>
    <s v="theater"/>
    <s v="plays"/>
    <x v="4021"/>
    <d v="2014-10-26T21:52:38"/>
  </r>
  <r>
    <n v="4022"/>
    <x v="4015"/>
    <s v="Help us produce a video of the first Original Pronunciation Merchant of Venice."/>
    <x v="102"/>
    <n v="12521"/>
    <x v="2"/>
    <s v="US"/>
    <s v="USD"/>
    <n v="1422759240"/>
    <n v="1418824867"/>
    <b v="0"/>
    <n v="197"/>
    <b v="0"/>
    <s v="theater/plays"/>
    <x v="2835"/>
    <n v="63.558375634517766"/>
    <s v="theater"/>
    <s v="plays"/>
    <x v="4022"/>
    <d v="2015-02-01T02:54:00"/>
  </r>
  <r>
    <n v="4023"/>
    <x v="4016"/>
    <s v="An original gospel stage play that explores the pain and hurt caused by those who struggle to forgive others!"/>
    <x v="39"/>
    <n v="0"/>
    <x v="2"/>
    <s v="US"/>
    <s v="USD"/>
    <n v="1458860363"/>
    <n v="1454975963"/>
    <b v="0"/>
    <n v="0"/>
    <b v="0"/>
    <s v="theater/plays"/>
    <x v="109"/>
    <e v="#DIV/0!"/>
    <s v="theater"/>
    <s v="plays"/>
    <x v="4023"/>
    <d v="2016-03-24T22:59:23"/>
  </r>
  <r>
    <n v="4024"/>
    <x v="4017"/>
    <s v="Ever wonder what Wonder Woman wants in a super man? Can you be both a lover, and a fighter? And, whatâ€™s with all the spandex?"/>
    <x v="134"/>
    <n v="10"/>
    <x v="2"/>
    <s v="US"/>
    <s v="USD"/>
    <n v="1441037097"/>
    <n v="1438445097"/>
    <b v="0"/>
    <n v="1"/>
    <b v="0"/>
    <s v="theater/plays"/>
    <x v="2372"/>
    <n v="10"/>
    <s v="theater"/>
    <s v="plays"/>
    <x v="4024"/>
    <d v="2015-08-31T16:04:57"/>
  </r>
  <r>
    <n v="4025"/>
    <x v="4018"/>
    <s v="Acteurs, scÃ©naristes et metteurs en scÃ¨ne souhaitant monter, 5 piÃ¨ces de thÃ©Ã¢tre ainsi que 3 courts mÃ©trages et 2 long-mÃ©trages."/>
    <x v="10"/>
    <n v="250"/>
    <x v="2"/>
    <s v="FR"/>
    <s v="EUR"/>
    <n v="1437889336"/>
    <n v="1432705336"/>
    <b v="0"/>
    <n v="4"/>
    <b v="0"/>
    <s v="theater/plays"/>
    <x v="152"/>
    <n v="62.5"/>
    <s v="theater"/>
    <s v="plays"/>
    <x v="4025"/>
    <d v="2015-07-26T05:42:16"/>
  </r>
  <r>
    <n v="4026"/>
    <x v="4019"/>
    <s v="This is a play that voices that stories of the black experience in America using spoken word, song and dance."/>
    <x v="23"/>
    <n v="0"/>
    <x v="2"/>
    <s v="US"/>
    <s v="USD"/>
    <n v="1449247439"/>
    <n v="1444059839"/>
    <b v="0"/>
    <n v="0"/>
    <b v="0"/>
    <s v="theater/plays"/>
    <x v="109"/>
    <e v="#DIV/0!"/>
    <s v="theater"/>
    <s v="plays"/>
    <x v="4026"/>
    <d v="2015-12-04T16:43:59"/>
  </r>
  <r>
    <n v="4027"/>
    <x v="4020"/>
    <s v="Drama Students at Lincoln High School in Walla Walla, WA are working hard to present their excellent version of Little Shop of Horrors."/>
    <x v="9"/>
    <n v="215"/>
    <x v="2"/>
    <s v="US"/>
    <s v="USD"/>
    <n v="1487811600"/>
    <n v="1486077481"/>
    <b v="0"/>
    <n v="7"/>
    <b v="0"/>
    <s v="theater/plays"/>
    <x v="2836"/>
    <n v="30.714285714285715"/>
    <s v="theater"/>
    <s v="plays"/>
    <x v="4027"/>
    <d v="2017-02-23T01:00:00"/>
  </r>
  <r>
    <n v="4028"/>
    <x v="4021"/>
    <s v="The 2014 Minnesota Fringe Festival brings the World Premiere of LightBright's one-act play, The Last King of the I.D.A."/>
    <x v="13"/>
    <n v="561"/>
    <x v="2"/>
    <s v="US"/>
    <s v="USD"/>
    <n v="1402007500"/>
    <n v="1399415500"/>
    <b v="0"/>
    <n v="11"/>
    <b v="0"/>
    <s v="theater/plays"/>
    <x v="2837"/>
    <n v="51"/>
    <s v="theater"/>
    <s v="plays"/>
    <x v="4028"/>
    <d v="2014-06-05T22:31:40"/>
  </r>
  <r>
    <n v="4029"/>
    <x v="4022"/>
    <s v="A theater complex that educates as we entertain.  We will provide shows that inspire and theater classes that motivate."/>
    <x v="22"/>
    <n v="0"/>
    <x v="2"/>
    <s v="US"/>
    <s v="USD"/>
    <n v="1450053370"/>
    <n v="1447461370"/>
    <b v="0"/>
    <n v="0"/>
    <b v="0"/>
    <s v="theater/plays"/>
    <x v="109"/>
    <e v="#DIV/0!"/>
    <s v="theater"/>
    <s v="plays"/>
    <x v="4029"/>
    <d v="2015-12-14T00:36:10"/>
  </r>
  <r>
    <n v="4030"/>
    <x v="4023"/>
    <s v="The world's best and only tribute to Dean Martin and Jerry Lewis_x000a_ bringing back the Music, Laughter and the Love."/>
    <x v="30"/>
    <n v="400"/>
    <x v="2"/>
    <s v="US"/>
    <s v="USD"/>
    <n v="1454525340"/>
    <n v="1452008599"/>
    <b v="0"/>
    <n v="6"/>
    <b v="0"/>
    <s v="theater/plays"/>
    <x v="149"/>
    <n v="66.666666666666671"/>
    <s v="theater"/>
    <s v="plays"/>
    <x v="4030"/>
    <d v="2016-02-03T18:49:00"/>
  </r>
  <r>
    <n v="4031"/>
    <x v="4024"/>
    <s v="HeARTistry's contemporary production of As You Like It epitomizes the wit and eloquence of William Shakespeare for a modern audience."/>
    <x v="10"/>
    <n v="0"/>
    <x v="2"/>
    <s v="US"/>
    <s v="USD"/>
    <n v="1418914964"/>
    <n v="1414591364"/>
    <b v="0"/>
    <n v="0"/>
    <b v="0"/>
    <s v="theater/plays"/>
    <x v="109"/>
    <e v="#DIV/0!"/>
    <s v="theater"/>
    <s v="plays"/>
    <x v="4031"/>
    <d v="2014-12-18T15:02:44"/>
  </r>
  <r>
    <n v="4032"/>
    <x v="4025"/>
    <s v="'Play it Forward' is a ticket bank for individuals in need. Fund a theater experience for someone that would otherwise go without!"/>
    <x v="436"/>
    <n v="413"/>
    <x v="2"/>
    <s v="US"/>
    <s v="USD"/>
    <n v="1450211116"/>
    <n v="1445023516"/>
    <b v="0"/>
    <n v="7"/>
    <b v="0"/>
    <s v="theater/plays"/>
    <x v="2838"/>
    <n v="59"/>
    <s v="theater"/>
    <s v="plays"/>
    <x v="4032"/>
    <d v="2015-12-15T20:25:16"/>
  </r>
  <r>
    <n v="4033"/>
    <x v="4026"/>
    <s v="Help us produce an iconic new verse play, set in the year 2020, with virtuoso acting and hauntingly beautiful words and music"/>
    <x v="437"/>
    <n v="6141.99"/>
    <x v="2"/>
    <s v="GB"/>
    <s v="GBP"/>
    <n v="1475398800"/>
    <n v="1472711224"/>
    <b v="0"/>
    <n v="94"/>
    <b v="0"/>
    <s v="theater/plays"/>
    <x v="2839"/>
    <n v="65.340319148936175"/>
    <s v="theater"/>
    <s v="plays"/>
    <x v="4033"/>
    <d v="2016-10-02T09:00:00"/>
  </r>
  <r>
    <n v="4034"/>
    <x v="4027"/>
    <s v="This local community theatre needs a proper, efficient, SAFE and professional audio and lighting setup. Helps us raise the funds!"/>
    <x v="438"/>
    <n v="200"/>
    <x v="2"/>
    <s v="US"/>
    <s v="USD"/>
    <n v="1428097450"/>
    <n v="1425509050"/>
    <b v="0"/>
    <n v="2"/>
    <b v="0"/>
    <s v="theater/plays"/>
    <x v="2840"/>
    <n v="100"/>
    <s v="theater"/>
    <s v="plays"/>
    <x v="4034"/>
    <d v="2015-04-03T21:44:10"/>
  </r>
  <r>
    <n v="4035"/>
    <x v="4028"/>
    <s v="&quot;Stories are where you go to look for the truth of your own life.&quot; (Frank Delaney)"/>
    <x v="3"/>
    <n v="3685"/>
    <x v="2"/>
    <s v="US"/>
    <s v="USD"/>
    <n v="1413925887"/>
    <n v="1411333887"/>
    <b v="0"/>
    <n v="25"/>
    <b v="0"/>
    <s v="theater/plays"/>
    <x v="2841"/>
    <n v="147.4"/>
    <s v="theater"/>
    <s v="plays"/>
    <x v="4035"/>
    <d v="2014-10-21T21:11:27"/>
  </r>
  <r>
    <n v="4036"/>
    <x v="4029"/>
    <s v="&quot;3 Days In Savannah&quot; explores the issues of love, racism, and regret while reminding us that, &quot;life is a game and love is the prize.&quot;"/>
    <x v="12"/>
    <n v="2823"/>
    <x v="2"/>
    <s v="US"/>
    <s v="USD"/>
    <n v="1404253800"/>
    <n v="1402784964"/>
    <b v="0"/>
    <n v="17"/>
    <b v="0"/>
    <s v="theater/plays"/>
    <x v="2842"/>
    <n v="166.05882352941177"/>
    <s v="theater"/>
    <s v="plays"/>
    <x v="4036"/>
    <d v="2014-07-01T22:30:00"/>
  </r>
  <r>
    <n v="4037"/>
    <x v="4030"/>
    <s v="The Pelican is a haunted play by one of Swedenâ€™s most renowned playwrights, August Strindberg, about a mother's tragic deceit."/>
    <x v="176"/>
    <n v="80"/>
    <x v="2"/>
    <s v="US"/>
    <s v="USD"/>
    <n v="1464099900"/>
    <n v="1462585315"/>
    <b v="0"/>
    <n v="2"/>
    <b v="0"/>
    <s v="theater/plays"/>
    <x v="2843"/>
    <n v="40"/>
    <s v="theater"/>
    <s v="plays"/>
    <x v="4037"/>
    <d v="2016-05-24T14:25:00"/>
  </r>
  <r>
    <n v="4038"/>
    <x v="4031"/>
    <s v="We are vagina warriors ready to bring our message of human rights, empowerment and diversity to Main St. Lexington, NC."/>
    <x v="30"/>
    <n v="301"/>
    <x v="2"/>
    <s v="US"/>
    <s v="USD"/>
    <n v="1413573010"/>
    <n v="1408389010"/>
    <b v="0"/>
    <n v="4"/>
    <b v="0"/>
    <s v="theater/plays"/>
    <x v="2844"/>
    <n v="75.25"/>
    <s v="theater"/>
    <s v="plays"/>
    <x v="4038"/>
    <d v="2014-10-17T19:10:10"/>
  </r>
  <r>
    <n v="4039"/>
    <x v="4032"/>
    <s v="Help stage an original One Act Play that brings awareness to Alzheimer's in its debut performance."/>
    <x v="2"/>
    <n v="300"/>
    <x v="2"/>
    <s v="US"/>
    <s v="USD"/>
    <n v="1448949540"/>
    <n v="1446048367"/>
    <b v="0"/>
    <n v="5"/>
    <b v="0"/>
    <s v="theater/plays"/>
    <x v="137"/>
    <n v="60"/>
    <s v="theater"/>
    <s v="plays"/>
    <x v="4039"/>
    <d v="2015-12-01T05:59:00"/>
  </r>
  <r>
    <n v="4040"/>
    <x v="4033"/>
    <s v="This nationally published book, set in the 70â€™s, tells the untold story of singers and a friendly reunion visit turning bad."/>
    <x v="6"/>
    <n v="2500"/>
    <x v="2"/>
    <s v="US"/>
    <s v="USD"/>
    <n v="1437188400"/>
    <n v="1432100004"/>
    <b v="0"/>
    <n v="2"/>
    <b v="0"/>
    <s v="theater/plays"/>
    <x v="1296"/>
    <n v="1250"/>
    <s v="theater"/>
    <s v="plays"/>
    <x v="4040"/>
    <d v="2015-07-18T03:00:00"/>
  </r>
  <r>
    <n v="4041"/>
    <x v="4034"/>
    <s v="A bold, colouful, vibrant play centred around the last remaining monarchy of Africa."/>
    <x v="10"/>
    <n v="21"/>
    <x v="2"/>
    <s v="GB"/>
    <s v="GBP"/>
    <n v="1473160954"/>
    <n v="1467976954"/>
    <b v="0"/>
    <n v="2"/>
    <b v="0"/>
    <s v="theater/plays"/>
    <x v="714"/>
    <n v="10.5"/>
    <s v="theater"/>
    <s v="plays"/>
    <x v="4041"/>
    <d v="2016-09-06T11:22:34"/>
  </r>
  <r>
    <n v="4042"/>
    <x v="4035"/>
    <s v="Acting group and production for inner city youth, about inner city youth. The problems and stuation that they see everyday."/>
    <x v="3"/>
    <n v="21"/>
    <x v="2"/>
    <s v="US"/>
    <s v="USD"/>
    <n v="1421781360"/>
    <n v="1419213664"/>
    <b v="0"/>
    <n v="3"/>
    <b v="0"/>
    <s v="theater/plays"/>
    <x v="2845"/>
    <n v="7"/>
    <s v="theater"/>
    <s v="plays"/>
    <x v="4042"/>
    <d v="2015-01-20T19:16:00"/>
  </r>
  <r>
    <n v="4043"/>
    <x v="4036"/>
    <s v="This could be my last play, need to bring my son out to see it before it's over.  Need to fly him here from BC"/>
    <x v="43"/>
    <n v="0"/>
    <x v="2"/>
    <s v="CA"/>
    <s v="CAD"/>
    <n v="1416524325"/>
    <n v="1415228325"/>
    <b v="0"/>
    <n v="0"/>
    <b v="0"/>
    <s v="theater/plays"/>
    <x v="109"/>
    <e v="#DIV/0!"/>
    <s v="theater"/>
    <s v="plays"/>
    <x v="4043"/>
    <d v="2014-11-20T22:58:45"/>
  </r>
  <r>
    <n v="4044"/>
    <x v="4037"/>
    <s v="A bilingual play in The New Works Festival at UT that crosses cultures and explores what it means to be confident with who you are."/>
    <x v="20"/>
    <n v="225"/>
    <x v="2"/>
    <s v="US"/>
    <s v="USD"/>
    <n v="1428642000"/>
    <n v="1426050982"/>
    <b v="0"/>
    <n v="4"/>
    <b v="0"/>
    <s v="theater/plays"/>
    <x v="2846"/>
    <n v="56.25"/>
    <s v="theater"/>
    <s v="plays"/>
    <x v="4044"/>
    <d v="2015-04-10T05:00:00"/>
  </r>
  <r>
    <n v="4045"/>
    <x v="4038"/>
    <s v="&quot;The Hostages&quot; is about a bank robbery gone wrong, as we learn more about each characters, we question who are the actually hostages..."/>
    <x v="10"/>
    <n v="1"/>
    <x v="2"/>
    <s v="AU"/>
    <s v="AUD"/>
    <n v="1408596589"/>
    <n v="1406004589"/>
    <b v="0"/>
    <n v="1"/>
    <b v="0"/>
    <s v="theater/plays"/>
    <x v="459"/>
    <n v="1"/>
    <s v="theater"/>
    <s v="plays"/>
    <x v="4045"/>
    <d v="2014-08-21T04:49:49"/>
  </r>
  <r>
    <n v="4046"/>
    <x v="4039"/>
    <s v="An eclectic One Man stage show, that takes the audience on a journey through vast personalities, as he discovers his true self...#Drama"/>
    <x v="439"/>
    <n v="460"/>
    <x v="2"/>
    <s v="US"/>
    <s v="USD"/>
    <n v="1413992210"/>
    <n v="1411400210"/>
    <b v="0"/>
    <n v="12"/>
    <b v="0"/>
    <s v="theater/plays"/>
    <x v="2847"/>
    <n v="38.333333333333336"/>
    <s v="theater"/>
    <s v="plays"/>
    <x v="4046"/>
    <d v="2014-10-22T15:36:50"/>
  </r>
  <r>
    <n v="4047"/>
    <x v="4040"/>
    <s v="A conservative grandmother takes her hip-hop generation grandchildren through the history of Gospel music in one night..."/>
    <x v="10"/>
    <n v="110"/>
    <x v="2"/>
    <s v="US"/>
    <s v="USD"/>
    <n v="1420938000"/>
    <n v="1418862743"/>
    <b v="0"/>
    <n v="4"/>
    <b v="0"/>
    <s v="theater/plays"/>
    <x v="727"/>
    <n v="27.5"/>
    <s v="theater"/>
    <s v="plays"/>
    <x v="4047"/>
    <d v="2015-01-11T01:00:00"/>
  </r>
  <r>
    <n v="4048"/>
    <x v="4041"/>
    <s v="The unspoken story of growing up disabled with cerebral palsy and no speech. This inclusive company fights ignorance using dark humour."/>
    <x v="73"/>
    <n v="3001"/>
    <x v="2"/>
    <s v="GB"/>
    <s v="GBP"/>
    <n v="1460373187"/>
    <n v="1457352787"/>
    <b v="0"/>
    <n v="91"/>
    <b v="0"/>
    <s v="theater/plays"/>
    <x v="2848"/>
    <n v="32.978021978021978"/>
    <s v="theater"/>
    <s v="plays"/>
    <x v="4048"/>
    <d v="2016-04-11T11:13:07"/>
  </r>
  <r>
    <n v="4049"/>
    <x v="4042"/>
    <s v="A caravan heist goes horribly wrong. When the rogues meet up to discuss the matter, they suspect one of them is the King's guard."/>
    <x v="22"/>
    <n v="16"/>
    <x v="2"/>
    <s v="US"/>
    <s v="USD"/>
    <n v="1436914815"/>
    <n v="1434322815"/>
    <b v="0"/>
    <n v="1"/>
    <b v="0"/>
    <s v="theater/plays"/>
    <x v="123"/>
    <n v="16"/>
    <s v="theater"/>
    <s v="plays"/>
    <x v="4049"/>
    <d v="2015-07-14T23:00:15"/>
  </r>
  <r>
    <n v="4050"/>
    <x v="4043"/>
    <s v="Amen is an important jarring story about the repercussions of reporting the war from the front lines and the war that follows them home"/>
    <x v="15"/>
    <n v="1"/>
    <x v="2"/>
    <s v="US"/>
    <s v="USD"/>
    <n v="1414077391"/>
    <n v="1411485391"/>
    <b v="0"/>
    <n v="1"/>
    <b v="0"/>
    <s v="theater/plays"/>
    <x v="2730"/>
    <n v="1"/>
    <s v="theater"/>
    <s v="plays"/>
    <x v="4050"/>
    <d v="2014-10-23T15:16:31"/>
  </r>
  <r>
    <n v="4051"/>
    <x v="4044"/>
    <s v="It is a heart-breaking life story of Wu family who tries to preserve the gem of Chinese Kun Opera through generations."/>
    <x v="2"/>
    <n v="0"/>
    <x v="2"/>
    <s v="US"/>
    <s v="USD"/>
    <n v="1399618380"/>
    <n v="1399058797"/>
    <b v="0"/>
    <n v="0"/>
    <b v="0"/>
    <s v="theater/plays"/>
    <x v="109"/>
    <e v="#DIV/0!"/>
    <s v="theater"/>
    <s v="plays"/>
    <x v="4051"/>
    <d v="2014-05-09T06:53:00"/>
  </r>
  <r>
    <n v="4052"/>
    <x v="4045"/>
    <s v="This empowering piece encourages women to rise up and pursue their dreams, not by behaving like a boy but by,_x000a_â€œThrowing Like A Girl.â€"/>
    <x v="9"/>
    <n v="1126"/>
    <x v="2"/>
    <s v="US"/>
    <s v="USD"/>
    <n v="1413234316"/>
    <n v="1408050316"/>
    <b v="0"/>
    <n v="13"/>
    <b v="0"/>
    <s v="theater/plays"/>
    <x v="2849"/>
    <n v="86.615384615384613"/>
    <s v="theater"/>
    <s v="plays"/>
    <x v="4052"/>
    <d v="2014-10-13T21:05:16"/>
  </r>
  <r>
    <n v="4053"/>
    <x v="4046"/>
    <s v="'Time at the Bar!' is a play written by Kieran Mellish, a student at Loughborough University and member of LSU Stage Society."/>
    <x v="2"/>
    <n v="110"/>
    <x v="2"/>
    <s v="GB"/>
    <s v="GBP"/>
    <n v="1416081600"/>
    <n v="1413477228"/>
    <b v="0"/>
    <n v="2"/>
    <b v="0"/>
    <s v="theater/plays"/>
    <x v="2850"/>
    <n v="55"/>
    <s v="theater"/>
    <s v="plays"/>
    <x v="4053"/>
    <d v="2014-11-15T20:00:00"/>
  </r>
  <r>
    <n v="4054"/>
    <x v="4047"/>
    <s v="I love you,he said,then he kissed her as her tears fell down.It was my fault but make up will fix it&quot;she replied,then he hit her again!"/>
    <x v="440"/>
    <n v="0"/>
    <x v="2"/>
    <s v="US"/>
    <s v="USD"/>
    <n v="1475294400"/>
    <n v="1472674285"/>
    <b v="0"/>
    <n v="0"/>
    <b v="0"/>
    <s v="theater/plays"/>
    <x v="109"/>
    <e v="#DIV/0!"/>
    <s v="theater"/>
    <s v="plays"/>
    <x v="4054"/>
    <d v="2016-10-01T04:00:00"/>
  </r>
  <r>
    <n v="4055"/>
    <x v="4048"/>
    <s v="Moving Stories' 'The Tempest' promises to be vibrant &amp; enchanting, with original music, vivid design &amp; unforgettable performances."/>
    <x v="10"/>
    <n v="881"/>
    <x v="2"/>
    <s v="GB"/>
    <s v="GBP"/>
    <n v="1403192031"/>
    <n v="1400600031"/>
    <b v="0"/>
    <n v="21"/>
    <b v="0"/>
    <s v="theater/plays"/>
    <x v="2851"/>
    <n v="41.952380952380949"/>
    <s v="theater"/>
    <s v="plays"/>
    <x v="4055"/>
    <d v="2014-06-19T15:33:51"/>
  </r>
  <r>
    <n v="4056"/>
    <x v="4049"/>
    <s v="American Pride is a play centered on the Poetry of one Iraq War veteran, and follows her journey through war and back home."/>
    <x v="15"/>
    <n v="795"/>
    <x v="2"/>
    <s v="US"/>
    <s v="USD"/>
    <n v="1467575940"/>
    <n v="1465856639"/>
    <b v="0"/>
    <n v="9"/>
    <b v="0"/>
    <s v="theater/plays"/>
    <x v="2852"/>
    <n v="88.333333333333329"/>
    <s v="theater"/>
    <s v="plays"/>
    <x v="4056"/>
    <d v="2016-07-03T19:59:00"/>
  </r>
  <r>
    <n v="4057"/>
    <x v="4050"/>
    <s v="Exhilarating Double Bill uniting London premiere of THE TWELFTH BATTLE OF ISONZO &amp; thrilling revival of JUDITH: A PARTING FROM THE BODY"/>
    <x v="8"/>
    <n v="775"/>
    <x v="2"/>
    <s v="GB"/>
    <s v="GBP"/>
    <n v="1448492400"/>
    <n v="1446506080"/>
    <b v="0"/>
    <n v="6"/>
    <b v="0"/>
    <s v="theater/plays"/>
    <x v="2853"/>
    <n v="129.16666666666666"/>
    <s v="theater"/>
    <s v="plays"/>
    <x v="4057"/>
    <d v="2015-11-25T23:00:00"/>
  </r>
  <r>
    <n v="4058"/>
    <x v="4051"/>
    <s v="Help reveal the beauty of Islamic culture by launching this new adventure play celebrating Persian music, dance, and lore."/>
    <x v="192"/>
    <n v="95"/>
    <x v="2"/>
    <s v="US"/>
    <s v="USD"/>
    <n v="1459483140"/>
    <n v="1458178044"/>
    <b v="0"/>
    <n v="4"/>
    <b v="0"/>
    <s v="theater/plays"/>
    <x v="2854"/>
    <n v="23.75"/>
    <s v="theater"/>
    <s v="plays"/>
    <x v="4058"/>
    <d v="2016-04-01T03:59:00"/>
  </r>
  <r>
    <n v="4059"/>
    <x v="4052"/>
    <s v="A very Canadian children's play inspired by the tradition of British pantomimes like Aladdin, and the Nutcracker."/>
    <x v="3"/>
    <n v="250"/>
    <x v="2"/>
    <s v="CA"/>
    <s v="CAD"/>
    <n v="1410836400"/>
    <n v="1408116152"/>
    <b v="0"/>
    <n v="7"/>
    <b v="0"/>
    <s v="theater/plays"/>
    <x v="453"/>
    <n v="35.714285714285715"/>
    <s v="theater"/>
    <s v="plays"/>
    <x v="4059"/>
    <d v="2014-09-16T03:00:00"/>
  </r>
  <r>
    <n v="4060"/>
    <x v="4053"/>
    <s v="A funny, poignant play that revives the forgotten life and adventures of great Scottish Canadian, world renowned poet, Robert Service."/>
    <x v="3"/>
    <n v="285"/>
    <x v="2"/>
    <s v="CA"/>
    <s v="CAD"/>
    <n v="1403539200"/>
    <n v="1400604056"/>
    <b v="0"/>
    <n v="5"/>
    <b v="0"/>
    <s v="theater/plays"/>
    <x v="2855"/>
    <n v="57"/>
    <s v="theater"/>
    <s v="plays"/>
    <x v="4060"/>
    <d v="2014-06-23T16:00:00"/>
  </r>
  <r>
    <n v="4061"/>
    <x v="4054"/>
    <s v="SKYLAR'S SYNDROME is a tremendous psychodrama by master playwright Gavin Kayner!"/>
    <x v="441"/>
    <n v="0"/>
    <x v="2"/>
    <s v="US"/>
    <s v="USD"/>
    <n v="1461205423"/>
    <n v="1456025023"/>
    <b v="0"/>
    <n v="0"/>
    <b v="0"/>
    <s v="theater/plays"/>
    <x v="109"/>
    <e v="#DIV/0!"/>
    <s v="theater"/>
    <s v="plays"/>
    <x v="4061"/>
    <d v="2016-04-21T02:23:43"/>
  </r>
  <r>
    <n v="4062"/>
    <x v="4055"/>
    <s v="Shakespeare's beloved tragedy, MacBeth, staged in the Black Hills of Wyoming during Sturgis '76. Warning! This is no church picnic!"/>
    <x v="22"/>
    <n v="490"/>
    <x v="2"/>
    <s v="US"/>
    <s v="USD"/>
    <n v="1467481468"/>
    <n v="1464889468"/>
    <b v="0"/>
    <n v="3"/>
    <b v="0"/>
    <s v="theater/plays"/>
    <x v="2856"/>
    <n v="163.33333333333334"/>
    <s v="theater"/>
    <s v="plays"/>
    <x v="4062"/>
    <d v="2016-07-02T17:44:28"/>
  </r>
  <r>
    <n v="4063"/>
    <x v="4056"/>
    <s v="WMHAE by Julie McNamara, raises awareness of the effects domestic violence has on the mental health of young people who witness it."/>
    <x v="196"/>
    <n v="135"/>
    <x v="2"/>
    <s v="GB"/>
    <s v="GBP"/>
    <n v="1403886084"/>
    <n v="1401294084"/>
    <b v="0"/>
    <n v="9"/>
    <b v="0"/>
    <s v="theater/plays"/>
    <x v="2857"/>
    <n v="15"/>
    <s v="theater"/>
    <s v="plays"/>
    <x v="4063"/>
    <d v="2014-06-27T16:21:24"/>
  </r>
  <r>
    <n v="4064"/>
    <x v="4057"/>
    <s v="We are mounting a production of Neil Simon's brilliant comedy, The Odd Couple, and need your help to make it as wonderful as we can."/>
    <x v="13"/>
    <n v="385"/>
    <x v="2"/>
    <s v="AU"/>
    <s v="AUD"/>
    <n v="1430316426"/>
    <n v="1427724426"/>
    <b v="0"/>
    <n v="6"/>
    <b v="0"/>
    <s v="theater/plays"/>
    <x v="2858"/>
    <n v="64.166666666666671"/>
    <s v="theater"/>
    <s v="plays"/>
    <x v="4064"/>
    <d v="2015-04-29T14:07:06"/>
  </r>
  <r>
    <n v="4065"/>
    <x v="4058"/>
    <s v="A classical/ fantasy version of midsummers done by professionally trained actors in Tulsa!"/>
    <x v="23"/>
    <n v="27"/>
    <x v="2"/>
    <s v="US"/>
    <s v="USD"/>
    <n v="1407883811"/>
    <n v="1405291811"/>
    <b v="0"/>
    <n v="4"/>
    <b v="0"/>
    <s v="theater/plays"/>
    <x v="2859"/>
    <n v="6.75"/>
    <s v="theater"/>
    <s v="plays"/>
    <x v="4065"/>
    <d v="2014-08-12T22:50:11"/>
  </r>
  <r>
    <n v="4066"/>
    <x v="4059"/>
    <s v="We have created an outstanding mobile Performing Arts Program that has great impact on the social development in multiple communities."/>
    <x v="36"/>
    <n v="25"/>
    <x v="2"/>
    <s v="US"/>
    <s v="USD"/>
    <n v="1463619388"/>
    <n v="1461027388"/>
    <b v="0"/>
    <n v="1"/>
    <b v="0"/>
    <s v="theater/plays"/>
    <x v="874"/>
    <n v="25"/>
    <s v="theater"/>
    <s v="plays"/>
    <x v="4066"/>
    <d v="2016-05-19T00:56:28"/>
  </r>
  <r>
    <n v="4067"/>
    <x v="4060"/>
    <s v="Will Power Troupe is the only US group invited to perform in London's Shakespeare Festival. We need your help to bring the USA to UK!"/>
    <x v="10"/>
    <n v="3045"/>
    <x v="2"/>
    <s v="US"/>
    <s v="USD"/>
    <n v="1443408550"/>
    <n v="1439952550"/>
    <b v="0"/>
    <n v="17"/>
    <b v="0"/>
    <s v="theater/plays"/>
    <x v="2860"/>
    <n v="179.11764705882354"/>
    <s v="theater"/>
    <s v="plays"/>
    <x v="4067"/>
    <d v="2015-09-28T02:49:10"/>
  </r>
  <r>
    <n v="4068"/>
    <x v="4061"/>
    <s v="Be a PRODUCER of the Original stage play BELLE DAME SANS MERCI by Michael Fenlason! :-) :-( !"/>
    <x v="442"/>
    <n v="34.950000000000003"/>
    <x v="2"/>
    <s v="US"/>
    <s v="USD"/>
    <n v="1484348700"/>
    <n v="1481756855"/>
    <b v="0"/>
    <n v="1"/>
    <b v="0"/>
    <s v="theater/plays"/>
    <x v="460"/>
    <n v="34.950000000000003"/>
    <s v="theater"/>
    <s v="plays"/>
    <x v="4068"/>
    <d v="2017-01-13T23:05:00"/>
  </r>
  <r>
    <n v="4069"/>
    <x v="4062"/>
    <s v="'The Pendulum Swings' is a three-act dark comedy that sees Frank and Michael await their execution on Death Row."/>
    <x v="21"/>
    <n v="430"/>
    <x v="2"/>
    <s v="GB"/>
    <s v="GBP"/>
    <n v="1425124800"/>
    <n v="1421596356"/>
    <b v="0"/>
    <n v="13"/>
    <b v="0"/>
    <s v="theater/plays"/>
    <x v="2861"/>
    <n v="33.07692307692308"/>
    <s v="theater"/>
    <s v="plays"/>
    <x v="4069"/>
    <d v="2015-02-28T12:00:00"/>
  </r>
  <r>
    <n v="4070"/>
    <x v="4063"/>
    <s v="V-Day Southern Utah University 2015 and Second Studio Players presents: The Vagina Monologues"/>
    <x v="28"/>
    <n v="165"/>
    <x v="2"/>
    <s v="US"/>
    <s v="USD"/>
    <n v="1425178800"/>
    <n v="1422374420"/>
    <b v="0"/>
    <n v="6"/>
    <b v="0"/>
    <s v="theater/plays"/>
    <x v="2862"/>
    <n v="27.5"/>
    <s v="theater"/>
    <s v="plays"/>
    <x v="4070"/>
    <d v="2015-03-01T03:00:00"/>
  </r>
  <r>
    <n v="4071"/>
    <x v="4064"/>
    <s v="ExÃ¡men final de alumnos del Centro de CapacitaciÃ³n de la ANDA. Son extractos de obras: El JardÃ­n de los CerezoS, Madre Coraje y Casa"/>
    <x v="22"/>
    <n v="0"/>
    <x v="2"/>
    <s v="MX"/>
    <s v="MXN"/>
    <n v="1482779931"/>
    <n v="1480187931"/>
    <b v="0"/>
    <n v="0"/>
    <b v="0"/>
    <s v="theater/plays"/>
    <x v="109"/>
    <e v="#DIV/0!"/>
    <s v="theater"/>
    <s v="plays"/>
    <x v="4071"/>
    <d v="2016-12-26T19:18:51"/>
  </r>
  <r>
    <n v="4072"/>
    <x v="4065"/>
    <s v="Salute the Centenary with this satirical and moving play. The centenary has national relevance, and we want to mark it in our community"/>
    <x v="28"/>
    <n v="4"/>
    <x v="2"/>
    <s v="GB"/>
    <s v="GBP"/>
    <n v="1408646111"/>
    <n v="1403462111"/>
    <b v="0"/>
    <n v="2"/>
    <b v="0"/>
    <s v="theater/plays"/>
    <x v="177"/>
    <n v="2"/>
    <s v="theater"/>
    <s v="plays"/>
    <x v="4072"/>
    <d v="2014-08-21T18:35:11"/>
  </r>
  <r>
    <n v="4073"/>
    <x v="4066"/>
    <s v="OTHELLO, directed by Daniel Echevarria. A tragedy that highlights political corruption and the madness that can come out of love."/>
    <x v="8"/>
    <n v="37"/>
    <x v="2"/>
    <s v="US"/>
    <s v="USD"/>
    <n v="1431144000"/>
    <n v="1426407426"/>
    <b v="0"/>
    <n v="2"/>
    <b v="0"/>
    <s v="theater/plays"/>
    <x v="2863"/>
    <n v="18.5"/>
    <s v="theater"/>
    <s v="plays"/>
    <x v="4073"/>
    <d v="2015-05-09T04:00:00"/>
  </r>
  <r>
    <n v="4074"/>
    <x v="4067"/>
    <s v="A performance to inspire people, regardless of their faith, to visualise the repentance of Hurr and the forgiveness of Imam Hussain"/>
    <x v="181"/>
    <n v="735"/>
    <x v="2"/>
    <s v="GB"/>
    <s v="GBP"/>
    <n v="1446732975"/>
    <n v="1444137375"/>
    <b v="0"/>
    <n v="21"/>
    <b v="0"/>
    <s v="theater/plays"/>
    <x v="2864"/>
    <n v="35"/>
    <s v="theater"/>
    <s v="plays"/>
    <x v="4074"/>
    <d v="2015-11-05T14:16:15"/>
  </r>
  <r>
    <n v="4075"/>
    <x v="4068"/>
    <s v="Set in the near future, this version of Shakespeare's classic play looks at how events that shook an empire could still happen today."/>
    <x v="13"/>
    <n v="576"/>
    <x v="2"/>
    <s v="GB"/>
    <s v="GBP"/>
    <n v="1404149280"/>
    <n v="1400547969"/>
    <b v="0"/>
    <n v="13"/>
    <b v="0"/>
    <s v="theater/plays"/>
    <x v="2865"/>
    <n v="44.307692307692307"/>
    <s v="theater"/>
    <s v="plays"/>
    <x v="4075"/>
    <d v="2014-06-30T17:28:00"/>
  </r>
  <r>
    <n v="4076"/>
    <x v="4069"/>
    <s v="A play to raise awareness about the effects of mental illness on a military family in the Cold War area."/>
    <x v="176"/>
    <n v="0"/>
    <x v="2"/>
    <s v="US"/>
    <s v="USD"/>
    <n v="1413921060"/>
    <n v="1411499149"/>
    <b v="0"/>
    <n v="0"/>
    <b v="0"/>
    <s v="theater/plays"/>
    <x v="109"/>
    <e v="#DIV/0!"/>
    <s v="theater"/>
    <s v="plays"/>
    <x v="4076"/>
    <d v="2014-10-21T19:51:00"/>
  </r>
  <r>
    <n v="4077"/>
    <x v="4070"/>
    <s v="We aim to bring creative, innovative, exciting, educational and fun community theater (with a professional attitude) to a new location."/>
    <x v="36"/>
    <n v="1335"/>
    <x v="2"/>
    <s v="US"/>
    <s v="USD"/>
    <n v="1482339794"/>
    <n v="1479747794"/>
    <b v="0"/>
    <n v="6"/>
    <b v="0"/>
    <s v="theater/plays"/>
    <x v="1159"/>
    <n v="222.5"/>
    <s v="theater"/>
    <s v="plays"/>
    <x v="4077"/>
    <d v="2016-12-21T17:03:14"/>
  </r>
  <r>
    <n v="4078"/>
    <x v="4071"/>
    <s v="Theatre Memoire are a High Wycombe based theatre company. Performing plays about multi-culturalism and interconectedness."/>
    <x v="49"/>
    <n v="0"/>
    <x v="2"/>
    <s v="GB"/>
    <s v="GBP"/>
    <n v="1485543242"/>
    <n v="1482951242"/>
    <b v="0"/>
    <n v="0"/>
    <b v="0"/>
    <s v="theater/plays"/>
    <x v="109"/>
    <e v="#DIV/0!"/>
    <s v="theater"/>
    <s v="plays"/>
    <x v="4078"/>
    <d v="2017-01-27T18:54:02"/>
  </r>
  <r>
    <n v="4079"/>
    <x v="4072"/>
    <s v="A tale of obsession, science, and lost love! Help the Caddo Magnet Players give this student-written play its debut on a real stage!"/>
    <x v="9"/>
    <n v="5"/>
    <x v="2"/>
    <s v="US"/>
    <s v="USD"/>
    <n v="1466375521"/>
    <n v="1463783521"/>
    <b v="0"/>
    <n v="1"/>
    <b v="0"/>
    <s v="theater/plays"/>
    <x v="874"/>
    <n v="5"/>
    <s v="theater"/>
    <s v="plays"/>
    <x v="4079"/>
    <d v="2016-06-19T22:32:01"/>
  </r>
  <r>
    <n v="4080"/>
    <x v="4073"/>
    <s v="&quot;Uncommonnotion&quot;. is a collections of short humors stories, I want to develop into plays, interest has been shown in this idea."/>
    <x v="9"/>
    <n v="0"/>
    <x v="2"/>
    <s v="US"/>
    <s v="USD"/>
    <n v="1465930440"/>
    <n v="1463849116"/>
    <b v="0"/>
    <n v="0"/>
    <b v="0"/>
    <s v="theater/plays"/>
    <x v="109"/>
    <e v="#DIV/0!"/>
    <s v="theater"/>
    <s v="plays"/>
    <x v="4080"/>
    <d v="2016-06-14T18:54:00"/>
  </r>
  <r>
    <n v="4081"/>
    <x v="4074"/>
    <s v="AUTheatreWing is a student theatre association fostering the development of the dramatic arts at our university."/>
    <x v="443"/>
    <n v="350"/>
    <x v="2"/>
    <s v="US"/>
    <s v="USD"/>
    <n v="1425819425"/>
    <n v="1423231025"/>
    <b v="0"/>
    <n v="12"/>
    <b v="0"/>
    <s v="theater/plays"/>
    <x v="2866"/>
    <n v="29.166666666666668"/>
    <s v="theater"/>
    <s v="plays"/>
    <x v="4081"/>
    <d v="2015-03-08T12:57:05"/>
  </r>
  <r>
    <n v="4082"/>
    <x v="4075"/>
    <s v="A short one act play about an undercover cop posing as a girl scout trying to stop a doughnut shop from selling drug filled doughnuts."/>
    <x v="325"/>
    <n v="3"/>
    <x v="2"/>
    <s v="US"/>
    <s v="USD"/>
    <n v="1447542000"/>
    <n v="1446179553"/>
    <b v="0"/>
    <n v="2"/>
    <b v="0"/>
    <s v="theater/plays"/>
    <x v="172"/>
    <n v="1.5"/>
    <s v="theater"/>
    <s v="plays"/>
    <x v="4082"/>
    <d v="2015-11-14T23:00:00"/>
  </r>
  <r>
    <n v="4083"/>
    <x v="4076"/>
    <s v="Condemned to death for Collaboration with the Nazis, popular French Singer &amp; Entertainer Maurice Chevalier tells his side of the story"/>
    <x v="8"/>
    <n v="759"/>
    <x v="2"/>
    <s v="US"/>
    <s v="USD"/>
    <n v="1452795416"/>
    <n v="1450203416"/>
    <b v="0"/>
    <n v="6"/>
    <b v="0"/>
    <s v="theater/plays"/>
    <x v="2867"/>
    <n v="126.5"/>
    <s v="theater"/>
    <s v="plays"/>
    <x v="4083"/>
    <d v="2016-01-14T18:16:56"/>
  </r>
  <r>
    <n v="4084"/>
    <x v="4077"/>
    <s v="WANTS deals with diversity in all its various facets._x000a_The drama is set in a futuristic society where no diversity si accepted."/>
    <x v="9"/>
    <n v="10"/>
    <x v="2"/>
    <s v="IT"/>
    <s v="EUR"/>
    <n v="1476008906"/>
    <n v="1473416906"/>
    <b v="0"/>
    <n v="1"/>
    <b v="0"/>
    <s v="theater/plays"/>
    <x v="119"/>
    <n v="10"/>
    <s v="theater"/>
    <s v="plays"/>
    <x v="4084"/>
    <d v="2016-10-09T10:28:26"/>
  </r>
  <r>
    <n v="4085"/>
    <x v="4078"/>
    <s v="Just like the good old fashioned radio dramas, Heritage will be performed and narrated for you by 16 different talented voice actors."/>
    <x v="8"/>
    <n v="10"/>
    <x v="2"/>
    <s v="US"/>
    <s v="USD"/>
    <n v="1427169540"/>
    <n v="1424701775"/>
    <b v="0"/>
    <n v="1"/>
    <b v="0"/>
    <s v="theater/plays"/>
    <x v="2785"/>
    <n v="10"/>
    <s v="theater"/>
    <s v="plays"/>
    <x v="4085"/>
    <d v="2015-03-24T03:59:00"/>
  </r>
  <r>
    <n v="4086"/>
    <x v="4079"/>
    <s v="Our theater troupe needs your help to put on a unique production of Hamlet! Pledge to help young actors learn and refine their skills!"/>
    <x v="28"/>
    <n v="47"/>
    <x v="2"/>
    <s v="US"/>
    <s v="USD"/>
    <n v="1448078400"/>
    <n v="1445985299"/>
    <b v="0"/>
    <n v="5"/>
    <b v="0"/>
    <s v="theater/plays"/>
    <x v="609"/>
    <n v="9.4"/>
    <s v="theater"/>
    <s v="plays"/>
    <x v="4086"/>
    <d v="2015-11-21T04:00:00"/>
  </r>
  <r>
    <n v="4087"/>
    <x v="4080"/>
    <s v="Comedy Stage Play"/>
    <x v="376"/>
    <n v="0"/>
    <x v="2"/>
    <s v="US"/>
    <s v="USD"/>
    <n v="1468777786"/>
    <n v="1466185786"/>
    <b v="0"/>
    <n v="0"/>
    <b v="0"/>
    <s v="theater/plays"/>
    <x v="109"/>
    <e v="#DIV/0!"/>
    <s v="theater"/>
    <s v="plays"/>
    <x v="4087"/>
    <d v="2016-07-17T17:49:46"/>
  </r>
  <r>
    <n v="4088"/>
    <x v="4081"/>
    <s v="Young persons theatre company working in deprived area seeking funding for children's theatrical production."/>
    <x v="13"/>
    <n v="216"/>
    <x v="2"/>
    <s v="GB"/>
    <s v="GBP"/>
    <n v="1421403960"/>
    <n v="1418827324"/>
    <b v="0"/>
    <n v="3"/>
    <b v="0"/>
    <s v="theater/plays"/>
    <x v="2868"/>
    <n v="72"/>
    <s v="theater"/>
    <s v="plays"/>
    <x v="4088"/>
    <d v="2015-01-16T10:26:00"/>
  </r>
  <r>
    <n v="4089"/>
    <x v="4082"/>
    <s v="&quot;The Snail&quot; is the story of Andrew, a Transgender, who discovers his identity through the relationship with parents, with peers and sex"/>
    <x v="10"/>
    <n v="240"/>
    <x v="2"/>
    <s v="US"/>
    <s v="USD"/>
    <n v="1433093700"/>
    <n v="1430242488"/>
    <b v="0"/>
    <n v="8"/>
    <b v="0"/>
    <s v="theater/plays"/>
    <x v="2869"/>
    <n v="30"/>
    <s v="theater"/>
    <s v="plays"/>
    <x v="4089"/>
    <d v="2015-05-31T17:35:00"/>
  </r>
  <r>
    <n v="4090"/>
    <x v="4083"/>
    <s v="A gripping re-enactment of a true breast cancer survival story, highlighted with inspiration and laughter!"/>
    <x v="28"/>
    <n v="32"/>
    <x v="2"/>
    <s v="US"/>
    <s v="USD"/>
    <n v="1438959600"/>
    <n v="1437754137"/>
    <b v="0"/>
    <n v="3"/>
    <b v="0"/>
    <s v="theater/plays"/>
    <x v="416"/>
    <n v="10.666666666666666"/>
    <s v="theater"/>
    <s v="plays"/>
    <x v="4090"/>
    <d v="2015-08-07T15:00:00"/>
  </r>
  <r>
    <n v="4091"/>
    <x v="4084"/>
    <s v="Unique  troupe will bring the wonder &amp; joy of Therapeutic Theater to  youth with severe multiple disabilities, &amp; adults with Alzheimers"/>
    <x v="183"/>
    <n v="204"/>
    <x v="2"/>
    <s v="US"/>
    <s v="USD"/>
    <n v="1421410151"/>
    <n v="1418818151"/>
    <b v="0"/>
    <n v="8"/>
    <b v="0"/>
    <s v="theater/plays"/>
    <x v="782"/>
    <n v="25.5"/>
    <s v="theater"/>
    <s v="plays"/>
    <x v="4091"/>
    <d v="2015-01-16T12:09:11"/>
  </r>
  <r>
    <n v="4092"/>
    <x v="4085"/>
    <s v="&quot;A Cry for Help is Riveting, Inspiring, and Mesmerizing. You will laugh, cry, and be thinking about your own Cry for Help&quot;"/>
    <x v="74"/>
    <n v="20"/>
    <x v="2"/>
    <s v="US"/>
    <s v="USD"/>
    <n v="1428205247"/>
    <n v="1423024847"/>
    <b v="0"/>
    <n v="1"/>
    <b v="0"/>
    <s v="theater/plays"/>
    <x v="2870"/>
    <n v="20"/>
    <s v="theater"/>
    <s v="plays"/>
    <x v="4092"/>
    <d v="2015-04-05T03:40:47"/>
  </r>
  <r>
    <n v="4093"/>
    <x v="4086"/>
    <s v="'The Grouch' is the perfect way to brighten up your Christmas. Full of love, laughs and some sheer calculated silliness, don't miss it!"/>
    <x v="30"/>
    <n v="60"/>
    <x v="2"/>
    <s v="GB"/>
    <s v="GBP"/>
    <n v="1440272093"/>
    <n v="1435088093"/>
    <b v="0"/>
    <n v="4"/>
    <b v="0"/>
    <s v="theater/plays"/>
    <x v="365"/>
    <n v="15"/>
    <s v="theater"/>
    <s v="plays"/>
    <x v="4093"/>
    <d v="2015-08-22T19:34:53"/>
  </r>
  <r>
    <n v="4094"/>
    <x v="4087"/>
    <s v="Live at the Speakeasy with Ryan Anderson is a local talk show! Showcasing local artist, special guest, and talented bands."/>
    <x v="13"/>
    <n v="730"/>
    <x v="2"/>
    <s v="US"/>
    <s v="USD"/>
    <n v="1413953940"/>
    <n v="1410141900"/>
    <b v="0"/>
    <n v="8"/>
    <b v="0"/>
    <s v="theater/plays"/>
    <x v="2176"/>
    <n v="91.25"/>
    <s v="theater"/>
    <s v="plays"/>
    <x v="4094"/>
    <d v="2014-10-22T04:59:00"/>
  </r>
  <r>
    <n v="4095"/>
    <x v="4088"/>
    <s v="Proyecto teatral dirigido por MartÃ­n Acosta que habla y reflexiona sobre el amor y su naturaleza."/>
    <x v="11"/>
    <n v="800"/>
    <x v="2"/>
    <s v="MX"/>
    <s v="MXN"/>
    <n v="1482108350"/>
    <n v="1479516350"/>
    <b v="0"/>
    <n v="1"/>
    <b v="0"/>
    <s v="theater/plays"/>
    <x v="129"/>
    <n v="800"/>
    <s v="theater"/>
    <s v="plays"/>
    <x v="4095"/>
    <d v="2016-12-19T00:45:50"/>
  </r>
  <r>
    <n v="4096"/>
    <x v="4089"/>
    <s v="Theatre for Life believes in unlocking young people's creativity, developing self belief and creating positive opportunities."/>
    <x v="8"/>
    <n v="400"/>
    <x v="2"/>
    <s v="GB"/>
    <s v="GBP"/>
    <n v="1488271860"/>
    <n v="1484484219"/>
    <b v="0"/>
    <n v="5"/>
    <b v="0"/>
    <s v="theater/plays"/>
    <x v="2843"/>
    <n v="80"/>
    <s v="theater"/>
    <s v="plays"/>
    <x v="4096"/>
    <d v="2017-02-28T08:51:00"/>
  </r>
  <r>
    <n v="4097"/>
    <x v="4090"/>
    <s v="And There Was War is a play, a biblical narrative deeply entrenched in the concepts of the great controversy between Good and Evil!"/>
    <x v="3"/>
    <n v="0"/>
    <x v="2"/>
    <s v="GB"/>
    <s v="GBP"/>
    <n v="1454284500"/>
    <n v="1449431237"/>
    <b v="0"/>
    <n v="0"/>
    <b v="0"/>
    <s v="theater/plays"/>
    <x v="109"/>
    <e v="#DIV/0!"/>
    <s v="theater"/>
    <s v="plays"/>
    <x v="4097"/>
    <d v="2016-01-31T23:55:00"/>
  </r>
  <r>
    <n v="4098"/>
    <x v="4091"/>
    <s v="Community Youth play, written by and performed by the youth about finding joy in the simple things in life"/>
    <x v="96"/>
    <n v="0"/>
    <x v="2"/>
    <s v="US"/>
    <s v="USD"/>
    <n v="1465060797"/>
    <n v="1462468797"/>
    <b v="0"/>
    <n v="0"/>
    <b v="0"/>
    <s v="theater/plays"/>
    <x v="109"/>
    <e v="#DIV/0!"/>
    <s v="theater"/>
    <s v="plays"/>
    <x v="4098"/>
    <d v="2016-06-04T17:19:57"/>
  </r>
  <r>
    <n v="4099"/>
    <x v="4092"/>
    <s v="L.U.N.A. (Love, Understanding, Nurturing, and Awareness) is a non-profit organization dedicated to helping raise awareness for causes."/>
    <x v="37"/>
    <n v="50"/>
    <x v="2"/>
    <s v="US"/>
    <s v="USD"/>
    <n v="1472847873"/>
    <n v="1468959873"/>
    <b v="0"/>
    <n v="1"/>
    <b v="0"/>
    <s v="theater/plays"/>
    <x v="2871"/>
    <n v="50"/>
    <s v="theater"/>
    <s v="plays"/>
    <x v="4099"/>
    <d v="2016-09-02T20:24:33"/>
  </r>
  <r>
    <n v="4100"/>
    <x v="4093"/>
    <s v="How does war change a family?  A peek into one family's kitchen as their soldier fights in Iraq."/>
    <x v="444"/>
    <n v="0"/>
    <x v="2"/>
    <s v="US"/>
    <s v="USD"/>
    <n v="1414205990"/>
    <n v="1413341990"/>
    <b v="0"/>
    <n v="0"/>
    <b v="0"/>
    <s v="theater/plays"/>
    <x v="109"/>
    <e v="#DIV/0!"/>
    <s v="theater"/>
    <s v="plays"/>
    <x v="4100"/>
    <d v="2014-10-25T02:59:50"/>
  </r>
  <r>
    <n v="4101"/>
    <x v="4094"/>
    <s v="This is a Comedic Story about a young boy who saw the image of the perfect woman and from that point searched for someone similar"/>
    <x v="20"/>
    <n v="0"/>
    <x v="2"/>
    <s v="US"/>
    <s v="USD"/>
    <n v="1485380482"/>
    <n v="1482788482"/>
    <b v="0"/>
    <n v="0"/>
    <b v="0"/>
    <s v="theater/plays"/>
    <x v="109"/>
    <e v="#DIV/0!"/>
    <s v="theater"/>
    <s v="plays"/>
    <x v="4101"/>
    <d v="2017-01-25T21:41:22"/>
  </r>
  <r>
    <n v="4102"/>
    <x v="4095"/>
    <s v="Local Community theater to get up and running in the Idaho Falls area. Something new, something different!"/>
    <x v="2"/>
    <n v="137"/>
    <x v="2"/>
    <s v="US"/>
    <s v="USD"/>
    <n v="1463343673"/>
    <n v="1460751673"/>
    <b v="0"/>
    <n v="6"/>
    <b v="0"/>
    <s v="theater/plays"/>
    <x v="2872"/>
    <n v="22.833333333333332"/>
    <s v="theater"/>
    <s v="plays"/>
    <x v="4102"/>
    <d v="2016-05-15T20:21:13"/>
  </r>
  <r>
    <n v="4103"/>
    <x v="4096"/>
    <s v="Weather Men is a play, written by Nathan Black.  A comedy/drama that explores the question of 'why people stay together?'"/>
    <x v="28"/>
    <n v="100"/>
    <x v="2"/>
    <s v="US"/>
    <s v="USD"/>
    <n v="1440613920"/>
    <n v="1435953566"/>
    <b v="0"/>
    <n v="6"/>
    <b v="0"/>
    <s v="theater/plays"/>
    <x v="709"/>
    <n v="16.666666666666668"/>
    <s v="theater"/>
    <s v="plays"/>
    <x v="4103"/>
    <d v="2015-08-26T18:32:00"/>
  </r>
  <r>
    <n v="4104"/>
    <x v="4097"/>
    <s v="PETER PAN, written by Ebony Rattle, is a new retelling of the classic play by J.M. Barrie about a boy who refused to grow up."/>
    <x v="9"/>
    <n v="641"/>
    <x v="2"/>
    <s v="AU"/>
    <s v="AUD"/>
    <n v="1477550434"/>
    <n v="1474958434"/>
    <b v="0"/>
    <n v="14"/>
    <b v="0"/>
    <s v="theater/plays"/>
    <x v="2873"/>
    <n v="45.785714285714285"/>
    <s v="theater"/>
    <s v="plays"/>
    <x v="4104"/>
    <d v="2016-10-27T06:40:34"/>
  </r>
  <r>
    <n v="4105"/>
    <x v="4098"/>
    <s v="Buscamos finalizar el proceso de producciÃ³n de un espectÃ¡culo de payaso y con Ã©l, activar espacios pÃºblicos para la escena clown."/>
    <x v="287"/>
    <n v="2300"/>
    <x v="2"/>
    <s v="MX"/>
    <s v="MXN"/>
    <n v="1482711309"/>
    <n v="1479860109"/>
    <b v="0"/>
    <n v="6"/>
    <b v="0"/>
    <s v="theater/plays"/>
    <x v="2874"/>
    <n v="383.33333333333331"/>
    <s v="theater"/>
    <s v="plays"/>
    <x v="4105"/>
    <d v="2016-12-26T00:15:09"/>
  </r>
  <r>
    <n v="4106"/>
    <x v="4099"/>
    <s v="No magic show has ever integrated theatre arts like this.  World of Paradox is designed for all audiences and is interactive in nature."/>
    <x v="10"/>
    <n v="3530"/>
    <x v="2"/>
    <s v="US"/>
    <s v="USD"/>
    <n v="1427936400"/>
    <n v="1424221866"/>
    <b v="0"/>
    <n v="33"/>
    <b v="0"/>
    <s v="theater/plays"/>
    <x v="2875"/>
    <n v="106.96969696969697"/>
    <s v="theater"/>
    <s v="plays"/>
    <x v="4106"/>
    <d v="2015-04-02T01:00:00"/>
  </r>
  <r>
    <n v="4107"/>
    <x v="4100"/>
    <s v="A new dramatic comedy dealing with a father's unwillingness to let go of his past causes major problems for the future of his daughter."/>
    <x v="13"/>
    <n v="41"/>
    <x v="2"/>
    <s v="US"/>
    <s v="USD"/>
    <n v="1411596001"/>
    <n v="1409608801"/>
    <b v="0"/>
    <n v="4"/>
    <b v="0"/>
    <s v="theater/plays"/>
    <x v="2876"/>
    <n v="10.25"/>
    <s v="theater"/>
    <s v="plays"/>
    <x v="4107"/>
    <d v="2014-09-24T22:00:01"/>
  </r>
  <r>
    <n v="4108"/>
    <x v="4101"/>
    <s v="We are producing and directing a stage play that will focus on relationships and the stereotypes/truths that prohibit growth."/>
    <x v="9"/>
    <n v="59"/>
    <x v="2"/>
    <s v="US"/>
    <s v="USD"/>
    <n v="1488517200"/>
    <n v="1485909937"/>
    <b v="0"/>
    <n v="1"/>
    <b v="0"/>
    <s v="theater/plays"/>
    <x v="2877"/>
    <n v="59"/>
    <s v="theater"/>
    <s v="plays"/>
    <x v="4108"/>
    <d v="2017-03-03T05:00:00"/>
  </r>
  <r>
    <n v="4109"/>
    <x v="4102"/>
    <s v="Jack the Lad - a new play that explores how far the boundaries of friendship will stretch when morality and loyalties clash."/>
    <x v="2"/>
    <n v="0"/>
    <x v="2"/>
    <s v="GB"/>
    <s v="GBP"/>
    <n v="1448805404"/>
    <n v="1446209804"/>
    <b v="0"/>
    <n v="0"/>
    <b v="0"/>
    <s v="theater/plays"/>
    <x v="109"/>
    <e v="#DIV/0!"/>
    <s v="theater"/>
    <s v="plays"/>
    <x v="4109"/>
    <d v="2015-11-29T13:56:44"/>
  </r>
  <r>
    <n v="4110"/>
    <x v="4103"/>
    <s v="Set in the height of sex, drugs and rock 'n' roll this production is an exciting new take on Moliere's classic! Performing with SpaceUK"/>
    <x v="43"/>
    <n v="86"/>
    <x v="2"/>
    <s v="GB"/>
    <s v="GBP"/>
    <n v="1469113351"/>
    <n v="1463929351"/>
    <b v="0"/>
    <n v="6"/>
    <b v="0"/>
    <s v="theater/plays"/>
    <x v="2878"/>
    <n v="14.333333333333334"/>
    <s v="theater"/>
    <s v="plays"/>
    <x v="4110"/>
    <d v="2016-07-21T15:02:31"/>
  </r>
  <r>
    <n v="4111"/>
    <x v="4104"/>
    <s v="REBORN IN LOVE is the sequel to REBORN FROM ABOVE: A Tale of Eternal Love.  This is part two, of a One-Act play series."/>
    <x v="9"/>
    <n v="94"/>
    <x v="2"/>
    <s v="US"/>
    <s v="USD"/>
    <n v="1424747740"/>
    <n v="1422155740"/>
    <b v="0"/>
    <n v="6"/>
    <b v="0"/>
    <s v="theater/plays"/>
    <x v="2879"/>
    <n v="15.666666666666666"/>
    <s v="theater"/>
    <s v="plays"/>
    <x v="4111"/>
    <d v="2015-02-24T03:15:40"/>
  </r>
  <r>
    <n v="4112"/>
    <x v="4105"/>
    <s v="Set in Southern America â€œThe Divideâ€ is a stage play that touches on the issues that are forefront in America and the world."/>
    <x v="30"/>
    <n v="1"/>
    <x v="2"/>
    <s v="IE"/>
    <s v="EUR"/>
    <n v="1456617600"/>
    <n v="1454280186"/>
    <b v="0"/>
    <n v="1"/>
    <b v="0"/>
    <s v="theater/plays"/>
    <x v="167"/>
    <n v="1"/>
    <s v="theater"/>
    <s v="plays"/>
    <x v="4112"/>
    <d v="2016-02-28T00:00:00"/>
  </r>
  <r>
    <n v="4113"/>
    <x v="4106"/>
    <s v="A family oriented play about Christians &amp; the sins they live with, portrayed by &quot;puppets and toys&quot; at Queensbury Theater in Houston."/>
    <x v="15"/>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2"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2"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3"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sheetPr codeName="Sheet1"/>
  <dimension ref="A1:F14"/>
  <sheetViews>
    <sheetView workbookViewId="0">
      <selection activeCell="F5" sqref="F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8319</v>
      </c>
      <c r="B5" s="11">
        <v>37</v>
      </c>
      <c r="C5" s="11">
        <v>493</v>
      </c>
      <c r="D5" s="11">
        <v>24</v>
      </c>
      <c r="E5" s="11">
        <v>839</v>
      </c>
      <c r="F5" s="11">
        <v>1393</v>
      </c>
    </row>
    <row r="6" spans="1:6" x14ac:dyDescent="0.25">
      <c r="A6" s="10" t="s">
        <v>8315</v>
      </c>
      <c r="B6" s="11">
        <v>20</v>
      </c>
      <c r="C6" s="11">
        <v>120</v>
      </c>
      <c r="D6" s="11">
        <v>20</v>
      </c>
      <c r="E6" s="11">
        <v>540</v>
      </c>
      <c r="F6" s="11">
        <v>700</v>
      </c>
    </row>
    <row r="7" spans="1:6" x14ac:dyDescent="0.25">
      <c r="A7" s="10" t="s">
        <v>8318</v>
      </c>
      <c r="B7" s="11">
        <v>178</v>
      </c>
      <c r="C7" s="11">
        <v>213</v>
      </c>
      <c r="D7" s="11">
        <v>0</v>
      </c>
      <c r="E7" s="11">
        <v>209</v>
      </c>
      <c r="F7" s="11">
        <v>600</v>
      </c>
    </row>
    <row r="8" spans="1:6" x14ac:dyDescent="0.25">
      <c r="A8" s="10" t="s">
        <v>8311</v>
      </c>
      <c r="B8" s="11">
        <v>40</v>
      </c>
      <c r="C8" s="11">
        <v>180</v>
      </c>
      <c r="D8" s="11">
        <v>0</v>
      </c>
      <c r="E8" s="11">
        <v>300</v>
      </c>
      <c r="F8" s="11">
        <v>520</v>
      </c>
    </row>
    <row r="9" spans="1:6" x14ac:dyDescent="0.25">
      <c r="A9" s="10" t="s">
        <v>8317</v>
      </c>
      <c r="B9" s="11">
        <v>30</v>
      </c>
      <c r="C9" s="11">
        <v>127</v>
      </c>
      <c r="D9" s="11">
        <v>0</v>
      </c>
      <c r="E9" s="11">
        <v>80</v>
      </c>
      <c r="F9" s="11">
        <v>237</v>
      </c>
    </row>
    <row r="10" spans="1:6" x14ac:dyDescent="0.25">
      <c r="A10" s="10" t="s">
        <v>8313</v>
      </c>
      <c r="B10" s="11">
        <v>0</v>
      </c>
      <c r="C10" s="11">
        <v>140</v>
      </c>
      <c r="D10" s="11">
        <v>0</v>
      </c>
      <c r="E10" s="11">
        <v>80</v>
      </c>
      <c r="F10" s="11">
        <v>220</v>
      </c>
    </row>
    <row r="11" spans="1:6" x14ac:dyDescent="0.25">
      <c r="A11" s="10" t="s">
        <v>8316</v>
      </c>
      <c r="B11" s="11">
        <v>0</v>
      </c>
      <c r="C11" s="11">
        <v>117</v>
      </c>
      <c r="D11" s="11">
        <v>0</v>
      </c>
      <c r="E11" s="11">
        <v>103</v>
      </c>
      <c r="F11" s="11">
        <v>220</v>
      </c>
    </row>
    <row r="12" spans="1:6" x14ac:dyDescent="0.25">
      <c r="A12" s="10" t="s">
        <v>8312</v>
      </c>
      <c r="B12" s="11">
        <v>20</v>
      </c>
      <c r="C12" s="11">
        <v>140</v>
      </c>
      <c r="D12" s="11">
        <v>6</v>
      </c>
      <c r="E12" s="11">
        <v>34</v>
      </c>
      <c r="F12" s="11">
        <v>200</v>
      </c>
    </row>
    <row r="13" spans="1:6" x14ac:dyDescent="0.25">
      <c r="A13" s="10" t="s">
        <v>8314</v>
      </c>
      <c r="B13" s="11">
        <v>24</v>
      </c>
      <c r="C13" s="11">
        <v>0</v>
      </c>
      <c r="D13" s="11">
        <v>0</v>
      </c>
      <c r="E13" s="11">
        <v>0</v>
      </c>
      <c r="F13" s="11">
        <v>24</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sheetPr codeName="Sheet2"/>
  <dimension ref="A1:F47"/>
  <sheetViews>
    <sheetView workbookViewId="0">
      <selection activeCell="F6" sqref="F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8348</v>
      </c>
      <c r="B6" s="11">
        <v>0</v>
      </c>
      <c r="C6" s="11">
        <v>353</v>
      </c>
      <c r="D6" s="11">
        <v>19</v>
      </c>
      <c r="E6" s="11">
        <v>694</v>
      </c>
      <c r="F6" s="11">
        <v>1066</v>
      </c>
    </row>
    <row r="7" spans="1:6" x14ac:dyDescent="0.25">
      <c r="A7" s="10" t="s">
        <v>8352</v>
      </c>
      <c r="B7" s="11">
        <v>0</v>
      </c>
      <c r="C7" s="11">
        <v>0</v>
      </c>
      <c r="D7" s="11">
        <v>0</v>
      </c>
      <c r="E7" s="11">
        <v>260</v>
      </c>
      <c r="F7" s="11">
        <v>260</v>
      </c>
    </row>
    <row r="8" spans="1:6" x14ac:dyDescent="0.25">
      <c r="A8" s="10" t="s">
        <v>8362</v>
      </c>
      <c r="B8" s="11">
        <v>60</v>
      </c>
      <c r="C8" s="11">
        <v>120</v>
      </c>
      <c r="D8" s="11">
        <v>0</v>
      </c>
      <c r="E8" s="11">
        <v>20</v>
      </c>
      <c r="F8" s="11">
        <v>200</v>
      </c>
    </row>
    <row r="9" spans="1:6" x14ac:dyDescent="0.25">
      <c r="A9" s="10" t="s">
        <v>8357</v>
      </c>
      <c r="B9" s="11">
        <v>17</v>
      </c>
      <c r="C9" s="11">
        <v>80</v>
      </c>
      <c r="D9" s="11">
        <v>5</v>
      </c>
      <c r="E9" s="11">
        <v>85</v>
      </c>
      <c r="F9" s="11">
        <v>187</v>
      </c>
    </row>
    <row r="10" spans="1:6" x14ac:dyDescent="0.25">
      <c r="A10" s="10" t="s">
        <v>8329</v>
      </c>
      <c r="B10" s="11">
        <v>0</v>
      </c>
      <c r="C10" s="11">
        <v>0</v>
      </c>
      <c r="D10" s="11">
        <v>0</v>
      </c>
      <c r="E10" s="11">
        <v>180</v>
      </c>
      <c r="F10" s="11">
        <v>180</v>
      </c>
    </row>
    <row r="11" spans="1:6" x14ac:dyDescent="0.25">
      <c r="A11" s="10" t="s">
        <v>8346</v>
      </c>
      <c r="B11" s="11">
        <v>0</v>
      </c>
      <c r="C11" s="11">
        <v>57</v>
      </c>
      <c r="D11" s="11">
        <v>0</v>
      </c>
      <c r="E11" s="11">
        <v>103</v>
      </c>
      <c r="F11" s="11">
        <v>160</v>
      </c>
    </row>
    <row r="12" spans="1:6" x14ac:dyDescent="0.25">
      <c r="A12" s="10" t="s">
        <v>8363</v>
      </c>
      <c r="B12" s="11">
        <v>100</v>
      </c>
      <c r="C12" s="11">
        <v>60</v>
      </c>
      <c r="D12" s="11">
        <v>0</v>
      </c>
      <c r="E12" s="11">
        <v>0</v>
      </c>
      <c r="F12" s="11">
        <v>160</v>
      </c>
    </row>
    <row r="13" spans="1:6" x14ac:dyDescent="0.25">
      <c r="A13" s="10" t="s">
        <v>8337</v>
      </c>
      <c r="B13" s="11">
        <v>0</v>
      </c>
      <c r="C13" s="11">
        <v>20</v>
      </c>
      <c r="D13" s="11">
        <v>0</v>
      </c>
      <c r="E13" s="11">
        <v>140</v>
      </c>
      <c r="F13" s="11">
        <v>160</v>
      </c>
    </row>
    <row r="14" spans="1:6" x14ac:dyDescent="0.25">
      <c r="A14" s="10" t="s">
        <v>8336</v>
      </c>
      <c r="B14" s="11">
        <v>0</v>
      </c>
      <c r="C14" s="11">
        <v>0</v>
      </c>
      <c r="D14" s="11">
        <v>0</v>
      </c>
      <c r="E14" s="11">
        <v>140</v>
      </c>
      <c r="F14" s="11">
        <v>140</v>
      </c>
    </row>
    <row r="15" spans="1:6" x14ac:dyDescent="0.25">
      <c r="A15" s="10" t="s">
        <v>8334</v>
      </c>
      <c r="B15" s="11">
        <v>20</v>
      </c>
      <c r="C15" s="11">
        <v>120</v>
      </c>
      <c r="D15" s="11">
        <v>0</v>
      </c>
      <c r="E15" s="11">
        <v>0</v>
      </c>
      <c r="F15" s="11">
        <v>140</v>
      </c>
    </row>
    <row r="16" spans="1:6" x14ac:dyDescent="0.25">
      <c r="A16" s="10" t="s">
        <v>8342</v>
      </c>
      <c r="B16" s="11">
        <v>20</v>
      </c>
      <c r="C16" s="11">
        <v>60</v>
      </c>
      <c r="D16" s="11">
        <v>0</v>
      </c>
      <c r="E16" s="11">
        <v>60</v>
      </c>
      <c r="F16" s="11">
        <v>140</v>
      </c>
    </row>
    <row r="17" spans="1:6" x14ac:dyDescent="0.25">
      <c r="A17" s="10" t="s">
        <v>8361</v>
      </c>
      <c r="B17" s="11">
        <v>0</v>
      </c>
      <c r="C17" s="11">
        <v>100</v>
      </c>
      <c r="D17" s="11">
        <v>0</v>
      </c>
      <c r="E17" s="11">
        <v>0</v>
      </c>
      <c r="F17" s="11">
        <v>100</v>
      </c>
    </row>
    <row r="18" spans="1:6" x14ac:dyDescent="0.25">
      <c r="A18" s="10" t="s">
        <v>8324</v>
      </c>
      <c r="B18" s="11">
        <v>0</v>
      </c>
      <c r="C18" s="11">
        <v>100</v>
      </c>
      <c r="D18" s="11">
        <v>0</v>
      </c>
      <c r="E18" s="11">
        <v>0</v>
      </c>
      <c r="F18" s="11">
        <v>100</v>
      </c>
    </row>
    <row r="19" spans="1:6" x14ac:dyDescent="0.25">
      <c r="A19" s="10" t="s">
        <v>8330</v>
      </c>
      <c r="B19" s="11">
        <v>0</v>
      </c>
      <c r="C19" s="11">
        <v>80</v>
      </c>
      <c r="D19" s="11">
        <v>0</v>
      </c>
      <c r="E19" s="11">
        <v>0</v>
      </c>
      <c r="F19" s="11">
        <v>80</v>
      </c>
    </row>
    <row r="20" spans="1:6" x14ac:dyDescent="0.25">
      <c r="A20" s="10" t="s">
        <v>8358</v>
      </c>
      <c r="B20" s="11">
        <v>0</v>
      </c>
      <c r="C20" s="11">
        <v>0</v>
      </c>
      <c r="D20" s="11">
        <v>0</v>
      </c>
      <c r="E20" s="11">
        <v>80</v>
      </c>
      <c r="F20" s="11">
        <v>80</v>
      </c>
    </row>
    <row r="21" spans="1:6" x14ac:dyDescent="0.25">
      <c r="A21" s="10" t="s">
        <v>8332</v>
      </c>
      <c r="B21" s="11">
        <v>0</v>
      </c>
      <c r="C21" s="11">
        <v>40</v>
      </c>
      <c r="D21" s="11">
        <v>20</v>
      </c>
      <c r="E21" s="11">
        <v>0</v>
      </c>
      <c r="F21" s="11">
        <v>60</v>
      </c>
    </row>
    <row r="22" spans="1:6" x14ac:dyDescent="0.25">
      <c r="A22" s="10" t="s">
        <v>8338</v>
      </c>
      <c r="B22" s="11">
        <v>0</v>
      </c>
      <c r="C22" s="11">
        <v>60</v>
      </c>
      <c r="D22" s="11">
        <v>0</v>
      </c>
      <c r="E22" s="11">
        <v>0</v>
      </c>
      <c r="F22" s="11">
        <v>60</v>
      </c>
    </row>
    <row r="23" spans="1:6" x14ac:dyDescent="0.25">
      <c r="A23" s="10" t="s">
        <v>8356</v>
      </c>
      <c r="B23" s="11">
        <v>18</v>
      </c>
      <c r="C23" s="11">
        <v>2</v>
      </c>
      <c r="D23" s="11">
        <v>0</v>
      </c>
      <c r="E23" s="11">
        <v>40</v>
      </c>
      <c r="F23" s="11">
        <v>60</v>
      </c>
    </row>
    <row r="24" spans="1:6" x14ac:dyDescent="0.25">
      <c r="A24" s="10" t="s">
        <v>8354</v>
      </c>
      <c r="B24" s="11">
        <v>0</v>
      </c>
      <c r="C24" s="11">
        <v>0</v>
      </c>
      <c r="D24" s="11">
        <v>0</v>
      </c>
      <c r="E24" s="11">
        <v>60</v>
      </c>
      <c r="F24" s="11">
        <v>60</v>
      </c>
    </row>
    <row r="25" spans="1:6" x14ac:dyDescent="0.25">
      <c r="A25" s="10" t="s">
        <v>8359</v>
      </c>
      <c r="B25" s="11">
        <v>0</v>
      </c>
      <c r="C25" s="11">
        <v>0</v>
      </c>
      <c r="D25" s="11">
        <v>0</v>
      </c>
      <c r="E25" s="11">
        <v>60</v>
      </c>
      <c r="F25" s="11">
        <v>60</v>
      </c>
    </row>
    <row r="26" spans="1:6" x14ac:dyDescent="0.25">
      <c r="A26" s="10" t="s">
        <v>8344</v>
      </c>
      <c r="B26" s="11">
        <v>0</v>
      </c>
      <c r="C26" s="11">
        <v>0</v>
      </c>
      <c r="D26" s="11">
        <v>0</v>
      </c>
      <c r="E26" s="11">
        <v>60</v>
      </c>
      <c r="F26" s="11">
        <v>60</v>
      </c>
    </row>
    <row r="27" spans="1:6" x14ac:dyDescent="0.25">
      <c r="A27" s="10" t="s">
        <v>8360</v>
      </c>
      <c r="B27" s="11">
        <v>10</v>
      </c>
      <c r="C27" s="11">
        <v>47</v>
      </c>
      <c r="D27" s="11">
        <v>0</v>
      </c>
      <c r="E27" s="11">
        <v>0</v>
      </c>
      <c r="F27" s="11">
        <v>57</v>
      </c>
    </row>
    <row r="28" spans="1:6" x14ac:dyDescent="0.25">
      <c r="A28" s="10" t="s">
        <v>8331</v>
      </c>
      <c r="B28" s="11">
        <v>0</v>
      </c>
      <c r="C28" s="11">
        <v>0</v>
      </c>
      <c r="D28" s="11">
        <v>0</v>
      </c>
      <c r="E28" s="11">
        <v>40</v>
      </c>
      <c r="F28" s="11">
        <v>40</v>
      </c>
    </row>
    <row r="29" spans="1:6" x14ac:dyDescent="0.25">
      <c r="A29" s="10" t="s">
        <v>8333</v>
      </c>
      <c r="B29" s="11">
        <v>0</v>
      </c>
      <c r="C29" s="11">
        <v>40</v>
      </c>
      <c r="D29" s="11">
        <v>0</v>
      </c>
      <c r="E29" s="11">
        <v>0</v>
      </c>
      <c r="F29" s="11">
        <v>40</v>
      </c>
    </row>
    <row r="30" spans="1:6" x14ac:dyDescent="0.25">
      <c r="A30" s="10" t="s">
        <v>8328</v>
      </c>
      <c r="B30" s="11">
        <v>0</v>
      </c>
      <c r="C30" s="11">
        <v>0</v>
      </c>
      <c r="D30" s="11">
        <v>0</v>
      </c>
      <c r="E30" s="11">
        <v>40</v>
      </c>
      <c r="F30" s="11">
        <v>40</v>
      </c>
    </row>
    <row r="31" spans="1:6" x14ac:dyDescent="0.25">
      <c r="A31" s="10" t="s">
        <v>8341</v>
      </c>
      <c r="B31" s="11">
        <v>0</v>
      </c>
      <c r="C31" s="11">
        <v>40</v>
      </c>
      <c r="D31" s="11">
        <v>0</v>
      </c>
      <c r="E31" s="11">
        <v>0</v>
      </c>
      <c r="F31" s="11">
        <v>40</v>
      </c>
    </row>
    <row r="32" spans="1:6" x14ac:dyDescent="0.25">
      <c r="A32" s="10" t="s">
        <v>8349</v>
      </c>
      <c r="B32" s="11">
        <v>0</v>
      </c>
      <c r="C32" s="11">
        <v>0</v>
      </c>
      <c r="D32" s="11">
        <v>0</v>
      </c>
      <c r="E32" s="11">
        <v>40</v>
      </c>
      <c r="F32" s="11">
        <v>40</v>
      </c>
    </row>
    <row r="33" spans="1:6" x14ac:dyDescent="0.25">
      <c r="A33" s="10" t="s">
        <v>8327</v>
      </c>
      <c r="B33" s="11">
        <v>0</v>
      </c>
      <c r="C33" s="11">
        <v>40</v>
      </c>
      <c r="D33" s="11">
        <v>0</v>
      </c>
      <c r="E33" s="11">
        <v>0</v>
      </c>
      <c r="F33" s="11">
        <v>40</v>
      </c>
    </row>
    <row r="34" spans="1:6" x14ac:dyDescent="0.25">
      <c r="A34" s="10" t="s">
        <v>8353</v>
      </c>
      <c r="B34" s="11">
        <v>40</v>
      </c>
      <c r="C34" s="11">
        <v>0</v>
      </c>
      <c r="D34" s="11">
        <v>0</v>
      </c>
      <c r="E34" s="11">
        <v>0</v>
      </c>
      <c r="F34" s="11">
        <v>40</v>
      </c>
    </row>
    <row r="35" spans="1:6" x14ac:dyDescent="0.25">
      <c r="A35" s="10" t="s">
        <v>8355</v>
      </c>
      <c r="B35" s="11">
        <v>0</v>
      </c>
      <c r="C35" s="11">
        <v>0</v>
      </c>
      <c r="D35" s="11">
        <v>6</v>
      </c>
      <c r="E35" s="11">
        <v>34</v>
      </c>
      <c r="F35" s="11">
        <v>40</v>
      </c>
    </row>
    <row r="36" spans="1:6" x14ac:dyDescent="0.25">
      <c r="A36" s="10" t="s">
        <v>8326</v>
      </c>
      <c r="B36" s="11">
        <v>24</v>
      </c>
      <c r="C36" s="11">
        <v>0</v>
      </c>
      <c r="D36" s="11">
        <v>0</v>
      </c>
      <c r="E36" s="11">
        <v>0</v>
      </c>
      <c r="F36" s="11">
        <v>24</v>
      </c>
    </row>
    <row r="37" spans="1:6" x14ac:dyDescent="0.25">
      <c r="A37" s="10" t="s">
        <v>8343</v>
      </c>
      <c r="B37" s="11">
        <v>0</v>
      </c>
      <c r="C37" s="11">
        <v>20</v>
      </c>
      <c r="D37" s="11">
        <v>0</v>
      </c>
      <c r="E37" s="11">
        <v>0</v>
      </c>
      <c r="F37" s="11">
        <v>20</v>
      </c>
    </row>
    <row r="38" spans="1:6" x14ac:dyDescent="0.25">
      <c r="A38" s="10" t="s">
        <v>8325</v>
      </c>
      <c r="B38" s="11">
        <v>20</v>
      </c>
      <c r="C38" s="11">
        <v>0</v>
      </c>
      <c r="D38" s="11">
        <v>0</v>
      </c>
      <c r="E38" s="11">
        <v>0</v>
      </c>
      <c r="F38" s="11">
        <v>20</v>
      </c>
    </row>
    <row r="39" spans="1:6" x14ac:dyDescent="0.25">
      <c r="A39" s="10" t="s">
        <v>8364</v>
      </c>
      <c r="B39" s="11">
        <v>20</v>
      </c>
      <c r="C39" s="11">
        <v>0</v>
      </c>
      <c r="D39" s="11">
        <v>0</v>
      </c>
      <c r="E39" s="11">
        <v>0</v>
      </c>
      <c r="F39" s="11">
        <v>20</v>
      </c>
    </row>
    <row r="40" spans="1:6" x14ac:dyDescent="0.25">
      <c r="A40" s="10" t="s">
        <v>8350</v>
      </c>
      <c r="B40" s="11">
        <v>0</v>
      </c>
      <c r="C40" s="11">
        <v>0</v>
      </c>
      <c r="D40" s="11">
        <v>0</v>
      </c>
      <c r="E40" s="11">
        <v>20</v>
      </c>
      <c r="F40" s="11">
        <v>20</v>
      </c>
    </row>
    <row r="41" spans="1:6" x14ac:dyDescent="0.25">
      <c r="A41" s="10" t="s">
        <v>8335</v>
      </c>
      <c r="B41" s="11">
        <v>0</v>
      </c>
      <c r="C41" s="11">
        <v>20</v>
      </c>
      <c r="D41" s="11">
        <v>0</v>
      </c>
      <c r="E41" s="11">
        <v>0</v>
      </c>
      <c r="F41" s="11">
        <v>20</v>
      </c>
    </row>
    <row r="42" spans="1:6" x14ac:dyDescent="0.25">
      <c r="A42" s="10" t="s">
        <v>8339</v>
      </c>
      <c r="B42" s="11">
        <v>0</v>
      </c>
      <c r="C42" s="11">
        <v>11</v>
      </c>
      <c r="D42" s="11">
        <v>0</v>
      </c>
      <c r="E42" s="11">
        <v>9</v>
      </c>
      <c r="F42" s="11">
        <v>20</v>
      </c>
    </row>
    <row r="43" spans="1:6" x14ac:dyDescent="0.25">
      <c r="A43" s="10" t="s">
        <v>8345</v>
      </c>
      <c r="B43" s="11">
        <v>0</v>
      </c>
      <c r="C43" s="11">
        <v>20</v>
      </c>
      <c r="D43" s="11">
        <v>0</v>
      </c>
      <c r="E43" s="11">
        <v>0</v>
      </c>
      <c r="F43" s="11">
        <v>20</v>
      </c>
    </row>
    <row r="44" spans="1:6" x14ac:dyDescent="0.25">
      <c r="A44" s="10" t="s">
        <v>8340</v>
      </c>
      <c r="B44" s="11">
        <v>0</v>
      </c>
      <c r="C44" s="11">
        <v>0</v>
      </c>
      <c r="D44" s="11">
        <v>0</v>
      </c>
      <c r="E44" s="11">
        <v>20</v>
      </c>
      <c r="F44" s="11">
        <v>20</v>
      </c>
    </row>
    <row r="45" spans="1:6" x14ac:dyDescent="0.25">
      <c r="A45" s="10" t="s">
        <v>8347</v>
      </c>
      <c r="B45" s="11">
        <v>0</v>
      </c>
      <c r="C45" s="11">
        <v>20</v>
      </c>
      <c r="D45" s="11">
        <v>0</v>
      </c>
      <c r="E45" s="11">
        <v>0</v>
      </c>
      <c r="F45" s="11">
        <v>20</v>
      </c>
    </row>
    <row r="46" spans="1:6" x14ac:dyDescent="0.25">
      <c r="A46" s="10" t="s">
        <v>8351</v>
      </c>
      <c r="B46" s="11">
        <v>0</v>
      </c>
      <c r="C46" s="11">
        <v>20</v>
      </c>
      <c r="D46" s="11">
        <v>0</v>
      </c>
      <c r="E46" s="11">
        <v>0</v>
      </c>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sheetPr codeName="Sheet3"/>
  <dimension ref="A1:F18"/>
  <sheetViews>
    <sheetView workbookViewId="0">
      <selection activeCell="F6" sqref="F6"/>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v>0</v>
      </c>
      <c r="E9" s="11">
        <v>192</v>
      </c>
      <c r="F9" s="11">
        <v>321</v>
      </c>
    </row>
    <row r="10" spans="1:6" x14ac:dyDescent="0.25">
      <c r="A10" s="15" t="s">
        <v>8367</v>
      </c>
      <c r="B10" s="11">
        <v>26</v>
      </c>
      <c r="C10" s="11">
        <v>126</v>
      </c>
      <c r="D10" s="11">
        <v>0</v>
      </c>
      <c r="E10" s="11">
        <v>234</v>
      </c>
      <c r="F10" s="11">
        <v>386</v>
      </c>
    </row>
    <row r="11" spans="1:6" x14ac:dyDescent="0.25">
      <c r="A11" s="15" t="s">
        <v>8377</v>
      </c>
      <c r="B11" s="11">
        <v>27</v>
      </c>
      <c r="C11" s="11">
        <v>147</v>
      </c>
      <c r="D11" s="11">
        <v>0</v>
      </c>
      <c r="E11" s="11">
        <v>211</v>
      </c>
      <c r="F11" s="11">
        <v>385</v>
      </c>
    </row>
    <row r="12" spans="1:6" x14ac:dyDescent="0.25">
      <c r="A12" s="15" t="s">
        <v>8368</v>
      </c>
      <c r="B12" s="11">
        <v>43</v>
      </c>
      <c r="C12" s="11">
        <v>150</v>
      </c>
      <c r="D12" s="11">
        <v>0</v>
      </c>
      <c r="E12" s="11">
        <v>194</v>
      </c>
      <c r="F12" s="11">
        <v>387</v>
      </c>
    </row>
    <row r="13" spans="1:6" x14ac:dyDescent="0.25">
      <c r="A13" s="15" t="s">
        <v>8369</v>
      </c>
      <c r="B13" s="11">
        <v>33</v>
      </c>
      <c r="C13" s="11">
        <v>134</v>
      </c>
      <c r="D13" s="11">
        <v>0</v>
      </c>
      <c r="E13" s="11">
        <v>166</v>
      </c>
      <c r="F13" s="11">
        <v>333</v>
      </c>
    </row>
    <row r="14" spans="1:6" x14ac:dyDescent="0.25">
      <c r="A14" s="15" t="s">
        <v>8370</v>
      </c>
      <c r="B14" s="11">
        <v>24</v>
      </c>
      <c r="C14" s="11">
        <v>127</v>
      </c>
      <c r="D14" s="11">
        <v>0</v>
      </c>
      <c r="E14" s="11">
        <v>147</v>
      </c>
      <c r="F14" s="11">
        <v>298</v>
      </c>
    </row>
    <row r="15" spans="1:6" x14ac:dyDescent="0.25">
      <c r="A15" s="15" t="s">
        <v>8371</v>
      </c>
      <c r="B15" s="11">
        <v>20</v>
      </c>
      <c r="C15" s="11">
        <v>149</v>
      </c>
      <c r="D15" s="11">
        <v>0</v>
      </c>
      <c r="E15" s="11">
        <v>183</v>
      </c>
      <c r="F15" s="11">
        <v>352</v>
      </c>
    </row>
    <row r="16" spans="1:6" x14ac:dyDescent="0.25">
      <c r="A16" s="15" t="s">
        <v>8372</v>
      </c>
      <c r="B16" s="11">
        <v>37</v>
      </c>
      <c r="C16" s="11">
        <v>114</v>
      </c>
      <c r="D16" s="11">
        <v>0</v>
      </c>
      <c r="E16" s="11">
        <v>183</v>
      </c>
      <c r="F16" s="11">
        <v>334</v>
      </c>
    </row>
    <row r="17" spans="1:6" x14ac:dyDescent="0.25">
      <c r="A17" s="15" t="s">
        <v>8378</v>
      </c>
      <c r="B17" s="11">
        <v>23</v>
      </c>
      <c r="C17" s="11">
        <v>118</v>
      </c>
      <c r="D17" s="11">
        <v>0</v>
      </c>
      <c r="E17" s="11">
        <v>111</v>
      </c>
      <c r="F17" s="11">
        <v>252</v>
      </c>
    </row>
    <row r="18" spans="1:6" x14ac:dyDescent="0.25">
      <c r="A18" s="15" t="s">
        <v>8320</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dimension ref="A1:T4115"/>
  <sheetViews>
    <sheetView zoomScale="55" zoomScaleNormal="55" workbookViewId="0">
      <selection activeCell="F1"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filterColumn colId="5">
      <filters>
        <filter val="canceled"/>
        <filter val="failed"/>
        <filter val="successful"/>
      </filters>
    </filterColumn>
  </autoFilter>
  <conditionalFormatting sqref="F1:F1048576">
    <cfRule type="containsText" dxfId="7" priority="3" operator="containsText" text="live">
      <formula>NOT(ISERROR(SEARCH("live",F1)))</formula>
    </cfRule>
    <cfRule type="containsText" dxfId="6" priority="4" operator="containsText" text="canceled">
      <formula>NOT(ISERROR(SEARCH("canceled",F1)))</formula>
    </cfRule>
    <cfRule type="containsText" dxfId="5" priority="5" operator="containsText" text="failed">
      <formula>NOT(ISERROR(SEARCH("failed",F1)))</formula>
    </cfRule>
    <cfRule type="containsText" dxfId="4"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F4CA5-DD36-4F02-9C41-DFA5F3CAE82E}">
  <sheetPr codeName="Sheet5"/>
  <dimension ref="A1:S4115"/>
  <sheetViews>
    <sheetView tabSelected="1" zoomScale="85" zoomScaleNormal="85" workbookViewId="0">
      <selection activeCell="G9" sqref="G9"/>
    </sheetView>
  </sheetViews>
  <sheetFormatPr defaultRowHeight="15" x14ac:dyDescent="0.25"/>
  <cols>
    <col min="1" max="1" width="101.140625" bestFit="1" customWidth="1"/>
    <col min="2" max="3" width="19.5703125" style="3" bestFit="1" customWidth="1"/>
    <col min="4" max="5" width="21.140625" bestFit="1" customWidth="1"/>
    <col min="6" max="6" width="19.42578125" bestFit="1" customWidth="1"/>
    <col min="7" max="14" width="23.5703125" bestFit="1" customWidth="1"/>
    <col min="15" max="15" width="23.5703125" style="6" bestFit="1" customWidth="1"/>
    <col min="16" max="16" width="23.5703125" style="8" bestFit="1" customWidth="1"/>
    <col min="17" max="18" width="23.5703125" bestFit="1" customWidth="1"/>
    <col min="19" max="19" width="23.5703125" style="14" bestFit="1" customWidth="1"/>
    <col min="20" max="445" width="23.5703125" bestFit="1" customWidth="1"/>
    <col min="446" max="446" width="16.28515625" bestFit="1" customWidth="1"/>
  </cols>
  <sheetData>
    <row r="1" spans="1:19" x14ac:dyDescent="0.25">
      <c r="A1" t="s">
        <v>8380</v>
      </c>
      <c r="B1" t="s">
        <v>8381</v>
      </c>
      <c r="C1" t="s">
        <v>8382</v>
      </c>
      <c r="D1" t="s">
        <v>8383</v>
      </c>
      <c r="E1" t="s">
        <v>8384</v>
      </c>
      <c r="F1" t="s">
        <v>8385</v>
      </c>
      <c r="G1" t="s">
        <v>8386</v>
      </c>
      <c r="H1" t="s">
        <v>8387</v>
      </c>
      <c r="O1"/>
      <c r="P1"/>
      <c r="S1"/>
    </row>
    <row r="2" spans="1:19" x14ac:dyDescent="0.25">
      <c r="A2" t="s">
        <v>8388</v>
      </c>
      <c r="B2">
        <f>COUNTIFS(State,"Successful",Goal,"&lt;1000")</f>
        <v>322</v>
      </c>
      <c r="C2">
        <f>COUNTIFS(State,"Failed",Goal,"&lt;1000")</f>
        <v>113</v>
      </c>
      <c r="D2">
        <f>COUNTIFS(State,"Canceled",Goal,"&lt;1000")</f>
        <v>18</v>
      </c>
      <c r="E2">
        <f>SUM(B2:D2)</f>
        <v>453</v>
      </c>
      <c r="F2" s="16">
        <f>B2/E2</f>
        <v>0.71081677704194257</v>
      </c>
      <c r="O2"/>
      <c r="P2"/>
      <c r="S2"/>
    </row>
    <row r="3" spans="1:19" x14ac:dyDescent="0.25">
      <c r="A3" t="s">
        <v>8389</v>
      </c>
      <c r="B3">
        <f>COUNTIFS(State,"successful",Goal,"&gt;=1000",Goal,"&lt;5000")</f>
        <v>932</v>
      </c>
      <c r="C3">
        <f>COUNTIFS(State,"Failed",Goal,"&gt;=1000",Goal,"&lt;5000")</f>
        <v>420</v>
      </c>
      <c r="D3">
        <f>COUNTIFS(State,"Canceled",Goal,"&gt;=1000",Goal,"&lt;5000")</f>
        <v>60</v>
      </c>
      <c r="E3">
        <f t="shared" ref="E3:E13" si="0">SUM(B3:D3)</f>
        <v>1412</v>
      </c>
      <c r="F3" s="16">
        <f t="shared" ref="F3:F13" si="1">B3/E3</f>
        <v>0.66005665722379603</v>
      </c>
      <c r="O3"/>
      <c r="P3"/>
      <c r="S3"/>
    </row>
    <row r="4" spans="1:19" x14ac:dyDescent="0.25">
      <c r="A4" t="s">
        <v>8390</v>
      </c>
      <c r="B4">
        <f>COUNTIFS(State,"successful",Goal,"&gt;=5000",Goal,"&lt;10000")</f>
        <v>381</v>
      </c>
      <c r="C4">
        <f>COUNTIFS(State,"Failed",Goal,"&gt;=5000",Goal,"&lt;10000")</f>
        <v>283</v>
      </c>
      <c r="D4">
        <f>COUNTIFS(State,"Canceled",Goal,"&gt;=5000",Goal,"&lt;10000")</f>
        <v>52</v>
      </c>
      <c r="E4">
        <f t="shared" si="0"/>
        <v>716</v>
      </c>
      <c r="F4" s="16">
        <f t="shared" si="1"/>
        <v>0.53212290502793291</v>
      </c>
      <c r="O4"/>
      <c r="P4"/>
      <c r="S4"/>
    </row>
    <row r="5" spans="1:19" x14ac:dyDescent="0.25">
      <c r="A5" t="s">
        <v>8399</v>
      </c>
      <c r="B5">
        <f>COUNTIFS(State,"successful",Goal,"&gt;=10000",Goal,"&lt;15000")</f>
        <v>168</v>
      </c>
      <c r="C5">
        <f>COUNTIFS(State,"Failed",Goal,"&gt;=10000",Goal,"&lt;15000")</f>
        <v>144</v>
      </c>
      <c r="D5">
        <f>COUNTIFS(State,"Canceled",Goal,"&gt;=10000",Goal,"&lt;15000")</f>
        <v>40</v>
      </c>
      <c r="E5">
        <f t="shared" si="0"/>
        <v>352</v>
      </c>
      <c r="F5" s="16">
        <f t="shared" si="1"/>
        <v>0.47727272727272729</v>
      </c>
      <c r="O5"/>
      <c r="P5"/>
      <c r="S5"/>
    </row>
    <row r="6" spans="1:19" x14ac:dyDescent="0.25">
      <c r="A6" t="s">
        <v>8391</v>
      </c>
      <c r="B6">
        <f>COUNTIFS(State,"successful",Goal,"&gt;=15000",Goal,"&lt;20000")</f>
        <v>94</v>
      </c>
      <c r="C6">
        <f>COUNTIFS(State,"Failed",Goal,"&gt;=15000",Goal,"&lt;20000")</f>
        <v>90</v>
      </c>
      <c r="D6">
        <f>COUNTIFS(State,"Canceled",Goal,"&gt;=15000",Goal,"&lt;20000")</f>
        <v>17</v>
      </c>
      <c r="E6">
        <f t="shared" si="0"/>
        <v>201</v>
      </c>
      <c r="F6" s="16">
        <f t="shared" si="1"/>
        <v>0.46766169154228854</v>
      </c>
      <c r="O6"/>
      <c r="P6"/>
      <c r="S6"/>
    </row>
    <row r="7" spans="1:19" x14ac:dyDescent="0.25">
      <c r="A7" t="s">
        <v>8392</v>
      </c>
      <c r="B7">
        <f>COUNTIFS(State,"successful",Goal,"&gt;=20000",Goal,"&lt;25000")</f>
        <v>62</v>
      </c>
      <c r="C7">
        <f>COUNTIFS(State,"Failed",Goal,"&gt;=20000",Goal,"&lt;25000")</f>
        <v>72</v>
      </c>
      <c r="D7">
        <f>COUNTIFS(State,"Canceled",Goal,"&gt;=20000",Goal,"&lt;25000")</f>
        <v>14</v>
      </c>
      <c r="E7">
        <f t="shared" si="0"/>
        <v>148</v>
      </c>
      <c r="F7" s="16">
        <f t="shared" si="1"/>
        <v>0.41891891891891891</v>
      </c>
      <c r="O7"/>
      <c r="P7"/>
      <c r="S7"/>
    </row>
    <row r="8" spans="1:19" x14ac:dyDescent="0.25">
      <c r="A8" t="s">
        <v>8393</v>
      </c>
      <c r="B8">
        <f>COUNTIFS(State,"successful",Goal,"&gt;=25000",Goal,"&lt;30000")</f>
        <v>55</v>
      </c>
      <c r="C8">
        <f>COUNTIFS(State,"Failed",Goal,"&gt;=25000",Goal,"&lt;30000")</f>
        <v>64</v>
      </c>
      <c r="D8">
        <f>COUNTIFS(State,"Canceled",Goal,"&gt;=25000",Goal,"&lt;30000")</f>
        <v>18</v>
      </c>
      <c r="E8">
        <f t="shared" si="0"/>
        <v>137</v>
      </c>
      <c r="F8" s="16">
        <f t="shared" si="1"/>
        <v>0.40145985401459855</v>
      </c>
      <c r="O8"/>
      <c r="P8"/>
      <c r="S8"/>
    </row>
    <row r="9" spans="1:19" x14ac:dyDescent="0.25">
      <c r="A9" t="s">
        <v>8394</v>
      </c>
      <c r="B9">
        <f>COUNTIFS(State,"successful",Goal,"&gt;=30000",Goal,"&lt;35000")</f>
        <v>32</v>
      </c>
      <c r="C9">
        <f>COUNTIFS(State,"Failed",Goal,"&gt;=30000",Goal,"&lt;35000")</f>
        <v>37</v>
      </c>
      <c r="D9">
        <f>COUNTIFS(State,"Canceled",Goal,"&gt;=30000",Goal,"&lt;35000")</f>
        <v>13</v>
      </c>
      <c r="E9">
        <f t="shared" si="0"/>
        <v>82</v>
      </c>
      <c r="F9" s="16">
        <f t="shared" si="1"/>
        <v>0.3902439024390244</v>
      </c>
      <c r="O9"/>
      <c r="P9"/>
      <c r="S9"/>
    </row>
    <row r="10" spans="1:19" x14ac:dyDescent="0.25">
      <c r="A10" t="s">
        <v>8395</v>
      </c>
      <c r="B10">
        <f>COUNTIFS(State,"successful",Goal,"&gt;=35000",Goal,"&lt;40000")</f>
        <v>26</v>
      </c>
      <c r="C10">
        <f>COUNTIFS(State,"Failed",Goal,"&gt;=35000",Goal,"&lt;40000")</f>
        <v>22</v>
      </c>
      <c r="D10">
        <f>COUNTIFS(State,"Canceled",Goal,"&gt;=35000",Goal,"&lt;40000")</f>
        <v>7</v>
      </c>
      <c r="E10">
        <f t="shared" si="0"/>
        <v>55</v>
      </c>
      <c r="F10" s="16">
        <f t="shared" si="1"/>
        <v>0.47272727272727272</v>
      </c>
      <c r="O10"/>
      <c r="P10"/>
      <c r="S10"/>
    </row>
    <row r="11" spans="1:19" x14ac:dyDescent="0.25">
      <c r="A11" t="s">
        <v>8396</v>
      </c>
      <c r="B11">
        <f>COUNTIFS(State,"successful",Goal,"&gt;=40000",Goal,"&lt;45000")</f>
        <v>21</v>
      </c>
      <c r="C11">
        <f>COUNTIFS(State,"Failed",Goal,"&gt;=40000",Goal,"&lt;45000")</f>
        <v>16</v>
      </c>
      <c r="D11">
        <f>COUNTIFS(State,"Canceled",Goal,"&gt;=40000",Goal,"&lt;45000")</f>
        <v>6</v>
      </c>
      <c r="E11">
        <f t="shared" si="0"/>
        <v>43</v>
      </c>
      <c r="F11" s="16">
        <f t="shared" si="1"/>
        <v>0.48837209302325579</v>
      </c>
      <c r="O11"/>
      <c r="P11"/>
      <c r="S11"/>
    </row>
    <row r="12" spans="1:19" x14ac:dyDescent="0.25">
      <c r="A12" t="s">
        <v>8397</v>
      </c>
      <c r="B12">
        <f>COUNTIFS(State,"successful",Goal,"&gt;=45000",Goal,"&lt;50000")</f>
        <v>6</v>
      </c>
      <c r="C12">
        <f>COUNTIFS(State,"Failed",Goal,"&gt;=45000",Goal,"&lt;50000")</f>
        <v>11</v>
      </c>
      <c r="D12">
        <f>COUNTIFS(State,"Canceled",Goal,"&gt;=45000",Goal,"&lt;50000")</f>
        <v>4</v>
      </c>
      <c r="E12">
        <f t="shared" si="0"/>
        <v>21</v>
      </c>
      <c r="F12" s="16">
        <f t="shared" si="1"/>
        <v>0.2857142857142857</v>
      </c>
      <c r="O12"/>
      <c r="P12"/>
      <c r="S12"/>
    </row>
    <row r="13" spans="1:19" x14ac:dyDescent="0.25">
      <c r="A13" t="s">
        <v>8398</v>
      </c>
      <c r="B13">
        <f>COUNTIFS(State,"Successful",Goal,"&gt;=50000")</f>
        <v>86</v>
      </c>
      <c r="C13">
        <f>COUNTIFS(State,"Failed",Goal,"&gt;=50000")</f>
        <v>258</v>
      </c>
      <c r="D13">
        <f>COUNTIFS(State,"Canceled",Goal,"&gt;=50000")</f>
        <v>100</v>
      </c>
      <c r="E13">
        <f t="shared" si="0"/>
        <v>444</v>
      </c>
      <c r="F13" s="16">
        <f t="shared" si="1"/>
        <v>0.19369369369369369</v>
      </c>
      <c r="O13"/>
      <c r="P13"/>
      <c r="S13"/>
    </row>
    <row r="14" spans="1:19" x14ac:dyDescent="0.25">
      <c r="B14"/>
      <c r="C14"/>
      <c r="O14"/>
      <c r="P14"/>
      <c r="S14"/>
    </row>
    <row r="15" spans="1:19" x14ac:dyDescent="0.25">
      <c r="B15"/>
      <c r="C15"/>
      <c r="O15"/>
      <c r="P15"/>
      <c r="S15"/>
    </row>
    <row r="16" spans="1:19" x14ac:dyDescent="0.25">
      <c r="B16"/>
      <c r="C16"/>
      <c r="O16"/>
      <c r="P16"/>
      <c r="S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sheetData>
  <phoneticPr fontId="4" type="noConversion"/>
  <conditionalFormatting sqref="F4110:F1048576 F1:H1">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stopIfTrue="1"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Category Stats</vt:lpstr>
      <vt:lpstr>Subcategory Stats</vt:lpstr>
      <vt:lpstr>Outcomes Based on Launch Date</vt:lpstr>
      <vt:lpstr>Sheet1</vt:lpstr>
      <vt:lpstr>Bonus</vt:lpstr>
      <vt:lpstr>Goal</vt:lpstr>
      <vt:lpstr>Percent</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2022-03-30T01:05:57Z</dcterms:modified>
</cp:coreProperties>
</file>