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6384" activeTab="1"/>
  </bookViews>
  <sheets>
    <sheet name="column_names" sheetId="6" r:id="rId1"/>
    <sheet name="data"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4" l="1"/>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D43" i="4" l="1"/>
  <c r="D45" i="4"/>
  <c r="D46" i="4"/>
  <c r="D47" i="4"/>
  <c r="D48" i="4"/>
  <c r="D49" i="4"/>
  <c r="D50" i="4"/>
  <c r="D51" i="4"/>
  <c r="D52" i="4"/>
  <c r="D53" i="4"/>
  <c r="D54" i="4"/>
  <c r="D55" i="4"/>
  <c r="D56" i="4"/>
  <c r="D57" i="4"/>
  <c r="D58" i="4"/>
  <c r="D59" i="4"/>
  <c r="D60" i="4"/>
  <c r="D61" i="4"/>
  <c r="D44" i="4"/>
  <c r="D11" i="4"/>
  <c r="D3" i="4"/>
  <c r="D6" i="4"/>
  <c r="D24" i="4"/>
  <c r="D4" i="4"/>
  <c r="D9" i="4"/>
  <c r="D10" i="4"/>
  <c r="D14" i="4"/>
  <c r="D16" i="4"/>
  <c r="D17" i="4"/>
  <c r="D21" i="4"/>
  <c r="D7" i="4"/>
  <c r="D8" i="4"/>
  <c r="D12" i="4"/>
  <c r="D13" i="4"/>
  <c r="D15" i="4"/>
  <c r="D18" i="4"/>
  <c r="D19" i="4"/>
  <c r="D20" i="4"/>
  <c r="D22" i="4"/>
  <c r="D23" i="4"/>
  <c r="D25" i="4"/>
  <c r="D26" i="4"/>
  <c r="D27" i="4"/>
  <c r="D28" i="4"/>
  <c r="D29" i="4"/>
  <c r="D30" i="4"/>
  <c r="D31" i="4"/>
  <c r="D32" i="4"/>
  <c r="D33" i="4"/>
  <c r="D34" i="4"/>
  <c r="D35" i="4"/>
  <c r="D36" i="4"/>
  <c r="D37" i="4"/>
  <c r="D38" i="4"/>
  <c r="D39" i="4"/>
  <c r="D40" i="4"/>
  <c r="D41" i="4"/>
  <c r="D42" i="4"/>
  <c r="D5" i="4"/>
</calcChain>
</file>

<file path=xl/sharedStrings.xml><?xml version="1.0" encoding="utf-8"?>
<sst xmlns="http://schemas.openxmlformats.org/spreadsheetml/2006/main" count="454" uniqueCount="124">
  <si>
    <t>Chlorodrepanis virens</t>
  </si>
  <si>
    <t>LC</t>
  </si>
  <si>
    <t>Melamprosops phaeosoma</t>
  </si>
  <si>
    <t>EX</t>
  </si>
  <si>
    <t>Paroreomyza montana</t>
  </si>
  <si>
    <t>EN</t>
  </si>
  <si>
    <t>CR</t>
  </si>
  <si>
    <t>Telespiza cantans</t>
  </si>
  <si>
    <t>VU</t>
  </si>
  <si>
    <t>Telespiza ultima</t>
  </si>
  <si>
    <t>Drepanis coccinea</t>
  </si>
  <si>
    <t>Himatione sanguinea</t>
  </si>
  <si>
    <t>Palmeria dolei</t>
  </si>
  <si>
    <t>Pseudonestor xanthophrys</t>
  </si>
  <si>
    <t>Hemignathus wilsoni</t>
  </si>
  <si>
    <t>Magumma parva</t>
  </si>
  <si>
    <t>Loxops caeruleirostris</t>
  </si>
  <si>
    <t>Loxops coccineus</t>
  </si>
  <si>
    <t>Chlorodrepanis stejnegeri</t>
  </si>
  <si>
    <t>Chlorodrepanis flava</t>
  </si>
  <si>
    <t>NT</t>
  </si>
  <si>
    <t>Psittirostra psittacea</t>
  </si>
  <si>
    <t>Dysmorodrepanis munroi</t>
  </si>
  <si>
    <t>Rhodacanthis flaviceps</t>
  </si>
  <si>
    <t>Rhodacanthis palmeri</t>
  </si>
  <si>
    <t>Chloridops kona</t>
  </si>
  <si>
    <t>Akialoa stejnegeri</t>
  </si>
  <si>
    <t>Last assessed</t>
  </si>
  <si>
    <t>Himatione fraithii</t>
  </si>
  <si>
    <t>Drepanis funerea</t>
  </si>
  <si>
    <t>Drepanis pacifica</t>
  </si>
  <si>
    <t>Ciridops anna</t>
  </si>
  <si>
    <t>Paroreomyza flammea</t>
  </si>
  <si>
    <t>Paroreomyza maculata</t>
  </si>
  <si>
    <t>Oreomystis mana</t>
  </si>
  <si>
    <t>Oreomystis bairdi </t>
  </si>
  <si>
    <t>Hemignathus lucidus</t>
  </si>
  <si>
    <t>Hemignathus hanapepe</t>
  </si>
  <si>
    <t>Hemignathus affinis</t>
  </si>
  <si>
    <t>Akialoa ellisiana</t>
  </si>
  <si>
    <t>Akialoa lanaiensis</t>
  </si>
  <si>
    <t>Akialoa obscura</t>
  </si>
  <si>
    <t>Hemignathus flavus</t>
  </si>
  <si>
    <t>Hemignathus kauaiensis</t>
  </si>
  <si>
    <t>Hemignathus sagittirostris</t>
  </si>
  <si>
    <t>Loxops ochraceus</t>
  </si>
  <si>
    <t>Loxops wolstenholmei</t>
  </si>
  <si>
    <t>Vestiaria coccinea</t>
  </si>
  <si>
    <t>Possibly extinct</t>
  </si>
  <si>
    <t>x</t>
  </si>
  <si>
    <t>Agriculture and aquaculture</t>
  </si>
  <si>
    <t>Climate change and severe weather</t>
  </si>
  <si>
    <t>Invasive and other problematic species, genes and diseases</t>
  </si>
  <si>
    <t>Human intrusions and disturbance</t>
  </si>
  <si>
    <t>Residential and commercial development</t>
  </si>
  <si>
    <t>Biological resource use</t>
  </si>
  <si>
    <t>Transporation and service corridors</t>
  </si>
  <si>
    <t>Geological events</t>
  </si>
  <si>
    <t>Natural systems modifications</t>
  </si>
  <si>
    <r>
      <t>Manucerthia mana</t>
    </r>
    <r>
      <rPr>
        <sz val="11"/>
        <rFont val="Calibri"/>
        <family val="2"/>
        <scheme val="minor"/>
      </rPr>
      <t> </t>
    </r>
  </si>
  <si>
    <t>Hemignathus munroi</t>
  </si>
  <si>
    <t>Oreomystis bairdi</t>
  </si>
  <si>
    <t xml:space="preserve">Telespiza cantans </t>
  </si>
  <si>
    <t xml:space="preserve">Telespiza ultima </t>
  </si>
  <si>
    <t>Telespiza ypsilon</t>
  </si>
  <si>
    <t>Telespiza persecutrix</t>
  </si>
  <si>
    <t>Loxioides bailleui</t>
  </si>
  <si>
    <t>Loxioides kikuichi</t>
  </si>
  <si>
    <t>Chloridops regiskongi</t>
  </si>
  <si>
    <t>Xestospiza conica</t>
  </si>
  <si>
    <t>Chloridops wahi</t>
  </si>
  <si>
    <t>Rhodacanthis forfex</t>
  </si>
  <si>
    <t>Rhodacanthis litotes</t>
  </si>
  <si>
    <t>Xestospiza fastigialis</t>
  </si>
  <si>
    <t>Ciridops (tenax)</t>
  </si>
  <si>
    <t>Viridonia sagittirostris</t>
  </si>
  <si>
    <t>Hemignathus vorpalis</t>
  </si>
  <si>
    <t>Hemignathus obscurus</t>
  </si>
  <si>
    <t>Hemignathus ellisianus</t>
  </si>
  <si>
    <t>Hemignathus upupirostris</t>
  </si>
  <si>
    <t>Orthiospiza howarthi</t>
  </si>
  <si>
    <t>Vangulifer mirandus</t>
  </si>
  <si>
    <t>Vangulifer neophasis</t>
  </si>
  <si>
    <t>Loxops mana</t>
  </si>
  <si>
    <t>Aidemedia chascax</t>
  </si>
  <si>
    <t>Aidemedia lutetiae</t>
  </si>
  <si>
    <t>Aidemedia zanclops</t>
  </si>
  <si>
    <t>Chlorodrepanis flavus</t>
  </si>
  <si>
    <t>NA</t>
  </si>
  <si>
    <t>IUCN status</t>
  </si>
  <si>
    <t>Hemignathus parvus</t>
  </si>
  <si>
    <t>Hemignathus virens</t>
  </si>
  <si>
    <t>Hemignathus ellisana</t>
  </si>
  <si>
    <t>Hemignathus lanaiensis</t>
  </si>
  <si>
    <t>Hemignathus stejnegeri</t>
  </si>
  <si>
    <t>Ciridops tenax</t>
  </si>
  <si>
    <t>Vestiaria funerea</t>
  </si>
  <si>
    <t>Vestiaria pacifica</t>
  </si>
  <si>
    <t>Loxioides kikuchi</t>
  </si>
  <si>
    <t>Xestospiza fastiglialis</t>
  </si>
  <si>
    <t>Ricklefs 2017</t>
  </si>
  <si>
    <r>
      <t xml:space="preserve">Possibly extinct; possibly sub-species of </t>
    </r>
    <r>
      <rPr>
        <i/>
        <sz val="11"/>
        <color theme="1"/>
        <rFont val="Calibri"/>
        <family val="2"/>
        <scheme val="minor"/>
      </rPr>
      <t>Loxops coccineus</t>
    </r>
  </si>
  <si>
    <t>Notes</t>
  </si>
  <si>
    <t>Habitat loss and degradation</t>
  </si>
  <si>
    <t>Information on potential uncertainties</t>
  </si>
  <si>
    <t>Conservation status proposed in the IUCN Red List of Threatened species (2024)</t>
  </si>
  <si>
    <t>Column label</t>
  </si>
  <si>
    <t>Description</t>
  </si>
  <si>
    <t>Extant?</t>
  </si>
  <si>
    <t>y</t>
  </si>
  <si>
    <t>n</t>
  </si>
  <si>
    <t>Species list</t>
  </si>
  <si>
    <t>Possibly a sub-species of Loxops coccineus</t>
  </si>
  <si>
    <t>Combined</t>
  </si>
  <si>
    <t>Threats</t>
  </si>
  <si>
    <t xml:space="preserve">Threats as defined by the IUCN Threat classification scheme. A species is associated with a threat if the corresponding box is filled with a "x".  We summarized all the threats associated with extant honeycreeper species according to global drivers of biodiversity loss as defined by the IPBES (2019) (colored columns). Habitat loss and degradation is a global driver that is composed of multiple processes. In the IUCN Threat Classification Scheme, six threat categories contribute to habitat loss: residential and commercial development, agriculture and aquaculture, energy production and mining, transportation and service corridors, human intrusion and disturbance and natural system modification. We aggregated all these categories (in light grey) to result in the global driver “Habitat loss and degradation” (Bellard et al. 2023). </t>
  </si>
  <si>
    <t xml:space="preserve">Combined </t>
  </si>
  <si>
    <t xml:space="preserve">Species </t>
  </si>
  <si>
    <t>Matthews et al. 2023</t>
  </si>
  <si>
    <t>IUCN 2024</t>
  </si>
  <si>
    <t>Treats</t>
  </si>
  <si>
    <t>Lists of honeycreeper species from three different sources (Ricklefs 2017, Matthews et al. 2023, IUCN 2024) and a list combining all 3 sources, based on the IUCN backbone for the taxonomy.</t>
  </si>
  <si>
    <t>Species being extant or not based on IUCN status</t>
  </si>
  <si>
    <t>Date of last assessment by the IUCN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</si>
</sst>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i/>
      <sz val="11"/>
      <name val="Calibri"/>
      <family val="2"/>
      <scheme val="minor"/>
    </font>
    <font>
      <sz val="11"/>
      <name val="Calibri"/>
      <family val="2"/>
      <scheme val="minor"/>
    </font>
    <font>
      <i/>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1"/>
      <color theme="2" tint="-0.499984740745262"/>
      <name val="Calibri"/>
      <family val="2"/>
      <scheme val="minor"/>
    </font>
    <font>
      <sz val="11"/>
      <color theme="0" tint="-0.34998626667073579"/>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cellStyleXfs>
  <cellXfs count="58">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wrapText="1"/>
    </xf>
    <xf numFmtId="0" fontId="1" fillId="0" borderId="0" xfId="0" applyFont="1" applyAlignment="1">
      <alignment horizontal="left" vertical="top"/>
    </xf>
    <xf numFmtId="0" fontId="1" fillId="0" borderId="0" xfId="0" applyFont="1" applyFill="1" applyAlignment="1">
      <alignment vertical="top"/>
    </xf>
    <xf numFmtId="0" fontId="0" fillId="0" borderId="0" xfId="0" applyAlignment="1">
      <alignment vertical="top"/>
    </xf>
    <xf numFmtId="0" fontId="3" fillId="0" borderId="0" xfId="0" applyFont="1" applyAlignment="1">
      <alignment vertical="top"/>
    </xf>
    <xf numFmtId="0" fontId="3" fillId="0" borderId="0" xfId="1" applyFont="1" applyAlignment="1">
      <alignment vertical="top"/>
    </xf>
    <xf numFmtId="0" fontId="3" fillId="0" borderId="0" xfId="0" applyFont="1" applyFill="1" applyAlignment="1">
      <alignment vertical="top"/>
    </xf>
    <xf numFmtId="0" fontId="0" fillId="0" borderId="0" xfId="0" applyAlignment="1">
      <alignment horizontal="center" vertical="top"/>
    </xf>
    <xf numFmtId="0" fontId="3" fillId="0" borderId="0" xfId="0" applyFont="1" applyAlignment="1">
      <alignment horizontal="center" vertical="top"/>
    </xf>
    <xf numFmtId="0" fontId="5" fillId="0" borderId="0" xfId="1" applyFont="1" applyAlignment="1">
      <alignment vertical="top"/>
    </xf>
    <xf numFmtId="0" fontId="0" fillId="0" borderId="0" xfId="1" applyFont="1" applyAlignment="1">
      <alignment vertical="top"/>
    </xf>
    <xf numFmtId="0" fontId="0" fillId="0" borderId="0" xfId="0" applyAlignment="1">
      <alignment wrapText="1"/>
    </xf>
    <xf numFmtId="0" fontId="0"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0" fontId="0" fillId="5" borderId="0" xfId="0" applyFont="1" applyFill="1" applyAlignment="1">
      <alignment horizontal="left" vertical="top" wrapText="1"/>
    </xf>
    <xf numFmtId="0" fontId="0" fillId="0" borderId="0" xfId="0" applyFont="1" applyAlignment="1">
      <alignment horizontal="left" wrapText="1"/>
    </xf>
    <xf numFmtId="0" fontId="7" fillId="0" borderId="0" xfId="0" applyFont="1" applyFill="1" applyAlignment="1">
      <alignment horizontal="left" vertical="top" wrapText="1"/>
    </xf>
    <xf numFmtId="0" fontId="8" fillId="0" borderId="0" xfId="0" applyFont="1" applyAlignment="1">
      <alignment horizontal="center" vertical="top"/>
    </xf>
    <xf numFmtId="0" fontId="9" fillId="0" borderId="0" xfId="0" applyFont="1" applyAlignment="1">
      <alignment horizontal="center" vertical="top"/>
    </xf>
    <xf numFmtId="0" fontId="8" fillId="0" borderId="0" xfId="0" applyFont="1" applyFill="1" applyAlignment="1">
      <alignment horizontal="center" vertical="top"/>
    </xf>
    <xf numFmtId="0" fontId="8" fillId="0" borderId="0" xfId="0" applyFont="1" applyAlignment="1">
      <alignment horizontal="center" vertical="top" wrapText="1"/>
    </xf>
    <xf numFmtId="0" fontId="8" fillId="0" borderId="0" xfId="0" applyFont="1" applyAlignment="1">
      <alignment vertical="top"/>
    </xf>
    <xf numFmtId="0" fontId="0" fillId="0" borderId="0" xfId="0" applyFont="1" applyFill="1" applyAlignment="1">
      <alignment horizontal="left" vertical="top" wrapText="1"/>
    </xf>
    <xf numFmtId="0" fontId="3" fillId="0" borderId="1" xfId="0" applyFont="1" applyBorder="1" applyAlignment="1">
      <alignment vertical="top"/>
    </xf>
    <xf numFmtId="0" fontId="3" fillId="0" borderId="1" xfId="1" applyFont="1" applyBorder="1" applyAlignment="1">
      <alignment vertical="top"/>
    </xf>
    <xf numFmtId="0" fontId="1"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horizontal="center" vertical="top"/>
    </xf>
    <xf numFmtId="0" fontId="8" fillId="0" borderId="1" xfId="0" applyFont="1" applyBorder="1" applyAlignment="1">
      <alignment horizontal="center" vertical="top"/>
    </xf>
    <xf numFmtId="0" fontId="2" fillId="0" borderId="1" xfId="0" applyFont="1" applyFill="1" applyBorder="1" applyAlignment="1">
      <alignment horizontal="center" vertical="top"/>
    </xf>
    <xf numFmtId="0" fontId="0" fillId="0" borderId="1" xfId="0"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xf numFmtId="0" fontId="0" fillId="0" borderId="2" xfId="0" applyBorder="1" applyAlignment="1">
      <alignment horizontal="center" vertical="top"/>
    </xf>
    <xf numFmtId="0" fontId="3" fillId="0" borderId="2" xfId="0" applyFont="1" applyBorder="1" applyAlignment="1">
      <alignment horizontal="center" vertical="top"/>
    </xf>
    <xf numFmtId="0" fontId="4" fillId="0" borderId="0" xfId="0" applyFont="1" applyAlignment="1">
      <alignment vertical="top"/>
    </xf>
    <xf numFmtId="0" fontId="0" fillId="0" borderId="1" xfId="0" applyFont="1" applyBorder="1" applyAlignment="1">
      <alignment vertical="top"/>
    </xf>
    <xf numFmtId="0" fontId="2" fillId="3"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4" borderId="1" xfId="0" applyFont="1" applyFill="1" applyBorder="1" applyAlignment="1">
      <alignment vertical="top" wrapText="1"/>
    </xf>
    <xf numFmtId="0" fontId="8"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2" fillId="0" borderId="1" xfId="0" applyFont="1" applyBorder="1" applyAlignment="1">
      <alignment horizontal="center" vertical="top" wrapText="1"/>
    </xf>
    <xf numFmtId="0" fontId="4" fillId="0" borderId="0" xfId="0" applyFont="1" applyBorder="1" applyAlignment="1">
      <alignment vertical="top"/>
    </xf>
    <xf numFmtId="0" fontId="4" fillId="0" borderId="0" xfId="0" applyFont="1" applyBorder="1" applyAlignment="1">
      <alignment horizontal="center" vertical="top"/>
    </xf>
    <xf numFmtId="0" fontId="4" fillId="0" borderId="2" xfId="0" applyFont="1" applyBorder="1" applyAlignment="1">
      <alignment horizontal="center" vertical="top"/>
    </xf>
    <xf numFmtId="0" fontId="0" fillId="0" borderId="3" xfId="0" applyBorder="1" applyAlignment="1">
      <alignment vertical="top"/>
    </xf>
    <xf numFmtId="0" fontId="0"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wrapText="1"/>
    </xf>
    <xf numFmtId="0" fontId="4" fillId="5" borderId="1" xfId="0" applyFont="1" applyFill="1" applyBorder="1" applyAlignment="1">
      <alignment horizontal="left" wrapText="1"/>
    </xf>
    <xf numFmtId="0" fontId="4" fillId="5" borderId="1" xfId="0"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pane ySplit="1" topLeftCell="A2" activePane="bottomLeft" state="frozen"/>
      <selection pane="bottomLeft" activeCell="B25" sqref="B25"/>
    </sheetView>
  </sheetViews>
  <sheetFormatPr defaultColWidth="10.9453125" defaultRowHeight="14.4" x14ac:dyDescent="0.55000000000000004"/>
  <cols>
    <col min="1" max="1" width="11.3125" style="21" bestFit="1" customWidth="1"/>
    <col min="2" max="2" width="53.62890625" style="21" customWidth="1"/>
    <col min="3" max="3" width="81" style="15" customWidth="1"/>
  </cols>
  <sheetData>
    <row r="1" spans="1:3" x14ac:dyDescent="0.55000000000000004">
      <c r="A1" s="56" t="s">
        <v>106</v>
      </c>
      <c r="B1" s="56"/>
      <c r="C1" s="57" t="s">
        <v>107</v>
      </c>
    </row>
    <row r="2" spans="1:3" x14ac:dyDescent="0.55000000000000004">
      <c r="A2" s="53" t="s">
        <v>117</v>
      </c>
      <c r="B2" s="16" t="s">
        <v>100</v>
      </c>
      <c r="C2" s="55" t="s">
        <v>121</v>
      </c>
    </row>
    <row r="3" spans="1:3" x14ac:dyDescent="0.55000000000000004">
      <c r="A3" s="54"/>
      <c r="B3" s="16" t="s">
        <v>118</v>
      </c>
      <c r="C3" s="55"/>
    </row>
    <row r="4" spans="1:3" x14ac:dyDescent="0.55000000000000004">
      <c r="A4" s="54"/>
      <c r="B4" s="16" t="s">
        <v>119</v>
      </c>
      <c r="C4" s="55"/>
    </row>
    <row r="5" spans="1:3" x14ac:dyDescent="0.55000000000000004">
      <c r="A5" s="54"/>
      <c r="B5" s="16" t="s">
        <v>116</v>
      </c>
    </row>
    <row r="6" spans="1:3" x14ac:dyDescent="0.55000000000000004">
      <c r="A6" s="16" t="s">
        <v>102</v>
      </c>
      <c r="B6" s="16"/>
      <c r="C6" s="15" t="s">
        <v>104</v>
      </c>
    </row>
    <row r="7" spans="1:3" x14ac:dyDescent="0.55000000000000004">
      <c r="A7" s="16" t="s">
        <v>89</v>
      </c>
      <c r="B7" s="16"/>
      <c r="C7" s="15" t="s">
        <v>105</v>
      </c>
    </row>
    <row r="8" spans="1:3" x14ac:dyDescent="0.55000000000000004">
      <c r="A8" s="16" t="s">
        <v>108</v>
      </c>
      <c r="B8" s="16"/>
      <c r="C8" s="15" t="s">
        <v>122</v>
      </c>
    </row>
    <row r="9" spans="1:3" x14ac:dyDescent="0.55000000000000004">
      <c r="A9" s="16" t="s">
        <v>27</v>
      </c>
      <c r="B9" s="16"/>
      <c r="C9" s="15" t="s">
        <v>123</v>
      </c>
    </row>
    <row r="10" spans="1:3" x14ac:dyDescent="0.55000000000000004">
      <c r="A10" s="53" t="s">
        <v>120</v>
      </c>
      <c r="B10" s="18" t="s">
        <v>52</v>
      </c>
      <c r="C10" s="55" t="s">
        <v>115</v>
      </c>
    </row>
    <row r="11" spans="1:3" x14ac:dyDescent="0.55000000000000004">
      <c r="A11" s="55"/>
      <c r="B11" s="17" t="s">
        <v>51</v>
      </c>
      <c r="C11" s="55"/>
    </row>
    <row r="12" spans="1:3" x14ac:dyDescent="0.55000000000000004">
      <c r="A12" s="55"/>
      <c r="B12" s="19" t="s">
        <v>55</v>
      </c>
      <c r="C12" s="55"/>
    </row>
    <row r="13" spans="1:3" x14ac:dyDescent="0.55000000000000004">
      <c r="A13" s="55"/>
      <c r="B13" s="22" t="s">
        <v>50</v>
      </c>
      <c r="C13" s="55"/>
    </row>
    <row r="14" spans="1:3" x14ac:dyDescent="0.55000000000000004">
      <c r="A14" s="55"/>
      <c r="B14" s="22" t="s">
        <v>54</v>
      </c>
      <c r="C14" s="55"/>
    </row>
    <row r="15" spans="1:3" x14ac:dyDescent="0.55000000000000004">
      <c r="A15" s="55"/>
      <c r="B15" s="22" t="s">
        <v>56</v>
      </c>
      <c r="C15" s="55"/>
    </row>
    <row r="16" spans="1:3" x14ac:dyDescent="0.55000000000000004">
      <c r="A16" s="55"/>
      <c r="B16" s="22" t="s">
        <v>58</v>
      </c>
      <c r="C16" s="55"/>
    </row>
    <row r="17" spans="1:3" x14ac:dyDescent="0.55000000000000004">
      <c r="A17" s="55"/>
      <c r="B17" s="22" t="s">
        <v>53</v>
      </c>
      <c r="C17" s="55"/>
    </row>
    <row r="18" spans="1:3" x14ac:dyDescent="0.55000000000000004">
      <c r="A18" s="55"/>
      <c r="B18" s="20" t="s">
        <v>103</v>
      </c>
      <c r="C18" s="55"/>
    </row>
    <row r="19" spans="1:3" x14ac:dyDescent="0.55000000000000004">
      <c r="A19" s="55"/>
      <c r="B19" s="28" t="s">
        <v>57</v>
      </c>
      <c r="C19" s="55"/>
    </row>
    <row r="20" spans="1:3" x14ac:dyDescent="0.55000000000000004">
      <c r="A20" s="55"/>
      <c r="C20" s="55"/>
    </row>
  </sheetData>
  <mergeCells count="4">
    <mergeCell ref="C2:C4"/>
    <mergeCell ref="C10:C20"/>
    <mergeCell ref="A2:A5"/>
    <mergeCell ref="A10:A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tabSelected="1" workbookViewId="0">
      <pane xSplit="5" ySplit="2" topLeftCell="F3" activePane="bottomRight" state="frozen"/>
      <selection pane="topRight" activeCell="F1" sqref="F1"/>
      <selection pane="bottomLeft" activeCell="A3" sqref="A3"/>
      <selection pane="bottomRight" activeCell="B25" sqref="B25"/>
    </sheetView>
  </sheetViews>
  <sheetFormatPr defaultColWidth="8.83984375" defaultRowHeight="14.4" x14ac:dyDescent="0.55000000000000004"/>
  <cols>
    <col min="1" max="1" width="22.41796875" style="8" bestFit="1" customWidth="1"/>
    <col min="2" max="3" width="22.41796875" style="8" customWidth="1"/>
    <col min="4" max="4" width="23" style="7" bestFit="1" customWidth="1"/>
    <col min="5" max="5" width="17.578125" style="7" customWidth="1"/>
    <col min="6" max="6" width="11.68359375" style="11" customWidth="1"/>
    <col min="7" max="7" width="6.7890625" style="11" bestFit="1" customWidth="1"/>
    <col min="8" max="8" width="11.578125" style="7" bestFit="1" customWidth="1"/>
    <col min="9" max="9" width="19.41796875" style="7" customWidth="1"/>
    <col min="10" max="10" width="15.41796875" style="7" customWidth="1"/>
    <col min="11" max="11" width="16.15625" style="7" customWidth="1"/>
    <col min="12" max="12" width="24.15625" style="7" bestFit="1" customWidth="1"/>
    <col min="13" max="13" width="17.26171875" style="7" customWidth="1"/>
    <col min="14" max="14" width="17.83984375" style="7" customWidth="1"/>
    <col min="15" max="15" width="19.83984375" style="7" customWidth="1"/>
    <col min="16" max="16" width="16.26171875" style="7" customWidth="1"/>
    <col min="17" max="17" width="15.26171875" style="11" customWidth="1"/>
    <col min="18" max="18" width="12" style="7" customWidth="1"/>
    <col min="19" max="16384" width="8.83984375" style="7"/>
  </cols>
  <sheetData>
    <row r="1" spans="1:18" x14ac:dyDescent="0.55000000000000004">
      <c r="A1" s="41" t="s">
        <v>111</v>
      </c>
      <c r="E1" s="49" t="s">
        <v>102</v>
      </c>
      <c r="F1" s="51" t="s">
        <v>89</v>
      </c>
      <c r="G1" s="50" t="s">
        <v>108</v>
      </c>
      <c r="H1" s="49" t="s">
        <v>27</v>
      </c>
      <c r="I1" s="41" t="s">
        <v>114</v>
      </c>
    </row>
    <row r="2" spans="1:18" ht="43.2" x14ac:dyDescent="0.55000000000000004">
      <c r="A2" s="42" t="s">
        <v>100</v>
      </c>
      <c r="B2" s="42" t="s">
        <v>118</v>
      </c>
      <c r="C2" s="42" t="s">
        <v>119</v>
      </c>
      <c r="D2" s="42" t="s">
        <v>113</v>
      </c>
      <c r="E2" s="32"/>
      <c r="F2" s="52"/>
      <c r="G2" s="32"/>
      <c r="H2" s="32"/>
      <c r="I2" s="43" t="s">
        <v>52</v>
      </c>
      <c r="J2" s="44" t="s">
        <v>51</v>
      </c>
      <c r="K2" s="45" t="s">
        <v>55</v>
      </c>
      <c r="L2" s="46" t="s">
        <v>50</v>
      </c>
      <c r="M2" s="46" t="s">
        <v>54</v>
      </c>
      <c r="N2" s="46" t="s">
        <v>56</v>
      </c>
      <c r="O2" s="46" t="s">
        <v>58</v>
      </c>
      <c r="P2" s="46" t="s">
        <v>53</v>
      </c>
      <c r="Q2" s="47" t="s">
        <v>103</v>
      </c>
      <c r="R2" s="48" t="s">
        <v>57</v>
      </c>
    </row>
    <row r="3" spans="1:18" x14ac:dyDescent="0.55000000000000004">
      <c r="A3" s="8" t="s">
        <v>87</v>
      </c>
      <c r="B3" s="9" t="s">
        <v>42</v>
      </c>
      <c r="C3" s="10" t="s">
        <v>19</v>
      </c>
      <c r="D3" s="8" t="str">
        <f t="shared" ref="D3:D43" si="0">C3</f>
        <v>Chlorodrepanis flava</v>
      </c>
      <c r="F3" s="37" t="s">
        <v>20</v>
      </c>
      <c r="G3" s="2" t="s">
        <v>109</v>
      </c>
      <c r="H3" s="2">
        <v>2023</v>
      </c>
      <c r="I3" s="2" t="s">
        <v>49</v>
      </c>
      <c r="J3" s="2"/>
      <c r="K3" s="2"/>
      <c r="L3" s="23"/>
      <c r="M3" s="23" t="s">
        <v>49</v>
      </c>
      <c r="N3" s="2"/>
      <c r="O3" s="23"/>
      <c r="P3" s="2"/>
      <c r="Q3" s="11" t="str">
        <f t="shared" ref="Q3:Q43" si="1">IF(OR(L3="x", M3="x", N3= "x", O3="x", P3="x"), "x", "")</f>
        <v>x</v>
      </c>
      <c r="R3" s="2"/>
    </row>
    <row r="4" spans="1:18" x14ac:dyDescent="0.55000000000000004">
      <c r="A4" s="8" t="s">
        <v>18</v>
      </c>
      <c r="C4" s="10" t="s">
        <v>18</v>
      </c>
      <c r="D4" s="8" t="str">
        <f t="shared" si="0"/>
        <v>Chlorodrepanis stejnegeri</v>
      </c>
      <c r="F4" s="37" t="s">
        <v>5</v>
      </c>
      <c r="G4" s="2" t="s">
        <v>109</v>
      </c>
      <c r="H4" s="2">
        <v>2023</v>
      </c>
      <c r="I4" s="2" t="s">
        <v>49</v>
      </c>
      <c r="J4" s="2" t="s">
        <v>49</v>
      </c>
      <c r="K4" s="2" t="s">
        <v>49</v>
      </c>
      <c r="L4" s="23" t="s">
        <v>49</v>
      </c>
      <c r="M4" s="23"/>
      <c r="N4" s="2"/>
      <c r="O4" s="23"/>
      <c r="P4" s="2"/>
      <c r="Q4" s="11" t="str">
        <f t="shared" si="1"/>
        <v>x</v>
      </c>
      <c r="R4" s="2"/>
    </row>
    <row r="5" spans="1:18" x14ac:dyDescent="0.55000000000000004">
      <c r="A5" s="8" t="s">
        <v>0</v>
      </c>
      <c r="B5" s="9" t="s">
        <v>91</v>
      </c>
      <c r="C5" s="10" t="s">
        <v>0</v>
      </c>
      <c r="D5" s="8" t="str">
        <f t="shared" si="0"/>
        <v>Chlorodrepanis virens</v>
      </c>
      <c r="F5" s="37" t="s">
        <v>1</v>
      </c>
      <c r="G5" s="2" t="s">
        <v>109</v>
      </c>
      <c r="H5" s="2">
        <v>2022</v>
      </c>
      <c r="I5" s="2" t="s">
        <v>49</v>
      </c>
      <c r="J5" s="2"/>
      <c r="K5" s="2"/>
      <c r="L5" s="24"/>
      <c r="M5" s="23"/>
      <c r="N5" s="2"/>
      <c r="O5" s="23"/>
      <c r="P5" s="2"/>
      <c r="Q5" s="11" t="str">
        <f t="shared" si="1"/>
        <v/>
      </c>
      <c r="R5" s="2"/>
    </row>
    <row r="6" spans="1:18" x14ac:dyDescent="0.55000000000000004">
      <c r="A6" s="8" t="s">
        <v>47</v>
      </c>
      <c r="B6" s="9" t="s">
        <v>47</v>
      </c>
      <c r="C6" s="10" t="s">
        <v>10</v>
      </c>
      <c r="D6" s="8" t="str">
        <f t="shared" si="0"/>
        <v>Drepanis coccinea</v>
      </c>
      <c r="E6" s="8"/>
      <c r="F6" s="37" t="s">
        <v>8</v>
      </c>
      <c r="G6" s="2" t="s">
        <v>109</v>
      </c>
      <c r="H6" s="2">
        <v>2020</v>
      </c>
      <c r="I6" s="3" t="s">
        <v>49</v>
      </c>
      <c r="J6" s="2" t="s">
        <v>49</v>
      </c>
      <c r="K6" s="2" t="s">
        <v>49</v>
      </c>
      <c r="L6" s="23" t="s">
        <v>49</v>
      </c>
      <c r="M6" s="23" t="s">
        <v>49</v>
      </c>
      <c r="N6" s="2"/>
      <c r="O6" s="23"/>
      <c r="P6" s="3"/>
      <c r="Q6" s="11" t="str">
        <f t="shared" si="1"/>
        <v>x</v>
      </c>
      <c r="R6" s="2"/>
    </row>
    <row r="7" spans="1:18" x14ac:dyDescent="0.55000000000000004">
      <c r="C7" s="6" t="s">
        <v>38</v>
      </c>
      <c r="D7" s="8" t="str">
        <f t="shared" si="0"/>
        <v>Hemignathus affinis</v>
      </c>
      <c r="E7" s="7" t="s">
        <v>48</v>
      </c>
      <c r="F7" s="37" t="s">
        <v>6</v>
      </c>
      <c r="G7" s="2" t="s">
        <v>109</v>
      </c>
      <c r="H7" s="2">
        <v>2016</v>
      </c>
      <c r="I7" s="4" t="s">
        <v>49</v>
      </c>
      <c r="J7" s="2" t="s">
        <v>49</v>
      </c>
      <c r="K7" s="2"/>
      <c r="L7" s="25" t="s">
        <v>49</v>
      </c>
      <c r="M7" s="23"/>
      <c r="N7" s="2"/>
      <c r="O7" s="23"/>
      <c r="P7" s="2"/>
      <c r="Q7" s="11" t="str">
        <f t="shared" si="1"/>
        <v>x</v>
      </c>
      <c r="R7" s="2"/>
    </row>
    <row r="8" spans="1:18" x14ac:dyDescent="0.55000000000000004">
      <c r="C8" s="6" t="s">
        <v>37</v>
      </c>
      <c r="D8" s="8" t="str">
        <f t="shared" si="0"/>
        <v>Hemignathus hanapepe</v>
      </c>
      <c r="E8" s="7" t="s">
        <v>48</v>
      </c>
      <c r="F8" s="37" t="s">
        <v>6</v>
      </c>
      <c r="G8" s="2" t="s">
        <v>109</v>
      </c>
      <c r="H8" s="2">
        <v>2016</v>
      </c>
      <c r="I8" s="4" t="s">
        <v>49</v>
      </c>
      <c r="J8" s="2" t="s">
        <v>49</v>
      </c>
      <c r="K8" s="2"/>
      <c r="L8" s="25" t="s">
        <v>49</v>
      </c>
      <c r="M8" s="23"/>
      <c r="N8" s="2"/>
      <c r="O8" s="23"/>
      <c r="P8" s="2"/>
      <c r="Q8" s="11" t="str">
        <f t="shared" si="1"/>
        <v>x</v>
      </c>
      <c r="R8" s="2"/>
    </row>
    <row r="9" spans="1:18" x14ac:dyDescent="0.55000000000000004">
      <c r="B9" s="9" t="s">
        <v>43</v>
      </c>
      <c r="C9" s="6" t="s">
        <v>43</v>
      </c>
      <c r="D9" s="8" t="str">
        <f t="shared" si="0"/>
        <v>Hemignathus kauaiensis</v>
      </c>
      <c r="E9" s="2"/>
      <c r="F9" s="37" t="s">
        <v>5</v>
      </c>
      <c r="G9" s="2" t="s">
        <v>109</v>
      </c>
      <c r="H9" s="2">
        <v>2023</v>
      </c>
      <c r="I9" s="2" t="s">
        <v>49</v>
      </c>
      <c r="J9" s="3" t="s">
        <v>49</v>
      </c>
      <c r="K9" s="2" t="s">
        <v>49</v>
      </c>
      <c r="L9" s="23" t="s">
        <v>49</v>
      </c>
      <c r="M9" s="23"/>
      <c r="N9" s="2"/>
      <c r="O9" s="23"/>
      <c r="P9" s="2"/>
      <c r="Q9" s="11" t="str">
        <f t="shared" si="1"/>
        <v>x</v>
      </c>
      <c r="R9" s="2"/>
    </row>
    <row r="10" spans="1:18" x14ac:dyDescent="0.55000000000000004">
      <c r="A10" s="8" t="s">
        <v>14</v>
      </c>
      <c r="B10" s="9" t="s">
        <v>60</v>
      </c>
      <c r="C10" s="10" t="s">
        <v>14</v>
      </c>
      <c r="D10" s="8" t="str">
        <f t="shared" si="0"/>
        <v>Hemignathus wilsoni</v>
      </c>
      <c r="E10" s="1"/>
      <c r="F10" s="37" t="s">
        <v>5</v>
      </c>
      <c r="G10" s="2" t="s">
        <v>109</v>
      </c>
      <c r="H10" s="2">
        <v>2022</v>
      </c>
      <c r="I10" s="2" t="s">
        <v>49</v>
      </c>
      <c r="J10" s="2" t="s">
        <v>49</v>
      </c>
      <c r="K10" s="2" t="s">
        <v>49</v>
      </c>
      <c r="L10" s="23" t="s">
        <v>49</v>
      </c>
      <c r="M10" s="23"/>
      <c r="N10" s="2"/>
      <c r="O10" s="23"/>
      <c r="P10" s="2"/>
      <c r="Q10" s="11" t="str">
        <f t="shared" si="1"/>
        <v>x</v>
      </c>
      <c r="R10" s="2"/>
    </row>
    <row r="11" spans="1:18" x14ac:dyDescent="0.55000000000000004">
      <c r="A11" s="8" t="s">
        <v>11</v>
      </c>
      <c r="B11" s="9" t="s">
        <v>11</v>
      </c>
      <c r="C11" s="10" t="s">
        <v>11</v>
      </c>
      <c r="D11" s="8" t="str">
        <f t="shared" si="0"/>
        <v>Himatione sanguinea</v>
      </c>
      <c r="F11" s="37" t="s">
        <v>1</v>
      </c>
      <c r="G11" s="2" t="s">
        <v>109</v>
      </c>
      <c r="H11" s="2">
        <v>2022</v>
      </c>
      <c r="I11" s="2" t="s">
        <v>49</v>
      </c>
      <c r="J11" s="2"/>
      <c r="K11" s="2"/>
      <c r="L11" s="23"/>
      <c r="M11" s="23"/>
      <c r="N11" s="2"/>
      <c r="O11" s="23"/>
      <c r="P11" s="2"/>
      <c r="Q11" s="11" t="str">
        <f t="shared" si="1"/>
        <v/>
      </c>
      <c r="R11" s="2"/>
    </row>
    <row r="12" spans="1:18" x14ac:dyDescent="0.55000000000000004">
      <c r="A12" s="8" t="s">
        <v>66</v>
      </c>
      <c r="B12" s="9" t="s">
        <v>66</v>
      </c>
      <c r="C12" s="10" t="s">
        <v>66</v>
      </c>
      <c r="D12" s="8" t="str">
        <f t="shared" si="0"/>
        <v>Loxioides bailleui</v>
      </c>
      <c r="F12" s="37" t="s">
        <v>6</v>
      </c>
      <c r="G12" s="2" t="s">
        <v>109</v>
      </c>
      <c r="H12" s="2">
        <v>2023</v>
      </c>
      <c r="I12" s="4" t="s">
        <v>49</v>
      </c>
      <c r="J12" s="4" t="s">
        <v>49</v>
      </c>
      <c r="K12" s="2"/>
      <c r="L12" s="26" t="s">
        <v>49</v>
      </c>
      <c r="M12" s="23"/>
      <c r="N12" s="2"/>
      <c r="O12" s="23" t="s">
        <v>49</v>
      </c>
      <c r="P12" s="2" t="s">
        <v>49</v>
      </c>
      <c r="Q12" s="11" t="str">
        <f t="shared" si="1"/>
        <v>x</v>
      </c>
      <c r="R12" s="2"/>
    </row>
    <row r="13" spans="1:18" x14ac:dyDescent="0.55000000000000004">
      <c r="A13" s="8" t="s">
        <v>16</v>
      </c>
      <c r="B13" s="9" t="s">
        <v>16</v>
      </c>
      <c r="C13" s="10" t="s">
        <v>16</v>
      </c>
      <c r="D13" s="8" t="str">
        <f t="shared" si="0"/>
        <v>Loxops caeruleirostris</v>
      </c>
      <c r="F13" s="37" t="s">
        <v>6</v>
      </c>
      <c r="G13" s="2" t="s">
        <v>109</v>
      </c>
      <c r="H13" s="2">
        <v>2018</v>
      </c>
      <c r="I13" s="4" t="s">
        <v>49</v>
      </c>
      <c r="J13" s="2" t="s">
        <v>49</v>
      </c>
      <c r="K13" s="4" t="s">
        <v>49</v>
      </c>
      <c r="L13" s="24"/>
      <c r="M13" s="23" t="s">
        <v>49</v>
      </c>
      <c r="N13" s="2"/>
      <c r="O13" s="23"/>
      <c r="P13" s="2"/>
      <c r="Q13" s="11" t="str">
        <f t="shared" si="1"/>
        <v>x</v>
      </c>
      <c r="R13" s="2"/>
    </row>
    <row r="14" spans="1:18" x14ac:dyDescent="0.55000000000000004">
      <c r="A14" s="8" t="s">
        <v>17</v>
      </c>
      <c r="B14" s="9" t="s">
        <v>17</v>
      </c>
      <c r="C14" s="10" t="s">
        <v>17</v>
      </c>
      <c r="D14" s="8" t="str">
        <f t="shared" si="0"/>
        <v>Loxops coccineus</v>
      </c>
      <c r="F14" s="37" t="s">
        <v>5</v>
      </c>
      <c r="G14" s="2" t="s">
        <v>109</v>
      </c>
      <c r="H14" s="2">
        <v>2022</v>
      </c>
      <c r="I14" s="2" t="s">
        <v>49</v>
      </c>
      <c r="J14" s="2" t="s">
        <v>49</v>
      </c>
      <c r="K14" s="2" t="s">
        <v>49</v>
      </c>
      <c r="L14" s="23" t="s">
        <v>49</v>
      </c>
      <c r="M14" s="23"/>
      <c r="N14" s="2"/>
      <c r="O14" s="23"/>
      <c r="P14" s="2"/>
      <c r="Q14" s="11" t="str">
        <f t="shared" si="1"/>
        <v>x</v>
      </c>
      <c r="R14" s="2"/>
    </row>
    <row r="15" spans="1:18" x14ac:dyDescent="0.55000000000000004">
      <c r="C15" s="6" t="s">
        <v>45</v>
      </c>
      <c r="D15" s="8" t="str">
        <f t="shared" si="0"/>
        <v>Loxops ochraceus</v>
      </c>
      <c r="E15" s="7" t="s">
        <v>101</v>
      </c>
      <c r="F15" s="37" t="s">
        <v>6</v>
      </c>
      <c r="G15" s="2" t="s">
        <v>109</v>
      </c>
      <c r="H15" s="2">
        <v>2018</v>
      </c>
      <c r="I15" s="2" t="s">
        <v>49</v>
      </c>
      <c r="J15" s="2"/>
      <c r="K15" s="4" t="s">
        <v>49</v>
      </c>
      <c r="L15" s="23" t="s">
        <v>49</v>
      </c>
      <c r="M15" s="23"/>
      <c r="N15" s="2"/>
      <c r="O15" s="23"/>
      <c r="P15" s="2"/>
      <c r="Q15" s="11" t="str">
        <f t="shared" si="1"/>
        <v>x</v>
      </c>
      <c r="R15" s="2"/>
    </row>
    <row r="16" spans="1:18" x14ac:dyDescent="0.55000000000000004">
      <c r="A16" s="8" t="s">
        <v>15</v>
      </c>
      <c r="B16" s="9" t="s">
        <v>90</v>
      </c>
      <c r="C16" s="6" t="s">
        <v>15</v>
      </c>
      <c r="D16" s="8" t="str">
        <f t="shared" si="0"/>
        <v>Magumma parva</v>
      </c>
      <c r="E16" s="8"/>
      <c r="F16" s="37" t="s">
        <v>5</v>
      </c>
      <c r="G16" s="2" t="s">
        <v>109</v>
      </c>
      <c r="H16" s="2">
        <v>2022</v>
      </c>
      <c r="I16" s="2" t="s">
        <v>49</v>
      </c>
      <c r="J16" s="2" t="s">
        <v>49</v>
      </c>
      <c r="K16" s="2" t="s">
        <v>49</v>
      </c>
      <c r="L16" s="23" t="s">
        <v>49</v>
      </c>
      <c r="M16" s="23" t="s">
        <v>49</v>
      </c>
      <c r="N16" s="2"/>
      <c r="O16" s="23"/>
      <c r="P16" s="2"/>
      <c r="Q16" s="11" t="str">
        <f t="shared" si="1"/>
        <v>x</v>
      </c>
      <c r="R16" s="2"/>
    </row>
    <row r="17" spans="1:18" x14ac:dyDescent="0.55000000000000004">
      <c r="A17" s="8" t="s">
        <v>83</v>
      </c>
      <c r="B17" s="9" t="s">
        <v>34</v>
      </c>
      <c r="C17" s="5" t="s">
        <v>59</v>
      </c>
      <c r="D17" s="8" t="str">
        <f t="shared" si="0"/>
        <v>Manucerthia mana </v>
      </c>
      <c r="E17" s="8"/>
      <c r="F17" s="37" t="s">
        <v>5</v>
      </c>
      <c r="G17" s="2" t="s">
        <v>109</v>
      </c>
      <c r="H17" s="2">
        <v>2022</v>
      </c>
      <c r="I17" s="2" t="s">
        <v>49</v>
      </c>
      <c r="J17" s="2" t="s">
        <v>49</v>
      </c>
      <c r="K17" s="2" t="s">
        <v>49</v>
      </c>
      <c r="L17" s="24" t="s">
        <v>49</v>
      </c>
      <c r="M17" s="23"/>
      <c r="N17" s="2"/>
      <c r="O17" s="23"/>
      <c r="P17" s="2"/>
      <c r="Q17" s="11" t="str">
        <f t="shared" si="1"/>
        <v>x</v>
      </c>
      <c r="R17" s="2"/>
    </row>
    <row r="18" spans="1:18" x14ac:dyDescent="0.55000000000000004">
      <c r="A18" s="8" t="s">
        <v>61</v>
      </c>
      <c r="B18" s="9" t="s">
        <v>61</v>
      </c>
      <c r="C18" s="1" t="s">
        <v>35</v>
      </c>
      <c r="D18" s="8" t="str">
        <f t="shared" si="0"/>
        <v>Oreomystis bairdi </v>
      </c>
      <c r="F18" s="37" t="s">
        <v>6</v>
      </c>
      <c r="G18" s="2" t="s">
        <v>109</v>
      </c>
      <c r="H18" s="2">
        <v>2018</v>
      </c>
      <c r="I18" s="2" t="s">
        <v>49</v>
      </c>
      <c r="J18" s="2" t="s">
        <v>49</v>
      </c>
      <c r="K18" s="2" t="s">
        <v>49</v>
      </c>
      <c r="L18" s="23" t="s">
        <v>49</v>
      </c>
      <c r="M18" s="23"/>
      <c r="N18" s="2"/>
      <c r="O18" s="23"/>
      <c r="P18" s="2"/>
      <c r="Q18" s="11" t="str">
        <f t="shared" si="1"/>
        <v>x</v>
      </c>
      <c r="R18" s="2"/>
    </row>
    <row r="19" spans="1:18" x14ac:dyDescent="0.55000000000000004">
      <c r="A19" s="8" t="s">
        <v>12</v>
      </c>
      <c r="B19" s="9" t="s">
        <v>12</v>
      </c>
      <c r="C19" s="1" t="s">
        <v>12</v>
      </c>
      <c r="D19" s="8" t="str">
        <f t="shared" si="0"/>
        <v>Palmeria dolei</v>
      </c>
      <c r="F19" s="37" t="s">
        <v>6</v>
      </c>
      <c r="G19" s="2" t="s">
        <v>109</v>
      </c>
      <c r="H19" s="2">
        <v>2020</v>
      </c>
      <c r="I19" s="2" t="s">
        <v>49</v>
      </c>
      <c r="J19" s="2" t="s">
        <v>49</v>
      </c>
      <c r="K19" s="2" t="s">
        <v>49</v>
      </c>
      <c r="L19" s="23" t="s">
        <v>49</v>
      </c>
      <c r="M19" s="23"/>
      <c r="N19" s="2"/>
      <c r="O19" s="23"/>
      <c r="P19" s="2"/>
      <c r="Q19" s="11" t="str">
        <f t="shared" si="1"/>
        <v>x</v>
      </c>
      <c r="R19" s="2"/>
    </row>
    <row r="20" spans="1:18" x14ac:dyDescent="0.55000000000000004">
      <c r="A20" s="8" t="s">
        <v>33</v>
      </c>
      <c r="B20" s="9" t="s">
        <v>33</v>
      </c>
      <c r="C20" s="1" t="s">
        <v>33</v>
      </c>
      <c r="D20" s="8" t="str">
        <f t="shared" si="0"/>
        <v>Paroreomyza maculata</v>
      </c>
      <c r="F20" s="37" t="s">
        <v>6</v>
      </c>
      <c r="G20" s="2" t="s">
        <v>109</v>
      </c>
      <c r="H20" s="2">
        <v>2016</v>
      </c>
      <c r="I20" s="2" t="s">
        <v>49</v>
      </c>
      <c r="J20" s="2" t="s">
        <v>49</v>
      </c>
      <c r="K20" s="2"/>
      <c r="L20" s="23" t="s">
        <v>49</v>
      </c>
      <c r="M20" s="23" t="s">
        <v>49</v>
      </c>
      <c r="N20" s="2" t="s">
        <v>49</v>
      </c>
      <c r="O20" s="23"/>
      <c r="P20" s="2"/>
      <c r="Q20" s="11" t="str">
        <f t="shared" si="1"/>
        <v>x</v>
      </c>
      <c r="R20" s="2"/>
    </row>
    <row r="21" spans="1:18" x14ac:dyDescent="0.55000000000000004">
      <c r="A21" s="8" t="s">
        <v>4</v>
      </c>
      <c r="B21" s="9" t="s">
        <v>4</v>
      </c>
      <c r="C21" s="1" t="s">
        <v>4</v>
      </c>
      <c r="D21" s="8" t="str">
        <f t="shared" si="0"/>
        <v>Paroreomyza montana</v>
      </c>
      <c r="F21" s="37" t="s">
        <v>5</v>
      </c>
      <c r="G21" s="2" t="s">
        <v>109</v>
      </c>
      <c r="H21" s="2">
        <v>2022</v>
      </c>
      <c r="I21" s="2" t="s">
        <v>49</v>
      </c>
      <c r="J21" s="2" t="s">
        <v>49</v>
      </c>
      <c r="K21" s="2" t="s">
        <v>49</v>
      </c>
      <c r="L21" s="24" t="s">
        <v>49</v>
      </c>
      <c r="M21" s="23"/>
      <c r="N21" s="2"/>
      <c r="O21" s="23" t="s">
        <v>49</v>
      </c>
      <c r="P21" s="2"/>
      <c r="Q21" s="11" t="str">
        <f t="shared" si="1"/>
        <v>x</v>
      </c>
      <c r="R21" s="2"/>
    </row>
    <row r="22" spans="1:18" x14ac:dyDescent="0.55000000000000004">
      <c r="A22" s="8" t="s">
        <v>13</v>
      </c>
      <c r="B22" s="9" t="s">
        <v>13</v>
      </c>
      <c r="C22" s="1" t="s">
        <v>13</v>
      </c>
      <c r="D22" s="8" t="str">
        <f t="shared" si="0"/>
        <v>Pseudonestor xanthophrys</v>
      </c>
      <c r="F22" s="37" t="s">
        <v>6</v>
      </c>
      <c r="G22" s="2" t="s">
        <v>109</v>
      </c>
      <c r="H22" s="2">
        <v>2022</v>
      </c>
      <c r="I22" s="3" t="s">
        <v>49</v>
      </c>
      <c r="J22" s="2" t="s">
        <v>49</v>
      </c>
      <c r="K22" s="2" t="s">
        <v>49</v>
      </c>
      <c r="L22" s="23" t="s">
        <v>49</v>
      </c>
      <c r="M22" s="23"/>
      <c r="N22" s="2"/>
      <c r="O22" s="23"/>
      <c r="P22" s="3"/>
      <c r="Q22" s="11" t="str">
        <f t="shared" si="1"/>
        <v>x</v>
      </c>
      <c r="R22" s="2"/>
    </row>
    <row r="23" spans="1:18" x14ac:dyDescent="0.55000000000000004">
      <c r="A23" s="8" t="s">
        <v>21</v>
      </c>
      <c r="B23" s="9" t="s">
        <v>21</v>
      </c>
      <c r="C23" s="1" t="s">
        <v>21</v>
      </c>
      <c r="D23" s="8" t="str">
        <f t="shared" si="0"/>
        <v>Psittirostra psittacea</v>
      </c>
      <c r="F23" s="37" t="s">
        <v>6</v>
      </c>
      <c r="G23" s="2" t="s">
        <v>109</v>
      </c>
      <c r="H23" s="2">
        <v>2016</v>
      </c>
      <c r="I23" s="2" t="s">
        <v>49</v>
      </c>
      <c r="J23" s="2" t="s">
        <v>49</v>
      </c>
      <c r="K23" s="2" t="s">
        <v>49</v>
      </c>
      <c r="L23" s="23" t="s">
        <v>49</v>
      </c>
      <c r="M23" s="23"/>
      <c r="N23" s="2"/>
      <c r="O23" s="23"/>
      <c r="P23" s="2"/>
      <c r="Q23" s="11" t="str">
        <f t="shared" si="1"/>
        <v>x</v>
      </c>
      <c r="R23" s="2" t="s">
        <v>49</v>
      </c>
    </row>
    <row r="24" spans="1:18" x14ac:dyDescent="0.55000000000000004">
      <c r="A24" s="8" t="s">
        <v>62</v>
      </c>
      <c r="B24" s="8" t="s">
        <v>62</v>
      </c>
      <c r="C24" s="1" t="s">
        <v>7</v>
      </c>
      <c r="D24" s="8" t="str">
        <f t="shared" si="0"/>
        <v>Telespiza cantans</v>
      </c>
      <c r="F24" s="37" t="s">
        <v>8</v>
      </c>
      <c r="G24" s="2" t="s">
        <v>109</v>
      </c>
      <c r="H24" s="2">
        <v>2018</v>
      </c>
      <c r="I24" s="3" t="s">
        <v>49</v>
      </c>
      <c r="J24" s="2" t="s">
        <v>49</v>
      </c>
      <c r="K24" s="2" t="s">
        <v>49</v>
      </c>
      <c r="L24" s="23"/>
      <c r="M24" s="23"/>
      <c r="N24" s="2"/>
      <c r="O24" s="23"/>
      <c r="P24" s="3"/>
      <c r="Q24" s="11" t="str">
        <f t="shared" si="1"/>
        <v/>
      </c>
      <c r="R24" s="2"/>
    </row>
    <row r="25" spans="1:18" x14ac:dyDescent="0.55000000000000004">
      <c r="A25" s="29" t="s">
        <v>63</v>
      </c>
      <c r="B25" s="30" t="s">
        <v>9</v>
      </c>
      <c r="C25" s="31" t="s">
        <v>9</v>
      </c>
      <c r="D25" s="29" t="str">
        <f t="shared" si="0"/>
        <v>Telespiza ultima</v>
      </c>
      <c r="E25" s="32"/>
      <c r="F25" s="38" t="s">
        <v>6</v>
      </c>
      <c r="G25" s="33" t="s">
        <v>109</v>
      </c>
      <c r="H25" s="33">
        <v>2018</v>
      </c>
      <c r="I25" s="35" t="s">
        <v>49</v>
      </c>
      <c r="J25" s="35" t="s">
        <v>49</v>
      </c>
      <c r="K25" s="33"/>
      <c r="L25" s="34" t="s">
        <v>49</v>
      </c>
      <c r="M25" s="34"/>
      <c r="N25" s="33"/>
      <c r="O25" s="34" t="s">
        <v>49</v>
      </c>
      <c r="P25" s="35"/>
      <c r="Q25" s="36" t="str">
        <f t="shared" si="1"/>
        <v>x</v>
      </c>
      <c r="R25" s="33"/>
    </row>
    <row r="26" spans="1:18" x14ac:dyDescent="0.55000000000000004">
      <c r="A26" s="8" t="s">
        <v>78</v>
      </c>
      <c r="B26" s="9" t="s">
        <v>92</v>
      </c>
      <c r="C26" s="8" t="s">
        <v>39</v>
      </c>
      <c r="D26" s="8" t="str">
        <f t="shared" si="0"/>
        <v>Akialoa ellisiana</v>
      </c>
      <c r="F26" s="37" t="s">
        <v>3</v>
      </c>
      <c r="G26" s="2" t="s">
        <v>110</v>
      </c>
      <c r="H26" s="2">
        <v>2016</v>
      </c>
      <c r="I26" s="2" t="s">
        <v>49</v>
      </c>
      <c r="J26" s="3" t="s">
        <v>49</v>
      </c>
      <c r="K26" s="2" t="s">
        <v>49</v>
      </c>
      <c r="L26" s="23"/>
      <c r="M26" s="23"/>
      <c r="N26" s="2"/>
      <c r="O26" s="23"/>
      <c r="P26" s="2"/>
      <c r="Q26" s="11" t="str">
        <f t="shared" si="1"/>
        <v/>
      </c>
      <c r="R26" s="2"/>
    </row>
    <row r="27" spans="1:18" x14ac:dyDescent="0.55000000000000004">
      <c r="B27" s="8" t="s">
        <v>93</v>
      </c>
      <c r="C27" s="6" t="s">
        <v>40</v>
      </c>
      <c r="D27" s="8" t="str">
        <f t="shared" si="0"/>
        <v>Akialoa lanaiensis</v>
      </c>
      <c r="E27" s="8"/>
      <c r="F27" s="37" t="s">
        <v>3</v>
      </c>
      <c r="G27" s="2" t="s">
        <v>110</v>
      </c>
      <c r="H27" s="2">
        <v>2016</v>
      </c>
      <c r="I27" s="2" t="s">
        <v>49</v>
      </c>
      <c r="J27" s="3" t="s">
        <v>49</v>
      </c>
      <c r="K27" s="2" t="s">
        <v>49</v>
      </c>
      <c r="L27" s="23"/>
      <c r="M27" s="23"/>
      <c r="N27" s="2"/>
      <c r="O27" s="23"/>
      <c r="P27" s="2"/>
      <c r="Q27" s="11" t="str">
        <f t="shared" si="1"/>
        <v/>
      </c>
      <c r="R27" s="2"/>
    </row>
    <row r="28" spans="1:18" x14ac:dyDescent="0.55000000000000004">
      <c r="A28" s="8" t="s">
        <v>77</v>
      </c>
      <c r="B28" s="8" t="s">
        <v>77</v>
      </c>
      <c r="C28" s="10" t="s">
        <v>41</v>
      </c>
      <c r="D28" s="8" t="str">
        <f t="shared" si="0"/>
        <v>Akialoa obscura</v>
      </c>
      <c r="F28" s="37" t="s">
        <v>3</v>
      </c>
      <c r="G28" s="2" t="s">
        <v>110</v>
      </c>
      <c r="H28" s="2">
        <v>2016</v>
      </c>
      <c r="I28" s="2" t="s">
        <v>49</v>
      </c>
      <c r="J28" s="2"/>
      <c r="K28" s="2" t="s">
        <v>49</v>
      </c>
      <c r="L28" s="23" t="s">
        <v>49</v>
      </c>
      <c r="M28" s="23"/>
      <c r="N28" s="2"/>
      <c r="O28" s="23"/>
      <c r="P28" s="2"/>
      <c r="Q28" s="11" t="str">
        <f t="shared" si="1"/>
        <v>x</v>
      </c>
      <c r="R28" s="2"/>
    </row>
    <row r="29" spans="1:18" x14ac:dyDescent="0.55000000000000004">
      <c r="B29" s="8" t="s">
        <v>94</v>
      </c>
      <c r="C29" s="6" t="s">
        <v>26</v>
      </c>
      <c r="D29" s="8" t="str">
        <f t="shared" si="0"/>
        <v>Akialoa stejnegeri</v>
      </c>
      <c r="F29" s="37" t="s">
        <v>3</v>
      </c>
      <c r="G29" s="2" t="s">
        <v>110</v>
      </c>
      <c r="H29" s="2">
        <v>2016</v>
      </c>
      <c r="I29" s="2" t="s">
        <v>49</v>
      </c>
      <c r="J29" s="2" t="s">
        <v>49</v>
      </c>
      <c r="K29" s="2" t="s">
        <v>49</v>
      </c>
      <c r="L29" s="23"/>
      <c r="M29" s="23"/>
      <c r="N29" s="2"/>
      <c r="O29" s="23"/>
      <c r="P29" s="2"/>
      <c r="Q29" s="11" t="str">
        <f t="shared" si="1"/>
        <v/>
      </c>
      <c r="R29" s="2"/>
    </row>
    <row r="30" spans="1:18" x14ac:dyDescent="0.55000000000000004">
      <c r="A30" s="8" t="s">
        <v>25</v>
      </c>
      <c r="B30" s="9" t="s">
        <v>25</v>
      </c>
      <c r="C30" s="10" t="s">
        <v>25</v>
      </c>
      <c r="D30" s="8" t="str">
        <f t="shared" si="0"/>
        <v>Chloridops kona</v>
      </c>
      <c r="F30" s="39" t="s">
        <v>3</v>
      </c>
      <c r="G30" s="2" t="s">
        <v>110</v>
      </c>
      <c r="H30" s="2">
        <v>2016</v>
      </c>
      <c r="I30" s="2" t="s">
        <v>49</v>
      </c>
      <c r="J30" s="2"/>
      <c r="K30" s="2" t="s">
        <v>49</v>
      </c>
      <c r="L30" s="23"/>
      <c r="M30" s="23"/>
      <c r="N30" s="2"/>
      <c r="O30" s="23"/>
      <c r="P30" s="2"/>
      <c r="Q30" s="11" t="str">
        <f t="shared" si="1"/>
        <v/>
      </c>
      <c r="R30" s="2"/>
    </row>
    <row r="31" spans="1:18" x14ac:dyDescent="0.55000000000000004">
      <c r="A31" s="8" t="s">
        <v>31</v>
      </c>
      <c r="B31" s="9" t="s">
        <v>31</v>
      </c>
      <c r="C31" s="10" t="s">
        <v>31</v>
      </c>
      <c r="D31" s="8" t="str">
        <f t="shared" si="0"/>
        <v>Ciridops anna</v>
      </c>
      <c r="F31" s="37" t="s">
        <v>3</v>
      </c>
      <c r="G31" s="2" t="s">
        <v>110</v>
      </c>
      <c r="H31" s="2">
        <v>2016</v>
      </c>
      <c r="I31" s="2" t="s">
        <v>49</v>
      </c>
      <c r="J31" s="2"/>
      <c r="K31" s="2" t="s">
        <v>49</v>
      </c>
      <c r="L31" s="23"/>
      <c r="M31" s="23"/>
      <c r="N31" s="2"/>
      <c r="O31" s="23"/>
      <c r="P31" s="2"/>
      <c r="Q31" s="11" t="str">
        <f t="shared" si="1"/>
        <v/>
      </c>
      <c r="R31" s="2"/>
    </row>
    <row r="32" spans="1:18" x14ac:dyDescent="0.55000000000000004">
      <c r="A32" s="8" t="s">
        <v>29</v>
      </c>
      <c r="B32" s="8" t="s">
        <v>96</v>
      </c>
      <c r="C32" s="10" t="s">
        <v>29</v>
      </c>
      <c r="D32" s="8" t="str">
        <f t="shared" si="0"/>
        <v>Drepanis funerea</v>
      </c>
      <c r="F32" s="37" t="s">
        <v>3</v>
      </c>
      <c r="G32" s="2" t="s">
        <v>110</v>
      </c>
      <c r="H32" s="2">
        <v>2016</v>
      </c>
      <c r="I32" s="2" t="s">
        <v>49</v>
      </c>
      <c r="J32" s="2"/>
      <c r="K32" s="2"/>
      <c r="L32" s="23" t="s">
        <v>49</v>
      </c>
      <c r="M32" s="23"/>
      <c r="N32" s="2"/>
      <c r="O32" s="23"/>
      <c r="P32" s="2"/>
      <c r="Q32" s="11" t="str">
        <f t="shared" si="1"/>
        <v>x</v>
      </c>
      <c r="R32" s="2"/>
    </row>
    <row r="33" spans="1:18" x14ac:dyDescent="0.55000000000000004">
      <c r="A33" s="8" t="s">
        <v>30</v>
      </c>
      <c r="B33" s="8" t="s">
        <v>97</v>
      </c>
      <c r="C33" s="10" t="s">
        <v>30</v>
      </c>
      <c r="D33" s="8" t="str">
        <f t="shared" si="0"/>
        <v>Drepanis pacifica</v>
      </c>
      <c r="F33" s="37" t="s">
        <v>3</v>
      </c>
      <c r="G33" s="2" t="s">
        <v>110</v>
      </c>
      <c r="H33" s="2">
        <v>2016</v>
      </c>
      <c r="I33" s="2" t="s">
        <v>49</v>
      </c>
      <c r="J33" s="2"/>
      <c r="K33" s="2" t="s">
        <v>49</v>
      </c>
      <c r="L33" s="23"/>
      <c r="M33" s="23"/>
      <c r="N33" s="2"/>
      <c r="O33" s="23"/>
      <c r="P33" s="2"/>
      <c r="Q33" s="11" t="str">
        <f t="shared" si="1"/>
        <v/>
      </c>
      <c r="R33" s="2"/>
    </row>
    <row r="34" spans="1:18" x14ac:dyDescent="0.55000000000000004">
      <c r="A34" s="8" t="s">
        <v>22</v>
      </c>
      <c r="B34" s="9" t="s">
        <v>22</v>
      </c>
      <c r="C34" s="10" t="s">
        <v>22</v>
      </c>
      <c r="D34" s="8" t="str">
        <f t="shared" si="0"/>
        <v>Dysmorodrepanis munroi</v>
      </c>
      <c r="F34" s="37" t="s">
        <v>3</v>
      </c>
      <c r="G34" s="2" t="s">
        <v>110</v>
      </c>
      <c r="H34" s="2">
        <v>2016</v>
      </c>
      <c r="I34" s="2" t="s">
        <v>49</v>
      </c>
      <c r="J34" s="2"/>
      <c r="K34" s="2"/>
      <c r="L34" s="24" t="s">
        <v>49</v>
      </c>
      <c r="M34" s="23"/>
      <c r="N34" s="2"/>
      <c r="O34" s="23"/>
      <c r="P34" s="2"/>
      <c r="Q34" s="11" t="str">
        <f t="shared" si="1"/>
        <v>x</v>
      </c>
      <c r="R34" s="2"/>
    </row>
    <row r="35" spans="1:18" x14ac:dyDescent="0.55000000000000004">
      <c r="A35" s="8" t="s">
        <v>36</v>
      </c>
      <c r="B35" s="9" t="s">
        <v>36</v>
      </c>
      <c r="C35" s="6" t="s">
        <v>36</v>
      </c>
      <c r="D35" s="8" t="str">
        <f t="shared" si="0"/>
        <v>Hemignathus lucidus</v>
      </c>
      <c r="E35" s="2"/>
      <c r="F35" s="37" t="s">
        <v>3</v>
      </c>
      <c r="G35" s="2" t="s">
        <v>110</v>
      </c>
      <c r="H35" s="2">
        <v>2020</v>
      </c>
      <c r="I35" s="2" t="s">
        <v>49</v>
      </c>
      <c r="J35" s="2"/>
      <c r="K35" s="2" t="s">
        <v>49</v>
      </c>
      <c r="L35" s="24" t="s">
        <v>49</v>
      </c>
      <c r="M35" s="23"/>
      <c r="N35" s="2"/>
      <c r="O35" s="23"/>
      <c r="P35" s="2"/>
      <c r="Q35" s="11" t="str">
        <f t="shared" si="1"/>
        <v>x</v>
      </c>
      <c r="R35" s="2"/>
    </row>
    <row r="36" spans="1:18" x14ac:dyDescent="0.55000000000000004">
      <c r="B36" s="9" t="s">
        <v>44</v>
      </c>
      <c r="C36" s="6" t="s">
        <v>44</v>
      </c>
      <c r="D36" s="8" t="str">
        <f t="shared" si="0"/>
        <v>Hemignathus sagittirostris</v>
      </c>
      <c r="F36" s="37" t="s">
        <v>3</v>
      </c>
      <c r="G36" s="2" t="s">
        <v>110</v>
      </c>
      <c r="H36" s="2">
        <v>2016</v>
      </c>
      <c r="I36" s="2"/>
      <c r="J36" s="2"/>
      <c r="K36" s="2"/>
      <c r="L36" s="24" t="s">
        <v>49</v>
      </c>
      <c r="M36" s="23"/>
      <c r="N36" s="2"/>
      <c r="O36" s="23"/>
      <c r="P36" s="2"/>
      <c r="Q36" s="11" t="str">
        <f t="shared" si="1"/>
        <v>x</v>
      </c>
      <c r="R36" s="2"/>
    </row>
    <row r="37" spans="1:18" x14ac:dyDescent="0.55000000000000004">
      <c r="C37" s="6" t="s">
        <v>28</v>
      </c>
      <c r="D37" s="8" t="str">
        <f t="shared" si="0"/>
        <v>Himatione fraithii</v>
      </c>
      <c r="F37" s="37" t="s">
        <v>3</v>
      </c>
      <c r="G37" s="2" t="s">
        <v>110</v>
      </c>
      <c r="H37" s="2">
        <v>2016</v>
      </c>
      <c r="I37" s="2" t="s">
        <v>49</v>
      </c>
      <c r="J37" s="2"/>
      <c r="K37" s="2"/>
      <c r="L37" s="23"/>
      <c r="M37" s="23"/>
      <c r="N37" s="2"/>
      <c r="O37" s="23"/>
      <c r="P37" s="2"/>
      <c r="Q37" s="11" t="str">
        <f t="shared" si="1"/>
        <v/>
      </c>
      <c r="R37" s="2"/>
    </row>
    <row r="38" spans="1:18" x14ac:dyDescent="0.55000000000000004">
      <c r="C38" s="6" t="s">
        <v>46</v>
      </c>
      <c r="D38" s="8" t="str">
        <f t="shared" si="0"/>
        <v>Loxops wolstenholmei</v>
      </c>
      <c r="E38" s="7" t="s">
        <v>112</v>
      </c>
      <c r="F38" s="37" t="s">
        <v>3</v>
      </c>
      <c r="G38" s="2" t="s">
        <v>110</v>
      </c>
      <c r="H38" s="2">
        <v>2016</v>
      </c>
      <c r="I38" s="2" t="s">
        <v>49</v>
      </c>
      <c r="J38" s="2"/>
      <c r="K38" s="2"/>
      <c r="L38" s="24" t="s">
        <v>49</v>
      </c>
      <c r="M38" s="23"/>
      <c r="N38" s="2"/>
      <c r="O38" s="23"/>
      <c r="P38" s="2"/>
      <c r="Q38" s="11" t="str">
        <f t="shared" si="1"/>
        <v>x</v>
      </c>
      <c r="R38" s="2"/>
    </row>
    <row r="39" spans="1:18" x14ac:dyDescent="0.55000000000000004">
      <c r="A39" s="8" t="s">
        <v>2</v>
      </c>
      <c r="B39" s="9" t="s">
        <v>2</v>
      </c>
      <c r="C39" s="1" t="s">
        <v>2</v>
      </c>
      <c r="D39" s="8" t="str">
        <f t="shared" si="0"/>
        <v>Melamprosops phaeosoma</v>
      </c>
      <c r="F39" s="37" t="s">
        <v>3</v>
      </c>
      <c r="G39" s="2" t="s">
        <v>110</v>
      </c>
      <c r="H39" s="2">
        <v>2019</v>
      </c>
      <c r="I39" s="2" t="s">
        <v>49</v>
      </c>
      <c r="J39" s="2"/>
      <c r="K39" s="2" t="s">
        <v>49</v>
      </c>
      <c r="L39" s="24"/>
      <c r="M39" s="23"/>
      <c r="N39" s="2"/>
      <c r="O39" s="23"/>
      <c r="P39" s="2" t="s">
        <v>49</v>
      </c>
      <c r="Q39" s="11" t="str">
        <f t="shared" si="1"/>
        <v>x</v>
      </c>
      <c r="R39" s="2"/>
    </row>
    <row r="40" spans="1:18" x14ac:dyDescent="0.55000000000000004">
      <c r="A40" s="8" t="s">
        <v>32</v>
      </c>
      <c r="B40" s="9" t="s">
        <v>32</v>
      </c>
      <c r="C40" s="1" t="s">
        <v>32</v>
      </c>
      <c r="D40" s="8" t="str">
        <f t="shared" si="0"/>
        <v>Paroreomyza flammea</v>
      </c>
      <c r="F40" s="37" t="s">
        <v>3</v>
      </c>
      <c r="G40" s="2" t="s">
        <v>110</v>
      </c>
      <c r="H40" s="2">
        <v>2016</v>
      </c>
      <c r="I40" s="2" t="s">
        <v>49</v>
      </c>
      <c r="J40" s="2"/>
      <c r="K40" s="2" t="s">
        <v>49</v>
      </c>
      <c r="L40" s="23"/>
      <c r="M40" s="23"/>
      <c r="N40" s="2"/>
      <c r="O40" s="23"/>
      <c r="P40" s="2"/>
      <c r="Q40" s="11" t="str">
        <f t="shared" si="1"/>
        <v/>
      </c>
      <c r="R40" s="2"/>
    </row>
    <row r="41" spans="1:18" x14ac:dyDescent="0.55000000000000004">
      <c r="A41" s="8" t="s">
        <v>23</v>
      </c>
      <c r="B41" s="9" t="s">
        <v>23</v>
      </c>
      <c r="C41" s="1" t="s">
        <v>23</v>
      </c>
      <c r="D41" s="8" t="str">
        <f t="shared" si="0"/>
        <v>Rhodacanthis flaviceps</v>
      </c>
      <c r="F41" s="37" t="s">
        <v>3</v>
      </c>
      <c r="G41" s="2" t="s">
        <v>110</v>
      </c>
      <c r="H41" s="2">
        <v>2016</v>
      </c>
      <c r="I41" s="2"/>
      <c r="J41" s="2"/>
      <c r="K41" s="2" t="s">
        <v>49</v>
      </c>
      <c r="L41" s="23"/>
      <c r="M41" s="23"/>
      <c r="N41" s="2"/>
      <c r="O41" s="23"/>
      <c r="P41" s="2"/>
      <c r="Q41" s="11" t="str">
        <f t="shared" si="1"/>
        <v/>
      </c>
      <c r="R41" s="2"/>
    </row>
    <row r="42" spans="1:18" x14ac:dyDescent="0.55000000000000004">
      <c r="A42" s="8" t="s">
        <v>24</v>
      </c>
      <c r="B42" s="9" t="s">
        <v>24</v>
      </c>
      <c r="C42" s="1" t="s">
        <v>24</v>
      </c>
      <c r="D42" s="8" t="str">
        <f t="shared" si="0"/>
        <v>Rhodacanthis palmeri</v>
      </c>
      <c r="F42" s="37" t="s">
        <v>3</v>
      </c>
      <c r="G42" s="2" t="s">
        <v>110</v>
      </c>
      <c r="H42" s="2">
        <v>2016</v>
      </c>
      <c r="I42" s="2"/>
      <c r="J42" s="2"/>
      <c r="K42" s="2" t="s">
        <v>49</v>
      </c>
      <c r="L42" s="23"/>
      <c r="M42" s="2"/>
      <c r="N42" s="2"/>
      <c r="O42" s="23"/>
      <c r="P42" s="2"/>
      <c r="Q42" s="11" t="str">
        <f t="shared" si="1"/>
        <v/>
      </c>
      <c r="R42" s="2"/>
    </row>
    <row r="43" spans="1:18" x14ac:dyDescent="0.55000000000000004">
      <c r="A43" s="8" t="s">
        <v>75</v>
      </c>
      <c r="C43" s="8" t="s">
        <v>75</v>
      </c>
      <c r="D43" s="8" t="str">
        <f t="shared" si="0"/>
        <v>Viridonia sagittirostris</v>
      </c>
      <c r="F43" s="39" t="s">
        <v>3</v>
      </c>
      <c r="G43" s="2" t="s">
        <v>110</v>
      </c>
      <c r="H43" s="11">
        <v>2016</v>
      </c>
      <c r="L43" s="23" t="s">
        <v>49</v>
      </c>
      <c r="O43" s="27"/>
      <c r="Q43" s="11" t="str">
        <f t="shared" si="1"/>
        <v>x</v>
      </c>
    </row>
    <row r="44" spans="1:18" x14ac:dyDescent="0.55000000000000004">
      <c r="A44" s="8" t="s">
        <v>84</v>
      </c>
      <c r="B44" s="9" t="s">
        <v>84</v>
      </c>
      <c r="D44" s="8" t="str">
        <f>B44</f>
        <v>Aidemedia chascax</v>
      </c>
      <c r="F44" s="40" t="s">
        <v>88</v>
      </c>
      <c r="G44" s="2" t="s">
        <v>110</v>
      </c>
      <c r="H44" s="12" t="s">
        <v>88</v>
      </c>
      <c r="M44" s="13"/>
    </row>
    <row r="45" spans="1:18" x14ac:dyDescent="0.55000000000000004">
      <c r="A45" s="8" t="s">
        <v>85</v>
      </c>
      <c r="B45" s="9" t="s">
        <v>85</v>
      </c>
      <c r="D45" s="8" t="str">
        <f t="shared" ref="D45:D61" si="2">B45</f>
        <v>Aidemedia lutetiae</v>
      </c>
      <c r="F45" s="40" t="s">
        <v>88</v>
      </c>
      <c r="G45" s="2" t="s">
        <v>110</v>
      </c>
      <c r="H45" s="12" t="s">
        <v>88</v>
      </c>
      <c r="M45" s="13"/>
    </row>
    <row r="46" spans="1:18" x14ac:dyDescent="0.55000000000000004">
      <c r="A46" s="8" t="s">
        <v>86</v>
      </c>
      <c r="B46" s="9" t="s">
        <v>86</v>
      </c>
      <c r="D46" s="8" t="str">
        <f t="shared" si="2"/>
        <v>Aidemedia zanclops</v>
      </c>
      <c r="F46" s="40" t="s">
        <v>88</v>
      </c>
      <c r="G46" s="2" t="s">
        <v>110</v>
      </c>
      <c r="H46" s="12" t="s">
        <v>88</v>
      </c>
      <c r="M46" s="13"/>
    </row>
    <row r="47" spans="1:18" x14ac:dyDescent="0.55000000000000004">
      <c r="A47" s="8" t="s">
        <v>68</v>
      </c>
      <c r="B47" s="9" t="s">
        <v>68</v>
      </c>
      <c r="D47" s="8" t="str">
        <f t="shared" si="2"/>
        <v>Chloridops regiskongi</v>
      </c>
      <c r="F47" s="40" t="s">
        <v>88</v>
      </c>
      <c r="G47" s="2" t="s">
        <v>110</v>
      </c>
      <c r="H47" s="12" t="s">
        <v>88</v>
      </c>
      <c r="M47" s="13"/>
    </row>
    <row r="48" spans="1:18" x14ac:dyDescent="0.55000000000000004">
      <c r="A48" s="8" t="s">
        <v>70</v>
      </c>
      <c r="B48" s="9" t="s">
        <v>70</v>
      </c>
      <c r="D48" s="8" t="str">
        <f t="shared" si="2"/>
        <v>Chloridops wahi</v>
      </c>
      <c r="F48" s="40" t="s">
        <v>88</v>
      </c>
      <c r="G48" s="2" t="s">
        <v>110</v>
      </c>
      <c r="H48" s="12" t="s">
        <v>88</v>
      </c>
      <c r="M48" s="13"/>
    </row>
    <row r="49" spans="1:13" x14ac:dyDescent="0.55000000000000004">
      <c r="A49" s="8" t="s">
        <v>74</v>
      </c>
      <c r="B49" s="9" t="s">
        <v>95</v>
      </c>
      <c r="D49" s="8" t="str">
        <f t="shared" si="2"/>
        <v>Ciridops tenax</v>
      </c>
      <c r="F49" s="40" t="s">
        <v>88</v>
      </c>
      <c r="G49" s="2" t="s">
        <v>110</v>
      </c>
      <c r="H49" s="12" t="s">
        <v>88</v>
      </c>
      <c r="M49" s="13"/>
    </row>
    <row r="50" spans="1:13" x14ac:dyDescent="0.55000000000000004">
      <c r="A50" s="8" t="s">
        <v>79</v>
      </c>
      <c r="B50" s="9" t="s">
        <v>79</v>
      </c>
      <c r="D50" s="8" t="str">
        <f t="shared" si="2"/>
        <v>Hemignathus upupirostris</v>
      </c>
      <c r="F50" s="40" t="s">
        <v>88</v>
      </c>
      <c r="G50" s="2" t="s">
        <v>110</v>
      </c>
      <c r="H50" s="12" t="s">
        <v>88</v>
      </c>
      <c r="M50" s="13"/>
    </row>
    <row r="51" spans="1:13" x14ac:dyDescent="0.55000000000000004">
      <c r="A51" s="8" t="s">
        <v>76</v>
      </c>
      <c r="B51" s="9" t="s">
        <v>76</v>
      </c>
      <c r="D51" s="8" t="str">
        <f t="shared" si="2"/>
        <v>Hemignathus vorpalis</v>
      </c>
      <c r="F51" s="40" t="s">
        <v>88</v>
      </c>
      <c r="G51" s="2" t="s">
        <v>110</v>
      </c>
      <c r="H51" s="12" t="s">
        <v>88</v>
      </c>
      <c r="M51" s="13"/>
    </row>
    <row r="52" spans="1:13" x14ac:dyDescent="0.55000000000000004">
      <c r="A52" s="8" t="s">
        <v>67</v>
      </c>
      <c r="B52" s="9" t="s">
        <v>98</v>
      </c>
      <c r="D52" s="8" t="str">
        <f t="shared" si="2"/>
        <v>Loxioides kikuchi</v>
      </c>
      <c r="F52" s="40" t="s">
        <v>88</v>
      </c>
      <c r="G52" s="2" t="s">
        <v>110</v>
      </c>
      <c r="H52" s="12" t="s">
        <v>88</v>
      </c>
      <c r="M52" s="13"/>
    </row>
    <row r="53" spans="1:13" x14ac:dyDescent="0.55000000000000004">
      <c r="A53" s="8" t="s">
        <v>80</v>
      </c>
      <c r="B53" s="9" t="s">
        <v>80</v>
      </c>
      <c r="D53" s="8" t="str">
        <f t="shared" si="2"/>
        <v>Orthiospiza howarthi</v>
      </c>
      <c r="F53" s="40" t="s">
        <v>88</v>
      </c>
      <c r="G53" s="2" t="s">
        <v>110</v>
      </c>
      <c r="H53" s="12" t="s">
        <v>88</v>
      </c>
      <c r="M53" s="13"/>
    </row>
    <row r="54" spans="1:13" x14ac:dyDescent="0.55000000000000004">
      <c r="A54" s="8" t="s">
        <v>71</v>
      </c>
      <c r="B54" s="9" t="s">
        <v>71</v>
      </c>
      <c r="D54" s="8" t="str">
        <f t="shared" si="2"/>
        <v>Rhodacanthis forfex</v>
      </c>
      <c r="F54" s="40" t="s">
        <v>88</v>
      </c>
      <c r="G54" s="2" t="s">
        <v>110</v>
      </c>
      <c r="H54" s="12" t="s">
        <v>88</v>
      </c>
      <c r="M54" s="13"/>
    </row>
    <row r="55" spans="1:13" x14ac:dyDescent="0.55000000000000004">
      <c r="A55" s="8" t="s">
        <v>72</v>
      </c>
      <c r="B55" s="9" t="s">
        <v>72</v>
      </c>
      <c r="D55" s="8" t="str">
        <f t="shared" si="2"/>
        <v>Rhodacanthis litotes</v>
      </c>
      <c r="F55" s="40" t="s">
        <v>88</v>
      </c>
      <c r="G55" s="2" t="s">
        <v>110</v>
      </c>
      <c r="H55" s="12" t="s">
        <v>88</v>
      </c>
      <c r="M55" s="13"/>
    </row>
    <row r="56" spans="1:13" x14ac:dyDescent="0.55000000000000004">
      <c r="A56" s="8" t="s">
        <v>65</v>
      </c>
      <c r="B56" s="9" t="s">
        <v>65</v>
      </c>
      <c r="D56" s="8" t="str">
        <f t="shared" si="2"/>
        <v>Telespiza persecutrix</v>
      </c>
      <c r="F56" s="40" t="s">
        <v>88</v>
      </c>
      <c r="G56" s="2" t="s">
        <v>110</v>
      </c>
      <c r="H56" s="12" t="s">
        <v>88</v>
      </c>
      <c r="M56" s="13"/>
    </row>
    <row r="57" spans="1:13" x14ac:dyDescent="0.55000000000000004">
      <c r="A57" s="8" t="s">
        <v>64</v>
      </c>
      <c r="B57" s="9" t="s">
        <v>64</v>
      </c>
      <c r="D57" s="8" t="str">
        <f t="shared" si="2"/>
        <v>Telespiza ypsilon</v>
      </c>
      <c r="F57" s="40" t="s">
        <v>88</v>
      </c>
      <c r="G57" s="2" t="s">
        <v>110</v>
      </c>
      <c r="H57" s="12" t="s">
        <v>88</v>
      </c>
      <c r="M57" s="13"/>
    </row>
    <row r="58" spans="1:13" x14ac:dyDescent="0.55000000000000004">
      <c r="A58" s="8" t="s">
        <v>81</v>
      </c>
      <c r="B58" s="9" t="s">
        <v>81</v>
      </c>
      <c r="D58" s="8" t="str">
        <f t="shared" si="2"/>
        <v>Vangulifer mirandus</v>
      </c>
      <c r="F58" s="40" t="s">
        <v>88</v>
      </c>
      <c r="G58" s="2" t="s">
        <v>110</v>
      </c>
      <c r="H58" s="12" t="s">
        <v>88</v>
      </c>
      <c r="M58" s="13"/>
    </row>
    <row r="59" spans="1:13" x14ac:dyDescent="0.55000000000000004">
      <c r="A59" s="8" t="s">
        <v>82</v>
      </c>
      <c r="B59" s="9" t="s">
        <v>82</v>
      </c>
      <c r="D59" s="8" t="str">
        <f t="shared" si="2"/>
        <v>Vangulifer neophasis</v>
      </c>
      <c r="F59" s="40" t="s">
        <v>88</v>
      </c>
      <c r="G59" s="2" t="s">
        <v>110</v>
      </c>
      <c r="H59" s="12" t="s">
        <v>88</v>
      </c>
      <c r="M59" s="13"/>
    </row>
    <row r="60" spans="1:13" x14ac:dyDescent="0.55000000000000004">
      <c r="A60" s="8" t="s">
        <v>69</v>
      </c>
      <c r="B60" s="9" t="s">
        <v>69</v>
      </c>
      <c r="D60" s="8" t="str">
        <f t="shared" si="2"/>
        <v>Xestospiza conica</v>
      </c>
      <c r="F60" s="40" t="s">
        <v>88</v>
      </c>
      <c r="G60" s="2" t="s">
        <v>110</v>
      </c>
      <c r="H60" s="12" t="s">
        <v>88</v>
      </c>
      <c r="M60" s="13"/>
    </row>
    <row r="61" spans="1:13" x14ac:dyDescent="0.55000000000000004">
      <c r="A61" s="8" t="s">
        <v>73</v>
      </c>
      <c r="B61" s="9" t="s">
        <v>99</v>
      </c>
      <c r="D61" s="8" t="str">
        <f t="shared" si="2"/>
        <v>Xestospiza fastiglialis</v>
      </c>
      <c r="F61" s="40" t="s">
        <v>88</v>
      </c>
      <c r="G61" s="2" t="s">
        <v>110</v>
      </c>
      <c r="H61" s="12" t="s">
        <v>88</v>
      </c>
      <c r="M61" s="13"/>
    </row>
    <row r="62" spans="1:13" x14ac:dyDescent="0.55000000000000004">
      <c r="M62" s="13"/>
    </row>
    <row r="63" spans="1:13" x14ac:dyDescent="0.55000000000000004">
      <c r="A63" s="12"/>
      <c r="B63" s="12"/>
      <c r="C63" s="12"/>
      <c r="M63" s="13"/>
    </row>
    <row r="64" spans="1:13" x14ac:dyDescent="0.55000000000000004">
      <c r="B64" s="14"/>
      <c r="M64" s="13"/>
    </row>
    <row r="65" spans="2:13" x14ac:dyDescent="0.55000000000000004">
      <c r="M65" s="13"/>
    </row>
    <row r="66" spans="2:13" x14ac:dyDescent="0.55000000000000004">
      <c r="B66" s="13"/>
      <c r="M66" s="13"/>
    </row>
    <row r="67" spans="2:13" x14ac:dyDescent="0.55000000000000004">
      <c r="B67" s="14"/>
      <c r="M67" s="13"/>
    </row>
    <row r="68" spans="2:13" x14ac:dyDescent="0.55000000000000004">
      <c r="B68" s="13"/>
      <c r="M68" s="13"/>
    </row>
    <row r="69" spans="2:13" x14ac:dyDescent="0.55000000000000004">
      <c r="M69" s="13"/>
    </row>
    <row r="70" spans="2:13" x14ac:dyDescent="0.55000000000000004">
      <c r="M70" s="13"/>
    </row>
    <row r="71" spans="2:13" x14ac:dyDescent="0.55000000000000004">
      <c r="M71" s="13"/>
    </row>
    <row r="72" spans="2:13" x14ac:dyDescent="0.55000000000000004">
      <c r="M72" s="13"/>
    </row>
    <row r="73" spans="2:13" x14ac:dyDescent="0.55000000000000004">
      <c r="M73" s="13"/>
    </row>
    <row r="74" spans="2:13" x14ac:dyDescent="0.55000000000000004">
      <c r="M74" s="13"/>
    </row>
  </sheetData>
  <sortState ref="A2:R42">
    <sortCondition descending="1" ref="G2:G4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column_names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2024-03-29T10:28:30Z</dcterms:modified>
</cp:coreProperties>
</file>