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TRABAJO\"/>
    </mc:Choice>
  </mc:AlternateContent>
  <bookViews>
    <workbookView xWindow="0" yWindow="0" windowWidth="16815" windowHeight="7155" tabRatio="839"/>
  </bookViews>
  <sheets>
    <sheet name="Invent. y sueldos" sheetId="5" r:id="rId1"/>
    <sheet name="DATOS" sheetId="1" r:id="rId2"/>
    <sheet name="Hoja4" sheetId="8" state="hidden" r:id="rId3"/>
    <sheet name="Balance y estado" sheetId="4" r:id="rId4"/>
    <sheet name="Deprec. y amort." sheetId="6" r:id="rId5"/>
    <sheet name="Proyecto 2015" sheetId="7" r:id="rId6"/>
    <sheet name="Analisis financiero" sheetId="3" r:id="rId7"/>
    <sheet name="Gráficas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J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4" i="1"/>
  <c r="M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" i="1"/>
  <c r="F8" i="7" l="1"/>
  <c r="G8" i="7"/>
  <c r="H8" i="7"/>
  <c r="I8" i="7"/>
  <c r="J8" i="7"/>
  <c r="K8" i="7"/>
  <c r="L8" i="7"/>
  <c r="M8" i="7"/>
  <c r="N8" i="7"/>
  <c r="O8" i="7"/>
  <c r="P8" i="7"/>
  <c r="E8" i="7"/>
  <c r="E16" i="7"/>
  <c r="F16" i="7"/>
  <c r="G16" i="7"/>
  <c r="H16" i="7"/>
  <c r="I16" i="7"/>
  <c r="J16" i="7"/>
  <c r="K16" i="7"/>
  <c r="L16" i="7"/>
  <c r="M16" i="7"/>
  <c r="N16" i="7"/>
  <c r="O16" i="7"/>
  <c r="P16" i="7"/>
  <c r="D16" i="7"/>
  <c r="D64" i="7"/>
  <c r="D63" i="7"/>
  <c r="D54" i="7"/>
  <c r="D57" i="7" s="1"/>
  <c r="D59" i="7" s="1"/>
  <c r="D66" i="7" s="1"/>
  <c r="D50" i="7"/>
  <c r="D10" i="7"/>
  <c r="D13" i="7" s="1"/>
  <c r="D15" i="7" s="1"/>
  <c r="D6" i="7"/>
  <c r="D19" i="7"/>
  <c r="D20" i="7"/>
  <c r="O14" i="6"/>
  <c r="O8" i="6"/>
  <c r="O7" i="6"/>
  <c r="O6" i="6"/>
  <c r="O5" i="6"/>
  <c r="F4" i="6"/>
  <c r="H5" i="6" s="1"/>
  <c r="E12" i="7" s="1"/>
  <c r="D9" i="6"/>
  <c r="D10" i="6" s="1"/>
  <c r="G6" i="6" s="1"/>
  <c r="D14" i="6" l="1"/>
  <c r="D22" i="7"/>
  <c r="G12" i="6"/>
  <c r="G5" i="6"/>
  <c r="I5" i="6" s="1"/>
  <c r="G9" i="6"/>
  <c r="G16" i="6"/>
  <c r="G8" i="6"/>
  <c r="G13" i="6"/>
  <c r="G15" i="6"/>
  <c r="G11" i="6"/>
  <c r="G7" i="6"/>
  <c r="G14" i="6"/>
  <c r="G10" i="6"/>
  <c r="J5" i="6" l="1"/>
  <c r="E18" i="7"/>
  <c r="F5" i="6"/>
  <c r="H6" i="6" s="1"/>
  <c r="F12" i="7" l="1"/>
  <c r="I6" i="6"/>
  <c r="J6" i="6" l="1"/>
  <c r="F6" i="6" s="1"/>
  <c r="H7" i="6" s="1"/>
  <c r="I7" i="6" s="1"/>
  <c r="F18" i="7"/>
  <c r="J7" i="6" l="1"/>
  <c r="F7" i="6" s="1"/>
  <c r="H8" i="6" s="1"/>
  <c r="H12" i="7" s="1"/>
  <c r="G18" i="7"/>
  <c r="G12" i="7"/>
  <c r="I8" i="6"/>
  <c r="J8" i="6" l="1"/>
  <c r="F8" i="6" s="1"/>
  <c r="H9" i="6" s="1"/>
  <c r="H18" i="7"/>
  <c r="I9" i="6" l="1"/>
  <c r="I12" i="7"/>
  <c r="J9" i="6" l="1"/>
  <c r="F9" i="6" s="1"/>
  <c r="I18" i="7"/>
  <c r="H10" i="6" l="1"/>
  <c r="I10" i="6" l="1"/>
  <c r="J12" i="7"/>
  <c r="J18" i="7" l="1"/>
  <c r="J10" i="6"/>
  <c r="F10" i="6" s="1"/>
  <c r="H11" i="6" s="1"/>
  <c r="P154" i="4"/>
  <c r="P120" i="4"/>
  <c r="P62" i="4"/>
  <c r="P94" i="4"/>
  <c r="E21" i="3" s="1"/>
  <c r="P34" i="4"/>
  <c r="E20" i="3" s="1"/>
  <c r="I11" i="6" l="1"/>
  <c r="K12" i="7"/>
  <c r="P63" i="4"/>
  <c r="N156" i="4" s="1"/>
  <c r="P121" i="4"/>
  <c r="F106" i="4"/>
  <c r="F105" i="4"/>
  <c r="P11" i="7" s="1"/>
  <c r="F103" i="4"/>
  <c r="P7" i="7" s="1"/>
  <c r="F101" i="4"/>
  <c r="P5" i="7" s="1"/>
  <c r="F100" i="4"/>
  <c r="P4" i="7" s="1"/>
  <c r="F97" i="4"/>
  <c r="F96" i="4"/>
  <c r="O11" i="7" s="1"/>
  <c r="F94" i="4"/>
  <c r="F92" i="4"/>
  <c r="O5" i="7" s="1"/>
  <c r="F91" i="4"/>
  <c r="F88" i="4"/>
  <c r="E97" i="4" s="1"/>
  <c r="F87" i="4"/>
  <c r="F85" i="4"/>
  <c r="F83" i="4"/>
  <c r="F82" i="4"/>
  <c r="F79" i="4"/>
  <c r="E88" i="4" s="1"/>
  <c r="F78" i="4"/>
  <c r="F76" i="4"/>
  <c r="M7" i="7" s="1"/>
  <c r="F74" i="4"/>
  <c r="M5" i="7" s="1"/>
  <c r="F73" i="4"/>
  <c r="F70" i="4"/>
  <c r="E79" i="4" s="1"/>
  <c r="F69" i="4"/>
  <c r="F67" i="4"/>
  <c r="L7" i="7" s="1"/>
  <c r="F65" i="4"/>
  <c r="L5" i="7" s="1"/>
  <c r="F64" i="4"/>
  <c r="F61" i="4"/>
  <c r="F60" i="4"/>
  <c r="K11" i="7" s="1"/>
  <c r="F58" i="4"/>
  <c r="F56" i="4"/>
  <c r="F55" i="4"/>
  <c r="F52" i="4"/>
  <c r="F51" i="4"/>
  <c r="E60" i="4" s="1"/>
  <c r="F49" i="4"/>
  <c r="F47" i="4"/>
  <c r="F46" i="4"/>
  <c r="F43" i="4"/>
  <c r="E52" i="4" s="1"/>
  <c r="F42" i="4"/>
  <c r="F40" i="4"/>
  <c r="I7" i="7" s="1"/>
  <c r="F38" i="4"/>
  <c r="F37" i="4"/>
  <c r="I4" i="7" s="1"/>
  <c r="F34" i="4"/>
  <c r="E43" i="4" s="1"/>
  <c r="F33" i="4"/>
  <c r="F31" i="4"/>
  <c r="F29" i="4"/>
  <c r="F28" i="4"/>
  <c r="F25" i="4"/>
  <c r="E34" i="4" s="1"/>
  <c r="F24" i="4"/>
  <c r="F22" i="4"/>
  <c r="F20" i="4"/>
  <c r="F19" i="4"/>
  <c r="G4" i="7" s="1"/>
  <c r="F15" i="4"/>
  <c r="F16" i="4"/>
  <c r="E25" i="4" s="1"/>
  <c r="F13" i="4"/>
  <c r="F11" i="4"/>
  <c r="F10" i="4"/>
  <c r="E105" i="4"/>
  <c r="E16" i="4"/>
  <c r="E15" i="4"/>
  <c r="E11" i="7" s="1"/>
  <c r="E13" i="4"/>
  <c r="E7" i="7" s="1"/>
  <c r="E11" i="4"/>
  <c r="E10" i="4"/>
  <c r="E69" i="4" l="1"/>
  <c r="J11" i="6"/>
  <c r="F11" i="6" s="1"/>
  <c r="K18" i="7"/>
  <c r="E42" i="4"/>
  <c r="H11" i="7"/>
  <c r="E22" i="4"/>
  <c r="F7" i="7"/>
  <c r="E51" i="4"/>
  <c r="G51" i="4" s="1"/>
  <c r="H51" i="4" s="1"/>
  <c r="I11" i="7"/>
  <c r="E58" i="4"/>
  <c r="J7" i="7"/>
  <c r="E87" i="4"/>
  <c r="G87" i="4" s="1"/>
  <c r="H87" i="4" s="1"/>
  <c r="M11" i="7"/>
  <c r="E94" i="4"/>
  <c r="N7" i="7"/>
  <c r="E78" i="4"/>
  <c r="G78" i="4" s="1"/>
  <c r="H78" i="4" s="1"/>
  <c r="L11" i="7"/>
  <c r="E31" i="4"/>
  <c r="G7" i="7"/>
  <c r="E67" i="4"/>
  <c r="G67" i="4" s="1"/>
  <c r="H67" i="4" s="1"/>
  <c r="K7" i="7"/>
  <c r="E96" i="4"/>
  <c r="N11" i="7"/>
  <c r="E103" i="4"/>
  <c r="G103" i="4" s="1"/>
  <c r="H103" i="4" s="1"/>
  <c r="O7" i="7"/>
  <c r="E24" i="4"/>
  <c r="G24" i="4" s="1"/>
  <c r="H24" i="4" s="1"/>
  <c r="F11" i="7"/>
  <c r="E33" i="4"/>
  <c r="G33" i="4" s="1"/>
  <c r="H33" i="4" s="1"/>
  <c r="G11" i="7"/>
  <c r="E40" i="4"/>
  <c r="G40" i="4" s="1"/>
  <c r="H40" i="4" s="1"/>
  <c r="H7" i="7"/>
  <c r="E61" i="4"/>
  <c r="G61" i="4" s="1"/>
  <c r="H61" i="4" s="1"/>
  <c r="J11" i="7"/>
  <c r="E20" i="4"/>
  <c r="G20" i="4" s="1"/>
  <c r="H20" i="4" s="1"/>
  <c r="F5" i="7"/>
  <c r="E29" i="4"/>
  <c r="G29" i="4" s="1"/>
  <c r="H29" i="4" s="1"/>
  <c r="G5" i="7"/>
  <c r="G6" i="7" s="1"/>
  <c r="E65" i="4"/>
  <c r="G65" i="4" s="1"/>
  <c r="H65" i="4" s="1"/>
  <c r="K5" i="7"/>
  <c r="P6" i="7"/>
  <c r="P10" i="7" s="1"/>
  <c r="E56" i="4"/>
  <c r="J5" i="7"/>
  <c r="E92" i="4"/>
  <c r="G92" i="4" s="1"/>
  <c r="H92" i="4" s="1"/>
  <c r="N5" i="7"/>
  <c r="E38" i="4"/>
  <c r="G38" i="4" s="1"/>
  <c r="H38" i="4" s="1"/>
  <c r="H5" i="7"/>
  <c r="E47" i="4"/>
  <c r="G47" i="4" s="1"/>
  <c r="H47" i="4" s="1"/>
  <c r="I5" i="7"/>
  <c r="I6" i="7" s="1"/>
  <c r="I10" i="7" s="1"/>
  <c r="E5" i="7"/>
  <c r="E73" i="4"/>
  <c r="I73" i="4" s="1"/>
  <c r="L4" i="7"/>
  <c r="L6" i="7" s="1"/>
  <c r="L10" i="7" s="1"/>
  <c r="E100" i="4"/>
  <c r="I103" i="4" s="1"/>
  <c r="O4" i="7"/>
  <c r="O6" i="7" s="1"/>
  <c r="O10" i="7" s="1"/>
  <c r="J73" i="4"/>
  <c r="M4" i="7"/>
  <c r="M6" i="7" s="1"/>
  <c r="M10" i="7" s="1"/>
  <c r="J55" i="4"/>
  <c r="K4" i="7"/>
  <c r="J28" i="4"/>
  <c r="H4" i="7"/>
  <c r="E55" i="4"/>
  <c r="I58" i="4" s="1"/>
  <c r="J4" i="7"/>
  <c r="J88" i="4"/>
  <c r="N4" i="7"/>
  <c r="I10" i="4"/>
  <c r="E4" i="7"/>
  <c r="E112" i="4"/>
  <c r="N157" i="4"/>
  <c r="E25" i="3"/>
  <c r="E24" i="3"/>
  <c r="G31" i="4"/>
  <c r="H31" i="4" s="1"/>
  <c r="J64" i="4"/>
  <c r="J25" i="4"/>
  <c r="J31" i="4"/>
  <c r="E37" i="4"/>
  <c r="I37" i="4" s="1"/>
  <c r="F30" i="4"/>
  <c r="J30" i="4" s="1"/>
  <c r="J97" i="4"/>
  <c r="F57" i="4"/>
  <c r="J57" i="4" s="1"/>
  <c r="F66" i="4"/>
  <c r="J66" i="4" s="1"/>
  <c r="J70" i="4"/>
  <c r="E64" i="4"/>
  <c r="G64" i="4" s="1"/>
  <c r="H64" i="4" s="1"/>
  <c r="G13" i="4"/>
  <c r="H13" i="4" s="1"/>
  <c r="E106" i="4"/>
  <c r="G106" i="4" s="1"/>
  <c r="H106" i="4" s="1"/>
  <c r="J42" i="4"/>
  <c r="J65" i="4"/>
  <c r="J91" i="4"/>
  <c r="J92" i="4"/>
  <c r="J58" i="4"/>
  <c r="G55" i="4"/>
  <c r="H55" i="4" s="1"/>
  <c r="G105" i="4"/>
  <c r="H105" i="4" s="1"/>
  <c r="G73" i="4"/>
  <c r="H73" i="4" s="1"/>
  <c r="J74" i="4"/>
  <c r="E82" i="4"/>
  <c r="I82" i="4" s="1"/>
  <c r="E101" i="4"/>
  <c r="J16" i="4"/>
  <c r="J38" i="4"/>
  <c r="J60" i="4"/>
  <c r="J67" i="4"/>
  <c r="F75" i="4"/>
  <c r="J75" i="4" s="1"/>
  <c r="J94" i="4"/>
  <c r="G16" i="4"/>
  <c r="H16" i="4" s="1"/>
  <c r="J43" i="4"/>
  <c r="E46" i="4"/>
  <c r="E74" i="4"/>
  <c r="G42" i="4"/>
  <c r="H42" i="4" s="1"/>
  <c r="J40" i="4"/>
  <c r="J61" i="4"/>
  <c r="J76" i="4"/>
  <c r="J37" i="4"/>
  <c r="J46" i="4"/>
  <c r="E83" i="4"/>
  <c r="G83" i="4" s="1"/>
  <c r="H83" i="4" s="1"/>
  <c r="J10" i="4"/>
  <c r="F48" i="4"/>
  <c r="J48" i="4" s="1"/>
  <c r="J69" i="4"/>
  <c r="J49" i="4"/>
  <c r="E76" i="4"/>
  <c r="E85" i="4"/>
  <c r="F93" i="4"/>
  <c r="J96" i="4"/>
  <c r="F39" i="4"/>
  <c r="F41" i="4" s="1"/>
  <c r="F44" i="4" s="1"/>
  <c r="J44" i="4" s="1"/>
  <c r="G52" i="4"/>
  <c r="H52" i="4" s="1"/>
  <c r="J47" i="4"/>
  <c r="J79" i="4"/>
  <c r="J101" i="4"/>
  <c r="F102" i="4"/>
  <c r="J100" i="4"/>
  <c r="J103" i="4"/>
  <c r="J106" i="4"/>
  <c r="J105" i="4"/>
  <c r="G97" i="4"/>
  <c r="H97" i="4" s="1"/>
  <c r="G94" i="4"/>
  <c r="H94" i="4" s="1"/>
  <c r="F84" i="4"/>
  <c r="J84" i="4" s="1"/>
  <c r="J85" i="4"/>
  <c r="E91" i="4"/>
  <c r="J87" i="4"/>
  <c r="J83" i="4"/>
  <c r="J82" i="4"/>
  <c r="G88" i="4"/>
  <c r="H88" i="4" s="1"/>
  <c r="G79" i="4"/>
  <c r="H79" i="4" s="1"/>
  <c r="J78" i="4"/>
  <c r="E70" i="4"/>
  <c r="G69" i="4"/>
  <c r="H69" i="4" s="1"/>
  <c r="J56" i="4"/>
  <c r="J52" i="4"/>
  <c r="G60" i="4"/>
  <c r="H60" i="4" s="1"/>
  <c r="J51" i="4"/>
  <c r="G58" i="4"/>
  <c r="H58" i="4" s="1"/>
  <c r="E49" i="4"/>
  <c r="G49" i="4" s="1"/>
  <c r="H49" i="4" s="1"/>
  <c r="G43" i="4"/>
  <c r="H43" i="4" s="1"/>
  <c r="G34" i="4"/>
  <c r="H34" i="4" s="1"/>
  <c r="J29" i="4"/>
  <c r="J34" i="4"/>
  <c r="J33" i="4"/>
  <c r="G25" i="4"/>
  <c r="H25" i="4" s="1"/>
  <c r="F21" i="4"/>
  <c r="E28" i="4"/>
  <c r="J22" i="4"/>
  <c r="J19" i="4"/>
  <c r="J24" i="4"/>
  <c r="J20" i="4"/>
  <c r="E19" i="4"/>
  <c r="G11" i="4"/>
  <c r="H11" i="4" s="1"/>
  <c r="G10" i="4"/>
  <c r="H10" i="4" s="1"/>
  <c r="F12" i="4"/>
  <c r="F14" i="4" s="1"/>
  <c r="F17" i="4" s="1"/>
  <c r="J17" i="4" s="1"/>
  <c r="G15" i="4"/>
  <c r="H15" i="4" s="1"/>
  <c r="J15" i="4"/>
  <c r="G22" i="4"/>
  <c r="H22" i="4" s="1"/>
  <c r="J13" i="4"/>
  <c r="J11" i="4"/>
  <c r="I13" i="4"/>
  <c r="E12" i="4"/>
  <c r="I16" i="4"/>
  <c r="I15" i="4"/>
  <c r="I11" i="4"/>
  <c r="E6" i="7" l="1"/>
  <c r="E10" i="7" s="1"/>
  <c r="E13" i="7" s="1"/>
  <c r="E15" i="7" s="1"/>
  <c r="E22" i="7" s="1"/>
  <c r="I105" i="4"/>
  <c r="I51" i="4"/>
  <c r="I55" i="4"/>
  <c r="N6" i="7"/>
  <c r="N10" i="7" s="1"/>
  <c r="G100" i="4"/>
  <c r="H100" i="4" s="1"/>
  <c r="I56" i="4"/>
  <c r="G10" i="7"/>
  <c r="G13" i="7" s="1"/>
  <c r="G15" i="7" s="1"/>
  <c r="G22" i="7" s="1"/>
  <c r="I60" i="4"/>
  <c r="I61" i="4"/>
  <c r="I100" i="4"/>
  <c r="G56" i="4"/>
  <c r="H56" i="4" s="1"/>
  <c r="I13" i="7"/>
  <c r="I15" i="7" s="1"/>
  <c r="I22" i="7" s="1"/>
  <c r="E57" i="4"/>
  <c r="E59" i="4" s="1"/>
  <c r="I59" i="4" s="1"/>
  <c r="E117" i="4"/>
  <c r="H12" i="6"/>
  <c r="G96" i="4"/>
  <c r="H96" i="4" s="1"/>
  <c r="E115" i="4"/>
  <c r="H6" i="7"/>
  <c r="H10" i="7" s="1"/>
  <c r="H13" i="7" s="1"/>
  <c r="H15" i="7" s="1"/>
  <c r="H22" i="7" s="1"/>
  <c r="J6" i="7"/>
  <c r="J10" i="7" s="1"/>
  <c r="J13" i="7" s="1"/>
  <c r="J15" i="7" s="1"/>
  <c r="J22" i="7" s="1"/>
  <c r="I76" i="4"/>
  <c r="K6" i="7"/>
  <c r="K10" i="7" s="1"/>
  <c r="K13" i="7" s="1"/>
  <c r="K15" i="7" s="1"/>
  <c r="K22" i="7" s="1"/>
  <c r="E102" i="4"/>
  <c r="I102" i="4" s="1"/>
  <c r="I79" i="4"/>
  <c r="I78" i="4"/>
  <c r="E75" i="4"/>
  <c r="I75" i="4" s="1"/>
  <c r="E118" i="4"/>
  <c r="E113" i="4"/>
  <c r="E114" i="4" s="1"/>
  <c r="I24" i="4"/>
  <c r="F4" i="7"/>
  <c r="F6" i="7" s="1"/>
  <c r="F10" i="7" s="1"/>
  <c r="F13" i="7" s="1"/>
  <c r="F15" i="7" s="1"/>
  <c r="F22" i="7" s="1"/>
  <c r="I21" i="3"/>
  <c r="I22" i="3" s="1"/>
  <c r="G22" i="3"/>
  <c r="C21" i="3"/>
  <c r="F32" i="4"/>
  <c r="J32" i="4" s="1"/>
  <c r="G74" i="4"/>
  <c r="H74" i="4" s="1"/>
  <c r="E39" i="4"/>
  <c r="I39" i="4" s="1"/>
  <c r="I42" i="4"/>
  <c r="I40" i="4"/>
  <c r="I43" i="4"/>
  <c r="I38" i="4"/>
  <c r="G37" i="4"/>
  <c r="H37" i="4" s="1"/>
  <c r="I19" i="4"/>
  <c r="I22" i="4"/>
  <c r="F77" i="4"/>
  <c r="J77" i="4" s="1"/>
  <c r="I65" i="4"/>
  <c r="J39" i="4"/>
  <c r="I64" i="4"/>
  <c r="I106" i="4"/>
  <c r="I67" i="4"/>
  <c r="I88" i="4"/>
  <c r="I87" i="4"/>
  <c r="G82" i="4"/>
  <c r="H82" i="4" s="1"/>
  <c r="E48" i="4"/>
  <c r="I48" i="4" s="1"/>
  <c r="E66" i="4"/>
  <c r="E68" i="4" s="1"/>
  <c r="E71" i="4" s="1"/>
  <c r="I71" i="4" s="1"/>
  <c r="I85" i="4"/>
  <c r="F59" i="4"/>
  <c r="J59" i="4" s="1"/>
  <c r="I46" i="4"/>
  <c r="G85" i="4"/>
  <c r="H85" i="4" s="1"/>
  <c r="I69" i="4"/>
  <c r="F50" i="4"/>
  <c r="J50" i="4" s="1"/>
  <c r="F68" i="4"/>
  <c r="J68" i="4" s="1"/>
  <c r="I74" i="4"/>
  <c r="I49" i="4"/>
  <c r="I52" i="4"/>
  <c r="G101" i="4"/>
  <c r="H101" i="4" s="1"/>
  <c r="F86" i="4"/>
  <c r="J86" i="4" s="1"/>
  <c r="G46" i="4"/>
  <c r="H46" i="4" s="1"/>
  <c r="I101" i="4"/>
  <c r="G76" i="4"/>
  <c r="H76" i="4" s="1"/>
  <c r="I47" i="4"/>
  <c r="E84" i="4"/>
  <c r="I83" i="4"/>
  <c r="G19" i="4"/>
  <c r="H19" i="4" s="1"/>
  <c r="E21" i="4"/>
  <c r="F95" i="4"/>
  <c r="J93" i="4"/>
  <c r="I25" i="4"/>
  <c r="I20" i="4"/>
  <c r="J102" i="4"/>
  <c r="F104" i="4"/>
  <c r="I94" i="4"/>
  <c r="I97" i="4"/>
  <c r="I92" i="4"/>
  <c r="G91" i="4"/>
  <c r="H91" i="4" s="1"/>
  <c r="I96" i="4"/>
  <c r="I91" i="4"/>
  <c r="E93" i="4"/>
  <c r="I70" i="4"/>
  <c r="G70" i="4"/>
  <c r="H70" i="4" s="1"/>
  <c r="I57" i="4"/>
  <c r="J41" i="4"/>
  <c r="I31" i="4"/>
  <c r="I34" i="4"/>
  <c r="G28" i="4"/>
  <c r="H28" i="4" s="1"/>
  <c r="I29" i="4"/>
  <c r="E30" i="4"/>
  <c r="I33" i="4"/>
  <c r="I28" i="4"/>
  <c r="J21" i="4"/>
  <c r="F23" i="4"/>
  <c r="J12" i="4"/>
  <c r="J14" i="4"/>
  <c r="G12" i="4"/>
  <c r="H12" i="4" s="1"/>
  <c r="I12" i="4"/>
  <c r="E14" i="4"/>
  <c r="E62" i="4" l="1"/>
  <c r="I62" i="4" s="1"/>
  <c r="G57" i="4"/>
  <c r="H57" i="4" s="1"/>
  <c r="I12" i="6"/>
  <c r="L12" i="7"/>
  <c r="L13" i="7" s="1"/>
  <c r="L15" i="7" s="1"/>
  <c r="G102" i="4"/>
  <c r="H102" i="4" s="1"/>
  <c r="G39" i="4"/>
  <c r="H39" i="4" s="1"/>
  <c r="F80" i="4"/>
  <c r="J80" i="4" s="1"/>
  <c r="E104" i="4"/>
  <c r="E107" i="4" s="1"/>
  <c r="I107" i="4" s="1"/>
  <c r="F35" i="4"/>
  <c r="J35" i="4" s="1"/>
  <c r="G75" i="4"/>
  <c r="H75" i="4" s="1"/>
  <c r="E77" i="4"/>
  <c r="E80" i="4" s="1"/>
  <c r="I80" i="4" s="1"/>
  <c r="C20" i="3"/>
  <c r="E116" i="4"/>
  <c r="F62" i="4"/>
  <c r="J62" i="4" s="1"/>
  <c r="E41" i="4"/>
  <c r="I41" i="4" s="1"/>
  <c r="G68" i="4"/>
  <c r="H68" i="4" s="1"/>
  <c r="F71" i="4"/>
  <c r="J71" i="4" s="1"/>
  <c r="E50" i="4"/>
  <c r="E53" i="4" s="1"/>
  <c r="I53" i="4" s="1"/>
  <c r="I66" i="4"/>
  <c r="G48" i="4"/>
  <c r="H48" i="4" s="1"/>
  <c r="F53" i="4"/>
  <c r="J53" i="4" s="1"/>
  <c r="G59" i="4"/>
  <c r="H59" i="4" s="1"/>
  <c r="G77" i="4"/>
  <c r="H77" i="4" s="1"/>
  <c r="I68" i="4"/>
  <c r="G66" i="4"/>
  <c r="H66" i="4" s="1"/>
  <c r="F89" i="4"/>
  <c r="J89" i="4" s="1"/>
  <c r="G21" i="4"/>
  <c r="H21" i="4" s="1"/>
  <c r="I21" i="4"/>
  <c r="E23" i="4"/>
  <c r="F98" i="4"/>
  <c r="J98" i="4" s="1"/>
  <c r="J95" i="4"/>
  <c r="I84" i="4"/>
  <c r="E86" i="4"/>
  <c r="G84" i="4"/>
  <c r="H84" i="4" s="1"/>
  <c r="F107" i="4"/>
  <c r="J107" i="4" s="1"/>
  <c r="J104" i="4"/>
  <c r="I93" i="4"/>
  <c r="E95" i="4"/>
  <c r="G93" i="4"/>
  <c r="H93" i="4" s="1"/>
  <c r="F26" i="4"/>
  <c r="J26" i="4" s="1"/>
  <c r="J23" i="4"/>
  <c r="I30" i="4"/>
  <c r="G30" i="4"/>
  <c r="H30" i="4" s="1"/>
  <c r="E32" i="4"/>
  <c r="I14" i="4"/>
  <c r="E17" i="4"/>
  <c r="G14" i="4"/>
  <c r="H14" i="4" s="1"/>
  <c r="G62" i="4" l="1"/>
  <c r="H62" i="4" s="1"/>
  <c r="L18" i="7"/>
  <c r="L22" i="7" s="1"/>
  <c r="J12" i="6"/>
  <c r="F12" i="6" s="1"/>
  <c r="H13" i="6" s="1"/>
  <c r="G104" i="4"/>
  <c r="H104" i="4" s="1"/>
  <c r="I77" i="4"/>
  <c r="G80" i="4"/>
  <c r="H80" i="4" s="1"/>
  <c r="I104" i="4"/>
  <c r="C24" i="3"/>
  <c r="E119" i="4"/>
  <c r="G41" i="4"/>
  <c r="H41" i="4" s="1"/>
  <c r="E44" i="4"/>
  <c r="G71" i="4"/>
  <c r="H71" i="4" s="1"/>
  <c r="G50" i="4"/>
  <c r="H50" i="4" s="1"/>
  <c r="G53" i="4"/>
  <c r="H53" i="4" s="1"/>
  <c r="I50" i="4"/>
  <c r="I23" i="4"/>
  <c r="E26" i="4"/>
  <c r="I26" i="4" s="1"/>
  <c r="I86" i="4"/>
  <c r="G86" i="4"/>
  <c r="H86" i="4" s="1"/>
  <c r="E89" i="4"/>
  <c r="G23" i="4"/>
  <c r="H23" i="4" s="1"/>
  <c r="G107" i="4"/>
  <c r="H107" i="4" s="1"/>
  <c r="E98" i="4"/>
  <c r="G95" i="4"/>
  <c r="H95" i="4" s="1"/>
  <c r="I95" i="4"/>
  <c r="I32" i="4"/>
  <c r="G32" i="4"/>
  <c r="H32" i="4" s="1"/>
  <c r="E35" i="4"/>
  <c r="G17" i="4"/>
  <c r="H17" i="4" s="1"/>
  <c r="I17" i="4"/>
  <c r="F15" i="3"/>
  <c r="F14" i="3"/>
  <c r="F13" i="3"/>
  <c r="F12" i="3"/>
  <c r="F11" i="3"/>
  <c r="F10" i="3"/>
  <c r="F9" i="3"/>
  <c r="F8" i="3"/>
  <c r="F7" i="3"/>
  <c r="F6" i="3"/>
  <c r="F5" i="3"/>
  <c r="F4" i="3"/>
  <c r="E15" i="3"/>
  <c r="E14" i="3"/>
  <c r="E13" i="3"/>
  <c r="E12" i="3"/>
  <c r="E11" i="3"/>
  <c r="E10" i="3"/>
  <c r="E9" i="3"/>
  <c r="E8" i="3"/>
  <c r="E7" i="3"/>
  <c r="E6" i="3"/>
  <c r="E5" i="3"/>
  <c r="E4" i="3"/>
  <c r="I13" i="6" l="1"/>
  <c r="M12" i="7"/>
  <c r="M13" i="7" s="1"/>
  <c r="M15" i="7" s="1"/>
  <c r="C23" i="3"/>
  <c r="C22" i="3"/>
  <c r="C25" i="3"/>
  <c r="I44" i="4"/>
  <c r="G44" i="4"/>
  <c r="H44" i="4" s="1"/>
  <c r="G26" i="4"/>
  <c r="H26" i="4" s="1"/>
  <c r="I89" i="4"/>
  <c r="G89" i="4"/>
  <c r="H89" i="4" s="1"/>
  <c r="I98" i="4"/>
  <c r="G98" i="4"/>
  <c r="H98" i="4" s="1"/>
  <c r="I35" i="4"/>
  <c r="G35" i="4"/>
  <c r="H35" i="4" s="1"/>
  <c r="G15" i="3"/>
  <c r="G14" i="3"/>
  <c r="G13" i="3"/>
  <c r="G12" i="3"/>
  <c r="G11" i="3"/>
  <c r="G10" i="3"/>
  <c r="G9" i="3"/>
  <c r="G8" i="3"/>
  <c r="G7" i="3"/>
  <c r="G6" i="3"/>
  <c r="G5" i="3"/>
  <c r="C15" i="3"/>
  <c r="C14" i="3"/>
  <c r="C13" i="3"/>
  <c r="H13" i="3" s="1"/>
  <c r="C12" i="3"/>
  <c r="C11" i="3"/>
  <c r="C10" i="3"/>
  <c r="C9" i="3"/>
  <c r="H9" i="3" s="1"/>
  <c r="C8" i="3"/>
  <c r="C7" i="3"/>
  <c r="C6" i="3"/>
  <c r="C5" i="3"/>
  <c r="H5" i="3" s="1"/>
  <c r="C4" i="3"/>
  <c r="F5" i="1"/>
  <c r="H5" i="1" s="1"/>
  <c r="K5" i="1" s="1"/>
  <c r="F6" i="1"/>
  <c r="H6" i="1" s="1"/>
  <c r="K6" i="1" s="1"/>
  <c r="L6" i="1" s="1"/>
  <c r="F7" i="1"/>
  <c r="H7" i="1" s="1"/>
  <c r="K7" i="1" s="1"/>
  <c r="L7" i="1" s="1"/>
  <c r="F8" i="1"/>
  <c r="H8" i="1" s="1"/>
  <c r="K8" i="1" s="1"/>
  <c r="L8" i="1" s="1"/>
  <c r="F9" i="1"/>
  <c r="H9" i="1" s="1"/>
  <c r="K9" i="1" s="1"/>
  <c r="L9" i="1" s="1"/>
  <c r="F10" i="1"/>
  <c r="H10" i="1" s="1"/>
  <c r="K10" i="1" s="1"/>
  <c r="L10" i="1" s="1"/>
  <c r="F11" i="1"/>
  <c r="H11" i="1" s="1"/>
  <c r="K11" i="1" s="1"/>
  <c r="L11" i="1" s="1"/>
  <c r="F12" i="1"/>
  <c r="H12" i="1" s="1"/>
  <c r="K12" i="1" s="1"/>
  <c r="L12" i="1" s="1"/>
  <c r="F13" i="1"/>
  <c r="H13" i="1" s="1"/>
  <c r="K13" i="1" s="1"/>
  <c r="L13" i="1" s="1"/>
  <c r="F14" i="1"/>
  <c r="H14" i="1" s="1"/>
  <c r="K14" i="1" s="1"/>
  <c r="L14" i="1" s="1"/>
  <c r="F15" i="1"/>
  <c r="H15" i="1" s="1"/>
  <c r="K15" i="1" s="1"/>
  <c r="L15" i="1" s="1"/>
  <c r="F16" i="1"/>
  <c r="H16" i="1" s="1"/>
  <c r="K16" i="1" s="1"/>
  <c r="L16" i="1" s="1"/>
  <c r="F17" i="1"/>
  <c r="H17" i="1" s="1"/>
  <c r="K17" i="1" s="1"/>
  <c r="L17" i="1" s="1"/>
  <c r="F18" i="1"/>
  <c r="H18" i="1" s="1"/>
  <c r="K18" i="1" s="1"/>
  <c r="L18" i="1" s="1"/>
  <c r="F19" i="1"/>
  <c r="H19" i="1" s="1"/>
  <c r="K19" i="1" s="1"/>
  <c r="L19" i="1" s="1"/>
  <c r="F20" i="1"/>
  <c r="H20" i="1" s="1"/>
  <c r="K20" i="1" s="1"/>
  <c r="L20" i="1" s="1"/>
  <c r="F21" i="1"/>
  <c r="H21" i="1" s="1"/>
  <c r="K21" i="1" s="1"/>
  <c r="L21" i="1" s="1"/>
  <c r="F22" i="1"/>
  <c r="H22" i="1" s="1"/>
  <c r="K22" i="1" s="1"/>
  <c r="L22" i="1" s="1"/>
  <c r="F23" i="1"/>
  <c r="H23" i="1" s="1"/>
  <c r="K23" i="1" s="1"/>
  <c r="L23" i="1" s="1"/>
  <c r="F24" i="1"/>
  <c r="H24" i="1" s="1"/>
  <c r="K24" i="1" s="1"/>
  <c r="L24" i="1" s="1"/>
  <c r="F25" i="1"/>
  <c r="H25" i="1" s="1"/>
  <c r="K25" i="1" s="1"/>
  <c r="L25" i="1" s="1"/>
  <c r="F26" i="1"/>
  <c r="H26" i="1" s="1"/>
  <c r="K26" i="1" s="1"/>
  <c r="L26" i="1" s="1"/>
  <c r="F27" i="1"/>
  <c r="H27" i="1" s="1"/>
  <c r="K27" i="1" s="1"/>
  <c r="L27" i="1" s="1"/>
  <c r="F28" i="1"/>
  <c r="H28" i="1" s="1"/>
  <c r="K28" i="1" s="1"/>
  <c r="L28" i="1" s="1"/>
  <c r="F29" i="1"/>
  <c r="H29" i="1" s="1"/>
  <c r="K29" i="1" s="1"/>
  <c r="L29" i="1" s="1"/>
  <c r="F30" i="1"/>
  <c r="H30" i="1" s="1"/>
  <c r="K30" i="1" s="1"/>
  <c r="L30" i="1" s="1"/>
  <c r="F31" i="1"/>
  <c r="H31" i="1" s="1"/>
  <c r="K31" i="1" s="1"/>
  <c r="L31" i="1" s="1"/>
  <c r="F32" i="1"/>
  <c r="H32" i="1" s="1"/>
  <c r="K32" i="1" s="1"/>
  <c r="L32" i="1" s="1"/>
  <c r="F33" i="1"/>
  <c r="H33" i="1" s="1"/>
  <c r="K33" i="1" s="1"/>
  <c r="L33" i="1" s="1"/>
  <c r="F34" i="1"/>
  <c r="H34" i="1" s="1"/>
  <c r="K34" i="1" s="1"/>
  <c r="L34" i="1" s="1"/>
  <c r="F35" i="1"/>
  <c r="H35" i="1" s="1"/>
  <c r="K35" i="1" s="1"/>
  <c r="F36" i="1"/>
  <c r="H36" i="1" s="1"/>
  <c r="K36" i="1" s="1"/>
  <c r="L36" i="1" s="1"/>
  <c r="F37" i="1"/>
  <c r="H37" i="1" s="1"/>
  <c r="K37" i="1" s="1"/>
  <c r="L37" i="1" s="1"/>
  <c r="F38" i="1"/>
  <c r="H38" i="1" s="1"/>
  <c r="K38" i="1" s="1"/>
  <c r="L38" i="1" s="1"/>
  <c r="F39" i="1"/>
  <c r="H39" i="1" s="1"/>
  <c r="K39" i="1" s="1"/>
  <c r="L39" i="1" s="1"/>
  <c r="F40" i="1"/>
  <c r="H40" i="1" s="1"/>
  <c r="K40" i="1" s="1"/>
  <c r="L40" i="1" s="1"/>
  <c r="F41" i="1"/>
  <c r="H41" i="1" s="1"/>
  <c r="K41" i="1" s="1"/>
  <c r="L41" i="1" s="1"/>
  <c r="F42" i="1"/>
  <c r="H42" i="1" s="1"/>
  <c r="K42" i="1" s="1"/>
  <c r="L42" i="1" s="1"/>
  <c r="F43" i="1"/>
  <c r="H43" i="1" s="1"/>
  <c r="K43" i="1" s="1"/>
  <c r="F44" i="1"/>
  <c r="H44" i="1" s="1"/>
  <c r="K44" i="1" s="1"/>
  <c r="L44" i="1" s="1"/>
  <c r="F45" i="1"/>
  <c r="H45" i="1" s="1"/>
  <c r="K45" i="1" s="1"/>
  <c r="L45" i="1" s="1"/>
  <c r="F46" i="1"/>
  <c r="H46" i="1" s="1"/>
  <c r="K46" i="1" s="1"/>
  <c r="L46" i="1" s="1"/>
  <c r="F47" i="1"/>
  <c r="H47" i="1" s="1"/>
  <c r="K47" i="1" s="1"/>
  <c r="L47" i="1" s="1"/>
  <c r="F48" i="1"/>
  <c r="H48" i="1" s="1"/>
  <c r="K48" i="1" s="1"/>
  <c r="L48" i="1" s="1"/>
  <c r="F49" i="1"/>
  <c r="H49" i="1" s="1"/>
  <c r="K49" i="1" s="1"/>
  <c r="L49" i="1" s="1"/>
  <c r="F50" i="1"/>
  <c r="H50" i="1" s="1"/>
  <c r="K50" i="1" s="1"/>
  <c r="L50" i="1" s="1"/>
  <c r="F51" i="1"/>
  <c r="H51" i="1" s="1"/>
  <c r="K51" i="1" s="1"/>
  <c r="L51" i="1" s="1"/>
  <c r="F52" i="1"/>
  <c r="H52" i="1" s="1"/>
  <c r="K52" i="1" s="1"/>
  <c r="L52" i="1" s="1"/>
  <c r="F53" i="1"/>
  <c r="H53" i="1" s="1"/>
  <c r="K53" i="1" s="1"/>
  <c r="L53" i="1" s="1"/>
  <c r="F54" i="1"/>
  <c r="H54" i="1" s="1"/>
  <c r="K54" i="1" s="1"/>
  <c r="L54" i="1" s="1"/>
  <c r="F55" i="1"/>
  <c r="H55" i="1" s="1"/>
  <c r="K55" i="1" s="1"/>
  <c r="L55" i="1" s="1"/>
  <c r="F56" i="1"/>
  <c r="H56" i="1" s="1"/>
  <c r="K56" i="1" s="1"/>
  <c r="L56" i="1" s="1"/>
  <c r="F57" i="1"/>
  <c r="H57" i="1" s="1"/>
  <c r="K57" i="1" s="1"/>
  <c r="L57" i="1" s="1"/>
  <c r="F58" i="1"/>
  <c r="H58" i="1" s="1"/>
  <c r="K58" i="1" s="1"/>
  <c r="L58" i="1" s="1"/>
  <c r="F59" i="1"/>
  <c r="H59" i="1" s="1"/>
  <c r="K59" i="1" s="1"/>
  <c r="L59" i="1" s="1"/>
  <c r="F60" i="1"/>
  <c r="H60" i="1" s="1"/>
  <c r="K60" i="1" s="1"/>
  <c r="L60" i="1" s="1"/>
  <c r="F61" i="1"/>
  <c r="H61" i="1" s="1"/>
  <c r="K61" i="1" s="1"/>
  <c r="L61" i="1" s="1"/>
  <c r="F62" i="1"/>
  <c r="H62" i="1" s="1"/>
  <c r="K62" i="1" s="1"/>
  <c r="L62" i="1" s="1"/>
  <c r="F63" i="1"/>
  <c r="H63" i="1" s="1"/>
  <c r="K63" i="1" s="1"/>
  <c r="L63" i="1" s="1"/>
  <c r="F64" i="1"/>
  <c r="H64" i="1" s="1"/>
  <c r="K64" i="1" s="1"/>
  <c r="L64" i="1" s="1"/>
  <c r="F65" i="1"/>
  <c r="H65" i="1" s="1"/>
  <c r="K65" i="1" s="1"/>
  <c r="L65" i="1" s="1"/>
  <c r="F66" i="1"/>
  <c r="H66" i="1" s="1"/>
  <c r="K66" i="1" s="1"/>
  <c r="L66" i="1" s="1"/>
  <c r="F67" i="1"/>
  <c r="H67" i="1" s="1"/>
  <c r="K67" i="1" s="1"/>
  <c r="L67" i="1" s="1"/>
  <c r="F68" i="1"/>
  <c r="H68" i="1" s="1"/>
  <c r="K68" i="1" s="1"/>
  <c r="L68" i="1" s="1"/>
  <c r="F69" i="1"/>
  <c r="H69" i="1" s="1"/>
  <c r="K69" i="1" s="1"/>
  <c r="L69" i="1" s="1"/>
  <c r="F70" i="1"/>
  <c r="H70" i="1" s="1"/>
  <c r="K70" i="1" s="1"/>
  <c r="L70" i="1" s="1"/>
  <c r="F71" i="1"/>
  <c r="H71" i="1" s="1"/>
  <c r="K71" i="1" s="1"/>
  <c r="L71" i="1" s="1"/>
  <c r="F72" i="1"/>
  <c r="H72" i="1" s="1"/>
  <c r="K72" i="1" s="1"/>
  <c r="L72" i="1" s="1"/>
  <c r="F73" i="1"/>
  <c r="H73" i="1" s="1"/>
  <c r="K73" i="1" s="1"/>
  <c r="L73" i="1" s="1"/>
  <c r="F74" i="1"/>
  <c r="H74" i="1" s="1"/>
  <c r="K74" i="1" s="1"/>
  <c r="L74" i="1" s="1"/>
  <c r="F75" i="1"/>
  <c r="H75" i="1" s="1"/>
  <c r="K75" i="1" s="1"/>
  <c r="L75" i="1" s="1"/>
  <c r="F76" i="1"/>
  <c r="H76" i="1" s="1"/>
  <c r="K76" i="1" s="1"/>
  <c r="L76" i="1" s="1"/>
  <c r="F77" i="1"/>
  <c r="H77" i="1" s="1"/>
  <c r="K77" i="1" s="1"/>
  <c r="L77" i="1" s="1"/>
  <c r="F78" i="1"/>
  <c r="H78" i="1" s="1"/>
  <c r="K78" i="1" s="1"/>
  <c r="L78" i="1" s="1"/>
  <c r="F79" i="1"/>
  <c r="H79" i="1" s="1"/>
  <c r="K79" i="1" s="1"/>
  <c r="L79" i="1" s="1"/>
  <c r="F80" i="1"/>
  <c r="H80" i="1" s="1"/>
  <c r="K80" i="1" s="1"/>
  <c r="L80" i="1" s="1"/>
  <c r="F81" i="1"/>
  <c r="H81" i="1" s="1"/>
  <c r="K81" i="1" s="1"/>
  <c r="L81" i="1" s="1"/>
  <c r="F82" i="1"/>
  <c r="H82" i="1" s="1"/>
  <c r="K82" i="1" s="1"/>
  <c r="L82" i="1" s="1"/>
  <c r="F83" i="1"/>
  <c r="H83" i="1" s="1"/>
  <c r="K83" i="1" s="1"/>
  <c r="L83" i="1" s="1"/>
  <c r="F84" i="1"/>
  <c r="H84" i="1" s="1"/>
  <c r="K84" i="1" s="1"/>
  <c r="L84" i="1" s="1"/>
  <c r="F85" i="1"/>
  <c r="H85" i="1" s="1"/>
  <c r="K85" i="1" s="1"/>
  <c r="L85" i="1" s="1"/>
  <c r="F86" i="1"/>
  <c r="H86" i="1" s="1"/>
  <c r="K86" i="1" s="1"/>
  <c r="L86" i="1" s="1"/>
  <c r="F87" i="1"/>
  <c r="H87" i="1" s="1"/>
  <c r="K87" i="1" s="1"/>
  <c r="L87" i="1" s="1"/>
  <c r="F88" i="1"/>
  <c r="H88" i="1" s="1"/>
  <c r="K88" i="1" s="1"/>
  <c r="L88" i="1" s="1"/>
  <c r="F89" i="1"/>
  <c r="H89" i="1" s="1"/>
  <c r="K89" i="1" s="1"/>
  <c r="L89" i="1" s="1"/>
  <c r="F90" i="1"/>
  <c r="H90" i="1" s="1"/>
  <c r="K90" i="1" s="1"/>
  <c r="L90" i="1" s="1"/>
  <c r="F91" i="1"/>
  <c r="H91" i="1" s="1"/>
  <c r="K91" i="1" s="1"/>
  <c r="L91" i="1" s="1"/>
  <c r="F92" i="1"/>
  <c r="H92" i="1" s="1"/>
  <c r="K92" i="1" s="1"/>
  <c r="L92" i="1" s="1"/>
  <c r="F93" i="1"/>
  <c r="H93" i="1" s="1"/>
  <c r="K93" i="1" s="1"/>
  <c r="L93" i="1" s="1"/>
  <c r="F94" i="1"/>
  <c r="H94" i="1" s="1"/>
  <c r="K94" i="1" s="1"/>
  <c r="F95" i="1"/>
  <c r="H95" i="1" s="1"/>
  <c r="K95" i="1" s="1"/>
  <c r="L95" i="1" s="1"/>
  <c r="F96" i="1"/>
  <c r="H96" i="1" s="1"/>
  <c r="K96" i="1" s="1"/>
  <c r="L96" i="1" s="1"/>
  <c r="F97" i="1"/>
  <c r="H97" i="1" s="1"/>
  <c r="K97" i="1" s="1"/>
  <c r="L97" i="1" s="1"/>
  <c r="F98" i="1"/>
  <c r="H98" i="1" s="1"/>
  <c r="K98" i="1" s="1"/>
  <c r="L98" i="1" s="1"/>
  <c r="F99" i="1"/>
  <c r="H99" i="1" s="1"/>
  <c r="K99" i="1" s="1"/>
  <c r="L99" i="1" s="1"/>
  <c r="F100" i="1"/>
  <c r="H100" i="1" s="1"/>
  <c r="K100" i="1" s="1"/>
  <c r="L100" i="1" s="1"/>
  <c r="F101" i="1"/>
  <c r="H101" i="1" s="1"/>
  <c r="K101" i="1" s="1"/>
  <c r="L101" i="1" s="1"/>
  <c r="F102" i="1"/>
  <c r="H102" i="1" s="1"/>
  <c r="K102" i="1" s="1"/>
  <c r="F103" i="1"/>
  <c r="H103" i="1" s="1"/>
  <c r="K103" i="1" s="1"/>
  <c r="L103" i="1" s="1"/>
  <c r="F104" i="1"/>
  <c r="H104" i="1" s="1"/>
  <c r="K104" i="1" s="1"/>
  <c r="L104" i="1" s="1"/>
  <c r="F105" i="1"/>
  <c r="H105" i="1" s="1"/>
  <c r="K105" i="1" s="1"/>
  <c r="L105" i="1" s="1"/>
  <c r="F106" i="1"/>
  <c r="H106" i="1" s="1"/>
  <c r="K106" i="1" s="1"/>
  <c r="L106" i="1" s="1"/>
  <c r="F107" i="1"/>
  <c r="H107" i="1" s="1"/>
  <c r="K107" i="1" s="1"/>
  <c r="L107" i="1" s="1"/>
  <c r="F108" i="1"/>
  <c r="H108" i="1" s="1"/>
  <c r="K108" i="1" s="1"/>
  <c r="L108" i="1" s="1"/>
  <c r="F109" i="1"/>
  <c r="H109" i="1" s="1"/>
  <c r="K109" i="1" s="1"/>
  <c r="L109" i="1" s="1"/>
  <c r="F110" i="1"/>
  <c r="H110" i="1" s="1"/>
  <c r="K110" i="1" s="1"/>
  <c r="L110" i="1" s="1"/>
  <c r="F111" i="1"/>
  <c r="H111" i="1" s="1"/>
  <c r="K111" i="1" s="1"/>
  <c r="L111" i="1" s="1"/>
  <c r="F112" i="1"/>
  <c r="H112" i="1" s="1"/>
  <c r="K112" i="1" s="1"/>
  <c r="L112" i="1" s="1"/>
  <c r="F113" i="1"/>
  <c r="H113" i="1" s="1"/>
  <c r="K113" i="1" s="1"/>
  <c r="L113" i="1" s="1"/>
  <c r="F114" i="1"/>
  <c r="H114" i="1" s="1"/>
  <c r="K114" i="1" s="1"/>
  <c r="L114" i="1" s="1"/>
  <c r="F115" i="1"/>
  <c r="H115" i="1" s="1"/>
  <c r="K115" i="1" s="1"/>
  <c r="L115" i="1" s="1"/>
  <c r="F116" i="1"/>
  <c r="H116" i="1" s="1"/>
  <c r="K116" i="1" s="1"/>
  <c r="L116" i="1" s="1"/>
  <c r="F117" i="1"/>
  <c r="H117" i="1" s="1"/>
  <c r="K117" i="1" s="1"/>
  <c r="L117" i="1" s="1"/>
  <c r="F118" i="1"/>
  <c r="H118" i="1" s="1"/>
  <c r="K118" i="1" s="1"/>
  <c r="L118" i="1" s="1"/>
  <c r="F119" i="1"/>
  <c r="H119" i="1" s="1"/>
  <c r="K119" i="1" s="1"/>
  <c r="L119" i="1" s="1"/>
  <c r="F120" i="1"/>
  <c r="H120" i="1" s="1"/>
  <c r="K120" i="1" s="1"/>
  <c r="L120" i="1" s="1"/>
  <c r="F121" i="1"/>
  <c r="H121" i="1" s="1"/>
  <c r="K121" i="1" s="1"/>
  <c r="L121" i="1" s="1"/>
  <c r="F122" i="1"/>
  <c r="H122" i="1" s="1"/>
  <c r="K122" i="1" s="1"/>
  <c r="L122" i="1" s="1"/>
  <c r="F123" i="1"/>
  <c r="H123" i="1" s="1"/>
  <c r="K123" i="1" s="1"/>
  <c r="L123" i="1" s="1"/>
  <c r="F124" i="1"/>
  <c r="H124" i="1" s="1"/>
  <c r="K124" i="1" s="1"/>
  <c r="F125" i="1"/>
  <c r="H125" i="1" s="1"/>
  <c r="K125" i="1" s="1"/>
  <c r="L125" i="1" s="1"/>
  <c r="F126" i="1"/>
  <c r="H126" i="1" s="1"/>
  <c r="K126" i="1" s="1"/>
  <c r="L126" i="1" s="1"/>
  <c r="F127" i="1"/>
  <c r="H127" i="1" s="1"/>
  <c r="K127" i="1" s="1"/>
  <c r="L127" i="1" s="1"/>
  <c r="F128" i="1"/>
  <c r="H128" i="1" s="1"/>
  <c r="K128" i="1" s="1"/>
  <c r="L128" i="1" s="1"/>
  <c r="F129" i="1"/>
  <c r="H129" i="1" s="1"/>
  <c r="K129" i="1" s="1"/>
  <c r="L129" i="1" s="1"/>
  <c r="F130" i="1"/>
  <c r="H130" i="1" s="1"/>
  <c r="K130" i="1" s="1"/>
  <c r="L130" i="1" s="1"/>
  <c r="F131" i="1"/>
  <c r="H131" i="1" s="1"/>
  <c r="K131" i="1" s="1"/>
  <c r="L131" i="1" s="1"/>
  <c r="F132" i="1"/>
  <c r="H132" i="1" s="1"/>
  <c r="K132" i="1" s="1"/>
  <c r="L132" i="1" s="1"/>
  <c r="F133" i="1"/>
  <c r="H133" i="1" s="1"/>
  <c r="K133" i="1" s="1"/>
  <c r="L133" i="1" s="1"/>
  <c r="F134" i="1"/>
  <c r="H134" i="1" s="1"/>
  <c r="K134" i="1" s="1"/>
  <c r="L134" i="1" s="1"/>
  <c r="F135" i="1"/>
  <c r="H135" i="1" s="1"/>
  <c r="K135" i="1" s="1"/>
  <c r="L135" i="1" s="1"/>
  <c r="F136" i="1"/>
  <c r="H136" i="1" s="1"/>
  <c r="K136" i="1" s="1"/>
  <c r="L136" i="1" s="1"/>
  <c r="F137" i="1"/>
  <c r="H137" i="1" s="1"/>
  <c r="K137" i="1" s="1"/>
  <c r="L137" i="1" s="1"/>
  <c r="F138" i="1"/>
  <c r="H138" i="1" s="1"/>
  <c r="K138" i="1" s="1"/>
  <c r="L138" i="1" s="1"/>
  <c r="F139" i="1"/>
  <c r="H139" i="1" s="1"/>
  <c r="K139" i="1" s="1"/>
  <c r="L139" i="1" s="1"/>
  <c r="F140" i="1"/>
  <c r="H140" i="1" s="1"/>
  <c r="K140" i="1" s="1"/>
  <c r="L140" i="1" s="1"/>
  <c r="F141" i="1"/>
  <c r="H141" i="1" s="1"/>
  <c r="K141" i="1" s="1"/>
  <c r="L141" i="1" s="1"/>
  <c r="F142" i="1"/>
  <c r="H142" i="1" s="1"/>
  <c r="K142" i="1" s="1"/>
  <c r="L142" i="1" s="1"/>
  <c r="F143" i="1"/>
  <c r="H143" i="1" s="1"/>
  <c r="K143" i="1" s="1"/>
  <c r="L143" i="1" s="1"/>
  <c r="F144" i="1"/>
  <c r="H144" i="1" s="1"/>
  <c r="K144" i="1" s="1"/>
  <c r="L144" i="1" s="1"/>
  <c r="F145" i="1"/>
  <c r="H145" i="1" s="1"/>
  <c r="K145" i="1" s="1"/>
  <c r="L145" i="1" s="1"/>
  <c r="F146" i="1"/>
  <c r="H146" i="1" s="1"/>
  <c r="K146" i="1" s="1"/>
  <c r="L146" i="1" s="1"/>
  <c r="F147" i="1"/>
  <c r="H147" i="1" s="1"/>
  <c r="K147" i="1" s="1"/>
  <c r="L147" i="1" s="1"/>
  <c r="F148" i="1"/>
  <c r="H148" i="1" s="1"/>
  <c r="K148" i="1" s="1"/>
  <c r="L148" i="1" s="1"/>
  <c r="F149" i="1"/>
  <c r="H149" i="1" s="1"/>
  <c r="K149" i="1" s="1"/>
  <c r="L149" i="1" s="1"/>
  <c r="F150" i="1"/>
  <c r="H150" i="1" s="1"/>
  <c r="K150" i="1" s="1"/>
  <c r="L150" i="1" s="1"/>
  <c r="F151" i="1"/>
  <c r="H151" i="1" s="1"/>
  <c r="K151" i="1" s="1"/>
  <c r="L151" i="1" s="1"/>
  <c r="F152" i="1"/>
  <c r="H152" i="1" s="1"/>
  <c r="K152" i="1" s="1"/>
  <c r="L152" i="1" s="1"/>
  <c r="F153" i="1"/>
  <c r="H153" i="1" s="1"/>
  <c r="K153" i="1" s="1"/>
  <c r="L153" i="1" s="1"/>
  <c r="F154" i="1"/>
  <c r="H154" i="1" s="1"/>
  <c r="K154" i="1" s="1"/>
  <c r="L154" i="1" s="1"/>
  <c r="F155" i="1"/>
  <c r="H155" i="1" s="1"/>
  <c r="K155" i="1" s="1"/>
  <c r="F156" i="1"/>
  <c r="H156" i="1" s="1"/>
  <c r="K156" i="1" s="1"/>
  <c r="L156" i="1" s="1"/>
  <c r="F157" i="1"/>
  <c r="H157" i="1" s="1"/>
  <c r="K157" i="1" s="1"/>
  <c r="L157" i="1" s="1"/>
  <c r="F158" i="1"/>
  <c r="H158" i="1" s="1"/>
  <c r="K158" i="1" s="1"/>
  <c r="L158" i="1" s="1"/>
  <c r="F159" i="1"/>
  <c r="H159" i="1" s="1"/>
  <c r="K159" i="1" s="1"/>
  <c r="L159" i="1" s="1"/>
  <c r="F160" i="1"/>
  <c r="H160" i="1" s="1"/>
  <c r="K160" i="1" s="1"/>
  <c r="L160" i="1" s="1"/>
  <c r="F161" i="1"/>
  <c r="H161" i="1" s="1"/>
  <c r="K161" i="1" s="1"/>
  <c r="L161" i="1" s="1"/>
  <c r="F162" i="1"/>
  <c r="H162" i="1" s="1"/>
  <c r="K162" i="1" s="1"/>
  <c r="L162" i="1" s="1"/>
  <c r="F163" i="1"/>
  <c r="H163" i="1" s="1"/>
  <c r="K163" i="1" s="1"/>
  <c r="L163" i="1" s="1"/>
  <c r="F164" i="1"/>
  <c r="H164" i="1" s="1"/>
  <c r="K164" i="1" s="1"/>
  <c r="L164" i="1" s="1"/>
  <c r="F165" i="1"/>
  <c r="H165" i="1" s="1"/>
  <c r="K165" i="1" s="1"/>
  <c r="L165" i="1" s="1"/>
  <c r="F166" i="1"/>
  <c r="H166" i="1" s="1"/>
  <c r="K166" i="1" s="1"/>
  <c r="L166" i="1" s="1"/>
  <c r="F167" i="1"/>
  <c r="H167" i="1" s="1"/>
  <c r="K167" i="1" s="1"/>
  <c r="L167" i="1" s="1"/>
  <c r="F168" i="1"/>
  <c r="H168" i="1" s="1"/>
  <c r="K168" i="1" s="1"/>
  <c r="L168" i="1" s="1"/>
  <c r="F169" i="1"/>
  <c r="H169" i="1" s="1"/>
  <c r="K169" i="1" s="1"/>
  <c r="L169" i="1" s="1"/>
  <c r="F170" i="1"/>
  <c r="H170" i="1" s="1"/>
  <c r="K170" i="1" s="1"/>
  <c r="L170" i="1" s="1"/>
  <c r="F171" i="1"/>
  <c r="H171" i="1" s="1"/>
  <c r="K171" i="1" s="1"/>
  <c r="L171" i="1" s="1"/>
  <c r="F172" i="1"/>
  <c r="H172" i="1" s="1"/>
  <c r="K172" i="1" s="1"/>
  <c r="L172" i="1" s="1"/>
  <c r="F173" i="1"/>
  <c r="H173" i="1" s="1"/>
  <c r="K173" i="1" s="1"/>
  <c r="L173" i="1" s="1"/>
  <c r="F174" i="1"/>
  <c r="H174" i="1" s="1"/>
  <c r="K174" i="1" s="1"/>
  <c r="L174" i="1" s="1"/>
  <c r="F175" i="1"/>
  <c r="H175" i="1" s="1"/>
  <c r="K175" i="1" s="1"/>
  <c r="L175" i="1" s="1"/>
  <c r="F176" i="1"/>
  <c r="H176" i="1" s="1"/>
  <c r="K176" i="1" s="1"/>
  <c r="L176" i="1" s="1"/>
  <c r="F177" i="1"/>
  <c r="H177" i="1" s="1"/>
  <c r="K177" i="1" s="1"/>
  <c r="L177" i="1" s="1"/>
  <c r="F178" i="1"/>
  <c r="H178" i="1" s="1"/>
  <c r="K178" i="1" s="1"/>
  <c r="L178" i="1" s="1"/>
  <c r="F179" i="1"/>
  <c r="H179" i="1" s="1"/>
  <c r="K179" i="1" s="1"/>
  <c r="L179" i="1" s="1"/>
  <c r="F180" i="1"/>
  <c r="H180" i="1" s="1"/>
  <c r="K180" i="1" s="1"/>
  <c r="L180" i="1" s="1"/>
  <c r="F181" i="1"/>
  <c r="H181" i="1" s="1"/>
  <c r="K181" i="1" s="1"/>
  <c r="L181" i="1" s="1"/>
  <c r="F182" i="1"/>
  <c r="H182" i="1" s="1"/>
  <c r="K182" i="1" s="1"/>
  <c r="L182" i="1" s="1"/>
  <c r="F183" i="1"/>
  <c r="H183" i="1" s="1"/>
  <c r="K183" i="1" s="1"/>
  <c r="L183" i="1" s="1"/>
  <c r="F184" i="1"/>
  <c r="H184" i="1" s="1"/>
  <c r="K184" i="1" s="1"/>
  <c r="L184" i="1" s="1"/>
  <c r="F185" i="1"/>
  <c r="H185" i="1" s="1"/>
  <c r="K185" i="1" s="1"/>
  <c r="L185" i="1" s="1"/>
  <c r="F186" i="1"/>
  <c r="H186" i="1" s="1"/>
  <c r="K186" i="1" s="1"/>
  <c r="L186" i="1" s="1"/>
  <c r="F187" i="1"/>
  <c r="H187" i="1" s="1"/>
  <c r="K187" i="1" s="1"/>
  <c r="L187" i="1" s="1"/>
  <c r="F188" i="1"/>
  <c r="H188" i="1" s="1"/>
  <c r="K188" i="1" s="1"/>
  <c r="L188" i="1" s="1"/>
  <c r="F189" i="1"/>
  <c r="H189" i="1" s="1"/>
  <c r="K189" i="1" s="1"/>
  <c r="L189" i="1" s="1"/>
  <c r="F190" i="1"/>
  <c r="H190" i="1" s="1"/>
  <c r="K190" i="1" s="1"/>
  <c r="L190" i="1" s="1"/>
  <c r="F191" i="1"/>
  <c r="H191" i="1" s="1"/>
  <c r="K191" i="1" s="1"/>
  <c r="L191" i="1" s="1"/>
  <c r="F192" i="1"/>
  <c r="H192" i="1" s="1"/>
  <c r="K192" i="1" s="1"/>
  <c r="L192" i="1" s="1"/>
  <c r="F193" i="1"/>
  <c r="H193" i="1" s="1"/>
  <c r="K193" i="1" s="1"/>
  <c r="L193" i="1" s="1"/>
  <c r="F194" i="1"/>
  <c r="H194" i="1" s="1"/>
  <c r="K194" i="1" s="1"/>
  <c r="L194" i="1" s="1"/>
  <c r="F195" i="1"/>
  <c r="H195" i="1" s="1"/>
  <c r="K195" i="1" s="1"/>
  <c r="L195" i="1" s="1"/>
  <c r="F196" i="1"/>
  <c r="H196" i="1" s="1"/>
  <c r="K196" i="1" s="1"/>
  <c r="L196" i="1" s="1"/>
  <c r="F197" i="1"/>
  <c r="H197" i="1" s="1"/>
  <c r="K197" i="1" s="1"/>
  <c r="L197" i="1" s="1"/>
  <c r="F198" i="1"/>
  <c r="H198" i="1" s="1"/>
  <c r="K198" i="1" s="1"/>
  <c r="L198" i="1" s="1"/>
  <c r="F199" i="1"/>
  <c r="H199" i="1" s="1"/>
  <c r="K199" i="1" s="1"/>
  <c r="L199" i="1" s="1"/>
  <c r="F200" i="1"/>
  <c r="H200" i="1" s="1"/>
  <c r="K200" i="1" s="1"/>
  <c r="L200" i="1" s="1"/>
  <c r="F201" i="1"/>
  <c r="H201" i="1" s="1"/>
  <c r="K201" i="1" s="1"/>
  <c r="L201" i="1" s="1"/>
  <c r="F202" i="1"/>
  <c r="H202" i="1" s="1"/>
  <c r="K202" i="1" s="1"/>
  <c r="L202" i="1" s="1"/>
  <c r="F203" i="1"/>
  <c r="H203" i="1" s="1"/>
  <c r="K203" i="1" s="1"/>
  <c r="L203" i="1" s="1"/>
  <c r="F204" i="1"/>
  <c r="H204" i="1" s="1"/>
  <c r="K204" i="1" s="1"/>
  <c r="L204" i="1" s="1"/>
  <c r="F205" i="1"/>
  <c r="H205" i="1" s="1"/>
  <c r="K205" i="1" s="1"/>
  <c r="L205" i="1" s="1"/>
  <c r="F206" i="1"/>
  <c r="H206" i="1" s="1"/>
  <c r="K206" i="1" s="1"/>
  <c r="L206" i="1" s="1"/>
  <c r="F207" i="1"/>
  <c r="H207" i="1" s="1"/>
  <c r="K207" i="1" s="1"/>
  <c r="L207" i="1" s="1"/>
  <c r="F208" i="1"/>
  <c r="H208" i="1" s="1"/>
  <c r="K208" i="1" s="1"/>
  <c r="L208" i="1" s="1"/>
  <c r="F209" i="1"/>
  <c r="H209" i="1" s="1"/>
  <c r="K209" i="1" s="1"/>
  <c r="L209" i="1" s="1"/>
  <c r="F210" i="1"/>
  <c r="H210" i="1" s="1"/>
  <c r="K210" i="1" s="1"/>
  <c r="L210" i="1" s="1"/>
  <c r="F211" i="1"/>
  <c r="H211" i="1" s="1"/>
  <c r="K211" i="1" s="1"/>
  <c r="L211" i="1" s="1"/>
  <c r="F212" i="1"/>
  <c r="H212" i="1" s="1"/>
  <c r="K212" i="1" s="1"/>
  <c r="L212" i="1" s="1"/>
  <c r="F213" i="1"/>
  <c r="H213" i="1" s="1"/>
  <c r="K213" i="1" s="1"/>
  <c r="L213" i="1" s="1"/>
  <c r="F214" i="1"/>
  <c r="H214" i="1" s="1"/>
  <c r="K214" i="1" s="1"/>
  <c r="L214" i="1" s="1"/>
  <c r="F215" i="1"/>
  <c r="H215" i="1" s="1"/>
  <c r="K215" i="1" s="1"/>
  <c r="L215" i="1" s="1"/>
  <c r="F216" i="1"/>
  <c r="H216" i="1" s="1"/>
  <c r="K216" i="1" s="1"/>
  <c r="L216" i="1" s="1"/>
  <c r="F217" i="1"/>
  <c r="H217" i="1" s="1"/>
  <c r="K217" i="1" s="1"/>
  <c r="L217" i="1" s="1"/>
  <c r="F218" i="1"/>
  <c r="H218" i="1" s="1"/>
  <c r="K218" i="1" s="1"/>
  <c r="L218" i="1" s="1"/>
  <c r="F219" i="1"/>
  <c r="H219" i="1" s="1"/>
  <c r="K219" i="1" s="1"/>
  <c r="L219" i="1" s="1"/>
  <c r="F220" i="1"/>
  <c r="H220" i="1" s="1"/>
  <c r="K220" i="1" s="1"/>
  <c r="L220" i="1" s="1"/>
  <c r="F221" i="1"/>
  <c r="H221" i="1" s="1"/>
  <c r="K221" i="1" s="1"/>
  <c r="L221" i="1" s="1"/>
  <c r="F222" i="1"/>
  <c r="H222" i="1" s="1"/>
  <c r="K222" i="1" s="1"/>
  <c r="L222" i="1" s="1"/>
  <c r="F223" i="1"/>
  <c r="H223" i="1" s="1"/>
  <c r="K223" i="1" s="1"/>
  <c r="L223" i="1" s="1"/>
  <c r="F224" i="1"/>
  <c r="H224" i="1" s="1"/>
  <c r="K224" i="1" s="1"/>
  <c r="L224" i="1" s="1"/>
  <c r="F225" i="1"/>
  <c r="H225" i="1" s="1"/>
  <c r="K225" i="1" s="1"/>
  <c r="L225" i="1" s="1"/>
  <c r="F226" i="1"/>
  <c r="H226" i="1" s="1"/>
  <c r="K226" i="1" s="1"/>
  <c r="L226" i="1" s="1"/>
  <c r="F227" i="1"/>
  <c r="H227" i="1" s="1"/>
  <c r="K227" i="1" s="1"/>
  <c r="L227" i="1" s="1"/>
  <c r="F228" i="1"/>
  <c r="H228" i="1" s="1"/>
  <c r="K228" i="1" s="1"/>
  <c r="L228" i="1" s="1"/>
  <c r="F229" i="1"/>
  <c r="H229" i="1" s="1"/>
  <c r="K229" i="1" s="1"/>
  <c r="L229" i="1" s="1"/>
  <c r="F230" i="1"/>
  <c r="H230" i="1" s="1"/>
  <c r="K230" i="1" s="1"/>
  <c r="L230" i="1" s="1"/>
  <c r="F231" i="1"/>
  <c r="H231" i="1" s="1"/>
  <c r="K231" i="1" s="1"/>
  <c r="L231" i="1" s="1"/>
  <c r="F232" i="1"/>
  <c r="H232" i="1" s="1"/>
  <c r="K232" i="1" s="1"/>
  <c r="L232" i="1" s="1"/>
  <c r="F233" i="1"/>
  <c r="H233" i="1" s="1"/>
  <c r="K233" i="1" s="1"/>
  <c r="L233" i="1" s="1"/>
  <c r="F234" i="1"/>
  <c r="H234" i="1" s="1"/>
  <c r="K234" i="1" s="1"/>
  <c r="L234" i="1" s="1"/>
  <c r="F235" i="1"/>
  <c r="H235" i="1" s="1"/>
  <c r="K235" i="1" s="1"/>
  <c r="L235" i="1" s="1"/>
  <c r="F236" i="1"/>
  <c r="H236" i="1" s="1"/>
  <c r="K236" i="1" s="1"/>
  <c r="L236" i="1" s="1"/>
  <c r="F237" i="1"/>
  <c r="H237" i="1" s="1"/>
  <c r="K237" i="1" s="1"/>
  <c r="L237" i="1" s="1"/>
  <c r="F238" i="1"/>
  <c r="H238" i="1" s="1"/>
  <c r="K238" i="1" s="1"/>
  <c r="L238" i="1" s="1"/>
  <c r="F239" i="1"/>
  <c r="H239" i="1" s="1"/>
  <c r="K239" i="1" s="1"/>
  <c r="L239" i="1" s="1"/>
  <c r="F240" i="1"/>
  <c r="H240" i="1" s="1"/>
  <c r="K240" i="1" s="1"/>
  <c r="L240" i="1" s="1"/>
  <c r="F241" i="1"/>
  <c r="H241" i="1" s="1"/>
  <c r="K241" i="1" s="1"/>
  <c r="L241" i="1" s="1"/>
  <c r="F242" i="1"/>
  <c r="H242" i="1" s="1"/>
  <c r="K242" i="1" s="1"/>
  <c r="L242" i="1" s="1"/>
  <c r="F243" i="1"/>
  <c r="H243" i="1" s="1"/>
  <c r="K243" i="1" s="1"/>
  <c r="L243" i="1" s="1"/>
  <c r="F244" i="1"/>
  <c r="H244" i="1" s="1"/>
  <c r="K244" i="1" s="1"/>
  <c r="L244" i="1" s="1"/>
  <c r="F245" i="1"/>
  <c r="H245" i="1" s="1"/>
  <c r="K245" i="1" s="1"/>
  <c r="L245" i="1" s="1"/>
  <c r="F246" i="1"/>
  <c r="H246" i="1" s="1"/>
  <c r="K246" i="1" s="1"/>
  <c r="L246" i="1" s="1"/>
  <c r="F247" i="1"/>
  <c r="H247" i="1" s="1"/>
  <c r="K247" i="1" s="1"/>
  <c r="F248" i="1"/>
  <c r="H248" i="1" s="1"/>
  <c r="K248" i="1" s="1"/>
  <c r="L248" i="1" s="1"/>
  <c r="F249" i="1"/>
  <c r="H249" i="1" s="1"/>
  <c r="K249" i="1" s="1"/>
  <c r="L249" i="1" s="1"/>
  <c r="F250" i="1"/>
  <c r="H250" i="1" s="1"/>
  <c r="K250" i="1" s="1"/>
  <c r="L250" i="1" s="1"/>
  <c r="F251" i="1"/>
  <c r="H251" i="1" s="1"/>
  <c r="K251" i="1" s="1"/>
  <c r="L251" i="1" s="1"/>
  <c r="F252" i="1"/>
  <c r="H252" i="1" s="1"/>
  <c r="K252" i="1" s="1"/>
  <c r="L252" i="1" s="1"/>
  <c r="F253" i="1"/>
  <c r="H253" i="1" s="1"/>
  <c r="K253" i="1" s="1"/>
  <c r="L253" i="1" s="1"/>
  <c r="F254" i="1"/>
  <c r="H254" i="1" s="1"/>
  <c r="K254" i="1" s="1"/>
  <c r="L254" i="1" s="1"/>
  <c r="F255" i="1"/>
  <c r="H255" i="1" s="1"/>
  <c r="K255" i="1" s="1"/>
  <c r="L255" i="1" s="1"/>
  <c r="F256" i="1"/>
  <c r="H256" i="1" s="1"/>
  <c r="K256" i="1" s="1"/>
  <c r="L256" i="1" s="1"/>
  <c r="F257" i="1"/>
  <c r="H257" i="1" s="1"/>
  <c r="K257" i="1" s="1"/>
  <c r="L257" i="1" s="1"/>
  <c r="F258" i="1"/>
  <c r="H258" i="1" s="1"/>
  <c r="K258" i="1" s="1"/>
  <c r="L258" i="1" s="1"/>
  <c r="F259" i="1"/>
  <c r="H259" i="1" s="1"/>
  <c r="K259" i="1" s="1"/>
  <c r="L259" i="1" s="1"/>
  <c r="F260" i="1"/>
  <c r="H260" i="1" s="1"/>
  <c r="K260" i="1" s="1"/>
  <c r="L260" i="1" s="1"/>
  <c r="F261" i="1"/>
  <c r="H261" i="1" s="1"/>
  <c r="K261" i="1" s="1"/>
  <c r="L261" i="1" s="1"/>
  <c r="F262" i="1"/>
  <c r="H262" i="1" s="1"/>
  <c r="K262" i="1" s="1"/>
  <c r="L262" i="1" s="1"/>
  <c r="F263" i="1"/>
  <c r="H263" i="1" s="1"/>
  <c r="K263" i="1" s="1"/>
  <c r="L263" i="1" s="1"/>
  <c r="F264" i="1"/>
  <c r="H264" i="1" s="1"/>
  <c r="K264" i="1" s="1"/>
  <c r="L264" i="1" s="1"/>
  <c r="F265" i="1"/>
  <c r="H265" i="1" s="1"/>
  <c r="K265" i="1" s="1"/>
  <c r="L265" i="1" s="1"/>
  <c r="F266" i="1"/>
  <c r="H266" i="1" s="1"/>
  <c r="K266" i="1" s="1"/>
  <c r="L266" i="1" s="1"/>
  <c r="F267" i="1"/>
  <c r="H267" i="1" s="1"/>
  <c r="K267" i="1" s="1"/>
  <c r="L267" i="1" s="1"/>
  <c r="F268" i="1"/>
  <c r="H268" i="1" s="1"/>
  <c r="K268" i="1" s="1"/>
  <c r="L268" i="1" s="1"/>
  <c r="F269" i="1"/>
  <c r="H269" i="1" s="1"/>
  <c r="K269" i="1" s="1"/>
  <c r="L269" i="1" s="1"/>
  <c r="F270" i="1"/>
  <c r="H270" i="1" s="1"/>
  <c r="K270" i="1" s="1"/>
  <c r="L270" i="1" s="1"/>
  <c r="F271" i="1"/>
  <c r="H271" i="1" s="1"/>
  <c r="K271" i="1" s="1"/>
  <c r="L271" i="1" s="1"/>
  <c r="F272" i="1"/>
  <c r="H272" i="1" s="1"/>
  <c r="K272" i="1" s="1"/>
  <c r="L272" i="1" s="1"/>
  <c r="F273" i="1"/>
  <c r="H273" i="1" s="1"/>
  <c r="K273" i="1" s="1"/>
  <c r="L273" i="1" s="1"/>
  <c r="F274" i="1"/>
  <c r="H274" i="1" s="1"/>
  <c r="K274" i="1" s="1"/>
  <c r="L274" i="1" s="1"/>
  <c r="F275" i="1"/>
  <c r="H275" i="1" s="1"/>
  <c r="K275" i="1" s="1"/>
  <c r="L275" i="1" s="1"/>
  <c r="F276" i="1"/>
  <c r="H276" i="1" s="1"/>
  <c r="K276" i="1" s="1"/>
  <c r="L276" i="1" s="1"/>
  <c r="F277" i="1"/>
  <c r="H277" i="1" s="1"/>
  <c r="K277" i="1" s="1"/>
  <c r="F278" i="1"/>
  <c r="H278" i="1" s="1"/>
  <c r="K278" i="1" s="1"/>
  <c r="L278" i="1" s="1"/>
  <c r="F279" i="1"/>
  <c r="H279" i="1" s="1"/>
  <c r="K279" i="1" s="1"/>
  <c r="L279" i="1" s="1"/>
  <c r="F280" i="1"/>
  <c r="H280" i="1" s="1"/>
  <c r="K280" i="1" s="1"/>
  <c r="L280" i="1" s="1"/>
  <c r="F281" i="1"/>
  <c r="H281" i="1" s="1"/>
  <c r="K281" i="1" s="1"/>
  <c r="L281" i="1" s="1"/>
  <c r="F282" i="1"/>
  <c r="H282" i="1" s="1"/>
  <c r="K282" i="1" s="1"/>
  <c r="L282" i="1" s="1"/>
  <c r="F283" i="1"/>
  <c r="H283" i="1" s="1"/>
  <c r="K283" i="1" s="1"/>
  <c r="L283" i="1" s="1"/>
  <c r="F284" i="1"/>
  <c r="H284" i="1" s="1"/>
  <c r="K284" i="1" s="1"/>
  <c r="L284" i="1" s="1"/>
  <c r="F285" i="1"/>
  <c r="H285" i="1" s="1"/>
  <c r="K285" i="1" s="1"/>
  <c r="L285" i="1" s="1"/>
  <c r="F286" i="1"/>
  <c r="H286" i="1" s="1"/>
  <c r="K286" i="1" s="1"/>
  <c r="L286" i="1" s="1"/>
  <c r="F287" i="1"/>
  <c r="H287" i="1" s="1"/>
  <c r="K287" i="1" s="1"/>
  <c r="L287" i="1" s="1"/>
  <c r="F288" i="1"/>
  <c r="H288" i="1" s="1"/>
  <c r="K288" i="1" s="1"/>
  <c r="L288" i="1" s="1"/>
  <c r="F289" i="1"/>
  <c r="H289" i="1" s="1"/>
  <c r="K289" i="1" s="1"/>
  <c r="L289" i="1" s="1"/>
  <c r="F290" i="1"/>
  <c r="H290" i="1" s="1"/>
  <c r="K290" i="1" s="1"/>
  <c r="L290" i="1" s="1"/>
  <c r="F291" i="1"/>
  <c r="H291" i="1" s="1"/>
  <c r="K291" i="1" s="1"/>
  <c r="L291" i="1" s="1"/>
  <c r="F292" i="1"/>
  <c r="H292" i="1" s="1"/>
  <c r="K292" i="1" s="1"/>
  <c r="L292" i="1" s="1"/>
  <c r="F293" i="1"/>
  <c r="H293" i="1" s="1"/>
  <c r="K293" i="1" s="1"/>
  <c r="L293" i="1" s="1"/>
  <c r="F294" i="1"/>
  <c r="H294" i="1" s="1"/>
  <c r="K294" i="1" s="1"/>
  <c r="L294" i="1" s="1"/>
  <c r="F295" i="1"/>
  <c r="H295" i="1" s="1"/>
  <c r="K295" i="1" s="1"/>
  <c r="L295" i="1" s="1"/>
  <c r="F296" i="1"/>
  <c r="H296" i="1" s="1"/>
  <c r="K296" i="1" s="1"/>
  <c r="L296" i="1" s="1"/>
  <c r="F297" i="1"/>
  <c r="H297" i="1" s="1"/>
  <c r="K297" i="1" s="1"/>
  <c r="L297" i="1" s="1"/>
  <c r="F298" i="1"/>
  <c r="H298" i="1" s="1"/>
  <c r="K298" i="1" s="1"/>
  <c r="L298" i="1" s="1"/>
  <c r="F299" i="1"/>
  <c r="H299" i="1" s="1"/>
  <c r="K299" i="1" s="1"/>
  <c r="L299" i="1" s="1"/>
  <c r="F300" i="1"/>
  <c r="H300" i="1" s="1"/>
  <c r="K300" i="1" s="1"/>
  <c r="L300" i="1" s="1"/>
  <c r="F301" i="1"/>
  <c r="H301" i="1" s="1"/>
  <c r="K301" i="1" s="1"/>
  <c r="L301" i="1" s="1"/>
  <c r="F302" i="1"/>
  <c r="H302" i="1" s="1"/>
  <c r="K302" i="1" s="1"/>
  <c r="L302" i="1" s="1"/>
  <c r="F303" i="1"/>
  <c r="H303" i="1" s="1"/>
  <c r="K303" i="1" s="1"/>
  <c r="L303" i="1" s="1"/>
  <c r="F304" i="1"/>
  <c r="H304" i="1" s="1"/>
  <c r="K304" i="1" s="1"/>
  <c r="L304" i="1" s="1"/>
  <c r="F305" i="1"/>
  <c r="H305" i="1" s="1"/>
  <c r="K305" i="1" s="1"/>
  <c r="L305" i="1" s="1"/>
  <c r="F306" i="1"/>
  <c r="H306" i="1" s="1"/>
  <c r="K306" i="1" s="1"/>
  <c r="L306" i="1" s="1"/>
  <c r="F307" i="1"/>
  <c r="H307" i="1" s="1"/>
  <c r="K307" i="1" s="1"/>
  <c r="L307" i="1" s="1"/>
  <c r="F308" i="1"/>
  <c r="H308" i="1" s="1"/>
  <c r="K308" i="1" s="1"/>
  <c r="L308" i="1" s="1"/>
  <c r="F309" i="1"/>
  <c r="H309" i="1" s="1"/>
  <c r="K309" i="1" s="1"/>
  <c r="F310" i="1"/>
  <c r="H310" i="1" s="1"/>
  <c r="K310" i="1" s="1"/>
  <c r="L310" i="1" s="1"/>
  <c r="F311" i="1"/>
  <c r="H311" i="1" s="1"/>
  <c r="K311" i="1" s="1"/>
  <c r="L311" i="1" s="1"/>
  <c r="F312" i="1"/>
  <c r="H312" i="1" s="1"/>
  <c r="K312" i="1" s="1"/>
  <c r="L312" i="1" s="1"/>
  <c r="F313" i="1"/>
  <c r="H313" i="1" s="1"/>
  <c r="K313" i="1" s="1"/>
  <c r="L313" i="1" s="1"/>
  <c r="F314" i="1"/>
  <c r="H314" i="1" s="1"/>
  <c r="K314" i="1" s="1"/>
  <c r="L314" i="1" s="1"/>
  <c r="F315" i="1"/>
  <c r="H315" i="1" s="1"/>
  <c r="K315" i="1" s="1"/>
  <c r="L315" i="1" s="1"/>
  <c r="F316" i="1"/>
  <c r="H316" i="1" s="1"/>
  <c r="K316" i="1" s="1"/>
  <c r="L316" i="1" s="1"/>
  <c r="F317" i="1"/>
  <c r="H317" i="1" s="1"/>
  <c r="K317" i="1" s="1"/>
  <c r="L317" i="1" s="1"/>
  <c r="F318" i="1"/>
  <c r="H318" i="1" s="1"/>
  <c r="K318" i="1" s="1"/>
  <c r="L318" i="1" s="1"/>
  <c r="F319" i="1"/>
  <c r="H319" i="1" s="1"/>
  <c r="K319" i="1" s="1"/>
  <c r="L319" i="1" s="1"/>
  <c r="F320" i="1"/>
  <c r="H320" i="1" s="1"/>
  <c r="K320" i="1" s="1"/>
  <c r="L320" i="1" s="1"/>
  <c r="F321" i="1"/>
  <c r="H321" i="1" s="1"/>
  <c r="K321" i="1" s="1"/>
  <c r="L321" i="1" s="1"/>
  <c r="F322" i="1"/>
  <c r="H322" i="1" s="1"/>
  <c r="K322" i="1" s="1"/>
  <c r="L322" i="1" s="1"/>
  <c r="F323" i="1"/>
  <c r="H323" i="1" s="1"/>
  <c r="K323" i="1" s="1"/>
  <c r="L323" i="1" s="1"/>
  <c r="F324" i="1"/>
  <c r="H324" i="1" s="1"/>
  <c r="K324" i="1" s="1"/>
  <c r="L324" i="1" s="1"/>
  <c r="F325" i="1"/>
  <c r="H325" i="1" s="1"/>
  <c r="K325" i="1" s="1"/>
  <c r="L325" i="1" s="1"/>
  <c r="F326" i="1"/>
  <c r="H326" i="1" s="1"/>
  <c r="K326" i="1" s="1"/>
  <c r="L326" i="1" s="1"/>
  <c r="F327" i="1"/>
  <c r="H327" i="1" s="1"/>
  <c r="K327" i="1" s="1"/>
  <c r="L327" i="1" s="1"/>
  <c r="F328" i="1"/>
  <c r="H328" i="1" s="1"/>
  <c r="K328" i="1" s="1"/>
  <c r="L328" i="1" s="1"/>
  <c r="F329" i="1"/>
  <c r="H329" i="1" s="1"/>
  <c r="K329" i="1" s="1"/>
  <c r="L329" i="1" s="1"/>
  <c r="F330" i="1"/>
  <c r="H330" i="1" s="1"/>
  <c r="K330" i="1" s="1"/>
  <c r="L330" i="1" s="1"/>
  <c r="F331" i="1"/>
  <c r="H331" i="1" s="1"/>
  <c r="K331" i="1" s="1"/>
  <c r="L331" i="1" s="1"/>
  <c r="F332" i="1"/>
  <c r="H332" i="1" s="1"/>
  <c r="K332" i="1" s="1"/>
  <c r="L332" i="1" s="1"/>
  <c r="F333" i="1"/>
  <c r="H333" i="1" s="1"/>
  <c r="K333" i="1" s="1"/>
  <c r="L333" i="1" s="1"/>
  <c r="F334" i="1"/>
  <c r="H334" i="1" s="1"/>
  <c r="K334" i="1" s="1"/>
  <c r="L334" i="1" s="1"/>
  <c r="F335" i="1"/>
  <c r="H335" i="1" s="1"/>
  <c r="K335" i="1" s="1"/>
  <c r="L335" i="1" s="1"/>
  <c r="F336" i="1"/>
  <c r="H336" i="1" s="1"/>
  <c r="K336" i="1" s="1"/>
  <c r="L336" i="1" s="1"/>
  <c r="F337" i="1"/>
  <c r="H337" i="1" s="1"/>
  <c r="K337" i="1" s="1"/>
  <c r="L337" i="1" s="1"/>
  <c r="F338" i="1"/>
  <c r="H338" i="1" s="1"/>
  <c r="K338" i="1" s="1"/>
  <c r="L338" i="1" s="1"/>
  <c r="F339" i="1"/>
  <c r="H339" i="1" s="1"/>
  <c r="K339" i="1" s="1"/>
  <c r="L339" i="1" s="1"/>
  <c r="F340" i="1"/>
  <c r="H340" i="1" s="1"/>
  <c r="K340" i="1" s="1"/>
  <c r="L340" i="1" s="1"/>
  <c r="F341" i="1"/>
  <c r="H341" i="1" s="1"/>
  <c r="K341" i="1" s="1"/>
  <c r="L341" i="1" s="1"/>
  <c r="F342" i="1"/>
  <c r="H342" i="1" s="1"/>
  <c r="K342" i="1" s="1"/>
  <c r="L342" i="1" s="1"/>
  <c r="F343" i="1"/>
  <c r="H343" i="1" s="1"/>
  <c r="K343" i="1" s="1"/>
  <c r="L343" i="1" s="1"/>
  <c r="F344" i="1"/>
  <c r="H344" i="1" s="1"/>
  <c r="K344" i="1" s="1"/>
  <c r="L344" i="1" s="1"/>
  <c r="F345" i="1"/>
  <c r="H345" i="1" s="1"/>
  <c r="K345" i="1" s="1"/>
  <c r="L345" i="1" s="1"/>
  <c r="F346" i="1"/>
  <c r="H346" i="1" s="1"/>
  <c r="K346" i="1" s="1"/>
  <c r="L346" i="1" s="1"/>
  <c r="F347" i="1"/>
  <c r="H347" i="1" s="1"/>
  <c r="K347" i="1" s="1"/>
  <c r="L347" i="1" s="1"/>
  <c r="F348" i="1"/>
  <c r="H348" i="1" s="1"/>
  <c r="K348" i="1" s="1"/>
  <c r="L348" i="1" s="1"/>
  <c r="F349" i="1"/>
  <c r="H349" i="1" s="1"/>
  <c r="K349" i="1" s="1"/>
  <c r="F350" i="1"/>
  <c r="H350" i="1" s="1"/>
  <c r="K350" i="1" s="1"/>
  <c r="L350" i="1" s="1"/>
  <c r="F351" i="1"/>
  <c r="H351" i="1" s="1"/>
  <c r="K351" i="1" s="1"/>
  <c r="L351" i="1" s="1"/>
  <c r="F352" i="1"/>
  <c r="H352" i="1" s="1"/>
  <c r="K352" i="1" s="1"/>
  <c r="L352" i="1" s="1"/>
  <c r="F353" i="1"/>
  <c r="H353" i="1" s="1"/>
  <c r="K353" i="1" s="1"/>
  <c r="L353" i="1" s="1"/>
  <c r="F354" i="1"/>
  <c r="H354" i="1" s="1"/>
  <c r="K354" i="1" s="1"/>
  <c r="L354" i="1" s="1"/>
  <c r="F355" i="1"/>
  <c r="H355" i="1" s="1"/>
  <c r="K355" i="1" s="1"/>
  <c r="L355" i="1" s="1"/>
  <c r="F356" i="1"/>
  <c r="H356" i="1" s="1"/>
  <c r="K356" i="1" s="1"/>
  <c r="L356" i="1" s="1"/>
  <c r="F357" i="1"/>
  <c r="H357" i="1" s="1"/>
  <c r="K357" i="1" s="1"/>
  <c r="L357" i="1" s="1"/>
  <c r="F358" i="1"/>
  <c r="H358" i="1" s="1"/>
  <c r="K358" i="1" s="1"/>
  <c r="L358" i="1" s="1"/>
  <c r="F359" i="1"/>
  <c r="H359" i="1" s="1"/>
  <c r="K359" i="1" s="1"/>
  <c r="L359" i="1" s="1"/>
  <c r="F360" i="1"/>
  <c r="H360" i="1" s="1"/>
  <c r="K360" i="1" s="1"/>
  <c r="L360" i="1" s="1"/>
  <c r="F361" i="1"/>
  <c r="H361" i="1" s="1"/>
  <c r="K361" i="1" s="1"/>
  <c r="L361" i="1" s="1"/>
  <c r="F362" i="1"/>
  <c r="H362" i="1" s="1"/>
  <c r="K362" i="1" s="1"/>
  <c r="L362" i="1" s="1"/>
  <c r="F363" i="1"/>
  <c r="H363" i="1" s="1"/>
  <c r="K363" i="1" s="1"/>
  <c r="L363" i="1" s="1"/>
  <c r="F364" i="1"/>
  <c r="H364" i="1" s="1"/>
  <c r="K364" i="1" s="1"/>
  <c r="L364" i="1" s="1"/>
  <c r="F365" i="1"/>
  <c r="H365" i="1" s="1"/>
  <c r="K365" i="1" s="1"/>
  <c r="L365" i="1" s="1"/>
  <c r="F366" i="1"/>
  <c r="H366" i="1" s="1"/>
  <c r="K366" i="1" s="1"/>
  <c r="L366" i="1" s="1"/>
  <c r="F367" i="1"/>
  <c r="H367" i="1" s="1"/>
  <c r="K367" i="1" s="1"/>
  <c r="L367" i="1" s="1"/>
  <c r="F368" i="1"/>
  <c r="H368" i="1" s="1"/>
  <c r="K368" i="1" s="1"/>
  <c r="L368" i="1" s="1"/>
  <c r="F4" i="1"/>
  <c r="H4" i="1" s="1"/>
  <c r="K4" i="1" s="1"/>
  <c r="H7" i="3" l="1"/>
  <c r="H11" i="3"/>
  <c r="H15" i="3"/>
  <c r="J13" i="6"/>
  <c r="F13" i="6" s="1"/>
  <c r="H14" i="6" s="1"/>
  <c r="M18" i="7"/>
  <c r="M22" i="7" s="1"/>
  <c r="H8" i="3"/>
  <c r="H12" i="3"/>
  <c r="L309" i="1"/>
  <c r="D14" i="3"/>
  <c r="I14" i="3" s="1"/>
  <c r="D13" i="3"/>
  <c r="I13" i="3" s="1"/>
  <c r="L277" i="1"/>
  <c r="D7" i="3"/>
  <c r="I7" i="3" s="1"/>
  <c r="L94" i="1"/>
  <c r="D11" i="3"/>
  <c r="I11" i="3" s="1"/>
  <c r="D8" i="3"/>
  <c r="I8" i="3" s="1"/>
  <c r="D6" i="3"/>
  <c r="I6" i="3" s="1"/>
  <c r="D12" i="3"/>
  <c r="I12" i="3" s="1"/>
  <c r="L247" i="1"/>
  <c r="D9" i="3"/>
  <c r="I9" i="3" s="1"/>
  <c r="L155" i="1"/>
  <c r="D5" i="3"/>
  <c r="I5" i="3" s="1"/>
  <c r="L35" i="1"/>
  <c r="L124" i="1"/>
  <c r="D10" i="3"/>
  <c r="I10" i="3" s="1"/>
  <c r="D15" i="3"/>
  <c r="I15" i="3" s="1"/>
  <c r="L349" i="1"/>
  <c r="H6" i="3"/>
  <c r="H10" i="3"/>
  <c r="H14" i="3"/>
  <c r="D4" i="3"/>
  <c r="G4" i="3"/>
  <c r="H4" i="3" s="1"/>
  <c r="L5" i="1"/>
  <c r="L102" i="1"/>
  <c r="L43" i="1"/>
  <c r="L4" i="1"/>
  <c r="I14" i="6" l="1"/>
  <c r="N12" i="7"/>
  <c r="N13" i="7" s="1"/>
  <c r="N15" i="7" s="1"/>
  <c r="I4" i="3"/>
  <c r="J14" i="6" l="1"/>
  <c r="F14" i="6" s="1"/>
  <c r="H15" i="6" s="1"/>
  <c r="N18" i="7"/>
  <c r="N22" i="7" s="1"/>
  <c r="I15" i="6" l="1"/>
  <c r="O12" i="7"/>
  <c r="O13" i="7" s="1"/>
  <c r="O15" i="7" s="1"/>
  <c r="J15" i="6" l="1"/>
  <c r="F15" i="6" s="1"/>
  <c r="H16" i="6" s="1"/>
  <c r="O18" i="7"/>
  <c r="O22" i="7" s="1"/>
  <c r="I16" i="6" l="1"/>
  <c r="P18" i="7" s="1"/>
  <c r="P12" i="7"/>
  <c r="P13" i="7" s="1"/>
  <c r="P15" i="7" s="1"/>
  <c r="H17" i="6"/>
  <c r="P22" i="7" l="1"/>
</calcChain>
</file>

<file path=xl/sharedStrings.xml><?xml version="1.0" encoding="utf-8"?>
<sst xmlns="http://schemas.openxmlformats.org/spreadsheetml/2006/main" count="1138" uniqueCount="531">
  <si>
    <t>Ingresos operacionales</t>
  </si>
  <si>
    <t>Costo de ventas</t>
  </si>
  <si>
    <t>Utilidad bruta</t>
  </si>
  <si>
    <t>Gastos de operaciones</t>
  </si>
  <si>
    <t>UAII</t>
  </si>
  <si>
    <t>Ingresos no operacionales</t>
  </si>
  <si>
    <t>Gastos no operacionales</t>
  </si>
  <si>
    <t>Utilidad neta mensual</t>
  </si>
  <si>
    <t>Utilidad neta diaria</t>
  </si>
  <si>
    <t>Total horas</t>
  </si>
  <si>
    <t>Utilidad por hora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</si>
  <si>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</si>
  <si>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</si>
  <si>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</si>
  <si>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</si>
  <si>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</si>
  <si>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</si>
  <si>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</si>
  <si>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</si>
  <si>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</si>
  <si>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</si>
  <si>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</si>
  <si>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</si>
  <si>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</si>
  <si>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1 de enero de 2015</t>
  </si>
  <si>
    <t>2 de enero de 2015</t>
  </si>
  <si>
    <t>3 de enero de 2015</t>
  </si>
  <si>
    <t>4 de enero de 2015</t>
  </si>
  <si>
    <t>5 de enero de 2015</t>
  </si>
  <si>
    <t>6 de enero de 2015</t>
  </si>
  <si>
    <t>7 de enero de 2015</t>
  </si>
  <si>
    <t>8 de enero de 2015</t>
  </si>
  <si>
    <t>9 de enero de 2015</t>
  </si>
  <si>
    <t>10 de enero de 2015</t>
  </si>
  <si>
    <t>11 de enero de 2015</t>
  </si>
  <si>
    <t>12 de enero de 2015</t>
  </si>
  <si>
    <t>13 de enero de 2015</t>
  </si>
  <si>
    <t>14 de enero de 2015</t>
  </si>
  <si>
    <t>15 de enero de 2015</t>
  </si>
  <si>
    <t>16 de enero de 2015</t>
  </si>
  <si>
    <t>17 de enero de 2015</t>
  </si>
  <si>
    <t>18 de enero de 2015</t>
  </si>
  <si>
    <t>19 de enero de 2015</t>
  </si>
  <si>
    <t>20 de enero de 2015</t>
  </si>
  <si>
    <t>21 de enero de 2015</t>
  </si>
  <si>
    <t>22 de enero de 2015</t>
  </si>
  <si>
    <t>23 de enero de 2015</t>
  </si>
  <si>
    <t>24 de enero de 2015</t>
  </si>
  <si>
    <t>25 de enero de 2015</t>
  </si>
  <si>
    <t>26 de enero de 2015</t>
  </si>
  <si>
    <t>27 de enero de 2015</t>
  </si>
  <si>
    <t>28 de enero de 2015</t>
  </si>
  <si>
    <t>29 de enero de 2015</t>
  </si>
  <si>
    <t>30 de enero de 2015</t>
  </si>
  <si>
    <t>31 de enero de 2015</t>
  </si>
  <si>
    <t>1 de febrero de 2015</t>
  </si>
  <si>
    <t>2 de febrero de 2015</t>
  </si>
  <si>
    <t>3 de febrero de 2015</t>
  </si>
  <si>
    <t>4 de febrero de 2015</t>
  </si>
  <si>
    <t>5 de febrero de 2015</t>
  </si>
  <si>
    <t>6 de febrero de 2015</t>
  </si>
  <si>
    <t>7 de febrero de 2015</t>
  </si>
  <si>
    <t>8 de febrero de 2015</t>
  </si>
  <si>
    <t>9 de febrero de 2015</t>
  </si>
  <si>
    <t>10 de febrero de 2015</t>
  </si>
  <si>
    <t>11 de febrero de 2015</t>
  </si>
  <si>
    <t>12 de febrero de 2015</t>
  </si>
  <si>
    <t>13 de febrero de 2015</t>
  </si>
  <si>
    <t>14 de febrero de 2015</t>
  </si>
  <si>
    <t>15 de febrero de 2015</t>
  </si>
  <si>
    <t>16 de febrero de 2015</t>
  </si>
  <si>
    <t>17 de febrero de 2015</t>
  </si>
  <si>
    <t>18 de febrero de 2015</t>
  </si>
  <si>
    <t>19 de febrero de 2015</t>
  </si>
  <si>
    <t>20 de febrero de 2015</t>
  </si>
  <si>
    <t>21 de febrero de 2015</t>
  </si>
  <si>
    <t>22 de febrero de 2015</t>
  </si>
  <si>
    <t>23 de febrero de 2015</t>
  </si>
  <si>
    <t>24 de febrero de 2015</t>
  </si>
  <si>
    <t>25 de febrero de 2015</t>
  </si>
  <si>
    <t>26 de febrero de 2015</t>
  </si>
  <si>
    <t>27 de febrero de 2015</t>
  </si>
  <si>
    <t>28 de febrero de 2015</t>
  </si>
  <si>
    <t>1 de marzo de 2015</t>
  </si>
  <si>
    <t>2 de marzo de 2015</t>
  </si>
  <si>
    <t>3 de marzo de 2015</t>
  </si>
  <si>
    <t>4 de marzo de 2015</t>
  </si>
  <si>
    <t>5 de marzo de 2015</t>
  </si>
  <si>
    <t>6 de marzo de 2015</t>
  </si>
  <si>
    <t>7 de marzo de 2015</t>
  </si>
  <si>
    <t>8 de marzo de 2015</t>
  </si>
  <si>
    <t>9 de marzo de 2015</t>
  </si>
  <si>
    <t>10 de marzo de 2015</t>
  </si>
  <si>
    <t>11 de marzo de 2015</t>
  </si>
  <si>
    <t>12 de marzo de 2015</t>
  </si>
  <si>
    <t>13 de marzo de 2015</t>
  </si>
  <si>
    <t>14 de marzo de 2015</t>
  </si>
  <si>
    <t>15 de marzo de 2015</t>
  </si>
  <si>
    <t>16 de marzo de 2015</t>
  </si>
  <si>
    <t>17 de marzo de 2015</t>
  </si>
  <si>
    <t>18 de marzo de 2015</t>
  </si>
  <si>
    <t>19 de marzo de 2015</t>
  </si>
  <si>
    <t>20 de marzo de 2015</t>
  </si>
  <si>
    <t>21 de marzo de 2015</t>
  </si>
  <si>
    <t>22 de marzo de 2015</t>
  </si>
  <si>
    <t>23 de marzo de 2015</t>
  </si>
  <si>
    <t>24 de marzo de 2015</t>
  </si>
  <si>
    <t>25 de marzo de 2015</t>
  </si>
  <si>
    <t>26 de marzo de 2015</t>
  </si>
  <si>
    <t>27 de marzo de 2015</t>
  </si>
  <si>
    <t>28 de marzo de 2015</t>
  </si>
  <si>
    <t>29 de marzo de 2015</t>
  </si>
  <si>
    <t>30 de marzo de 2015</t>
  </si>
  <si>
    <t>31 de marzo de 2015</t>
  </si>
  <si>
    <t>1 de abril de 2015</t>
  </si>
  <si>
    <t>2 de abril de 2015</t>
  </si>
  <si>
    <t>3 de abril de 2015</t>
  </si>
  <si>
    <t>4 de abril de 2015</t>
  </si>
  <si>
    <t>5 de abril de 2015</t>
  </si>
  <si>
    <t>6 de abril de 2015</t>
  </si>
  <si>
    <t>7 de abril de 2015</t>
  </si>
  <si>
    <t>8 de abril de 2015</t>
  </si>
  <si>
    <t>9 de abril de 2015</t>
  </si>
  <si>
    <t>10 de abril de 2015</t>
  </si>
  <si>
    <t>11 de abril de 2015</t>
  </si>
  <si>
    <t>12 de abril de 2015</t>
  </si>
  <si>
    <t>13 de abril de 2015</t>
  </si>
  <si>
    <t>14 de abril de 2015</t>
  </si>
  <si>
    <t>15 de abril de 2015</t>
  </si>
  <si>
    <t>16 de abril de 2015</t>
  </si>
  <si>
    <t>17 de abril de 2015</t>
  </si>
  <si>
    <t>18 de abril de 2015</t>
  </si>
  <si>
    <t>19 de abril de 2015</t>
  </si>
  <si>
    <t>20 de abril de 2015</t>
  </si>
  <si>
    <t>21 de abril de 2015</t>
  </si>
  <si>
    <t>22 de abril de 2015</t>
  </si>
  <si>
    <t>23 de abril de 2015</t>
  </si>
  <si>
    <t>24 de abril de 2015</t>
  </si>
  <si>
    <t>25 de abril de 2015</t>
  </si>
  <si>
    <t>26 de abril de 2015</t>
  </si>
  <si>
    <t>27 de abril de 2015</t>
  </si>
  <si>
    <t>28 de abril de 2015</t>
  </si>
  <si>
    <t>29 de abril de 2015</t>
  </si>
  <si>
    <t>30 de abril de 2015</t>
  </si>
  <si>
    <t>1 de mayo de 2015</t>
  </si>
  <si>
    <t>2 de mayo de 2015</t>
  </si>
  <si>
    <t>3 de mayo de 2015</t>
  </si>
  <si>
    <t>4 de mayo de 2015</t>
  </si>
  <si>
    <t>5 de mayo de 2015</t>
  </si>
  <si>
    <t>6 de mayo de 2015</t>
  </si>
  <si>
    <t>7 de mayo de 2015</t>
  </si>
  <si>
    <t>8 de mayo de 2015</t>
  </si>
  <si>
    <t>9 de mayo de 2015</t>
  </si>
  <si>
    <t>10 de mayo de 2015</t>
  </si>
  <si>
    <t>11 de mayo de 2015</t>
  </si>
  <si>
    <t>12 de mayo de 2015</t>
  </si>
  <si>
    <t>13 de mayo de 2015</t>
  </si>
  <si>
    <t>14 de mayo de 2015</t>
  </si>
  <si>
    <t>15 de mayo de 2015</t>
  </si>
  <si>
    <t>16 de mayo de 2015</t>
  </si>
  <si>
    <t>17 de mayo de 2015</t>
  </si>
  <si>
    <t>18 de mayo de 2015</t>
  </si>
  <si>
    <t>19 de mayo de 2015</t>
  </si>
  <si>
    <t>20 de mayo de 2015</t>
  </si>
  <si>
    <t>21 de mayo de 2015</t>
  </si>
  <si>
    <t>22 de mayo de 2015</t>
  </si>
  <si>
    <t>23 de mayo de 2015</t>
  </si>
  <si>
    <t>24 de mayo de 2015</t>
  </si>
  <si>
    <t>25 de mayo de 2015</t>
  </si>
  <si>
    <t>26 de mayo de 2015</t>
  </si>
  <si>
    <t>27 de mayo de 2015</t>
  </si>
  <si>
    <t>28 de mayo de 2015</t>
  </si>
  <si>
    <t>29 de mayo de 2015</t>
  </si>
  <si>
    <t>30 de mayo de 2015</t>
  </si>
  <si>
    <t>31 de mayo de 2015</t>
  </si>
  <si>
    <t>1 de junio de 2015</t>
  </si>
  <si>
    <t>2 de junio de 2015</t>
  </si>
  <si>
    <t>3 de junio de 2015</t>
  </si>
  <si>
    <t>4 de junio de 2015</t>
  </si>
  <si>
    <t>5 de junio de 2015</t>
  </si>
  <si>
    <t>6 de junio de 2015</t>
  </si>
  <si>
    <t>7 de junio de 2015</t>
  </si>
  <si>
    <t>8 de junio de 2015</t>
  </si>
  <si>
    <t>9 de junio de 2015</t>
  </si>
  <si>
    <t>10 de junio de 2015</t>
  </si>
  <si>
    <t>11 de junio de 2015</t>
  </si>
  <si>
    <t>12 de junio de 2015</t>
  </si>
  <si>
    <t>13 de junio de 2015</t>
  </si>
  <si>
    <t>14 de junio de 2015</t>
  </si>
  <si>
    <t>15 de junio de 2015</t>
  </si>
  <si>
    <t>16 de junio de 2015</t>
  </si>
  <si>
    <t>17 de junio de 2015</t>
  </si>
  <si>
    <t>18 de junio de 2015</t>
  </si>
  <si>
    <t>19 de junio de 2015</t>
  </si>
  <si>
    <t>20 de junio de 2015</t>
  </si>
  <si>
    <t>21 de junio de 2015</t>
  </si>
  <si>
    <t>22 de junio de 2015</t>
  </si>
  <si>
    <t>23 de junio de 2015</t>
  </si>
  <si>
    <t>24 de junio de 2015</t>
  </si>
  <si>
    <t>25 de junio de 2015</t>
  </si>
  <si>
    <t>26 de junio de 2015</t>
  </si>
  <si>
    <t>27 de junio de 2015</t>
  </si>
  <si>
    <t>28 de junio de 2015</t>
  </si>
  <si>
    <t>29 de junio de 2015</t>
  </si>
  <si>
    <t>30 de junio de 2015</t>
  </si>
  <si>
    <t>1 de julio de 2015</t>
  </si>
  <si>
    <t>2 de julio de 2015</t>
  </si>
  <si>
    <t>3 de julio de 2015</t>
  </si>
  <si>
    <t>4 de julio de 2015</t>
  </si>
  <si>
    <t>5 de julio de 2015</t>
  </si>
  <si>
    <t>6 de julio de 2015</t>
  </si>
  <si>
    <t>7 de julio de 2015</t>
  </si>
  <si>
    <t>8 de julio de 2015</t>
  </si>
  <si>
    <t>9 de julio de 2015</t>
  </si>
  <si>
    <t>10 de julio de 2015</t>
  </si>
  <si>
    <t>11 de julio de 2015</t>
  </si>
  <si>
    <t>12 de julio de 2015</t>
  </si>
  <si>
    <t>13 de julio de 2015</t>
  </si>
  <si>
    <t>14 de julio de 2015</t>
  </si>
  <si>
    <t>15 de julio de 2015</t>
  </si>
  <si>
    <t>16 de julio de 2015</t>
  </si>
  <si>
    <t>17 de julio de 2015</t>
  </si>
  <si>
    <t>18 de julio de 2015</t>
  </si>
  <si>
    <t>19 de julio de 2015</t>
  </si>
  <si>
    <t>20 de julio de 2015</t>
  </si>
  <si>
    <t>21 de julio de 2015</t>
  </si>
  <si>
    <t>22 de julio de 2015</t>
  </si>
  <si>
    <t>23 de julio de 2015</t>
  </si>
  <si>
    <t>24 de julio de 2015</t>
  </si>
  <si>
    <t>25 de julio de 2015</t>
  </si>
  <si>
    <t>26 de julio de 2015</t>
  </si>
  <si>
    <t>27 de julio de 2015</t>
  </si>
  <si>
    <t>28 de julio de 2015</t>
  </si>
  <si>
    <t>29 de julio de 2015</t>
  </si>
  <si>
    <t>30 de julio de 2015</t>
  </si>
  <si>
    <t>31 de julio de 2015</t>
  </si>
  <si>
    <t>1 de agosto de 2015</t>
  </si>
  <si>
    <t>2 de agosto de 2015</t>
  </si>
  <si>
    <t>3 de agosto de 2015</t>
  </si>
  <si>
    <t>4 de agosto de 2015</t>
  </si>
  <si>
    <t>5 de agosto de 2015</t>
  </si>
  <si>
    <t>6 de agosto de 2015</t>
  </si>
  <si>
    <t>7 de agosto de 2015</t>
  </si>
  <si>
    <t>8 de agosto de 2015</t>
  </si>
  <si>
    <t>9 de agosto de 2015</t>
  </si>
  <si>
    <t>10 de agosto de 2015</t>
  </si>
  <si>
    <t>11 de agosto de 2015</t>
  </si>
  <si>
    <t>12 de agosto de 2015</t>
  </si>
  <si>
    <t>13 de agosto de 2015</t>
  </si>
  <si>
    <t>14 de agosto de 2015</t>
  </si>
  <si>
    <t>15 de agosto de 2015</t>
  </si>
  <si>
    <t>16 de agosto de 2015</t>
  </si>
  <si>
    <t>17 de agosto de 2015</t>
  </si>
  <si>
    <t>18 de agosto de 2015</t>
  </si>
  <si>
    <t>19 de agosto de 2015</t>
  </si>
  <si>
    <t>20 de agosto de 2015</t>
  </si>
  <si>
    <t>21 de agosto de 2015</t>
  </si>
  <si>
    <t>22 de agosto de 2015</t>
  </si>
  <si>
    <t>23 de agosto de 2015</t>
  </si>
  <si>
    <t>24 de agosto de 2015</t>
  </si>
  <si>
    <t>25 de agosto de 2015</t>
  </si>
  <si>
    <t>26 de agosto de 2015</t>
  </si>
  <si>
    <t>27 de agosto de 2015</t>
  </si>
  <si>
    <t>28 de agosto de 2015</t>
  </si>
  <si>
    <t>29 de agosto de 2015</t>
  </si>
  <si>
    <t>30 de agosto de 2015</t>
  </si>
  <si>
    <t>31 de agosto de 2015</t>
  </si>
  <si>
    <t>1 de septiembre de 2015</t>
  </si>
  <si>
    <t>2 de septiembre de 2015</t>
  </si>
  <si>
    <t>3 de septiembre de 2015</t>
  </si>
  <si>
    <t>4 de septiembre de 2015</t>
  </si>
  <si>
    <t>5 de septiembre de 2015</t>
  </si>
  <si>
    <t>6 de septiembre de 2015</t>
  </si>
  <si>
    <t>7 de septiembre de 2015</t>
  </si>
  <si>
    <t>8 de septiembre de 2015</t>
  </si>
  <si>
    <t>9 de septiembre de 2015</t>
  </si>
  <si>
    <t>10 de septiembre de 2015</t>
  </si>
  <si>
    <t>11 de septiembre de 2015</t>
  </si>
  <si>
    <t>12 de septiembre de 2015</t>
  </si>
  <si>
    <t>13 de septiembre de 2015</t>
  </si>
  <si>
    <t>14 de septiembre de 2015</t>
  </si>
  <si>
    <t>15 de septiembre de 2015</t>
  </si>
  <si>
    <t>16 de septiembre de 2015</t>
  </si>
  <si>
    <t>17 de septiembre de 2015</t>
  </si>
  <si>
    <t>18 de septiembre de 2015</t>
  </si>
  <si>
    <t>19 de septiembre de 2015</t>
  </si>
  <si>
    <t>20 de septiembre de 2015</t>
  </si>
  <si>
    <t>21 de septiembre de 2015</t>
  </si>
  <si>
    <t>22 de septiembre de 2015</t>
  </si>
  <si>
    <t>23 de septiembre de 2015</t>
  </si>
  <si>
    <t>24 de septiembre de 2015</t>
  </si>
  <si>
    <t>25 de septiembre de 2015</t>
  </si>
  <si>
    <t>26 de septiembre de 2015</t>
  </si>
  <si>
    <t>27 de septiembre de 2015</t>
  </si>
  <si>
    <t>28 de septiembre de 2015</t>
  </si>
  <si>
    <t>29 de septiembre de 2015</t>
  </si>
  <si>
    <t>30 de septiembre de 2015</t>
  </si>
  <si>
    <t>1 de octubre de 2015</t>
  </si>
  <si>
    <t>2 de octubre de 2015</t>
  </si>
  <si>
    <t>3 de octubre de 2015</t>
  </si>
  <si>
    <t>4 de octubre de 2015</t>
  </si>
  <si>
    <t>5 de octubre de 2015</t>
  </si>
  <si>
    <t>6 de octubre de 2015</t>
  </si>
  <si>
    <t>7 de octubre de 2015</t>
  </si>
  <si>
    <t>8 de octubre de 2015</t>
  </si>
  <si>
    <t>9 de octubre de 2015</t>
  </si>
  <si>
    <t>10 de octubre de 2015</t>
  </si>
  <si>
    <t>11 de octubre de 2015</t>
  </si>
  <si>
    <t>12 de octubre de 2015</t>
  </si>
  <si>
    <t>13 de octubre de 2015</t>
  </si>
  <si>
    <t>14 de octubre de 2015</t>
  </si>
  <si>
    <t>15 de octubre de 2015</t>
  </si>
  <si>
    <t>16 de octubre de 2015</t>
  </si>
  <si>
    <t>17 de octubre de 2015</t>
  </si>
  <si>
    <t>18 de octubre de 2015</t>
  </si>
  <si>
    <t>19 de octubre de 2015</t>
  </si>
  <si>
    <t>20 de octubre de 2015</t>
  </si>
  <si>
    <t>21 de octubre de 2015</t>
  </si>
  <si>
    <t>22 de octubre de 2015</t>
  </si>
  <si>
    <t>23 de octubre de 2015</t>
  </si>
  <si>
    <t>24 de octubre de 2015</t>
  </si>
  <si>
    <t>25 de octubre de 2015</t>
  </si>
  <si>
    <t>26 de octubre de 2015</t>
  </si>
  <si>
    <t>27 de octubre de 2015</t>
  </si>
  <si>
    <t>28 de octubre de 2015</t>
  </si>
  <si>
    <t>29 de octubre de 2015</t>
  </si>
  <si>
    <t>30 de octubre de 2015</t>
  </si>
  <si>
    <t>31 de octubre de 2015</t>
  </si>
  <si>
    <t>1 de noviembre de 2015</t>
  </si>
  <si>
    <t>2 de noviembre de 2015</t>
  </si>
  <si>
    <t>3 de noviembre de 2015</t>
  </si>
  <si>
    <t>4 de noviembre de 2015</t>
  </si>
  <si>
    <t>5 de noviembre de 2015</t>
  </si>
  <si>
    <t>6 de noviembre de 2015</t>
  </si>
  <si>
    <t>7 de noviembre de 2015</t>
  </si>
  <si>
    <t>8 de noviembre de 2015</t>
  </si>
  <si>
    <t>9 de noviembre de 2015</t>
  </si>
  <si>
    <t>10 de noviembre de 2015</t>
  </si>
  <si>
    <t>11 de noviembre de 2015</t>
  </si>
  <si>
    <t>12 de noviembre de 2015</t>
  </si>
  <si>
    <t>13 de noviembre de 2015</t>
  </si>
  <si>
    <t>14 de noviembre de 2015</t>
  </si>
  <si>
    <t>15 de noviembre de 2015</t>
  </si>
  <si>
    <t>16 de noviembre de 2015</t>
  </si>
  <si>
    <t>17 de noviembre de 2015</t>
  </si>
  <si>
    <t>18 de noviembre de 2015</t>
  </si>
  <si>
    <t>19 de noviembre de 2015</t>
  </si>
  <si>
    <t>20 de noviembre de 2015</t>
  </si>
  <si>
    <t>21 de noviembre de 2015</t>
  </si>
  <si>
    <t>22 de noviembre de 2015</t>
  </si>
  <si>
    <t>23 de noviembre de 2015</t>
  </si>
  <si>
    <t>24 de noviembre de 2015</t>
  </si>
  <si>
    <t>25 de noviembre de 2015</t>
  </si>
  <si>
    <t>26 de noviembre de 2015</t>
  </si>
  <si>
    <t>27 de noviembre de 2015</t>
  </si>
  <si>
    <t>28 de noviembre de 2015</t>
  </si>
  <si>
    <t>29 de noviembre de 2015</t>
  </si>
  <si>
    <t>30 de noviembre de 2015</t>
  </si>
  <si>
    <t>1 de diciembre de 2015</t>
  </si>
  <si>
    <t>2 de diciembre de 2015</t>
  </si>
  <si>
    <t>3 de diciembre de 2015</t>
  </si>
  <si>
    <t>4 de diciembre de 2015</t>
  </si>
  <si>
    <t>5 de diciembre de 2015</t>
  </si>
  <si>
    <t>6 de diciembre de 2015</t>
  </si>
  <si>
    <t>7 de diciembre de 2015</t>
  </si>
  <si>
    <t>8 de diciembre de 2015</t>
  </si>
  <si>
    <t>9 de diciembre de 2015</t>
  </si>
  <si>
    <t>10 de diciembre de 2015</t>
  </si>
  <si>
    <t>11 de diciembre de 2015</t>
  </si>
  <si>
    <t>12 de diciembre de 2015</t>
  </si>
  <si>
    <t>13 de diciembre de 2015</t>
  </si>
  <si>
    <t>14 de diciembre de 2015</t>
  </si>
  <si>
    <t>15 de diciembre de 2015</t>
  </si>
  <si>
    <t>16 de diciembre de 2015</t>
  </si>
  <si>
    <t>17 de diciembre de 2015</t>
  </si>
  <si>
    <t>18 de diciembre de 2015</t>
  </si>
  <si>
    <t>19 de diciembre de 2015</t>
  </si>
  <si>
    <t>20 de diciembre de 2015</t>
  </si>
  <si>
    <t>21 de diciembre de 2015</t>
  </si>
  <si>
    <t>22 de diciembre de 2015</t>
  </si>
  <si>
    <t>23 de diciembre de 2015</t>
  </si>
  <si>
    <t>24 de diciembre de 2015</t>
  </si>
  <si>
    <t>25 de diciembre de 2015</t>
  </si>
  <si>
    <t>26 de diciembre de 2015</t>
  </si>
  <si>
    <t>27 de diciembre de 2015</t>
  </si>
  <si>
    <t>28 de diciembre de 2015</t>
  </si>
  <si>
    <t>29 de diciembre de 2015</t>
  </si>
  <si>
    <t>30 de diciembre de 2015</t>
  </si>
  <si>
    <t>31 de diciembre de 2015</t>
  </si>
  <si>
    <t>PORCENTAJE DE UTILIDADES ANUALES POR MESES</t>
  </si>
  <si>
    <t>Ingresos operacionales mensuales</t>
  </si>
  <si>
    <t>PORCENTAJE DE INGRESOS OPERACIONALES ANUALES POR MESES</t>
  </si>
  <si>
    <t>Ingresos operacionales por hora media</t>
  </si>
  <si>
    <t>Horas trabajadas por mes</t>
  </si>
  <si>
    <t>Mes</t>
  </si>
  <si>
    <t>Utilidad media por hora</t>
  </si>
  <si>
    <t xml:space="preserve"> </t>
  </si>
  <si>
    <t>VENTAS MENSUALES</t>
  </si>
  <si>
    <t>Costo mensual</t>
  </si>
  <si>
    <t>Gasto mensual</t>
  </si>
  <si>
    <t>ACTIVOS</t>
  </si>
  <si>
    <t>PASIVOS</t>
  </si>
  <si>
    <t>PATRIMONIO</t>
  </si>
  <si>
    <t>Indicadores de rotación</t>
  </si>
  <si>
    <t>Indicadores de mercado</t>
  </si>
  <si>
    <t>Cantidad</t>
  </si>
  <si>
    <t>Aportes sociales</t>
  </si>
  <si>
    <t>Carpas</t>
  </si>
  <si>
    <t>Inventario</t>
  </si>
  <si>
    <t>Razón corriente</t>
  </si>
  <si>
    <t>Prueba ácida</t>
  </si>
  <si>
    <t>Razón de endeudamiento</t>
  </si>
  <si>
    <t>Apalancamiento financiero</t>
  </si>
  <si>
    <t>Cobertura de interés</t>
  </si>
  <si>
    <t>Camioneta AMAROK</t>
  </si>
  <si>
    <t>Camioneta SUBARU</t>
  </si>
  <si>
    <t>Rotación cuentas por cobrar</t>
  </si>
  <si>
    <t>Rotación de inventario</t>
  </si>
  <si>
    <t>Rotación de activos fijos</t>
  </si>
  <si>
    <t>Margen bruto</t>
  </si>
  <si>
    <t>Margen operativo</t>
  </si>
  <si>
    <t>Margen neto</t>
  </si>
  <si>
    <t>Potencial de utilidad</t>
  </si>
  <si>
    <t>ROA</t>
  </si>
  <si>
    <t>ROE</t>
  </si>
  <si>
    <t>EBITDA</t>
  </si>
  <si>
    <t>EVA</t>
  </si>
  <si>
    <t>PKTNO</t>
  </si>
  <si>
    <t>Margen EBITDA</t>
  </si>
  <si>
    <t>Palanca de crecimiento</t>
  </si>
  <si>
    <t>Estado de resultados</t>
  </si>
  <si>
    <t>Obleas de la abuela</t>
  </si>
  <si>
    <t>Costos</t>
  </si>
  <si>
    <t>Gastos  de operaciones</t>
  </si>
  <si>
    <t>Utilidad operacional</t>
  </si>
  <si>
    <t>Utilidad neta</t>
  </si>
  <si>
    <t>Del 1 de enero al 31 de diciembre de 2015 por meses</t>
  </si>
  <si>
    <t>ANALISIS VERTICAL</t>
  </si>
  <si>
    <t>ANALISIS HORIZONTAL</t>
  </si>
  <si>
    <t>Variación absoluta</t>
  </si>
  <si>
    <t>Variación relativa</t>
  </si>
  <si>
    <t>OBSERVACIONES</t>
  </si>
  <si>
    <t>CALENDARIO 2015</t>
  </si>
  <si>
    <t>Balance general</t>
  </si>
  <si>
    <t>del 1 de enero al 31 de diciembre de 2015</t>
  </si>
  <si>
    <t>Activos corrientes</t>
  </si>
  <si>
    <t>Activos no corrientes</t>
  </si>
  <si>
    <t>Pasivo corriente</t>
  </si>
  <si>
    <t>Pasivo no corriente</t>
  </si>
  <si>
    <t>Total pasivo corriente</t>
  </si>
  <si>
    <t>Total pasivo no corriente</t>
  </si>
  <si>
    <t>Total activo no corriente</t>
  </si>
  <si>
    <t>Total activo corriente</t>
  </si>
  <si>
    <t>Mesas</t>
  </si>
  <si>
    <t>Camioneta "AMAROK"</t>
  </si>
  <si>
    <t>Implementos</t>
  </si>
  <si>
    <t>Camioneta "SUBARU"</t>
  </si>
  <si>
    <t>Total patrimonio</t>
  </si>
  <si>
    <t>TOTAL ACTIVOS</t>
  </si>
  <si>
    <t>Total pasivos</t>
  </si>
  <si>
    <t>Total activos</t>
  </si>
  <si>
    <t>Cuenta</t>
  </si>
  <si>
    <t>Sueldo</t>
  </si>
  <si>
    <t>Crédito camioneta "AMAROK"</t>
  </si>
  <si>
    <t>TOTAL PATRIMONO + PASIVO</t>
  </si>
  <si>
    <t>Cuota inicial "AMAROK"</t>
  </si>
  <si>
    <t>Indicadores de liquidez</t>
  </si>
  <si>
    <t>Indicadores de endeudamiento</t>
  </si>
  <si>
    <t>Indicadores de rentabilidad</t>
  </si>
  <si>
    <t>ANUAL</t>
  </si>
  <si>
    <t>Periodo</t>
  </si>
  <si>
    <t>Capital</t>
  </si>
  <si>
    <t>Cuota</t>
  </si>
  <si>
    <t>Saldo</t>
  </si>
  <si>
    <t>Interés</t>
  </si>
  <si>
    <t xml:space="preserve">Noviembre </t>
  </si>
  <si>
    <t xml:space="preserve">Amortización </t>
  </si>
  <si>
    <t>Periodos</t>
  </si>
  <si>
    <t>Interes</t>
  </si>
  <si>
    <t>Multiplicador</t>
  </si>
  <si>
    <t>Valor cuota</t>
  </si>
  <si>
    <t>Valor de más</t>
  </si>
  <si>
    <t>Seguros mensuales</t>
  </si>
  <si>
    <t>VALOR CUOTA REAL</t>
  </si>
  <si>
    <t>Método de depreciación linea recta</t>
  </si>
  <si>
    <t>Años</t>
  </si>
  <si>
    <t>Meses</t>
  </si>
  <si>
    <t>Tabla de amortización "AMAROK"</t>
  </si>
  <si>
    <t>Depreciación mensual</t>
  </si>
  <si>
    <t>Total depreciación mensual</t>
  </si>
  <si>
    <t>Depreciacion</t>
  </si>
  <si>
    <t>Amortizacion</t>
  </si>
  <si>
    <t>Provision de impuestos : 34%</t>
  </si>
  <si>
    <t>Abono a capital</t>
  </si>
  <si>
    <t>Costo de inversion</t>
  </si>
  <si>
    <t>Prestamos</t>
  </si>
  <si>
    <t>Valor residual</t>
  </si>
  <si>
    <t>Flujo de caja neto</t>
  </si>
  <si>
    <t>TABLA REAL</t>
  </si>
  <si>
    <t>TABLA ESPERADA</t>
  </si>
  <si>
    <t>Número</t>
  </si>
  <si>
    <t>Empleado</t>
  </si>
  <si>
    <t>Puesto</t>
  </si>
  <si>
    <t>Ventas por puesto</t>
  </si>
  <si>
    <t>Horas trabajadas</t>
  </si>
  <si>
    <t>Compras</t>
  </si>
  <si>
    <t>Salarios</t>
  </si>
  <si>
    <t>DIAS</t>
  </si>
  <si>
    <t>Obleas</t>
  </si>
  <si>
    <t>Arequipe</t>
  </si>
  <si>
    <t>Azucar</t>
  </si>
  <si>
    <t>Arroz</t>
  </si>
  <si>
    <t>Leche</t>
  </si>
  <si>
    <t>Valor hora</t>
  </si>
  <si>
    <t>Uvas</t>
  </si>
  <si>
    <t>Queso</t>
  </si>
  <si>
    <t>Mora</t>
  </si>
  <si>
    <t>Crema</t>
  </si>
  <si>
    <t>Té</t>
  </si>
  <si>
    <t>Canela</t>
  </si>
  <si>
    <t>Clavo</t>
  </si>
  <si>
    <t>Arroz con leche</t>
  </si>
  <si>
    <t>Combustible</t>
  </si>
  <si>
    <t>Otros</t>
  </si>
  <si>
    <t>Guantes</t>
  </si>
  <si>
    <t>Vasos</t>
  </si>
  <si>
    <t>Servilletas</t>
  </si>
  <si>
    <t xml:space="preserve">Combustible </t>
  </si>
  <si>
    <t>No operacional</t>
  </si>
  <si>
    <t>Trabajo</t>
  </si>
  <si>
    <t>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</si>
</sst>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$-240A]* #,##0_-;\-[$$-240A]* #,##0_-;_-[$$-240A]* &quot;-&quot;??_-;_-@_-"/>
    <numFmt numFmtId="165" formatCode="_-[$$-240A]* #,##0_-;\-[$$-240A]* #,##0_-;_-[$$-240A]* &quot;-&quot;???_-;_-@_-"/>
    <numFmt numFmtId="166" formatCode="_(* #,##0_);_(* \(#,##0\);_(* &quot;-&quot;??_);_(@_)"/>
    <numFmt numFmtId="167" formatCode="_-[$$-240A]* #,##0_-;\-[$$-240A]* #,##0_-;_-[$$-240A]* &quot;-&quot;_-;_-@_-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0" xfId="0" applyBorder="1"/>
    <xf numFmtId="164" fontId="0" fillId="0" borderId="0" xfId="2" applyNumberFormat="1" applyFont="1" applyBorder="1"/>
    <xf numFmtId="0" fontId="0" fillId="0" borderId="0" xfId="0" applyFill="1" applyBorder="1"/>
    <xf numFmtId="0" fontId="0" fillId="0" borderId="7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0" fillId="0" borderId="15" xfId="0" applyFill="1" applyBorder="1"/>
    <xf numFmtId="0" fontId="0" fillId="0" borderId="12" xfId="0" applyBorder="1" applyAlignment="1">
      <alignment horizontal="center"/>
    </xf>
    <xf numFmtId="0" fontId="0" fillId="2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0" fontId="0" fillId="2" borderId="12" xfId="0" applyFill="1" applyBorder="1" applyAlignment="1">
      <alignment horizontal="center" vertical="center"/>
    </xf>
    <xf numFmtId="0" fontId="0" fillId="0" borderId="20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6" fillId="19" borderId="7" xfId="0" applyFont="1" applyFill="1" applyBorder="1"/>
    <xf numFmtId="0" fontId="6" fillId="19" borderId="15" xfId="0" applyFont="1" applyFill="1" applyBorder="1"/>
    <xf numFmtId="0" fontId="6" fillId="19" borderId="13" xfId="0" applyFont="1" applyFill="1" applyBorder="1"/>
    <xf numFmtId="0" fontId="6" fillId="19" borderId="10" xfId="0" applyFont="1" applyFill="1" applyBorder="1"/>
    <xf numFmtId="0" fontId="0" fillId="18" borderId="15" xfId="0" applyFill="1" applyBorder="1"/>
    <xf numFmtId="0" fontId="0" fillId="18" borderId="10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7" xfId="0" applyFill="1" applyBorder="1"/>
    <xf numFmtId="0" fontId="0" fillId="21" borderId="28" xfId="0" applyFill="1" applyBorder="1"/>
    <xf numFmtId="0" fontId="0" fillId="21" borderId="29" xfId="0" applyFill="1" applyBorder="1"/>
    <xf numFmtId="0" fontId="0" fillId="22" borderId="28" xfId="0" applyFill="1" applyBorder="1"/>
    <xf numFmtId="0" fontId="0" fillId="22" borderId="29" xfId="0" applyFill="1" applyBorder="1"/>
    <xf numFmtId="165" fontId="0" fillId="4" borderId="14" xfId="0" applyNumberFormat="1" applyFill="1" applyBorder="1"/>
    <xf numFmtId="165" fontId="1" fillId="23" borderId="31" xfId="0" applyNumberFormat="1" applyFont="1" applyFill="1" applyBorder="1"/>
    <xf numFmtId="165" fontId="1" fillId="23" borderId="9" xfId="0" applyNumberFormat="1" applyFont="1" applyFill="1" applyBorder="1"/>
    <xf numFmtId="165" fontId="0" fillId="4" borderId="11" xfId="0" applyNumberFormat="1" applyFill="1" applyBorder="1"/>
    <xf numFmtId="165" fontId="0" fillId="18" borderId="14" xfId="0" applyNumberFormat="1" applyFill="1" applyBorder="1"/>
    <xf numFmtId="165" fontId="0" fillId="22" borderId="32" xfId="0" applyNumberFormat="1" applyFill="1" applyBorder="1"/>
    <xf numFmtId="165" fontId="0" fillId="18" borderId="11" xfId="0" applyNumberFormat="1" applyFill="1" applyBorder="1"/>
    <xf numFmtId="165" fontId="6" fillId="19" borderId="14" xfId="0" applyNumberFormat="1" applyFont="1" applyFill="1" applyBorder="1"/>
    <xf numFmtId="165" fontId="6" fillId="19" borderId="11" xfId="0" applyNumberFormat="1" applyFont="1" applyFill="1" applyBorder="1"/>
    <xf numFmtId="165" fontId="1" fillId="21" borderId="32" xfId="0" applyNumberFormat="1" applyFont="1" applyFill="1" applyBorder="1"/>
    <xf numFmtId="165" fontId="0" fillId="2" borderId="0" xfId="0" applyNumberForma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3" xfId="0" applyFill="1" applyBorder="1"/>
    <xf numFmtId="0" fontId="8" fillId="19" borderId="12" xfId="0" applyFont="1" applyFill="1" applyBorder="1"/>
    <xf numFmtId="0" fontId="9" fillId="18" borderId="12" xfId="0" applyFont="1" applyFill="1" applyBorder="1"/>
    <xf numFmtId="0" fontId="9" fillId="4" borderId="12" xfId="0" applyFont="1" applyFill="1" applyBorder="1"/>
    <xf numFmtId="10" fontId="0" fillId="0" borderId="9" xfId="3" applyNumberFormat="1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23" xfId="3" applyNumberFormat="1" applyFont="1" applyBorder="1" applyAlignment="1">
      <alignment horizontal="center" vertical="center"/>
    </xf>
    <xf numFmtId="10" fontId="0" fillId="0" borderId="13" xfId="3" applyNumberFormat="1" applyFont="1" applyBorder="1" applyAlignment="1">
      <alignment horizontal="center" vertical="center"/>
    </xf>
    <xf numFmtId="10" fontId="0" fillId="0" borderId="14" xfId="3" applyNumberFormat="1" applyFont="1" applyBorder="1" applyAlignment="1">
      <alignment horizontal="center" vertical="center"/>
    </xf>
    <xf numFmtId="10" fontId="0" fillId="0" borderId="24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25" xfId="3" applyNumberFormat="1" applyFon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10" fontId="0" fillId="0" borderId="11" xfId="3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0" fontId="0" fillId="2" borderId="3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65" fontId="1" fillId="23" borderId="27" xfId="0" applyNumberFormat="1" applyFont="1" applyFill="1" applyBorder="1"/>
    <xf numFmtId="165" fontId="1" fillId="23" borderId="24" xfId="0" applyNumberFormat="1" applyFont="1" applyFill="1" applyBorder="1"/>
    <xf numFmtId="0" fontId="0" fillId="0" borderId="29" xfId="0" applyFill="1" applyBorder="1"/>
    <xf numFmtId="165" fontId="1" fillId="23" borderId="30" xfId="0" applyNumberFormat="1" applyFont="1" applyFill="1" applyBorder="1"/>
    <xf numFmtId="0" fontId="10" fillId="26" borderId="7" xfId="0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0" fillId="0" borderId="7" xfId="0" applyBorder="1" applyAlignment="1"/>
    <xf numFmtId="0" fontId="0" fillId="0" borderId="7" xfId="0" applyFill="1" applyBorder="1" applyAlignment="1"/>
    <xf numFmtId="0" fontId="2" fillId="0" borderId="12" xfId="0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Fill="1" applyBorder="1" applyAlignment="1"/>
    <xf numFmtId="164" fontId="0" fillId="0" borderId="0" xfId="1" applyNumberFormat="1" applyFont="1" applyBorder="1" applyAlignment="1"/>
    <xf numFmtId="164" fontId="0" fillId="0" borderId="9" xfId="1" applyNumberFormat="1" applyFont="1" applyBorder="1" applyAlignment="1"/>
    <xf numFmtId="164" fontId="0" fillId="0" borderId="10" xfId="1" applyNumberFormat="1" applyFont="1" applyBorder="1" applyAlignment="1"/>
    <xf numFmtId="164" fontId="0" fillId="0" borderId="11" xfId="1" applyNumberFormat="1" applyFont="1" applyBorder="1" applyAlignment="1"/>
    <xf numFmtId="0" fontId="0" fillId="0" borderId="1" xfId="0" applyFill="1" applyBorder="1" applyAlignment="1"/>
    <xf numFmtId="167" fontId="0" fillId="4" borderId="8" xfId="2" applyNumberFormat="1" applyFont="1" applyFill="1" applyBorder="1"/>
    <xf numFmtId="168" fontId="0" fillId="15" borderId="8" xfId="0" applyNumberFormat="1" applyFill="1" applyBorder="1" applyAlignment="1">
      <alignment horizontal="center"/>
    </xf>
    <xf numFmtId="164" fontId="0" fillId="2" borderId="3" xfId="0" applyNumberFormat="1" applyFill="1" applyBorder="1"/>
    <xf numFmtId="0" fontId="0" fillId="14" borderId="35" xfId="0" applyFill="1" applyBorder="1"/>
    <xf numFmtId="166" fontId="0" fillId="14" borderId="35" xfId="0" applyNumberFormat="1" applyFill="1" applyBorder="1"/>
    <xf numFmtId="0" fontId="9" fillId="2" borderId="1" xfId="0" applyFont="1" applyFill="1" applyBorder="1" applyAlignment="1">
      <alignment horizontal="center"/>
    </xf>
    <xf numFmtId="0" fontId="0" fillId="0" borderId="37" xfId="0" applyBorder="1"/>
    <xf numFmtId="0" fontId="0" fillId="0" borderId="3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" borderId="11" xfId="0" applyNumberFormat="1" applyFill="1" applyBorder="1"/>
    <xf numFmtId="164" fontId="0" fillId="0" borderId="9" xfId="0" applyNumberFormat="1" applyBorder="1"/>
    <xf numFmtId="0" fontId="0" fillId="0" borderId="24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Border="1"/>
    <xf numFmtId="0" fontId="2" fillId="0" borderId="1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166" fontId="6" fillId="0" borderId="26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7" fillId="0" borderId="10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26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Fill="1" applyBorder="1" applyAlignment="1">
      <alignment vertic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7" borderId="1" xfId="0" applyFont="1" applyFill="1" applyBorder="1" applyAlignment="1">
      <alignment horizontal="center"/>
    </xf>
    <xf numFmtId="0" fontId="5" fillId="27" borderId="2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4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7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6" fillId="0" borderId="10" xfId="0" applyFont="1" applyFill="1" applyBorder="1"/>
    <xf numFmtId="0" fontId="6" fillId="0" borderId="11" xfId="0" applyFont="1" applyFill="1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42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5" xfId="0" applyNumberFormat="1" applyBorder="1"/>
    <xf numFmtId="0" fontId="1" fillId="28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64" fontId="0" fillId="0" borderId="18" xfId="0" applyNumberFormat="1" applyFill="1" applyBorder="1"/>
    <xf numFmtId="164" fontId="0" fillId="0" borderId="18" xfId="0" applyNumberFormat="1" applyBorder="1"/>
    <xf numFmtId="164" fontId="0" fillId="0" borderId="42" xfId="0" applyNumberFormat="1" applyBorder="1"/>
    <xf numFmtId="164" fontId="0" fillId="0" borderId="16" xfId="0" applyNumberFormat="1" applyBorder="1"/>
    <xf numFmtId="164" fontId="0" fillId="0" borderId="17" xfId="0" applyNumberFormat="1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financiero'!$D$4:$D$15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42710077445542E-2"/>
          <c:y val="8.7030905010348547E-2"/>
          <c:w val="0.89220167277484819"/>
          <c:h val="0.77237669944819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651568"/>
        <c:axId val="250651960"/>
      </c:barChart>
      <c:catAx>
        <c:axId val="2506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651960"/>
        <c:crosses val="autoZero"/>
        <c:auto val="1"/>
        <c:lblAlgn val="ctr"/>
        <c:lblOffset val="100"/>
        <c:noMultiLvlLbl val="0"/>
      </c:catAx>
      <c:valAx>
        <c:axId val="2506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651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66675</xdr:rowOff>
    </xdr:from>
    <xdr:to>
      <xdr:col>7</xdr:col>
      <xdr:colOff>119062</xdr:colOff>
      <xdr:row>18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</xdr:row>
      <xdr:rowOff>80962</xdr:rowOff>
    </xdr:from>
    <xdr:to>
      <xdr:col>13</xdr:col>
      <xdr:colOff>723900</xdr:colOff>
      <xdr:row>18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313763</xdr:colOff>
      <xdr:row>24</xdr:row>
      <xdr:rowOff>168087</xdr:rowOff>
    </xdr:from>
    <xdr:to>
      <xdr:col>13</xdr:col>
      <xdr:colOff>324970</xdr:colOff>
      <xdr:row>46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72"/>
  <sheetViews>
    <sheetView tabSelected="1" zoomScale="85" zoomScaleNormal="85" workbookViewId="0">
      <selection activeCell="L15" sqref="L15"/>
    </sheetView>
  </sheetViews>
  <sheetFormatPr baseColWidth="10" defaultRowHeight="15" x14ac:dyDescent="0.25"/>
  <cols>
    <col min="2" max="2" width="24.85546875" bestFit="1" customWidth="1"/>
    <col min="3" max="7" width="8.42578125" customWidth="1"/>
    <col min="8" max="8" width="5" customWidth="1"/>
    <col min="9" max="9" width="6.42578125" customWidth="1"/>
    <col min="10" max="10" width="6" customWidth="1"/>
    <col min="11" max="11" width="5.85546875" customWidth="1"/>
    <col min="12" max="12" width="6.42578125" customWidth="1"/>
    <col min="13" max="13" width="16" bestFit="1" customWidth="1"/>
    <col min="14" max="29" width="3.140625" customWidth="1"/>
    <col min="30" max="30" width="6" bestFit="1" customWidth="1"/>
    <col min="31" max="31" width="15.85546875" bestFit="1" customWidth="1"/>
    <col min="32" max="32" width="13.28515625" bestFit="1" customWidth="1"/>
    <col min="33" max="33" width="15.28515625" bestFit="1" customWidth="1"/>
    <col min="34" max="34" width="10.7109375" bestFit="1" customWidth="1"/>
    <col min="35" max="35" width="10.42578125" bestFit="1" customWidth="1"/>
  </cols>
  <sheetData>
    <row r="2" spans="2:39" ht="15.75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39" ht="15.75" thickBot="1" x14ac:dyDescent="0.3">
      <c r="B3" s="241" t="s">
        <v>442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92"/>
      <c r="AK3" s="225" t="s">
        <v>513</v>
      </c>
      <c r="AL3" s="295">
        <v>2000</v>
      </c>
      <c r="AM3" s="282"/>
    </row>
    <row r="4" spans="2:39" x14ac:dyDescent="0.25">
      <c r="B4" s="286" t="s">
        <v>507</v>
      </c>
      <c r="C4" s="287" t="s">
        <v>506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237" t="s">
        <v>505</v>
      </c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83"/>
      <c r="AK4" s="227" t="s">
        <v>500</v>
      </c>
      <c r="AL4" s="228" t="s">
        <v>501</v>
      </c>
      <c r="AM4" s="229" t="s">
        <v>502</v>
      </c>
    </row>
    <row r="5" spans="2:39" ht="15.75" thickBot="1" x14ac:dyDescent="0.3">
      <c r="B5" s="226"/>
      <c r="C5" s="289" t="s">
        <v>503</v>
      </c>
      <c r="D5" s="289"/>
      <c r="E5" s="289"/>
      <c r="F5" s="289"/>
      <c r="G5" s="289"/>
      <c r="H5" s="239" t="s">
        <v>504</v>
      </c>
      <c r="I5" s="240"/>
      <c r="J5" s="240"/>
      <c r="K5" s="240"/>
      <c r="L5" s="240"/>
      <c r="M5" s="290"/>
      <c r="N5" s="234" t="s">
        <v>508</v>
      </c>
      <c r="O5" s="235"/>
      <c r="P5" s="235"/>
      <c r="Q5" s="235"/>
      <c r="R5" s="235"/>
      <c r="S5" s="236" t="s">
        <v>521</v>
      </c>
      <c r="T5" s="236"/>
      <c r="U5" s="236"/>
      <c r="V5" s="236"/>
      <c r="W5" s="236"/>
      <c r="X5" s="236"/>
      <c r="Y5" s="293" t="s">
        <v>455</v>
      </c>
      <c r="Z5" s="293"/>
      <c r="AA5" s="293"/>
      <c r="AB5" s="293"/>
      <c r="AC5" s="293"/>
      <c r="AD5" s="294"/>
      <c r="AK5" s="223"/>
      <c r="AL5" s="11"/>
      <c r="AM5" s="296"/>
    </row>
    <row r="6" spans="2:39" ht="15.75" thickBot="1" x14ac:dyDescent="0.3">
      <c r="B6" s="221"/>
      <c r="C6" s="291">
        <v>1</v>
      </c>
      <c r="D6" s="291">
        <v>2</v>
      </c>
      <c r="E6" s="291">
        <v>3</v>
      </c>
      <c r="F6" s="291">
        <v>4</v>
      </c>
      <c r="G6" s="291">
        <v>5</v>
      </c>
      <c r="H6" s="35">
        <v>1</v>
      </c>
      <c r="I6" s="10">
        <v>2</v>
      </c>
      <c r="J6" s="10">
        <v>3</v>
      </c>
      <c r="K6" s="10">
        <v>4</v>
      </c>
      <c r="L6" s="10">
        <v>5</v>
      </c>
      <c r="M6" s="132" t="s">
        <v>9</v>
      </c>
      <c r="N6" s="230" t="s">
        <v>508</v>
      </c>
      <c r="O6" s="231" t="s">
        <v>509</v>
      </c>
      <c r="P6" s="232" t="s">
        <v>515</v>
      </c>
      <c r="Q6" s="232" t="s">
        <v>516</v>
      </c>
      <c r="R6" s="232" t="s">
        <v>517</v>
      </c>
      <c r="S6" s="231" t="s">
        <v>510</v>
      </c>
      <c r="T6" s="233" t="s">
        <v>511</v>
      </c>
      <c r="U6" s="232" t="s">
        <v>512</v>
      </c>
      <c r="V6" s="232" t="s">
        <v>514</v>
      </c>
      <c r="W6" s="232" t="s">
        <v>519</v>
      </c>
      <c r="X6" s="232" t="s">
        <v>520</v>
      </c>
      <c r="Y6" s="232" t="s">
        <v>522</v>
      </c>
      <c r="Z6" s="284" t="s">
        <v>526</v>
      </c>
      <c r="AA6" s="284" t="s">
        <v>525</v>
      </c>
      <c r="AB6" s="284" t="s">
        <v>524</v>
      </c>
      <c r="AC6" s="284" t="s">
        <v>518</v>
      </c>
      <c r="AD6" s="285" t="s">
        <v>523</v>
      </c>
      <c r="AE6" s="308" t="s">
        <v>441</v>
      </c>
      <c r="AK6" s="223">
        <v>1</v>
      </c>
      <c r="AL6" s="11"/>
      <c r="AM6" s="296"/>
    </row>
    <row r="7" spans="2:39" x14ac:dyDescent="0.25">
      <c r="B7" s="210" t="s">
        <v>24</v>
      </c>
      <c r="C7" s="273"/>
      <c r="D7" s="274"/>
      <c r="E7" s="274"/>
      <c r="F7" s="274"/>
      <c r="G7" s="274"/>
      <c r="H7" s="222"/>
      <c r="I7" s="115"/>
      <c r="J7" s="115"/>
      <c r="K7" s="115"/>
      <c r="L7" s="115"/>
      <c r="M7" s="115">
        <f t="shared" ref="M7:M70" si="0">SUM(H7:L7)</f>
        <v>0</v>
      </c>
      <c r="N7" s="273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6"/>
      <c r="AE7" s="65"/>
      <c r="AK7" s="223">
        <v>2</v>
      </c>
      <c r="AL7" s="11"/>
      <c r="AM7" s="296"/>
    </row>
    <row r="8" spans="2:39" x14ac:dyDescent="0.25">
      <c r="B8" s="210" t="s">
        <v>25</v>
      </c>
      <c r="C8" s="277"/>
      <c r="D8" s="207"/>
      <c r="E8" s="207"/>
      <c r="F8" s="207"/>
      <c r="G8" s="207"/>
      <c r="H8" s="34"/>
      <c r="I8" s="9"/>
      <c r="J8" s="9"/>
      <c r="K8" s="9"/>
      <c r="L8" s="9"/>
      <c r="M8" s="9">
        <f t="shared" si="0"/>
        <v>0</v>
      </c>
      <c r="N8" s="27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168"/>
      <c r="AE8" s="65"/>
      <c r="AK8" s="223">
        <v>3</v>
      </c>
      <c r="AL8" s="11"/>
      <c r="AM8" s="296"/>
    </row>
    <row r="9" spans="2:39" x14ac:dyDescent="0.25">
      <c r="B9" s="210" t="s">
        <v>26</v>
      </c>
      <c r="C9" s="277"/>
      <c r="D9" s="207"/>
      <c r="E9" s="207"/>
      <c r="F9" s="207"/>
      <c r="G9" s="207"/>
      <c r="H9" s="34"/>
      <c r="I9" s="9"/>
      <c r="J9" s="9"/>
      <c r="K9" s="9"/>
      <c r="L9" s="9"/>
      <c r="M9" s="9">
        <f t="shared" si="0"/>
        <v>0</v>
      </c>
      <c r="N9" s="277"/>
      <c r="O9" s="207"/>
      <c r="P9" s="207"/>
      <c r="Q9" s="214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168"/>
      <c r="AE9" s="65"/>
      <c r="AK9" s="223">
        <v>4</v>
      </c>
      <c r="AL9" s="11"/>
      <c r="AM9" s="296"/>
    </row>
    <row r="10" spans="2:39" ht="15.75" thickBot="1" x14ac:dyDescent="0.3">
      <c r="B10" s="210" t="s">
        <v>27</v>
      </c>
      <c r="C10" s="277"/>
      <c r="D10" s="207"/>
      <c r="E10" s="207"/>
      <c r="F10" s="207"/>
      <c r="G10" s="207"/>
      <c r="H10" s="34"/>
      <c r="I10" s="9"/>
      <c r="J10" s="9"/>
      <c r="K10" s="9"/>
      <c r="L10" s="9"/>
      <c r="M10" s="9">
        <f t="shared" si="0"/>
        <v>0</v>
      </c>
      <c r="N10" s="277"/>
      <c r="O10" s="207"/>
      <c r="P10" s="207"/>
      <c r="Q10" s="214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168"/>
      <c r="AE10" s="65"/>
      <c r="AK10" s="224">
        <v>5</v>
      </c>
      <c r="AL10" s="291"/>
      <c r="AM10" s="297"/>
    </row>
    <row r="11" spans="2:39" x14ac:dyDescent="0.25">
      <c r="B11" s="210" t="s">
        <v>28</v>
      </c>
      <c r="C11" s="277"/>
      <c r="D11" s="207"/>
      <c r="E11" s="207"/>
      <c r="F11" s="207"/>
      <c r="G11" s="207"/>
      <c r="H11" s="34"/>
      <c r="I11" s="9"/>
      <c r="J11" s="9"/>
      <c r="K11" s="9"/>
      <c r="L11" s="9"/>
      <c r="M11" s="9">
        <f t="shared" si="0"/>
        <v>0</v>
      </c>
      <c r="N11" s="277"/>
      <c r="O11" s="207"/>
      <c r="P11" s="207"/>
      <c r="Q11" s="214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168"/>
      <c r="AE11" s="307"/>
      <c r="AF11" s="129"/>
      <c r="AK11" s="270" t="s">
        <v>527</v>
      </c>
      <c r="AL11" s="270" t="s">
        <v>528</v>
      </c>
    </row>
    <row r="12" spans="2:39" x14ac:dyDescent="0.25">
      <c r="B12" s="210" t="s">
        <v>29</v>
      </c>
      <c r="C12" s="277"/>
      <c r="D12" s="207"/>
      <c r="E12" s="207"/>
      <c r="F12" s="207"/>
      <c r="G12" s="207"/>
      <c r="H12" s="34"/>
      <c r="I12" s="9"/>
      <c r="J12" s="9"/>
      <c r="K12" s="9"/>
      <c r="L12" s="9"/>
      <c r="M12" s="9">
        <f t="shared" si="0"/>
        <v>0</v>
      </c>
      <c r="N12" s="277"/>
      <c r="O12" s="207"/>
      <c r="P12" s="207"/>
      <c r="Q12" s="214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168"/>
      <c r="AE12" s="307"/>
      <c r="AF12" s="129"/>
      <c r="AK12" t="s">
        <v>529</v>
      </c>
      <c r="AL12" t="s">
        <v>530</v>
      </c>
    </row>
    <row r="13" spans="2:39" x14ac:dyDescent="0.25">
      <c r="B13" s="210" t="s">
        <v>30</v>
      </c>
      <c r="C13" s="277"/>
      <c r="D13" s="207"/>
      <c r="E13" s="207"/>
      <c r="F13" s="207"/>
      <c r="G13" s="207"/>
      <c r="H13" s="34"/>
      <c r="I13" s="9"/>
      <c r="J13" s="9"/>
      <c r="K13" s="9" t="s">
        <v>396</v>
      </c>
      <c r="L13" s="9"/>
      <c r="M13" s="9">
        <f t="shared" si="0"/>
        <v>0</v>
      </c>
      <c r="N13" s="277"/>
      <c r="O13" s="207"/>
      <c r="P13" s="207"/>
      <c r="Q13" s="214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168"/>
      <c r="AE13" s="307"/>
      <c r="AF13" s="129"/>
    </row>
    <row r="14" spans="2:39" x14ac:dyDescent="0.25">
      <c r="B14" s="210" t="s">
        <v>31</v>
      </c>
      <c r="C14" s="277"/>
      <c r="D14" s="207"/>
      <c r="E14" s="207"/>
      <c r="F14" s="207"/>
      <c r="G14" s="207"/>
      <c r="H14" s="34"/>
      <c r="I14" s="9"/>
      <c r="J14" s="9"/>
      <c r="K14" s="9"/>
      <c r="L14" s="9"/>
      <c r="M14" s="9">
        <f t="shared" si="0"/>
        <v>0</v>
      </c>
      <c r="N14" s="277"/>
      <c r="O14" s="207"/>
      <c r="P14" s="207"/>
      <c r="Q14" s="214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168"/>
      <c r="AE14" s="307"/>
      <c r="AF14" s="129"/>
    </row>
    <row r="15" spans="2:39" x14ac:dyDescent="0.25">
      <c r="B15" s="210" t="s">
        <v>32</v>
      </c>
      <c r="C15" s="277"/>
      <c r="D15" s="207"/>
      <c r="E15" s="207"/>
      <c r="F15" s="207"/>
      <c r="G15" s="207"/>
      <c r="H15" s="34"/>
      <c r="I15" s="9"/>
      <c r="J15" s="9"/>
      <c r="K15" s="9"/>
      <c r="L15" s="9"/>
      <c r="M15" s="9">
        <f t="shared" si="0"/>
        <v>0</v>
      </c>
      <c r="N15" s="277"/>
      <c r="O15" s="207"/>
      <c r="P15" s="207"/>
      <c r="Q15" s="214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168"/>
      <c r="AE15" s="307"/>
      <c r="AF15" s="129"/>
    </row>
    <row r="16" spans="2:39" x14ac:dyDescent="0.25">
      <c r="B16" s="210" t="s">
        <v>33</v>
      </c>
      <c r="C16" s="277"/>
      <c r="D16" s="207"/>
      <c r="E16" s="207"/>
      <c r="F16" s="207"/>
      <c r="G16" s="207"/>
      <c r="H16" s="34"/>
      <c r="I16" s="9"/>
      <c r="J16" s="9"/>
      <c r="K16" s="9"/>
      <c r="L16" s="9"/>
      <c r="M16" s="9">
        <f t="shared" si="0"/>
        <v>0</v>
      </c>
      <c r="N16" s="277"/>
      <c r="O16" s="207"/>
      <c r="P16" s="207"/>
      <c r="Q16" s="214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168"/>
      <c r="AE16" s="307"/>
      <c r="AF16" s="129"/>
    </row>
    <row r="17" spans="2:32" x14ac:dyDescent="0.25">
      <c r="B17" s="210" t="s">
        <v>34</v>
      </c>
      <c r="C17" s="277"/>
      <c r="D17" s="207"/>
      <c r="E17" s="207"/>
      <c r="F17" s="207"/>
      <c r="G17" s="207"/>
      <c r="H17" s="34"/>
      <c r="I17" s="9"/>
      <c r="J17" s="9"/>
      <c r="K17" s="9"/>
      <c r="L17" s="9"/>
      <c r="M17" s="9">
        <f t="shared" si="0"/>
        <v>0</v>
      </c>
      <c r="N17" s="277"/>
      <c r="O17" s="207"/>
      <c r="P17" s="207"/>
      <c r="Q17" s="214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168"/>
      <c r="AE17" s="307"/>
      <c r="AF17" s="129"/>
    </row>
    <row r="18" spans="2:32" x14ac:dyDescent="0.25">
      <c r="B18" s="210" t="s">
        <v>35</v>
      </c>
      <c r="C18" s="277"/>
      <c r="D18" s="207"/>
      <c r="E18" s="207"/>
      <c r="F18" s="207"/>
      <c r="G18" s="207"/>
      <c r="H18" s="34"/>
      <c r="I18" s="9"/>
      <c r="J18" s="9"/>
      <c r="K18" s="9"/>
      <c r="L18" s="9"/>
      <c r="M18" s="9">
        <f t="shared" si="0"/>
        <v>0</v>
      </c>
      <c r="N18" s="277"/>
      <c r="O18" s="207"/>
      <c r="P18" s="207"/>
      <c r="Q18" s="214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168"/>
      <c r="AE18" s="307"/>
      <c r="AF18" s="129"/>
    </row>
    <row r="19" spans="2:32" x14ac:dyDescent="0.25">
      <c r="B19" s="210" t="s">
        <v>36</v>
      </c>
      <c r="C19" s="277"/>
      <c r="D19" s="207"/>
      <c r="E19" s="207"/>
      <c r="F19" s="207"/>
      <c r="G19" s="207"/>
      <c r="H19" s="34"/>
      <c r="I19" s="9"/>
      <c r="J19" s="9"/>
      <c r="K19" s="9"/>
      <c r="L19" s="9"/>
      <c r="M19" s="9">
        <f t="shared" si="0"/>
        <v>0</v>
      </c>
      <c r="N19" s="277"/>
      <c r="O19" s="207"/>
      <c r="P19" s="207"/>
      <c r="Q19" s="214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168"/>
      <c r="AE19" s="307"/>
      <c r="AF19" s="129"/>
    </row>
    <row r="20" spans="2:32" x14ac:dyDescent="0.25">
      <c r="B20" s="210" t="s">
        <v>37</v>
      </c>
      <c r="C20" s="277"/>
      <c r="D20" s="207"/>
      <c r="E20" s="207"/>
      <c r="F20" s="207"/>
      <c r="G20" s="207"/>
      <c r="H20" s="34"/>
      <c r="I20" s="9"/>
      <c r="J20" s="9"/>
      <c r="K20" s="9"/>
      <c r="L20" s="9"/>
      <c r="M20" s="9">
        <f t="shared" si="0"/>
        <v>0</v>
      </c>
      <c r="N20" s="277"/>
      <c r="O20" s="207"/>
      <c r="P20" s="207"/>
      <c r="Q20" s="214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168"/>
      <c r="AE20" s="307"/>
      <c r="AF20" s="129"/>
    </row>
    <row r="21" spans="2:32" x14ac:dyDescent="0.25">
      <c r="B21" s="210" t="s">
        <v>38</v>
      </c>
      <c r="C21" s="277"/>
      <c r="D21" s="207"/>
      <c r="E21" s="207"/>
      <c r="F21" s="207"/>
      <c r="G21" s="207"/>
      <c r="H21" s="34"/>
      <c r="I21" s="9"/>
      <c r="J21" s="9"/>
      <c r="K21" s="9"/>
      <c r="L21" s="9"/>
      <c r="M21" s="9">
        <f t="shared" si="0"/>
        <v>0</v>
      </c>
      <c r="N21" s="277"/>
      <c r="O21" s="207"/>
      <c r="P21" s="207"/>
      <c r="Q21" s="214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68"/>
      <c r="AE21" s="307"/>
      <c r="AF21" s="129"/>
    </row>
    <row r="22" spans="2:32" x14ac:dyDescent="0.25">
      <c r="B22" s="210" t="s">
        <v>39</v>
      </c>
      <c r="C22" s="277"/>
      <c r="D22" s="207"/>
      <c r="E22" s="207"/>
      <c r="F22" s="207"/>
      <c r="G22" s="207"/>
      <c r="H22" s="34"/>
      <c r="I22" s="9"/>
      <c r="J22" s="9"/>
      <c r="K22" s="9"/>
      <c r="L22" s="9"/>
      <c r="M22" s="9">
        <f t="shared" si="0"/>
        <v>0</v>
      </c>
      <c r="N22" s="277"/>
      <c r="O22" s="207"/>
      <c r="P22" s="207"/>
      <c r="Q22" s="214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68"/>
      <c r="AE22" s="307"/>
      <c r="AF22" s="129"/>
    </row>
    <row r="23" spans="2:32" x14ac:dyDescent="0.25">
      <c r="B23" s="210" t="s">
        <v>40</v>
      </c>
      <c r="C23" s="277"/>
      <c r="D23" s="207"/>
      <c r="E23" s="207"/>
      <c r="F23" s="207"/>
      <c r="G23" s="207"/>
      <c r="H23" s="34"/>
      <c r="I23" s="9"/>
      <c r="J23" s="9"/>
      <c r="K23" s="9"/>
      <c r="L23" s="9"/>
      <c r="M23" s="9">
        <f t="shared" si="0"/>
        <v>0</v>
      </c>
      <c r="N23" s="277"/>
      <c r="O23" s="207"/>
      <c r="P23" s="207"/>
      <c r="Q23" s="214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168"/>
      <c r="AE23" s="307"/>
      <c r="AF23" s="129"/>
    </row>
    <row r="24" spans="2:32" x14ac:dyDescent="0.25">
      <c r="B24" s="210" t="s">
        <v>41</v>
      </c>
      <c r="C24" s="277"/>
      <c r="D24" s="207"/>
      <c r="E24" s="207"/>
      <c r="F24" s="207"/>
      <c r="G24" s="207"/>
      <c r="H24" s="34"/>
      <c r="I24" s="9"/>
      <c r="J24" s="9"/>
      <c r="K24" s="9"/>
      <c r="L24" s="9"/>
      <c r="M24" s="9">
        <f t="shared" si="0"/>
        <v>0</v>
      </c>
      <c r="N24" s="277"/>
      <c r="O24" s="207"/>
      <c r="P24" s="207"/>
      <c r="Q24" s="214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168"/>
      <c r="AE24" s="307"/>
      <c r="AF24" s="129"/>
    </row>
    <row r="25" spans="2:32" x14ac:dyDescent="0.25">
      <c r="B25" s="210" t="s">
        <v>42</v>
      </c>
      <c r="C25" s="277"/>
      <c r="D25" s="207"/>
      <c r="E25" s="207"/>
      <c r="F25" s="207"/>
      <c r="G25" s="207"/>
      <c r="H25" s="34"/>
      <c r="I25" s="9"/>
      <c r="J25" s="9"/>
      <c r="K25" s="9"/>
      <c r="L25" s="9"/>
      <c r="M25" s="9">
        <f t="shared" si="0"/>
        <v>0</v>
      </c>
      <c r="N25" s="277"/>
      <c r="O25" s="207"/>
      <c r="P25" s="207"/>
      <c r="Q25" s="214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168"/>
      <c r="AE25" s="307"/>
      <c r="AF25" s="129"/>
    </row>
    <row r="26" spans="2:32" x14ac:dyDescent="0.25">
      <c r="B26" s="210" t="s">
        <v>43</v>
      </c>
      <c r="C26" s="277"/>
      <c r="D26" s="207"/>
      <c r="E26" s="207"/>
      <c r="F26" s="207"/>
      <c r="G26" s="207"/>
      <c r="H26" s="34"/>
      <c r="I26" s="9"/>
      <c r="J26" s="9"/>
      <c r="K26" s="9"/>
      <c r="L26" s="9"/>
      <c r="M26" s="9">
        <f t="shared" si="0"/>
        <v>0</v>
      </c>
      <c r="N26" s="277"/>
      <c r="O26" s="207"/>
      <c r="P26" s="207"/>
      <c r="Q26" s="214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168"/>
      <c r="AE26" s="307"/>
      <c r="AF26" s="129"/>
    </row>
    <row r="27" spans="2:32" x14ac:dyDescent="0.25">
      <c r="B27" s="210" t="s">
        <v>44</v>
      </c>
      <c r="C27" s="277"/>
      <c r="D27" s="207"/>
      <c r="E27" s="207"/>
      <c r="F27" s="207"/>
      <c r="G27" s="207"/>
      <c r="H27" s="34"/>
      <c r="I27" s="9"/>
      <c r="J27" s="9"/>
      <c r="K27" s="9"/>
      <c r="L27" s="9"/>
      <c r="M27" s="9">
        <f t="shared" si="0"/>
        <v>0</v>
      </c>
      <c r="N27" s="277"/>
      <c r="O27" s="207"/>
      <c r="P27" s="207"/>
      <c r="Q27" s="214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168"/>
      <c r="AE27" s="307"/>
      <c r="AF27" s="129"/>
    </row>
    <row r="28" spans="2:32" x14ac:dyDescent="0.25">
      <c r="B28" s="210" t="s">
        <v>45</v>
      </c>
      <c r="C28" s="277"/>
      <c r="D28" s="207"/>
      <c r="E28" s="207"/>
      <c r="F28" s="207"/>
      <c r="G28" s="207"/>
      <c r="H28" s="34"/>
      <c r="I28" s="9"/>
      <c r="J28" s="9"/>
      <c r="K28" s="9"/>
      <c r="L28" s="9"/>
      <c r="M28" s="9">
        <f t="shared" si="0"/>
        <v>0</v>
      </c>
      <c r="N28" s="277"/>
      <c r="O28" s="207"/>
      <c r="P28" s="207"/>
      <c r="Q28" s="214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168"/>
      <c r="AE28" s="307"/>
      <c r="AF28" s="129"/>
    </row>
    <row r="29" spans="2:32" x14ac:dyDescent="0.25">
      <c r="B29" s="213" t="s">
        <v>46</v>
      </c>
      <c r="C29" s="278"/>
      <c r="D29" s="214"/>
      <c r="E29" s="214"/>
      <c r="F29" s="214"/>
      <c r="G29" s="214"/>
      <c r="H29" s="217"/>
      <c r="I29" s="218"/>
      <c r="J29" s="218"/>
      <c r="K29" s="218"/>
      <c r="L29" s="218"/>
      <c r="M29" s="9">
        <f t="shared" si="0"/>
        <v>0</v>
      </c>
      <c r="N29" s="278"/>
      <c r="O29" s="214"/>
      <c r="P29" s="214"/>
      <c r="Q29" s="214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168"/>
      <c r="AE29" s="307"/>
      <c r="AF29" s="129"/>
    </row>
    <row r="30" spans="2:32" x14ac:dyDescent="0.25">
      <c r="B30" s="213" t="s">
        <v>47</v>
      </c>
      <c r="C30" s="278"/>
      <c r="D30" s="214"/>
      <c r="E30" s="214"/>
      <c r="F30" s="214"/>
      <c r="G30" s="214"/>
      <c r="H30" s="217"/>
      <c r="I30" s="218"/>
      <c r="J30" s="218"/>
      <c r="K30" s="218"/>
      <c r="L30" s="218"/>
      <c r="M30" s="9">
        <f t="shared" si="0"/>
        <v>0</v>
      </c>
      <c r="N30" s="278"/>
      <c r="O30" s="214"/>
      <c r="P30" s="214"/>
      <c r="Q30" s="214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168"/>
      <c r="AE30" s="307"/>
      <c r="AF30" s="129"/>
    </row>
    <row r="31" spans="2:32" x14ac:dyDescent="0.25">
      <c r="B31" s="213" t="s">
        <v>48</v>
      </c>
      <c r="C31" s="278"/>
      <c r="D31" s="214"/>
      <c r="E31" s="214"/>
      <c r="F31" s="214"/>
      <c r="G31" s="214"/>
      <c r="H31" s="217"/>
      <c r="I31" s="218"/>
      <c r="J31" s="218"/>
      <c r="K31" s="218"/>
      <c r="L31" s="218"/>
      <c r="M31" s="9">
        <f t="shared" si="0"/>
        <v>0</v>
      </c>
      <c r="N31" s="278"/>
      <c r="O31" s="214"/>
      <c r="P31" s="214"/>
      <c r="Q31" s="214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168"/>
      <c r="AE31" s="307"/>
      <c r="AF31" s="129"/>
    </row>
    <row r="32" spans="2:32" x14ac:dyDescent="0.25">
      <c r="B32" s="213" t="s">
        <v>49</v>
      </c>
      <c r="C32" s="278"/>
      <c r="D32" s="214"/>
      <c r="E32" s="214"/>
      <c r="F32" s="214"/>
      <c r="G32" s="214"/>
      <c r="H32" s="217"/>
      <c r="I32" s="218"/>
      <c r="J32" s="218"/>
      <c r="K32" s="218"/>
      <c r="L32" s="218"/>
      <c r="M32" s="9">
        <f t="shared" si="0"/>
        <v>0</v>
      </c>
      <c r="N32" s="278"/>
      <c r="O32" s="214"/>
      <c r="P32" s="214"/>
      <c r="Q32" s="214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168"/>
      <c r="AE32" s="307"/>
      <c r="AF32" s="129"/>
    </row>
    <row r="33" spans="2:32" x14ac:dyDescent="0.25">
      <c r="B33" s="213" t="s">
        <v>50</v>
      </c>
      <c r="C33" s="278"/>
      <c r="D33" s="214"/>
      <c r="E33" s="214"/>
      <c r="F33" s="214"/>
      <c r="G33" s="214"/>
      <c r="H33" s="217"/>
      <c r="I33" s="218"/>
      <c r="J33" s="218"/>
      <c r="K33" s="218"/>
      <c r="L33" s="218"/>
      <c r="M33" s="9">
        <f t="shared" si="0"/>
        <v>0</v>
      </c>
      <c r="N33" s="278"/>
      <c r="O33" s="214"/>
      <c r="P33" s="214"/>
      <c r="Q33" s="214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168"/>
      <c r="AE33" s="307"/>
      <c r="AF33" s="129"/>
    </row>
    <row r="34" spans="2:32" x14ac:dyDescent="0.25">
      <c r="B34" s="213" t="s">
        <v>51</v>
      </c>
      <c r="C34" s="278"/>
      <c r="D34" s="214"/>
      <c r="E34" s="214"/>
      <c r="F34" s="214"/>
      <c r="G34" s="214"/>
      <c r="H34" s="217"/>
      <c r="I34" s="218"/>
      <c r="J34" s="218"/>
      <c r="K34" s="218"/>
      <c r="L34" s="218"/>
      <c r="M34" s="9">
        <f t="shared" si="0"/>
        <v>0</v>
      </c>
      <c r="N34" s="278"/>
      <c r="O34" s="214"/>
      <c r="P34" s="214"/>
      <c r="Q34" s="214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168"/>
      <c r="AE34" s="307"/>
      <c r="AF34" s="129"/>
    </row>
    <row r="35" spans="2:32" x14ac:dyDescent="0.25">
      <c r="B35" s="213" t="s">
        <v>52</v>
      </c>
      <c r="C35" s="278"/>
      <c r="D35" s="214"/>
      <c r="E35" s="214"/>
      <c r="F35" s="214"/>
      <c r="G35" s="214"/>
      <c r="H35" s="217"/>
      <c r="I35" s="218"/>
      <c r="J35" s="218"/>
      <c r="K35" s="218"/>
      <c r="L35" s="218"/>
      <c r="M35" s="9">
        <f t="shared" si="0"/>
        <v>0</v>
      </c>
      <c r="N35" s="278"/>
      <c r="O35" s="214"/>
      <c r="P35" s="214"/>
      <c r="Q35" s="214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168"/>
      <c r="AE35" s="307"/>
      <c r="AF35" s="129"/>
    </row>
    <row r="36" spans="2:32" x14ac:dyDescent="0.25">
      <c r="B36" s="213" t="s">
        <v>53</v>
      </c>
      <c r="C36" s="278"/>
      <c r="D36" s="214"/>
      <c r="E36" s="214"/>
      <c r="F36" s="214"/>
      <c r="G36" s="214"/>
      <c r="H36" s="217"/>
      <c r="I36" s="218"/>
      <c r="J36" s="218"/>
      <c r="K36" s="218"/>
      <c r="L36" s="218"/>
      <c r="M36" s="9">
        <f t="shared" si="0"/>
        <v>0</v>
      </c>
      <c r="N36" s="278"/>
      <c r="O36" s="214"/>
      <c r="P36" s="214"/>
      <c r="Q36" s="214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168"/>
      <c r="AE36" s="307"/>
      <c r="AF36" s="129"/>
    </row>
    <row r="37" spans="2:32" ht="15.75" thickBot="1" x14ac:dyDescent="0.3">
      <c r="B37" s="213" t="s">
        <v>54</v>
      </c>
      <c r="C37" s="318"/>
      <c r="D37" s="319"/>
      <c r="E37" s="319"/>
      <c r="F37" s="319"/>
      <c r="G37" s="319"/>
      <c r="H37" s="219"/>
      <c r="I37" s="220"/>
      <c r="J37" s="220"/>
      <c r="K37" s="220"/>
      <c r="L37" s="220"/>
      <c r="M37" s="309">
        <f t="shared" si="0"/>
        <v>0</v>
      </c>
      <c r="N37" s="318"/>
      <c r="O37" s="319"/>
      <c r="P37" s="319"/>
      <c r="Q37" s="319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6"/>
      <c r="AE37" s="317"/>
      <c r="AF37" s="129"/>
    </row>
    <row r="38" spans="2:32" ht="15.75" thickTop="1" x14ac:dyDescent="0.25">
      <c r="B38" s="215" t="s">
        <v>55</v>
      </c>
      <c r="C38" s="278"/>
      <c r="D38" s="214"/>
      <c r="E38" s="214"/>
      <c r="F38" s="214"/>
      <c r="G38" s="214"/>
      <c r="H38" s="217"/>
      <c r="I38" s="218"/>
      <c r="J38" s="218"/>
      <c r="K38" s="218"/>
      <c r="L38" s="218"/>
      <c r="M38" s="9">
        <f t="shared" si="0"/>
        <v>0</v>
      </c>
      <c r="N38" s="278"/>
      <c r="O38" s="214"/>
      <c r="P38" s="214"/>
      <c r="Q38" s="214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168"/>
      <c r="AE38" s="307"/>
      <c r="AF38" s="129"/>
    </row>
    <row r="39" spans="2:32" x14ac:dyDescent="0.25">
      <c r="B39" s="216" t="s">
        <v>56</v>
      </c>
      <c r="C39" s="278"/>
      <c r="D39" s="214"/>
      <c r="E39" s="214"/>
      <c r="F39" s="214"/>
      <c r="G39" s="214"/>
      <c r="H39" s="217"/>
      <c r="I39" s="218"/>
      <c r="J39" s="218"/>
      <c r="K39" s="218"/>
      <c r="L39" s="218"/>
      <c r="M39" s="9">
        <f t="shared" si="0"/>
        <v>0</v>
      </c>
      <c r="N39" s="278"/>
      <c r="O39" s="214"/>
      <c r="P39" s="214"/>
      <c r="Q39" s="214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68"/>
      <c r="AE39" s="307"/>
      <c r="AF39" s="129"/>
    </row>
    <row r="40" spans="2:32" x14ac:dyDescent="0.25">
      <c r="B40" s="216" t="s">
        <v>57</v>
      </c>
      <c r="C40" s="278"/>
      <c r="D40" s="214"/>
      <c r="E40" s="214"/>
      <c r="F40" s="214"/>
      <c r="G40" s="214"/>
      <c r="H40" s="217"/>
      <c r="I40" s="218"/>
      <c r="J40" s="218"/>
      <c r="K40" s="218"/>
      <c r="L40" s="218"/>
      <c r="M40" s="9">
        <f t="shared" si="0"/>
        <v>0</v>
      </c>
      <c r="N40" s="278"/>
      <c r="O40" s="214"/>
      <c r="P40" s="214"/>
      <c r="Q40" s="214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168"/>
      <c r="AE40" s="307"/>
      <c r="AF40" s="129"/>
    </row>
    <row r="41" spans="2:32" x14ac:dyDescent="0.25">
      <c r="B41" s="216" t="s">
        <v>58</v>
      </c>
      <c r="C41" s="278"/>
      <c r="D41" s="214"/>
      <c r="E41" s="214"/>
      <c r="F41" s="214"/>
      <c r="G41" s="214"/>
      <c r="H41" s="217"/>
      <c r="I41" s="218"/>
      <c r="J41" s="218"/>
      <c r="K41" s="218"/>
      <c r="L41" s="218"/>
      <c r="M41" s="9">
        <f t="shared" si="0"/>
        <v>0</v>
      </c>
      <c r="N41" s="278"/>
      <c r="O41" s="214"/>
      <c r="P41" s="214"/>
      <c r="Q41" s="214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168"/>
      <c r="AE41" s="307"/>
      <c r="AF41" s="129"/>
    </row>
    <row r="42" spans="2:32" x14ac:dyDescent="0.25">
      <c r="B42" s="216" t="s">
        <v>59</v>
      </c>
      <c r="C42" s="278"/>
      <c r="D42" s="214"/>
      <c r="E42" s="214"/>
      <c r="F42" s="214"/>
      <c r="G42" s="214"/>
      <c r="H42" s="217"/>
      <c r="I42" s="218"/>
      <c r="J42" s="218"/>
      <c r="K42" s="218"/>
      <c r="L42" s="218"/>
      <c r="M42" s="9">
        <f t="shared" si="0"/>
        <v>0</v>
      </c>
      <c r="N42" s="278"/>
      <c r="O42" s="214"/>
      <c r="P42" s="214"/>
      <c r="Q42" s="214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168"/>
      <c r="AE42" s="307"/>
      <c r="AF42" s="129"/>
    </row>
    <row r="43" spans="2:32" x14ac:dyDescent="0.25">
      <c r="B43" s="216" t="s">
        <v>60</v>
      </c>
      <c r="C43" s="278"/>
      <c r="D43" s="214"/>
      <c r="E43" s="214"/>
      <c r="F43" s="214"/>
      <c r="G43" s="214"/>
      <c r="H43" s="217"/>
      <c r="I43" s="218"/>
      <c r="J43" s="218"/>
      <c r="K43" s="218"/>
      <c r="L43" s="218"/>
      <c r="M43" s="9">
        <f t="shared" si="0"/>
        <v>0</v>
      </c>
      <c r="N43" s="278"/>
      <c r="O43" s="214"/>
      <c r="P43" s="214"/>
      <c r="Q43" s="214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168"/>
      <c r="AE43" s="307"/>
      <c r="AF43" s="129"/>
    </row>
    <row r="44" spans="2:32" x14ac:dyDescent="0.25">
      <c r="B44" s="216" t="s">
        <v>61</v>
      </c>
      <c r="C44" s="278"/>
      <c r="D44" s="214"/>
      <c r="E44" s="214"/>
      <c r="F44" s="214"/>
      <c r="G44" s="214"/>
      <c r="H44" s="217"/>
      <c r="I44" s="218"/>
      <c r="J44" s="218"/>
      <c r="K44" s="218"/>
      <c r="L44" s="218"/>
      <c r="M44" s="9">
        <f t="shared" si="0"/>
        <v>0</v>
      </c>
      <c r="N44" s="278"/>
      <c r="O44" s="214"/>
      <c r="P44" s="214"/>
      <c r="Q44" s="21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168"/>
      <c r="AE44" s="307"/>
      <c r="AF44" s="129"/>
    </row>
    <row r="45" spans="2:32" x14ac:dyDescent="0.25">
      <c r="B45" s="216" t="s">
        <v>62</v>
      </c>
      <c r="C45" s="278"/>
      <c r="D45" s="214"/>
      <c r="E45" s="214"/>
      <c r="F45" s="214"/>
      <c r="G45" s="214"/>
      <c r="H45" s="217"/>
      <c r="I45" s="218"/>
      <c r="J45" s="218"/>
      <c r="K45" s="218"/>
      <c r="L45" s="218"/>
      <c r="M45" s="9">
        <f t="shared" si="0"/>
        <v>0</v>
      </c>
      <c r="N45" s="278"/>
      <c r="O45" s="214"/>
      <c r="P45" s="214"/>
      <c r="Q45" s="214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168"/>
      <c r="AE45" s="307"/>
      <c r="AF45" s="129"/>
    </row>
    <row r="46" spans="2:32" x14ac:dyDescent="0.25">
      <c r="B46" s="216" t="s">
        <v>63</v>
      </c>
      <c r="C46" s="278"/>
      <c r="D46" s="214"/>
      <c r="E46" s="214"/>
      <c r="F46" s="214"/>
      <c r="G46" s="214"/>
      <c r="H46" s="217"/>
      <c r="I46" s="218"/>
      <c r="J46" s="218"/>
      <c r="K46" s="218"/>
      <c r="L46" s="218"/>
      <c r="M46" s="9">
        <f t="shared" si="0"/>
        <v>0</v>
      </c>
      <c r="N46" s="278"/>
      <c r="O46" s="214"/>
      <c r="P46" s="214"/>
      <c r="Q46" s="214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168"/>
      <c r="AE46" s="307"/>
      <c r="AF46" s="129"/>
    </row>
    <row r="47" spans="2:32" x14ac:dyDescent="0.25">
      <c r="B47" s="216" t="s">
        <v>64</v>
      </c>
      <c r="C47" s="278"/>
      <c r="D47" s="214"/>
      <c r="E47" s="214"/>
      <c r="F47" s="214"/>
      <c r="G47" s="214"/>
      <c r="H47" s="217"/>
      <c r="I47" s="218"/>
      <c r="J47" s="218"/>
      <c r="K47" s="218"/>
      <c r="L47" s="218"/>
      <c r="M47" s="9">
        <f t="shared" si="0"/>
        <v>0</v>
      </c>
      <c r="N47" s="278"/>
      <c r="O47" s="214"/>
      <c r="P47" s="214"/>
      <c r="Q47" s="214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168"/>
      <c r="AE47" s="307"/>
      <c r="AF47" s="129"/>
    </row>
    <row r="48" spans="2:32" x14ac:dyDescent="0.25">
      <c r="B48" s="216" t="s">
        <v>65</v>
      </c>
      <c r="C48" s="278"/>
      <c r="D48" s="214"/>
      <c r="E48" s="214"/>
      <c r="F48" s="214"/>
      <c r="G48" s="214"/>
      <c r="H48" s="217"/>
      <c r="I48" s="218"/>
      <c r="J48" s="218"/>
      <c r="K48" s="218"/>
      <c r="L48" s="218"/>
      <c r="M48" s="9">
        <f t="shared" si="0"/>
        <v>0</v>
      </c>
      <c r="N48" s="278"/>
      <c r="O48" s="214"/>
      <c r="P48" s="214"/>
      <c r="Q48" s="214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168"/>
      <c r="AE48" s="307"/>
      <c r="AF48" s="129"/>
    </row>
    <row r="49" spans="2:32" x14ac:dyDescent="0.25">
      <c r="B49" s="216" t="s">
        <v>66</v>
      </c>
      <c r="C49" s="278"/>
      <c r="D49" s="214"/>
      <c r="E49" s="214"/>
      <c r="F49" s="214"/>
      <c r="G49" s="214"/>
      <c r="H49" s="217"/>
      <c r="I49" s="218"/>
      <c r="J49" s="218"/>
      <c r="K49" s="218"/>
      <c r="L49" s="218"/>
      <c r="M49" s="9">
        <f t="shared" si="0"/>
        <v>0</v>
      </c>
      <c r="N49" s="278"/>
      <c r="O49" s="214"/>
      <c r="P49" s="214"/>
      <c r="Q49" s="214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68"/>
      <c r="AE49" s="307"/>
      <c r="AF49" s="129"/>
    </row>
    <row r="50" spans="2:32" x14ac:dyDescent="0.25">
      <c r="B50" s="216" t="s">
        <v>67</v>
      </c>
      <c r="C50" s="278"/>
      <c r="D50" s="214"/>
      <c r="E50" s="214"/>
      <c r="F50" s="214"/>
      <c r="G50" s="214"/>
      <c r="H50" s="217"/>
      <c r="I50" s="218"/>
      <c r="J50" s="218"/>
      <c r="K50" s="218"/>
      <c r="L50" s="218"/>
      <c r="M50" s="9">
        <f t="shared" si="0"/>
        <v>0</v>
      </c>
      <c r="N50" s="278"/>
      <c r="O50" s="214"/>
      <c r="P50" s="214"/>
      <c r="Q50" s="214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168"/>
      <c r="AE50" s="307"/>
      <c r="AF50" s="129"/>
    </row>
    <row r="51" spans="2:32" x14ac:dyDescent="0.25">
      <c r="B51" s="211" t="s">
        <v>68</v>
      </c>
      <c r="C51" s="277"/>
      <c r="D51" s="207"/>
      <c r="E51" s="207"/>
      <c r="F51" s="207"/>
      <c r="G51" s="207"/>
      <c r="H51" s="19"/>
      <c r="I51" s="20"/>
      <c r="J51" s="20"/>
      <c r="K51" s="20"/>
      <c r="L51" s="20"/>
      <c r="M51" s="20">
        <f t="shared" si="0"/>
        <v>0</v>
      </c>
      <c r="N51" s="281"/>
      <c r="O51" s="271"/>
      <c r="P51" s="271"/>
      <c r="Q51" s="272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168"/>
      <c r="AE51" s="307"/>
      <c r="AF51" s="129"/>
    </row>
    <row r="52" spans="2:32" x14ac:dyDescent="0.25">
      <c r="B52" s="211" t="s">
        <v>69</v>
      </c>
      <c r="C52" s="277"/>
      <c r="D52" s="207"/>
      <c r="E52" s="207"/>
      <c r="F52" s="207"/>
      <c r="G52" s="207"/>
      <c r="H52" s="19"/>
      <c r="I52" s="20"/>
      <c r="J52" s="20"/>
      <c r="K52" s="20"/>
      <c r="L52" s="20"/>
      <c r="M52" s="20">
        <f t="shared" si="0"/>
        <v>0</v>
      </c>
      <c r="N52" s="281"/>
      <c r="O52" s="271"/>
      <c r="P52" s="271"/>
      <c r="Q52" s="27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168"/>
      <c r="AE52" s="307"/>
      <c r="AF52" s="129"/>
    </row>
    <row r="53" spans="2:32" x14ac:dyDescent="0.25">
      <c r="B53" s="211" t="s">
        <v>70</v>
      </c>
      <c r="C53" s="277"/>
      <c r="D53" s="207"/>
      <c r="E53" s="207"/>
      <c r="F53" s="207"/>
      <c r="G53" s="207"/>
      <c r="H53" s="19"/>
      <c r="I53" s="20"/>
      <c r="J53" s="20"/>
      <c r="K53" s="20"/>
      <c r="L53" s="20"/>
      <c r="M53" s="20">
        <f t="shared" si="0"/>
        <v>0</v>
      </c>
      <c r="N53" s="281"/>
      <c r="O53" s="271"/>
      <c r="P53" s="271"/>
      <c r="Q53" s="272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168"/>
      <c r="AE53" s="307"/>
      <c r="AF53" s="129"/>
    </row>
    <row r="54" spans="2:32" x14ac:dyDescent="0.25">
      <c r="B54" s="211" t="s">
        <v>71</v>
      </c>
      <c r="C54" s="277"/>
      <c r="D54" s="207"/>
      <c r="E54" s="207"/>
      <c r="F54" s="207"/>
      <c r="G54" s="207"/>
      <c r="H54" s="19"/>
      <c r="I54" s="20"/>
      <c r="J54" s="20"/>
      <c r="K54" s="20"/>
      <c r="L54" s="20"/>
      <c r="M54" s="20">
        <f t="shared" si="0"/>
        <v>0</v>
      </c>
      <c r="N54" s="281"/>
      <c r="O54" s="271"/>
      <c r="P54" s="271"/>
      <c r="Q54" s="272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168"/>
      <c r="AE54" s="307"/>
      <c r="AF54" s="129"/>
    </row>
    <row r="55" spans="2:32" x14ac:dyDescent="0.25">
      <c r="B55" s="211" t="s">
        <v>72</v>
      </c>
      <c r="C55" s="277"/>
      <c r="D55" s="207"/>
      <c r="E55" s="207"/>
      <c r="F55" s="207"/>
      <c r="G55" s="207"/>
      <c r="H55" s="19"/>
      <c r="I55" s="20"/>
      <c r="J55" s="20"/>
      <c r="K55" s="20"/>
      <c r="L55" s="20"/>
      <c r="M55" s="20">
        <f t="shared" si="0"/>
        <v>0</v>
      </c>
      <c r="N55" s="281"/>
      <c r="O55" s="271"/>
      <c r="P55" s="271"/>
      <c r="Q55" s="272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168"/>
      <c r="AE55" s="307"/>
      <c r="AF55" s="129"/>
    </row>
    <row r="56" spans="2:32" x14ac:dyDescent="0.25">
      <c r="B56" s="211" t="s">
        <v>73</v>
      </c>
      <c r="C56" s="277"/>
      <c r="D56" s="207"/>
      <c r="E56" s="207"/>
      <c r="F56" s="207"/>
      <c r="G56" s="207"/>
      <c r="H56" s="19"/>
      <c r="I56" s="20"/>
      <c r="J56" s="20"/>
      <c r="K56" s="20"/>
      <c r="L56" s="20"/>
      <c r="M56" s="20">
        <f t="shared" si="0"/>
        <v>0</v>
      </c>
      <c r="N56" s="281"/>
      <c r="O56" s="271"/>
      <c r="P56" s="271"/>
      <c r="Q56" s="272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168"/>
      <c r="AE56" s="307"/>
      <c r="AF56" s="129"/>
    </row>
    <row r="57" spans="2:32" x14ac:dyDescent="0.25">
      <c r="B57" s="211" t="s">
        <v>74</v>
      </c>
      <c r="C57" s="277"/>
      <c r="D57" s="207"/>
      <c r="E57" s="207"/>
      <c r="F57" s="207"/>
      <c r="G57" s="207"/>
      <c r="H57" s="19"/>
      <c r="I57" s="20"/>
      <c r="J57" s="20"/>
      <c r="K57" s="20"/>
      <c r="L57" s="20"/>
      <c r="M57" s="20">
        <f t="shared" si="0"/>
        <v>0</v>
      </c>
      <c r="N57" s="281"/>
      <c r="O57" s="271"/>
      <c r="P57" s="271"/>
      <c r="Q57" s="272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168"/>
      <c r="AE57" s="307"/>
      <c r="AF57" s="129"/>
    </row>
    <row r="58" spans="2:32" x14ac:dyDescent="0.25">
      <c r="B58" s="211" t="s">
        <v>75</v>
      </c>
      <c r="C58" s="277"/>
      <c r="D58" s="207"/>
      <c r="E58" s="207"/>
      <c r="F58" s="207"/>
      <c r="G58" s="207"/>
      <c r="H58" s="19"/>
      <c r="I58" s="20"/>
      <c r="J58" s="20"/>
      <c r="K58" s="20"/>
      <c r="L58" s="20"/>
      <c r="M58" s="20">
        <f t="shared" si="0"/>
        <v>0</v>
      </c>
      <c r="N58" s="281"/>
      <c r="O58" s="271"/>
      <c r="P58" s="271"/>
      <c r="Q58" s="272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168"/>
      <c r="AE58" s="307"/>
      <c r="AF58" s="129"/>
    </row>
    <row r="59" spans="2:32" x14ac:dyDescent="0.25">
      <c r="B59" s="211" t="s">
        <v>76</v>
      </c>
      <c r="C59" s="277"/>
      <c r="D59" s="207"/>
      <c r="E59" s="207"/>
      <c r="F59" s="207"/>
      <c r="G59" s="207"/>
      <c r="H59" s="19"/>
      <c r="I59" s="20"/>
      <c r="J59" s="20"/>
      <c r="K59" s="20"/>
      <c r="L59" s="20"/>
      <c r="M59" s="20">
        <f t="shared" si="0"/>
        <v>0</v>
      </c>
      <c r="N59" s="281"/>
      <c r="O59" s="271"/>
      <c r="P59" s="271"/>
      <c r="Q59" s="272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168"/>
      <c r="AE59" s="307"/>
      <c r="AF59" s="129"/>
    </row>
    <row r="60" spans="2:32" x14ac:dyDescent="0.25">
      <c r="B60" s="211" t="s">
        <v>77</v>
      </c>
      <c r="C60" s="277"/>
      <c r="D60" s="207"/>
      <c r="E60" s="207"/>
      <c r="F60" s="207"/>
      <c r="G60" s="207"/>
      <c r="H60" s="19"/>
      <c r="I60" s="20"/>
      <c r="J60" s="20"/>
      <c r="K60" s="20"/>
      <c r="L60" s="20"/>
      <c r="M60" s="20">
        <f t="shared" si="0"/>
        <v>0</v>
      </c>
      <c r="N60" s="281"/>
      <c r="O60" s="271"/>
      <c r="P60" s="271"/>
      <c r="Q60" s="272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168"/>
      <c r="AE60" s="307"/>
      <c r="AF60" s="129"/>
    </row>
    <row r="61" spans="2:32" x14ac:dyDescent="0.25">
      <c r="B61" s="211" t="s">
        <v>78</v>
      </c>
      <c r="C61" s="277"/>
      <c r="D61" s="207"/>
      <c r="E61" s="207"/>
      <c r="F61" s="207"/>
      <c r="G61" s="207"/>
      <c r="H61" s="19"/>
      <c r="I61" s="20"/>
      <c r="J61" s="20"/>
      <c r="K61" s="20"/>
      <c r="L61" s="20"/>
      <c r="M61" s="20">
        <f t="shared" si="0"/>
        <v>0</v>
      </c>
      <c r="N61" s="281"/>
      <c r="O61" s="271"/>
      <c r="P61" s="271"/>
      <c r="Q61" s="272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168"/>
      <c r="AE61" s="307"/>
      <c r="AF61" s="129"/>
    </row>
    <row r="62" spans="2:32" x14ac:dyDescent="0.25">
      <c r="B62" s="211" t="s">
        <v>79</v>
      </c>
      <c r="C62" s="277"/>
      <c r="D62" s="207"/>
      <c r="E62" s="207"/>
      <c r="F62" s="207"/>
      <c r="G62" s="207"/>
      <c r="H62" s="19"/>
      <c r="I62" s="20"/>
      <c r="J62" s="20"/>
      <c r="K62" s="20"/>
      <c r="L62" s="20"/>
      <c r="M62" s="20">
        <f t="shared" si="0"/>
        <v>0</v>
      </c>
      <c r="N62" s="281"/>
      <c r="O62" s="271"/>
      <c r="P62" s="271"/>
      <c r="Q62" s="27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168"/>
      <c r="AE62" s="307"/>
      <c r="AF62" s="129"/>
    </row>
    <row r="63" spans="2:32" x14ac:dyDescent="0.25">
      <c r="B63" s="211" t="s">
        <v>80</v>
      </c>
      <c r="C63" s="277"/>
      <c r="D63" s="207"/>
      <c r="E63" s="207"/>
      <c r="F63" s="207"/>
      <c r="G63" s="207"/>
      <c r="H63" s="19"/>
      <c r="I63" s="20"/>
      <c r="J63" s="20"/>
      <c r="K63" s="20"/>
      <c r="L63" s="20"/>
      <c r="M63" s="20">
        <f t="shared" si="0"/>
        <v>0</v>
      </c>
      <c r="N63" s="281"/>
      <c r="O63" s="271"/>
      <c r="P63" s="271"/>
      <c r="Q63" s="272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168"/>
      <c r="AE63" s="307"/>
      <c r="AF63" s="129"/>
    </row>
    <row r="64" spans="2:32" x14ac:dyDescent="0.25">
      <c r="B64" s="211" t="s">
        <v>81</v>
      </c>
      <c r="C64" s="277"/>
      <c r="D64" s="207"/>
      <c r="E64" s="207"/>
      <c r="F64" s="207"/>
      <c r="G64" s="207"/>
      <c r="H64" s="19"/>
      <c r="I64" s="20"/>
      <c r="J64" s="20"/>
      <c r="K64" s="20"/>
      <c r="L64" s="20"/>
      <c r="M64" s="20">
        <f t="shared" si="0"/>
        <v>0</v>
      </c>
      <c r="N64" s="281"/>
      <c r="O64" s="271"/>
      <c r="P64" s="271"/>
      <c r="Q64" s="272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168"/>
      <c r="AE64" s="307"/>
      <c r="AF64" s="129"/>
    </row>
    <row r="65" spans="2:32" ht="15.75" thickBot="1" x14ac:dyDescent="0.3">
      <c r="B65" s="211" t="s">
        <v>82</v>
      </c>
      <c r="C65" s="310"/>
      <c r="D65" s="311"/>
      <c r="E65" s="311"/>
      <c r="F65" s="311"/>
      <c r="G65" s="311"/>
      <c r="H65" s="36"/>
      <c r="I65" s="37"/>
      <c r="J65" s="37"/>
      <c r="K65" s="37"/>
      <c r="L65" s="37"/>
      <c r="M65" s="37">
        <f t="shared" si="0"/>
        <v>0</v>
      </c>
      <c r="N65" s="312"/>
      <c r="O65" s="313"/>
      <c r="P65" s="313"/>
      <c r="Q65" s="314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6"/>
      <c r="AE65" s="317"/>
      <c r="AF65" s="129"/>
    </row>
    <row r="66" spans="2:32" ht="15.75" thickTop="1" x14ac:dyDescent="0.25">
      <c r="B66" s="209" t="s">
        <v>83</v>
      </c>
      <c r="C66" s="277"/>
      <c r="D66" s="207"/>
      <c r="E66" s="207"/>
      <c r="F66" s="207"/>
      <c r="G66" s="207"/>
      <c r="H66" s="19"/>
      <c r="I66" s="20"/>
      <c r="J66" s="20"/>
      <c r="K66" s="20"/>
      <c r="L66" s="20"/>
      <c r="M66" s="20">
        <f t="shared" si="0"/>
        <v>0</v>
      </c>
      <c r="N66" s="281"/>
      <c r="O66" s="271"/>
      <c r="P66" s="271"/>
      <c r="Q66" s="272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68"/>
      <c r="AE66" s="307"/>
      <c r="AF66" s="129"/>
    </row>
    <row r="67" spans="2:32" x14ac:dyDescent="0.25">
      <c r="B67" s="210" t="s">
        <v>84</v>
      </c>
      <c r="C67" s="277"/>
      <c r="D67" s="207"/>
      <c r="E67" s="207"/>
      <c r="F67" s="207"/>
      <c r="G67" s="207"/>
      <c r="H67" s="19"/>
      <c r="I67" s="20"/>
      <c r="J67" s="20"/>
      <c r="K67" s="20"/>
      <c r="L67" s="20"/>
      <c r="M67" s="20">
        <f t="shared" si="0"/>
        <v>0</v>
      </c>
      <c r="N67" s="281"/>
      <c r="O67" s="271"/>
      <c r="P67" s="271"/>
      <c r="Q67" s="272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168"/>
      <c r="AE67" s="307"/>
      <c r="AF67" s="129"/>
    </row>
    <row r="68" spans="2:32" x14ac:dyDescent="0.25">
      <c r="B68" s="210" t="s">
        <v>85</v>
      </c>
      <c r="C68" s="277"/>
      <c r="D68" s="207"/>
      <c r="E68" s="207"/>
      <c r="F68" s="207"/>
      <c r="G68" s="207"/>
      <c r="H68" s="19"/>
      <c r="I68" s="20"/>
      <c r="J68" s="20"/>
      <c r="K68" s="20"/>
      <c r="L68" s="20"/>
      <c r="M68" s="20">
        <f t="shared" si="0"/>
        <v>0</v>
      </c>
      <c r="N68" s="281"/>
      <c r="O68" s="271"/>
      <c r="P68" s="271"/>
      <c r="Q68" s="272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168"/>
      <c r="AE68" s="307"/>
      <c r="AF68" s="129"/>
    </row>
    <row r="69" spans="2:32" x14ac:dyDescent="0.25">
      <c r="B69" s="210" t="s">
        <v>86</v>
      </c>
      <c r="C69" s="277"/>
      <c r="D69" s="207"/>
      <c r="E69" s="207"/>
      <c r="F69" s="207"/>
      <c r="G69" s="207"/>
      <c r="H69" s="19"/>
      <c r="I69" s="20"/>
      <c r="J69" s="20"/>
      <c r="K69" s="20"/>
      <c r="L69" s="20"/>
      <c r="M69" s="20">
        <f t="shared" si="0"/>
        <v>0</v>
      </c>
      <c r="N69" s="281"/>
      <c r="O69" s="271"/>
      <c r="P69" s="271"/>
      <c r="Q69" s="272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168"/>
      <c r="AE69" s="307"/>
      <c r="AF69" s="129"/>
    </row>
    <row r="70" spans="2:32" x14ac:dyDescent="0.25">
      <c r="B70" s="210" t="s">
        <v>87</v>
      </c>
      <c r="C70" s="277"/>
      <c r="D70" s="207"/>
      <c r="E70" s="207"/>
      <c r="F70" s="207"/>
      <c r="G70" s="207"/>
      <c r="H70" s="19"/>
      <c r="I70" s="20"/>
      <c r="J70" s="20"/>
      <c r="K70" s="20"/>
      <c r="L70" s="20"/>
      <c r="M70" s="20">
        <f t="shared" si="0"/>
        <v>0</v>
      </c>
      <c r="N70" s="281"/>
      <c r="O70" s="271"/>
      <c r="P70" s="271"/>
      <c r="Q70" s="272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168"/>
      <c r="AE70" s="307"/>
      <c r="AF70" s="129"/>
    </row>
    <row r="71" spans="2:32" x14ac:dyDescent="0.25">
      <c r="B71" s="210" t="s">
        <v>88</v>
      </c>
      <c r="C71" s="277"/>
      <c r="D71" s="207"/>
      <c r="E71" s="207"/>
      <c r="F71" s="207"/>
      <c r="G71" s="207"/>
      <c r="H71" s="19"/>
      <c r="I71" s="20"/>
      <c r="J71" s="20"/>
      <c r="K71" s="20"/>
      <c r="L71" s="20"/>
      <c r="M71" s="20">
        <f t="shared" ref="M71:M134" si="1">SUM(H71:L71)</f>
        <v>0</v>
      </c>
      <c r="N71" s="281"/>
      <c r="O71" s="271"/>
      <c r="P71" s="271"/>
      <c r="Q71" s="272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168"/>
      <c r="AE71" s="307"/>
      <c r="AF71" s="129"/>
    </row>
    <row r="72" spans="2:32" x14ac:dyDescent="0.25">
      <c r="B72" s="210" t="s">
        <v>89</v>
      </c>
      <c r="C72" s="277"/>
      <c r="D72" s="207"/>
      <c r="E72" s="207"/>
      <c r="F72" s="207"/>
      <c r="G72" s="207"/>
      <c r="H72" s="19"/>
      <c r="I72" s="20"/>
      <c r="J72" s="20"/>
      <c r="K72" s="20"/>
      <c r="L72" s="20"/>
      <c r="M72" s="20">
        <f t="shared" si="1"/>
        <v>0</v>
      </c>
      <c r="N72" s="281"/>
      <c r="O72" s="271"/>
      <c r="P72" s="271"/>
      <c r="Q72" s="2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168"/>
      <c r="AE72" s="307"/>
      <c r="AF72" s="129"/>
    </row>
    <row r="73" spans="2:32" x14ac:dyDescent="0.25">
      <c r="B73" s="210" t="s">
        <v>90</v>
      </c>
      <c r="C73" s="277"/>
      <c r="D73" s="207"/>
      <c r="E73" s="207"/>
      <c r="F73" s="207"/>
      <c r="G73" s="207"/>
      <c r="H73" s="19"/>
      <c r="I73" s="20"/>
      <c r="J73" s="20"/>
      <c r="K73" s="20"/>
      <c r="L73" s="20"/>
      <c r="M73" s="20">
        <f t="shared" si="1"/>
        <v>0</v>
      </c>
      <c r="N73" s="281"/>
      <c r="O73" s="271"/>
      <c r="P73" s="271"/>
      <c r="Q73" s="272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168"/>
      <c r="AE73" s="307"/>
      <c r="AF73" s="129"/>
    </row>
    <row r="74" spans="2:32" x14ac:dyDescent="0.25">
      <c r="B74" s="210" t="s">
        <v>91</v>
      </c>
      <c r="C74" s="277"/>
      <c r="D74" s="207"/>
      <c r="E74" s="207"/>
      <c r="F74" s="207"/>
      <c r="G74" s="207"/>
      <c r="H74" s="19"/>
      <c r="I74" s="20"/>
      <c r="J74" s="20"/>
      <c r="K74" s="20"/>
      <c r="L74" s="20"/>
      <c r="M74" s="20">
        <f t="shared" si="1"/>
        <v>0</v>
      </c>
      <c r="N74" s="281"/>
      <c r="O74" s="271"/>
      <c r="P74" s="271"/>
      <c r="Q74" s="272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168"/>
      <c r="AE74" s="307"/>
      <c r="AF74" s="129"/>
    </row>
    <row r="75" spans="2:32" x14ac:dyDescent="0.25">
      <c r="B75" s="210" t="s">
        <v>92</v>
      </c>
      <c r="C75" s="277"/>
      <c r="D75" s="207"/>
      <c r="E75" s="207"/>
      <c r="F75" s="207"/>
      <c r="G75" s="207"/>
      <c r="H75" s="19"/>
      <c r="I75" s="20"/>
      <c r="J75" s="20"/>
      <c r="K75" s="20"/>
      <c r="L75" s="20"/>
      <c r="M75" s="20">
        <f t="shared" si="1"/>
        <v>0</v>
      </c>
      <c r="N75" s="281"/>
      <c r="O75" s="271"/>
      <c r="P75" s="271"/>
      <c r="Q75" s="272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168"/>
      <c r="AE75" s="307"/>
      <c r="AF75" s="129"/>
    </row>
    <row r="76" spans="2:32" x14ac:dyDescent="0.25">
      <c r="B76" s="210" t="s">
        <v>93</v>
      </c>
      <c r="C76" s="277"/>
      <c r="D76" s="207"/>
      <c r="E76" s="207"/>
      <c r="F76" s="207"/>
      <c r="G76" s="207"/>
      <c r="H76" s="19"/>
      <c r="I76" s="20"/>
      <c r="J76" s="20"/>
      <c r="K76" s="20"/>
      <c r="L76" s="20"/>
      <c r="M76" s="20">
        <f t="shared" si="1"/>
        <v>0</v>
      </c>
      <c r="N76" s="281"/>
      <c r="O76" s="271"/>
      <c r="P76" s="271"/>
      <c r="Q76" s="272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168"/>
      <c r="AE76" s="307"/>
      <c r="AF76" s="129"/>
    </row>
    <row r="77" spans="2:32" x14ac:dyDescent="0.25">
      <c r="B77" s="210" t="s">
        <v>94</v>
      </c>
      <c r="C77" s="277"/>
      <c r="D77" s="207"/>
      <c r="E77" s="207"/>
      <c r="F77" s="207"/>
      <c r="G77" s="207"/>
      <c r="H77" s="19"/>
      <c r="I77" s="20"/>
      <c r="J77" s="20"/>
      <c r="K77" s="20"/>
      <c r="L77" s="20"/>
      <c r="M77" s="20">
        <f t="shared" si="1"/>
        <v>0</v>
      </c>
      <c r="N77" s="281"/>
      <c r="O77" s="271"/>
      <c r="P77" s="271"/>
      <c r="Q77" s="272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168"/>
      <c r="AE77" s="307"/>
      <c r="AF77" s="129"/>
    </row>
    <row r="78" spans="2:32" x14ac:dyDescent="0.25">
      <c r="B78" s="210" t="s">
        <v>95</v>
      </c>
      <c r="C78" s="277"/>
      <c r="D78" s="207"/>
      <c r="E78" s="207"/>
      <c r="F78" s="207"/>
      <c r="G78" s="207"/>
      <c r="H78" s="19"/>
      <c r="I78" s="20"/>
      <c r="J78" s="20"/>
      <c r="K78" s="20"/>
      <c r="L78" s="20"/>
      <c r="M78" s="20">
        <f t="shared" si="1"/>
        <v>0</v>
      </c>
      <c r="N78" s="281"/>
      <c r="O78" s="271"/>
      <c r="P78" s="271"/>
      <c r="Q78" s="272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168"/>
      <c r="AE78" s="307"/>
      <c r="AF78" s="129"/>
    </row>
    <row r="79" spans="2:32" x14ac:dyDescent="0.25">
      <c r="B79" s="210" t="s">
        <v>96</v>
      </c>
      <c r="C79" s="277"/>
      <c r="D79" s="207"/>
      <c r="E79" s="207"/>
      <c r="F79" s="207"/>
      <c r="G79" s="207"/>
      <c r="H79" s="19"/>
      <c r="I79" s="20"/>
      <c r="J79" s="20"/>
      <c r="K79" s="20"/>
      <c r="L79" s="20"/>
      <c r="M79" s="20">
        <f t="shared" si="1"/>
        <v>0</v>
      </c>
      <c r="N79" s="281"/>
      <c r="O79" s="271"/>
      <c r="P79" s="271"/>
      <c r="Q79" s="272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68"/>
      <c r="AE79" s="307"/>
      <c r="AF79" s="129"/>
    </row>
    <row r="80" spans="2:32" x14ac:dyDescent="0.25">
      <c r="B80" s="210" t="s">
        <v>97</v>
      </c>
      <c r="C80" s="277"/>
      <c r="D80" s="207"/>
      <c r="E80" s="207"/>
      <c r="F80" s="207"/>
      <c r="G80" s="207"/>
      <c r="H80" s="19"/>
      <c r="I80" s="20"/>
      <c r="J80" s="20"/>
      <c r="K80" s="20"/>
      <c r="L80" s="20"/>
      <c r="M80" s="20">
        <f t="shared" si="1"/>
        <v>0</v>
      </c>
      <c r="N80" s="281"/>
      <c r="O80" s="271"/>
      <c r="P80" s="271"/>
      <c r="Q80" s="272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68"/>
      <c r="AE80" s="307"/>
      <c r="AF80" s="129"/>
    </row>
    <row r="81" spans="2:32" x14ac:dyDescent="0.25">
      <c r="B81" s="210" t="s">
        <v>98</v>
      </c>
      <c r="C81" s="277"/>
      <c r="D81" s="207"/>
      <c r="E81" s="207"/>
      <c r="F81" s="207"/>
      <c r="G81" s="207"/>
      <c r="H81" s="19"/>
      <c r="I81" s="20"/>
      <c r="J81" s="20"/>
      <c r="K81" s="20"/>
      <c r="L81" s="20"/>
      <c r="M81" s="20">
        <f t="shared" si="1"/>
        <v>0</v>
      </c>
      <c r="N81" s="281"/>
      <c r="O81" s="271"/>
      <c r="P81" s="271"/>
      <c r="Q81" s="272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168"/>
      <c r="AE81" s="307"/>
      <c r="AF81" s="129"/>
    </row>
    <row r="82" spans="2:32" x14ac:dyDescent="0.25">
      <c r="B82" s="210" t="s">
        <v>99</v>
      </c>
      <c r="C82" s="277"/>
      <c r="D82" s="207"/>
      <c r="E82" s="207"/>
      <c r="F82" s="207"/>
      <c r="G82" s="207"/>
      <c r="H82" s="19"/>
      <c r="I82" s="20"/>
      <c r="J82" s="20"/>
      <c r="K82" s="20"/>
      <c r="L82" s="20"/>
      <c r="M82" s="20">
        <f t="shared" si="1"/>
        <v>0</v>
      </c>
      <c r="N82" s="281"/>
      <c r="O82" s="271"/>
      <c r="P82" s="271"/>
      <c r="Q82" s="272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168"/>
      <c r="AE82" s="307"/>
      <c r="AF82" s="129"/>
    </row>
    <row r="83" spans="2:32" x14ac:dyDescent="0.25">
      <c r="B83" s="210" t="s">
        <v>100</v>
      </c>
      <c r="C83" s="277"/>
      <c r="D83" s="207"/>
      <c r="E83" s="207"/>
      <c r="F83" s="207"/>
      <c r="G83" s="207"/>
      <c r="H83" s="19"/>
      <c r="I83" s="20"/>
      <c r="J83" s="20"/>
      <c r="K83" s="20"/>
      <c r="L83" s="20"/>
      <c r="M83" s="20">
        <f t="shared" si="1"/>
        <v>0</v>
      </c>
      <c r="N83" s="281"/>
      <c r="O83" s="271"/>
      <c r="P83" s="271"/>
      <c r="Q83" s="272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168"/>
      <c r="AE83" s="307"/>
      <c r="AF83" s="129"/>
    </row>
    <row r="84" spans="2:32" x14ac:dyDescent="0.25">
      <c r="B84" s="210" t="s">
        <v>101</v>
      </c>
      <c r="C84" s="277"/>
      <c r="D84" s="207"/>
      <c r="E84" s="207"/>
      <c r="F84" s="207"/>
      <c r="G84" s="207"/>
      <c r="H84" s="19"/>
      <c r="I84" s="20"/>
      <c r="J84" s="20"/>
      <c r="K84" s="20"/>
      <c r="L84" s="20"/>
      <c r="M84" s="20">
        <f t="shared" si="1"/>
        <v>0</v>
      </c>
      <c r="N84" s="281"/>
      <c r="O84" s="271"/>
      <c r="P84" s="271"/>
      <c r="Q84" s="272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168"/>
      <c r="AE84" s="307"/>
      <c r="AF84" s="129"/>
    </row>
    <row r="85" spans="2:32" x14ac:dyDescent="0.25">
      <c r="B85" s="210" t="s">
        <v>102</v>
      </c>
      <c r="C85" s="277"/>
      <c r="D85" s="207"/>
      <c r="E85" s="207"/>
      <c r="F85" s="207"/>
      <c r="G85" s="207"/>
      <c r="H85" s="19"/>
      <c r="I85" s="20"/>
      <c r="J85" s="20"/>
      <c r="K85" s="20"/>
      <c r="L85" s="20"/>
      <c r="M85" s="20">
        <f t="shared" si="1"/>
        <v>0</v>
      </c>
      <c r="N85" s="281"/>
      <c r="O85" s="271"/>
      <c r="P85" s="271"/>
      <c r="Q85" s="272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168"/>
      <c r="AE85" s="307"/>
      <c r="AF85" s="129"/>
    </row>
    <row r="86" spans="2:32" x14ac:dyDescent="0.25">
      <c r="B86" s="210" t="s">
        <v>103</v>
      </c>
      <c r="C86" s="277"/>
      <c r="D86" s="207"/>
      <c r="E86" s="207"/>
      <c r="F86" s="207"/>
      <c r="G86" s="207"/>
      <c r="H86" s="19"/>
      <c r="I86" s="20"/>
      <c r="J86" s="20"/>
      <c r="K86" s="20"/>
      <c r="L86" s="20"/>
      <c r="M86" s="20">
        <f t="shared" si="1"/>
        <v>0</v>
      </c>
      <c r="N86" s="281"/>
      <c r="O86" s="271"/>
      <c r="P86" s="271"/>
      <c r="Q86" s="272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168"/>
      <c r="AE86" s="307"/>
      <c r="AF86" s="129"/>
    </row>
    <row r="87" spans="2:32" x14ac:dyDescent="0.25">
      <c r="B87" s="210" t="s">
        <v>104</v>
      </c>
      <c r="C87" s="277"/>
      <c r="D87" s="207"/>
      <c r="E87" s="207"/>
      <c r="F87" s="207"/>
      <c r="G87" s="207"/>
      <c r="H87" s="19"/>
      <c r="I87" s="20"/>
      <c r="J87" s="20"/>
      <c r="K87" s="20"/>
      <c r="L87" s="20"/>
      <c r="M87" s="20">
        <f t="shared" si="1"/>
        <v>0</v>
      </c>
      <c r="N87" s="281"/>
      <c r="O87" s="271"/>
      <c r="P87" s="271"/>
      <c r="Q87" s="272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168"/>
      <c r="AE87" s="307"/>
      <c r="AF87" s="129"/>
    </row>
    <row r="88" spans="2:32" x14ac:dyDescent="0.25">
      <c r="B88" s="210" t="s">
        <v>105</v>
      </c>
      <c r="C88" s="277"/>
      <c r="D88" s="207"/>
      <c r="E88" s="207"/>
      <c r="F88" s="207"/>
      <c r="G88" s="207"/>
      <c r="H88" s="19"/>
      <c r="I88" s="20"/>
      <c r="J88" s="20"/>
      <c r="K88" s="20"/>
      <c r="L88" s="20"/>
      <c r="M88" s="20">
        <f t="shared" si="1"/>
        <v>0</v>
      </c>
      <c r="N88" s="281"/>
      <c r="O88" s="271"/>
      <c r="P88" s="271"/>
      <c r="Q88" s="272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168"/>
      <c r="AE88" s="307"/>
      <c r="AF88" s="129"/>
    </row>
    <row r="89" spans="2:32" x14ac:dyDescent="0.25">
      <c r="B89" s="210" t="s">
        <v>106</v>
      </c>
      <c r="C89" s="277"/>
      <c r="D89" s="207"/>
      <c r="E89" s="207"/>
      <c r="F89" s="207"/>
      <c r="G89" s="207"/>
      <c r="H89" s="19"/>
      <c r="I89" s="20"/>
      <c r="J89" s="20"/>
      <c r="K89" s="20"/>
      <c r="L89" s="20"/>
      <c r="M89" s="20">
        <f t="shared" si="1"/>
        <v>0</v>
      </c>
      <c r="N89" s="281"/>
      <c r="O89" s="271"/>
      <c r="P89" s="271"/>
      <c r="Q89" s="272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168"/>
      <c r="AE89" s="307"/>
      <c r="AF89" s="129"/>
    </row>
    <row r="90" spans="2:32" x14ac:dyDescent="0.25">
      <c r="B90" s="210" t="s">
        <v>107</v>
      </c>
      <c r="C90" s="277"/>
      <c r="D90" s="207"/>
      <c r="E90" s="207"/>
      <c r="F90" s="207"/>
      <c r="G90" s="207"/>
      <c r="H90" s="19"/>
      <c r="I90" s="20"/>
      <c r="J90" s="20"/>
      <c r="K90" s="20"/>
      <c r="L90" s="20"/>
      <c r="M90" s="20">
        <f t="shared" si="1"/>
        <v>0</v>
      </c>
      <c r="N90" s="281"/>
      <c r="O90" s="271"/>
      <c r="P90" s="271"/>
      <c r="Q90" s="272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168"/>
      <c r="AE90" s="307"/>
      <c r="AF90" s="129"/>
    </row>
    <row r="91" spans="2:32" x14ac:dyDescent="0.25">
      <c r="B91" s="210" t="s">
        <v>108</v>
      </c>
      <c r="C91" s="277"/>
      <c r="D91" s="207"/>
      <c r="E91" s="207"/>
      <c r="F91" s="207"/>
      <c r="G91" s="207"/>
      <c r="H91" s="19"/>
      <c r="I91" s="20"/>
      <c r="J91" s="20"/>
      <c r="K91" s="20"/>
      <c r="L91" s="20"/>
      <c r="M91" s="20">
        <f t="shared" si="1"/>
        <v>0</v>
      </c>
      <c r="N91" s="281"/>
      <c r="O91" s="271"/>
      <c r="P91" s="271"/>
      <c r="Q91" s="272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168"/>
      <c r="AE91" s="307"/>
      <c r="AF91" s="129"/>
    </row>
    <row r="92" spans="2:32" x14ac:dyDescent="0.25">
      <c r="B92" s="210" t="s">
        <v>109</v>
      </c>
      <c r="C92" s="277"/>
      <c r="D92" s="207"/>
      <c r="E92" s="207"/>
      <c r="F92" s="207"/>
      <c r="G92" s="207"/>
      <c r="H92" s="19"/>
      <c r="I92" s="20"/>
      <c r="J92" s="20"/>
      <c r="K92" s="20"/>
      <c r="L92" s="20"/>
      <c r="M92" s="20">
        <f t="shared" si="1"/>
        <v>0</v>
      </c>
      <c r="N92" s="281"/>
      <c r="O92" s="271"/>
      <c r="P92" s="271"/>
      <c r="Q92" s="272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68"/>
      <c r="AE92" s="307"/>
      <c r="AF92" s="129"/>
    </row>
    <row r="93" spans="2:32" x14ac:dyDescent="0.25">
      <c r="B93" s="210" t="s">
        <v>110</v>
      </c>
      <c r="C93" s="277"/>
      <c r="D93" s="207"/>
      <c r="E93" s="207"/>
      <c r="F93" s="207"/>
      <c r="G93" s="207"/>
      <c r="H93" s="19"/>
      <c r="I93" s="20"/>
      <c r="J93" s="20"/>
      <c r="K93" s="20"/>
      <c r="L93" s="20"/>
      <c r="M93" s="20">
        <f t="shared" si="1"/>
        <v>0</v>
      </c>
      <c r="N93" s="281"/>
      <c r="O93" s="271"/>
      <c r="P93" s="271"/>
      <c r="Q93" s="272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168"/>
      <c r="AE93" s="307"/>
      <c r="AF93" s="129"/>
    </row>
    <row r="94" spans="2:32" x14ac:dyDescent="0.25">
      <c r="B94" s="210" t="s">
        <v>111</v>
      </c>
      <c r="C94" s="277"/>
      <c r="D94" s="207"/>
      <c r="E94" s="207"/>
      <c r="F94" s="207"/>
      <c r="G94" s="207"/>
      <c r="H94" s="19"/>
      <c r="I94" s="20"/>
      <c r="J94" s="20"/>
      <c r="K94" s="20"/>
      <c r="L94" s="20"/>
      <c r="M94" s="20">
        <f t="shared" si="1"/>
        <v>0</v>
      </c>
      <c r="N94" s="281"/>
      <c r="O94" s="271"/>
      <c r="P94" s="271"/>
      <c r="Q94" s="272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168"/>
      <c r="AE94" s="307"/>
      <c r="AF94" s="129"/>
    </row>
    <row r="95" spans="2:32" x14ac:dyDescent="0.25">
      <c r="B95" s="210" t="s">
        <v>112</v>
      </c>
      <c r="C95" s="277"/>
      <c r="D95" s="207"/>
      <c r="E95" s="207"/>
      <c r="F95" s="207"/>
      <c r="G95" s="207"/>
      <c r="H95" s="19"/>
      <c r="I95" s="20"/>
      <c r="J95" s="20"/>
      <c r="K95" s="20"/>
      <c r="L95" s="20"/>
      <c r="M95" s="20">
        <f t="shared" si="1"/>
        <v>0</v>
      </c>
      <c r="N95" s="281"/>
      <c r="O95" s="271"/>
      <c r="P95" s="271"/>
      <c r="Q95" s="272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68"/>
      <c r="AE95" s="307"/>
      <c r="AF95" s="129"/>
    </row>
    <row r="96" spans="2:32" ht="15.75" thickBot="1" x14ac:dyDescent="0.3">
      <c r="B96" s="210" t="s">
        <v>113</v>
      </c>
      <c r="C96" s="310"/>
      <c r="D96" s="311"/>
      <c r="E96" s="311"/>
      <c r="F96" s="311"/>
      <c r="G96" s="311"/>
      <c r="H96" s="36"/>
      <c r="I96" s="37"/>
      <c r="J96" s="37"/>
      <c r="K96" s="37"/>
      <c r="L96" s="37"/>
      <c r="M96" s="37">
        <f t="shared" si="1"/>
        <v>0</v>
      </c>
      <c r="N96" s="312"/>
      <c r="O96" s="313"/>
      <c r="P96" s="313"/>
      <c r="Q96" s="314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5"/>
      <c r="AD96" s="316"/>
      <c r="AE96" s="317"/>
      <c r="AF96" s="129"/>
    </row>
    <row r="97" spans="2:32" ht="15.75" thickTop="1" x14ac:dyDescent="0.25">
      <c r="B97" s="68" t="s">
        <v>114</v>
      </c>
      <c r="C97" s="277"/>
      <c r="D97" s="207"/>
      <c r="E97" s="207"/>
      <c r="F97" s="207"/>
      <c r="G97" s="207"/>
      <c r="H97" s="19"/>
      <c r="I97" s="20"/>
      <c r="J97" s="20"/>
      <c r="K97" s="20"/>
      <c r="L97" s="20"/>
      <c r="M97" s="20">
        <f t="shared" si="1"/>
        <v>0</v>
      </c>
      <c r="N97" s="281"/>
      <c r="O97" s="271"/>
      <c r="P97" s="271"/>
      <c r="Q97" s="272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168"/>
      <c r="AE97" s="307"/>
      <c r="AF97" s="129"/>
    </row>
    <row r="98" spans="2:32" x14ac:dyDescent="0.25">
      <c r="B98" s="211" t="s">
        <v>115</v>
      </c>
      <c r="C98" s="277"/>
      <c r="D98" s="207"/>
      <c r="E98" s="207"/>
      <c r="F98" s="207"/>
      <c r="G98" s="207"/>
      <c r="H98" s="19"/>
      <c r="I98" s="20"/>
      <c r="J98" s="20"/>
      <c r="K98" s="20"/>
      <c r="L98" s="20"/>
      <c r="M98" s="20">
        <f t="shared" si="1"/>
        <v>0</v>
      </c>
      <c r="N98" s="281"/>
      <c r="O98" s="271"/>
      <c r="P98" s="271"/>
      <c r="Q98" s="272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68"/>
      <c r="AE98" s="307"/>
      <c r="AF98" s="129"/>
    </row>
    <row r="99" spans="2:32" x14ac:dyDescent="0.25">
      <c r="B99" s="211" t="s">
        <v>116</v>
      </c>
      <c r="C99" s="277"/>
      <c r="D99" s="207"/>
      <c r="E99" s="207"/>
      <c r="F99" s="207"/>
      <c r="G99" s="207"/>
      <c r="H99" s="19"/>
      <c r="I99" s="20"/>
      <c r="J99" s="20"/>
      <c r="K99" s="20"/>
      <c r="L99" s="20"/>
      <c r="M99" s="20">
        <f t="shared" si="1"/>
        <v>0</v>
      </c>
      <c r="N99" s="281"/>
      <c r="O99" s="271"/>
      <c r="P99" s="271"/>
      <c r="Q99" s="272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168"/>
      <c r="AE99" s="307"/>
      <c r="AF99" s="129"/>
    </row>
    <row r="100" spans="2:32" x14ac:dyDescent="0.25">
      <c r="B100" s="211" t="s">
        <v>117</v>
      </c>
      <c r="C100" s="277"/>
      <c r="D100" s="207"/>
      <c r="E100" s="207"/>
      <c r="F100" s="207"/>
      <c r="G100" s="207"/>
      <c r="H100" s="19"/>
      <c r="I100" s="20"/>
      <c r="J100" s="20"/>
      <c r="K100" s="20"/>
      <c r="L100" s="20"/>
      <c r="M100" s="20">
        <f t="shared" si="1"/>
        <v>0</v>
      </c>
      <c r="N100" s="281"/>
      <c r="O100" s="271"/>
      <c r="P100" s="271"/>
      <c r="Q100" s="272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68"/>
      <c r="AE100" s="307"/>
      <c r="AF100" s="129"/>
    </row>
    <row r="101" spans="2:32" x14ac:dyDescent="0.25">
      <c r="B101" s="211" t="s">
        <v>118</v>
      </c>
      <c r="C101" s="277"/>
      <c r="D101" s="207"/>
      <c r="E101" s="207"/>
      <c r="F101" s="207"/>
      <c r="G101" s="207"/>
      <c r="H101" s="19"/>
      <c r="I101" s="20"/>
      <c r="J101" s="20"/>
      <c r="K101" s="20"/>
      <c r="L101" s="20"/>
      <c r="M101" s="20">
        <f t="shared" si="1"/>
        <v>0</v>
      </c>
      <c r="N101" s="281"/>
      <c r="O101" s="271"/>
      <c r="P101" s="271"/>
      <c r="Q101" s="272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168"/>
      <c r="AE101" s="307"/>
      <c r="AF101" s="129"/>
    </row>
    <row r="102" spans="2:32" x14ac:dyDescent="0.25">
      <c r="B102" s="211" t="s">
        <v>119</v>
      </c>
      <c r="C102" s="277"/>
      <c r="D102" s="207"/>
      <c r="E102" s="207"/>
      <c r="F102" s="207"/>
      <c r="G102" s="207"/>
      <c r="H102" s="19"/>
      <c r="I102" s="20"/>
      <c r="J102" s="20"/>
      <c r="K102" s="20"/>
      <c r="L102" s="20"/>
      <c r="M102" s="20">
        <f t="shared" si="1"/>
        <v>0</v>
      </c>
      <c r="N102" s="281"/>
      <c r="O102" s="271"/>
      <c r="P102" s="271"/>
      <c r="Q102" s="272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168"/>
      <c r="AE102" s="307"/>
      <c r="AF102" s="129"/>
    </row>
    <row r="103" spans="2:32" x14ac:dyDescent="0.25">
      <c r="B103" s="211" t="s">
        <v>120</v>
      </c>
      <c r="C103" s="277"/>
      <c r="D103" s="207"/>
      <c r="E103" s="207"/>
      <c r="F103" s="207"/>
      <c r="G103" s="207"/>
      <c r="H103" s="19"/>
      <c r="I103" s="20"/>
      <c r="J103" s="20"/>
      <c r="K103" s="20"/>
      <c r="L103" s="20"/>
      <c r="M103" s="20">
        <f t="shared" si="1"/>
        <v>0</v>
      </c>
      <c r="N103" s="281"/>
      <c r="O103" s="271"/>
      <c r="P103" s="271"/>
      <c r="Q103" s="272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168"/>
      <c r="AE103" s="307"/>
      <c r="AF103" s="129"/>
    </row>
    <row r="104" spans="2:32" x14ac:dyDescent="0.25">
      <c r="B104" s="211" t="s">
        <v>121</v>
      </c>
      <c r="C104" s="277"/>
      <c r="D104" s="207"/>
      <c r="E104" s="207"/>
      <c r="F104" s="207"/>
      <c r="G104" s="207"/>
      <c r="H104" s="19"/>
      <c r="I104" s="20"/>
      <c r="J104" s="20"/>
      <c r="K104" s="20"/>
      <c r="L104" s="20"/>
      <c r="M104" s="20">
        <f t="shared" si="1"/>
        <v>0</v>
      </c>
      <c r="N104" s="281"/>
      <c r="O104" s="271"/>
      <c r="P104" s="271"/>
      <c r="Q104" s="272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168"/>
      <c r="AE104" s="307"/>
      <c r="AF104" s="129"/>
    </row>
    <row r="105" spans="2:32" x14ac:dyDescent="0.25">
      <c r="B105" s="211" t="s">
        <v>122</v>
      </c>
      <c r="C105" s="277"/>
      <c r="D105" s="207"/>
      <c r="E105" s="207"/>
      <c r="F105" s="207"/>
      <c r="G105" s="207"/>
      <c r="H105" s="19"/>
      <c r="I105" s="20"/>
      <c r="J105" s="20"/>
      <c r="K105" s="20"/>
      <c r="L105" s="20"/>
      <c r="M105" s="20">
        <f t="shared" si="1"/>
        <v>0</v>
      </c>
      <c r="N105" s="281"/>
      <c r="O105" s="271"/>
      <c r="P105" s="271"/>
      <c r="Q105" s="272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168"/>
      <c r="AE105" s="307"/>
      <c r="AF105" s="129"/>
    </row>
    <row r="106" spans="2:32" x14ac:dyDescent="0.25">
      <c r="B106" s="211" t="s">
        <v>123</v>
      </c>
      <c r="C106" s="277"/>
      <c r="D106" s="207"/>
      <c r="E106" s="207"/>
      <c r="F106" s="207"/>
      <c r="G106" s="207"/>
      <c r="H106" s="19"/>
      <c r="I106" s="20"/>
      <c r="J106" s="20"/>
      <c r="K106" s="20"/>
      <c r="L106" s="20"/>
      <c r="M106" s="20">
        <f t="shared" si="1"/>
        <v>0</v>
      </c>
      <c r="N106" s="281"/>
      <c r="O106" s="271"/>
      <c r="P106" s="271"/>
      <c r="Q106" s="272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68"/>
      <c r="AE106" s="307"/>
      <c r="AF106" s="129"/>
    </row>
    <row r="107" spans="2:32" x14ac:dyDescent="0.25">
      <c r="B107" s="211" t="s">
        <v>124</v>
      </c>
      <c r="C107" s="277"/>
      <c r="D107" s="207"/>
      <c r="E107" s="207"/>
      <c r="F107" s="207"/>
      <c r="G107" s="207"/>
      <c r="H107" s="19"/>
      <c r="I107" s="20"/>
      <c r="J107" s="20"/>
      <c r="K107" s="20"/>
      <c r="L107" s="20"/>
      <c r="M107" s="20">
        <f t="shared" si="1"/>
        <v>0</v>
      </c>
      <c r="N107" s="281"/>
      <c r="O107" s="271"/>
      <c r="P107" s="271"/>
      <c r="Q107" s="272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68"/>
      <c r="AE107" s="307"/>
      <c r="AF107" s="129"/>
    </row>
    <row r="108" spans="2:32" x14ac:dyDescent="0.25">
      <c r="B108" s="211" t="s">
        <v>125</v>
      </c>
      <c r="C108" s="277"/>
      <c r="D108" s="207"/>
      <c r="E108" s="207"/>
      <c r="F108" s="207"/>
      <c r="G108" s="207"/>
      <c r="H108" s="19"/>
      <c r="I108" s="20"/>
      <c r="J108" s="20"/>
      <c r="K108" s="20"/>
      <c r="L108" s="20"/>
      <c r="M108" s="20">
        <f t="shared" si="1"/>
        <v>0</v>
      </c>
      <c r="N108" s="281"/>
      <c r="O108" s="271"/>
      <c r="P108" s="271"/>
      <c r="Q108" s="272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168"/>
      <c r="AE108" s="307"/>
      <c r="AF108" s="129"/>
    </row>
    <row r="109" spans="2:32" x14ac:dyDescent="0.25">
      <c r="B109" s="211" t="s">
        <v>126</v>
      </c>
      <c r="C109" s="277"/>
      <c r="D109" s="207"/>
      <c r="E109" s="207"/>
      <c r="F109" s="207"/>
      <c r="G109" s="207"/>
      <c r="H109" s="19"/>
      <c r="I109" s="20"/>
      <c r="J109" s="20"/>
      <c r="K109" s="20"/>
      <c r="L109" s="20"/>
      <c r="M109" s="20">
        <f t="shared" si="1"/>
        <v>0</v>
      </c>
      <c r="N109" s="281"/>
      <c r="O109" s="271"/>
      <c r="P109" s="271"/>
      <c r="Q109" s="272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168"/>
      <c r="AE109" s="307"/>
      <c r="AF109" s="129"/>
    </row>
    <row r="110" spans="2:32" x14ac:dyDescent="0.25">
      <c r="B110" s="211" t="s">
        <v>127</v>
      </c>
      <c r="C110" s="277"/>
      <c r="D110" s="207"/>
      <c r="E110" s="207"/>
      <c r="F110" s="207"/>
      <c r="G110" s="207"/>
      <c r="H110" s="19"/>
      <c r="I110" s="20"/>
      <c r="J110" s="20"/>
      <c r="K110" s="20"/>
      <c r="L110" s="20"/>
      <c r="M110" s="20">
        <f t="shared" si="1"/>
        <v>0</v>
      </c>
      <c r="N110" s="281"/>
      <c r="O110" s="271"/>
      <c r="P110" s="271"/>
      <c r="Q110" s="272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168"/>
      <c r="AE110" s="307"/>
      <c r="AF110" s="129"/>
    </row>
    <row r="111" spans="2:32" x14ac:dyDescent="0.25">
      <c r="B111" s="211" t="s">
        <v>128</v>
      </c>
      <c r="C111" s="277"/>
      <c r="D111" s="207"/>
      <c r="E111" s="207"/>
      <c r="F111" s="207"/>
      <c r="G111" s="207"/>
      <c r="H111" s="19"/>
      <c r="I111" s="20"/>
      <c r="J111" s="20"/>
      <c r="K111" s="20"/>
      <c r="L111" s="20"/>
      <c r="M111" s="20">
        <f t="shared" si="1"/>
        <v>0</v>
      </c>
      <c r="N111" s="281"/>
      <c r="O111" s="271"/>
      <c r="P111" s="271"/>
      <c r="Q111" s="272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168"/>
      <c r="AE111" s="307"/>
      <c r="AF111" s="129"/>
    </row>
    <row r="112" spans="2:32" x14ac:dyDescent="0.25">
      <c r="B112" s="211" t="s">
        <v>129</v>
      </c>
      <c r="C112" s="277"/>
      <c r="D112" s="207"/>
      <c r="E112" s="207"/>
      <c r="F112" s="207"/>
      <c r="G112" s="207"/>
      <c r="H112" s="19"/>
      <c r="I112" s="20"/>
      <c r="J112" s="20"/>
      <c r="K112" s="20"/>
      <c r="L112" s="20"/>
      <c r="M112" s="20">
        <f t="shared" si="1"/>
        <v>0</v>
      </c>
      <c r="N112" s="281"/>
      <c r="O112" s="271"/>
      <c r="P112" s="271"/>
      <c r="Q112" s="272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168"/>
      <c r="AE112" s="307"/>
      <c r="AF112" s="129"/>
    </row>
    <row r="113" spans="2:32" x14ac:dyDescent="0.25">
      <c r="B113" s="211" t="s">
        <v>130</v>
      </c>
      <c r="C113" s="277"/>
      <c r="D113" s="207"/>
      <c r="E113" s="207"/>
      <c r="F113" s="207"/>
      <c r="G113" s="207"/>
      <c r="H113" s="19"/>
      <c r="I113" s="20"/>
      <c r="J113" s="20"/>
      <c r="K113" s="20"/>
      <c r="L113" s="20"/>
      <c r="M113" s="20">
        <f t="shared" si="1"/>
        <v>0</v>
      </c>
      <c r="N113" s="281"/>
      <c r="O113" s="271"/>
      <c r="P113" s="271"/>
      <c r="Q113" s="272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168"/>
      <c r="AE113" s="307"/>
      <c r="AF113" s="129"/>
    </row>
    <row r="114" spans="2:32" x14ac:dyDescent="0.25">
      <c r="B114" s="211" t="s">
        <v>131</v>
      </c>
      <c r="C114" s="277"/>
      <c r="D114" s="207"/>
      <c r="E114" s="207"/>
      <c r="F114" s="207"/>
      <c r="G114" s="207"/>
      <c r="H114" s="19"/>
      <c r="I114" s="20"/>
      <c r="J114" s="20"/>
      <c r="K114" s="20"/>
      <c r="L114" s="20"/>
      <c r="M114" s="20">
        <f t="shared" si="1"/>
        <v>0</v>
      </c>
      <c r="N114" s="281"/>
      <c r="O114" s="271"/>
      <c r="P114" s="271"/>
      <c r="Q114" s="272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168"/>
      <c r="AE114" s="307"/>
      <c r="AF114" s="129"/>
    </row>
    <row r="115" spans="2:32" x14ac:dyDescent="0.25">
      <c r="B115" s="211" t="s">
        <v>132</v>
      </c>
      <c r="C115" s="277"/>
      <c r="D115" s="207"/>
      <c r="E115" s="207"/>
      <c r="F115" s="207"/>
      <c r="G115" s="207"/>
      <c r="H115" s="19"/>
      <c r="I115" s="20"/>
      <c r="J115" s="20"/>
      <c r="K115" s="20"/>
      <c r="L115" s="20"/>
      <c r="M115" s="20">
        <f t="shared" si="1"/>
        <v>0</v>
      </c>
      <c r="N115" s="281"/>
      <c r="O115" s="271"/>
      <c r="P115" s="271"/>
      <c r="Q115" s="272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168"/>
      <c r="AE115" s="307"/>
      <c r="AF115" s="129"/>
    </row>
    <row r="116" spans="2:32" x14ac:dyDescent="0.25">
      <c r="B116" s="211" t="s">
        <v>133</v>
      </c>
      <c r="C116" s="277"/>
      <c r="D116" s="207"/>
      <c r="E116" s="207"/>
      <c r="F116" s="207"/>
      <c r="G116" s="207"/>
      <c r="H116" s="19"/>
      <c r="I116" s="20"/>
      <c r="J116" s="20"/>
      <c r="K116" s="20"/>
      <c r="L116" s="20"/>
      <c r="M116" s="20">
        <f t="shared" si="1"/>
        <v>0</v>
      </c>
      <c r="N116" s="281"/>
      <c r="O116" s="271"/>
      <c r="P116" s="271"/>
      <c r="Q116" s="272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168"/>
      <c r="AE116" s="307"/>
      <c r="AF116" s="129"/>
    </row>
    <row r="117" spans="2:32" x14ac:dyDescent="0.25">
      <c r="B117" s="211" t="s">
        <v>134</v>
      </c>
      <c r="C117" s="277"/>
      <c r="D117" s="207"/>
      <c r="E117" s="207"/>
      <c r="F117" s="207"/>
      <c r="G117" s="207"/>
      <c r="H117" s="19"/>
      <c r="I117" s="20"/>
      <c r="J117" s="20"/>
      <c r="K117" s="20"/>
      <c r="L117" s="20"/>
      <c r="M117" s="20">
        <f t="shared" si="1"/>
        <v>0</v>
      </c>
      <c r="N117" s="281"/>
      <c r="O117" s="271"/>
      <c r="P117" s="271"/>
      <c r="Q117" s="272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168"/>
      <c r="AE117" s="307"/>
      <c r="AF117" s="129"/>
    </row>
    <row r="118" spans="2:32" x14ac:dyDescent="0.25">
      <c r="B118" s="211" t="s">
        <v>135</v>
      </c>
      <c r="C118" s="277"/>
      <c r="D118" s="207"/>
      <c r="E118" s="207"/>
      <c r="F118" s="207"/>
      <c r="G118" s="207"/>
      <c r="H118" s="19"/>
      <c r="I118" s="20"/>
      <c r="J118" s="20"/>
      <c r="K118" s="20"/>
      <c r="L118" s="20"/>
      <c r="M118" s="20">
        <f t="shared" si="1"/>
        <v>0</v>
      </c>
      <c r="N118" s="281"/>
      <c r="O118" s="271"/>
      <c r="P118" s="271"/>
      <c r="Q118" s="272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168"/>
      <c r="AE118" s="307"/>
      <c r="AF118" s="129"/>
    </row>
    <row r="119" spans="2:32" x14ac:dyDescent="0.25">
      <c r="B119" s="211" t="s">
        <v>136</v>
      </c>
      <c r="C119" s="277"/>
      <c r="D119" s="207"/>
      <c r="E119" s="207"/>
      <c r="F119" s="207"/>
      <c r="G119" s="207"/>
      <c r="H119" s="19"/>
      <c r="I119" s="20"/>
      <c r="J119" s="20"/>
      <c r="K119" s="20"/>
      <c r="L119" s="20"/>
      <c r="M119" s="20">
        <f t="shared" si="1"/>
        <v>0</v>
      </c>
      <c r="N119" s="281"/>
      <c r="O119" s="271"/>
      <c r="P119" s="271"/>
      <c r="Q119" s="272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168"/>
      <c r="AE119" s="307"/>
      <c r="AF119" s="129"/>
    </row>
    <row r="120" spans="2:32" x14ac:dyDescent="0.25">
      <c r="B120" s="211" t="s">
        <v>137</v>
      </c>
      <c r="C120" s="277"/>
      <c r="D120" s="207"/>
      <c r="E120" s="207"/>
      <c r="F120" s="207"/>
      <c r="G120" s="207"/>
      <c r="H120" s="19"/>
      <c r="I120" s="20"/>
      <c r="J120" s="20"/>
      <c r="K120" s="20"/>
      <c r="L120" s="20"/>
      <c r="M120" s="20">
        <f t="shared" si="1"/>
        <v>0</v>
      </c>
      <c r="N120" s="281"/>
      <c r="O120" s="271"/>
      <c r="P120" s="271"/>
      <c r="Q120" s="272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168"/>
      <c r="AE120" s="307"/>
      <c r="AF120" s="129"/>
    </row>
    <row r="121" spans="2:32" x14ac:dyDescent="0.25">
      <c r="B121" s="211" t="s">
        <v>138</v>
      </c>
      <c r="C121" s="277"/>
      <c r="D121" s="207"/>
      <c r="E121" s="207"/>
      <c r="F121" s="207"/>
      <c r="G121" s="207"/>
      <c r="H121" s="19"/>
      <c r="I121" s="20"/>
      <c r="J121" s="20"/>
      <c r="K121" s="20"/>
      <c r="L121" s="20"/>
      <c r="M121" s="20">
        <f t="shared" si="1"/>
        <v>0</v>
      </c>
      <c r="N121" s="281"/>
      <c r="O121" s="271"/>
      <c r="P121" s="271"/>
      <c r="Q121" s="272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168"/>
      <c r="AE121" s="307"/>
      <c r="AF121" s="129"/>
    </row>
    <row r="122" spans="2:32" x14ac:dyDescent="0.25">
      <c r="B122" s="211" t="s">
        <v>139</v>
      </c>
      <c r="C122" s="277"/>
      <c r="D122" s="207"/>
      <c r="E122" s="207"/>
      <c r="F122" s="207"/>
      <c r="G122" s="207"/>
      <c r="H122" s="19"/>
      <c r="I122" s="20"/>
      <c r="J122" s="20"/>
      <c r="K122" s="20"/>
      <c r="L122" s="20"/>
      <c r="M122" s="20">
        <f t="shared" si="1"/>
        <v>0</v>
      </c>
      <c r="N122" s="281"/>
      <c r="O122" s="271"/>
      <c r="P122" s="271"/>
      <c r="Q122" s="272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168"/>
      <c r="AE122" s="307"/>
      <c r="AF122" s="129"/>
    </row>
    <row r="123" spans="2:32" x14ac:dyDescent="0.25">
      <c r="B123" s="211" t="s">
        <v>140</v>
      </c>
      <c r="C123" s="277"/>
      <c r="D123" s="207"/>
      <c r="E123" s="207"/>
      <c r="F123" s="207"/>
      <c r="G123" s="207"/>
      <c r="H123" s="19"/>
      <c r="I123" s="20"/>
      <c r="J123" s="20"/>
      <c r="K123" s="20"/>
      <c r="L123" s="20"/>
      <c r="M123" s="20">
        <f t="shared" si="1"/>
        <v>0</v>
      </c>
      <c r="N123" s="281"/>
      <c r="O123" s="271"/>
      <c r="P123" s="271"/>
      <c r="Q123" s="272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168"/>
      <c r="AE123" s="307"/>
      <c r="AF123" s="129"/>
    </row>
    <row r="124" spans="2:32" x14ac:dyDescent="0.25">
      <c r="B124" s="211" t="s">
        <v>141</v>
      </c>
      <c r="C124" s="277"/>
      <c r="D124" s="207"/>
      <c r="E124" s="207"/>
      <c r="F124" s="207"/>
      <c r="G124" s="207"/>
      <c r="H124" s="19"/>
      <c r="I124" s="20"/>
      <c r="J124" s="20"/>
      <c r="K124" s="20"/>
      <c r="L124" s="20"/>
      <c r="M124" s="20">
        <f t="shared" si="1"/>
        <v>0</v>
      </c>
      <c r="N124" s="281"/>
      <c r="O124" s="271"/>
      <c r="P124" s="271"/>
      <c r="Q124" s="272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168"/>
      <c r="AE124" s="307"/>
      <c r="AF124" s="129"/>
    </row>
    <row r="125" spans="2:32" x14ac:dyDescent="0.25">
      <c r="B125" s="211" t="s">
        <v>142</v>
      </c>
      <c r="C125" s="277"/>
      <c r="D125" s="207"/>
      <c r="E125" s="207"/>
      <c r="F125" s="207"/>
      <c r="G125" s="207"/>
      <c r="H125" s="19"/>
      <c r="I125" s="20"/>
      <c r="J125" s="20"/>
      <c r="K125" s="20"/>
      <c r="L125" s="20"/>
      <c r="M125" s="20">
        <f t="shared" si="1"/>
        <v>0</v>
      </c>
      <c r="N125" s="281"/>
      <c r="O125" s="271"/>
      <c r="P125" s="271"/>
      <c r="Q125" s="272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168"/>
      <c r="AE125" s="307"/>
      <c r="AF125" s="129"/>
    </row>
    <row r="126" spans="2:32" ht="15.75" thickBot="1" x14ac:dyDescent="0.3">
      <c r="B126" s="211" t="s">
        <v>143</v>
      </c>
      <c r="C126" s="310"/>
      <c r="D126" s="311"/>
      <c r="E126" s="311"/>
      <c r="F126" s="311"/>
      <c r="G126" s="311"/>
      <c r="H126" s="36"/>
      <c r="I126" s="37"/>
      <c r="J126" s="37"/>
      <c r="K126" s="37"/>
      <c r="L126" s="37"/>
      <c r="M126" s="37">
        <f t="shared" si="1"/>
        <v>0</v>
      </c>
      <c r="N126" s="312"/>
      <c r="O126" s="313"/>
      <c r="P126" s="313"/>
      <c r="Q126" s="314"/>
      <c r="R126" s="315"/>
      <c r="S126" s="315"/>
      <c r="T126" s="315"/>
      <c r="U126" s="315"/>
      <c r="V126" s="315"/>
      <c r="W126" s="315"/>
      <c r="X126" s="315"/>
      <c r="Y126" s="315"/>
      <c r="Z126" s="315"/>
      <c r="AA126" s="315"/>
      <c r="AB126" s="315"/>
      <c r="AC126" s="315"/>
      <c r="AD126" s="316"/>
      <c r="AE126" s="317"/>
      <c r="AF126" s="129"/>
    </row>
    <row r="127" spans="2:32" ht="15.75" thickTop="1" x14ac:dyDescent="0.25">
      <c r="B127" s="209" t="s">
        <v>144</v>
      </c>
      <c r="C127" s="277"/>
      <c r="D127" s="207"/>
      <c r="E127" s="207"/>
      <c r="F127" s="207"/>
      <c r="G127" s="207"/>
      <c r="H127" s="19"/>
      <c r="I127" s="20"/>
      <c r="J127" s="20"/>
      <c r="K127" s="20"/>
      <c r="L127" s="20"/>
      <c r="M127" s="20">
        <f t="shared" si="1"/>
        <v>0</v>
      </c>
      <c r="N127" s="281"/>
      <c r="O127" s="271"/>
      <c r="P127" s="271"/>
      <c r="Q127" s="272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168"/>
      <c r="AE127" s="307"/>
      <c r="AF127" s="129"/>
    </row>
    <row r="128" spans="2:32" x14ac:dyDescent="0.25">
      <c r="B128" s="210" t="s">
        <v>145</v>
      </c>
      <c r="C128" s="277"/>
      <c r="D128" s="207"/>
      <c r="E128" s="207"/>
      <c r="F128" s="207"/>
      <c r="G128" s="207"/>
      <c r="H128" s="19"/>
      <c r="I128" s="20"/>
      <c r="J128" s="20"/>
      <c r="K128" s="20"/>
      <c r="L128" s="20"/>
      <c r="M128" s="20">
        <f t="shared" si="1"/>
        <v>0</v>
      </c>
      <c r="N128" s="281"/>
      <c r="O128" s="271"/>
      <c r="P128" s="271"/>
      <c r="Q128" s="272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168"/>
      <c r="AE128" s="307"/>
      <c r="AF128" s="129"/>
    </row>
    <row r="129" spans="2:32" x14ac:dyDescent="0.25">
      <c r="B129" s="210" t="s">
        <v>146</v>
      </c>
      <c r="C129" s="277"/>
      <c r="D129" s="207"/>
      <c r="E129" s="207"/>
      <c r="F129" s="207"/>
      <c r="G129" s="207"/>
      <c r="H129" s="19"/>
      <c r="I129" s="20"/>
      <c r="J129" s="20"/>
      <c r="K129" s="20"/>
      <c r="L129" s="20"/>
      <c r="M129" s="20">
        <f t="shared" si="1"/>
        <v>0</v>
      </c>
      <c r="N129" s="281"/>
      <c r="O129" s="271"/>
      <c r="P129" s="271"/>
      <c r="Q129" s="272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168"/>
      <c r="AE129" s="307"/>
      <c r="AF129" s="129"/>
    </row>
    <row r="130" spans="2:32" x14ac:dyDescent="0.25">
      <c r="B130" s="210" t="s">
        <v>147</v>
      </c>
      <c r="C130" s="277"/>
      <c r="D130" s="207"/>
      <c r="E130" s="207"/>
      <c r="F130" s="207"/>
      <c r="G130" s="207"/>
      <c r="H130" s="19"/>
      <c r="I130" s="20"/>
      <c r="J130" s="20"/>
      <c r="K130" s="20"/>
      <c r="L130" s="20"/>
      <c r="M130" s="20">
        <f t="shared" si="1"/>
        <v>0</v>
      </c>
      <c r="N130" s="281"/>
      <c r="O130" s="271"/>
      <c r="P130" s="271"/>
      <c r="Q130" s="272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168"/>
      <c r="AE130" s="307"/>
      <c r="AF130" s="129"/>
    </row>
    <row r="131" spans="2:32" x14ac:dyDescent="0.25">
      <c r="B131" s="210" t="s">
        <v>148</v>
      </c>
      <c r="C131" s="277"/>
      <c r="D131" s="207"/>
      <c r="E131" s="207"/>
      <c r="F131" s="207"/>
      <c r="G131" s="207"/>
      <c r="H131" s="19"/>
      <c r="I131" s="20"/>
      <c r="J131" s="20"/>
      <c r="K131" s="20"/>
      <c r="L131" s="20"/>
      <c r="M131" s="20">
        <f t="shared" si="1"/>
        <v>0</v>
      </c>
      <c r="N131" s="281"/>
      <c r="O131" s="271"/>
      <c r="P131" s="271"/>
      <c r="Q131" s="272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168"/>
      <c r="AE131" s="307"/>
      <c r="AF131" s="129"/>
    </row>
    <row r="132" spans="2:32" x14ac:dyDescent="0.25">
      <c r="B132" s="210" t="s">
        <v>149</v>
      </c>
      <c r="C132" s="277"/>
      <c r="D132" s="207"/>
      <c r="E132" s="207"/>
      <c r="F132" s="207"/>
      <c r="G132" s="207"/>
      <c r="H132" s="19"/>
      <c r="I132" s="20"/>
      <c r="J132" s="20"/>
      <c r="K132" s="20"/>
      <c r="L132" s="20"/>
      <c r="M132" s="20">
        <f t="shared" si="1"/>
        <v>0</v>
      </c>
      <c r="N132" s="281"/>
      <c r="O132" s="271"/>
      <c r="P132" s="271"/>
      <c r="Q132" s="272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168"/>
      <c r="AE132" s="307"/>
      <c r="AF132" s="129"/>
    </row>
    <row r="133" spans="2:32" x14ac:dyDescent="0.25">
      <c r="B133" s="210" t="s">
        <v>150</v>
      </c>
      <c r="C133" s="277"/>
      <c r="D133" s="207"/>
      <c r="E133" s="207"/>
      <c r="F133" s="207"/>
      <c r="G133" s="207"/>
      <c r="H133" s="19"/>
      <c r="I133" s="20"/>
      <c r="J133" s="20"/>
      <c r="K133" s="20"/>
      <c r="L133" s="20"/>
      <c r="M133" s="20">
        <f t="shared" si="1"/>
        <v>0</v>
      </c>
      <c r="N133" s="281"/>
      <c r="O133" s="271"/>
      <c r="P133" s="271"/>
      <c r="Q133" s="272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168"/>
      <c r="AE133" s="307"/>
      <c r="AF133" s="129"/>
    </row>
    <row r="134" spans="2:32" x14ac:dyDescent="0.25">
      <c r="B134" s="210" t="s">
        <v>151</v>
      </c>
      <c r="C134" s="277"/>
      <c r="D134" s="207"/>
      <c r="E134" s="207"/>
      <c r="F134" s="207"/>
      <c r="G134" s="207"/>
      <c r="H134" s="19"/>
      <c r="I134" s="20"/>
      <c r="J134" s="20"/>
      <c r="K134" s="20"/>
      <c r="L134" s="20"/>
      <c r="M134" s="20">
        <f t="shared" si="1"/>
        <v>0</v>
      </c>
      <c r="N134" s="281"/>
      <c r="O134" s="271"/>
      <c r="P134" s="271"/>
      <c r="Q134" s="272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168"/>
      <c r="AE134" s="307"/>
      <c r="AF134" s="129"/>
    </row>
    <row r="135" spans="2:32" x14ac:dyDescent="0.25">
      <c r="B135" s="210" t="s">
        <v>152</v>
      </c>
      <c r="C135" s="277"/>
      <c r="D135" s="207"/>
      <c r="E135" s="207"/>
      <c r="F135" s="207"/>
      <c r="G135" s="207"/>
      <c r="H135" s="19"/>
      <c r="I135" s="20"/>
      <c r="J135" s="20"/>
      <c r="K135" s="20"/>
      <c r="L135" s="20"/>
      <c r="M135" s="20">
        <f t="shared" ref="M135:M198" si="2">SUM(H135:L135)</f>
        <v>0</v>
      </c>
      <c r="N135" s="281"/>
      <c r="O135" s="271"/>
      <c r="P135" s="271"/>
      <c r="Q135" s="272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168"/>
      <c r="AE135" s="307"/>
      <c r="AF135" s="129"/>
    </row>
    <row r="136" spans="2:32" x14ac:dyDescent="0.25">
      <c r="B136" s="210" t="s">
        <v>153</v>
      </c>
      <c r="C136" s="277"/>
      <c r="D136" s="207"/>
      <c r="E136" s="207"/>
      <c r="F136" s="207"/>
      <c r="G136" s="207"/>
      <c r="H136" s="19"/>
      <c r="I136" s="20"/>
      <c r="J136" s="20"/>
      <c r="K136" s="20"/>
      <c r="L136" s="20"/>
      <c r="M136" s="20">
        <f t="shared" si="2"/>
        <v>0</v>
      </c>
      <c r="N136" s="281"/>
      <c r="O136" s="271"/>
      <c r="P136" s="271"/>
      <c r="Q136" s="272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168"/>
      <c r="AE136" s="307"/>
      <c r="AF136" s="129"/>
    </row>
    <row r="137" spans="2:32" x14ac:dyDescent="0.25">
      <c r="B137" s="210" t="s">
        <v>154</v>
      </c>
      <c r="C137" s="277"/>
      <c r="D137" s="207"/>
      <c r="E137" s="207"/>
      <c r="F137" s="207"/>
      <c r="G137" s="207"/>
      <c r="H137" s="19"/>
      <c r="I137" s="20"/>
      <c r="J137" s="20"/>
      <c r="K137" s="20"/>
      <c r="L137" s="20"/>
      <c r="M137" s="20">
        <f t="shared" si="2"/>
        <v>0</v>
      </c>
      <c r="N137" s="281"/>
      <c r="O137" s="271"/>
      <c r="P137" s="271"/>
      <c r="Q137" s="272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168"/>
      <c r="AE137" s="307"/>
      <c r="AF137" s="129"/>
    </row>
    <row r="138" spans="2:32" x14ac:dyDescent="0.25">
      <c r="B138" s="210" t="s">
        <v>155</v>
      </c>
      <c r="C138" s="277"/>
      <c r="D138" s="207"/>
      <c r="E138" s="207"/>
      <c r="F138" s="207"/>
      <c r="G138" s="207"/>
      <c r="H138" s="19"/>
      <c r="I138" s="20"/>
      <c r="J138" s="20"/>
      <c r="K138" s="20"/>
      <c r="L138" s="20"/>
      <c r="M138" s="20">
        <f t="shared" si="2"/>
        <v>0</v>
      </c>
      <c r="N138" s="281"/>
      <c r="O138" s="271"/>
      <c r="P138" s="271"/>
      <c r="Q138" s="272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168"/>
      <c r="AE138" s="307"/>
      <c r="AF138" s="129"/>
    </row>
    <row r="139" spans="2:32" x14ac:dyDescent="0.25">
      <c r="B139" s="210" t="s">
        <v>156</v>
      </c>
      <c r="C139" s="277"/>
      <c r="D139" s="207"/>
      <c r="E139" s="207"/>
      <c r="F139" s="207"/>
      <c r="G139" s="207"/>
      <c r="H139" s="19"/>
      <c r="I139" s="20"/>
      <c r="J139" s="20"/>
      <c r="K139" s="20"/>
      <c r="L139" s="20"/>
      <c r="M139" s="20">
        <f t="shared" si="2"/>
        <v>0</v>
      </c>
      <c r="N139" s="281"/>
      <c r="O139" s="271"/>
      <c r="P139" s="271"/>
      <c r="Q139" s="272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168"/>
      <c r="AE139" s="307"/>
      <c r="AF139" s="129"/>
    </row>
    <row r="140" spans="2:32" x14ac:dyDescent="0.25">
      <c r="B140" s="210" t="s">
        <v>157</v>
      </c>
      <c r="C140" s="277"/>
      <c r="D140" s="207"/>
      <c r="E140" s="207"/>
      <c r="F140" s="207"/>
      <c r="G140" s="207"/>
      <c r="H140" s="19"/>
      <c r="I140" s="20"/>
      <c r="J140" s="20"/>
      <c r="K140" s="20"/>
      <c r="L140" s="20"/>
      <c r="M140" s="20">
        <f t="shared" si="2"/>
        <v>0</v>
      </c>
      <c r="N140" s="281"/>
      <c r="O140" s="271"/>
      <c r="P140" s="271"/>
      <c r="Q140" s="272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168"/>
      <c r="AE140" s="307"/>
      <c r="AF140" s="129"/>
    </row>
    <row r="141" spans="2:32" x14ac:dyDescent="0.25">
      <c r="B141" s="210" t="s">
        <v>158</v>
      </c>
      <c r="C141" s="277"/>
      <c r="D141" s="207"/>
      <c r="E141" s="207"/>
      <c r="F141" s="207"/>
      <c r="G141" s="207"/>
      <c r="H141" s="19"/>
      <c r="I141" s="20"/>
      <c r="J141" s="20"/>
      <c r="K141" s="20"/>
      <c r="L141" s="20"/>
      <c r="M141" s="20">
        <f t="shared" si="2"/>
        <v>0</v>
      </c>
      <c r="N141" s="281"/>
      <c r="O141" s="271"/>
      <c r="P141" s="271"/>
      <c r="Q141" s="272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168"/>
      <c r="AE141" s="307"/>
      <c r="AF141" s="129"/>
    </row>
    <row r="142" spans="2:32" x14ac:dyDescent="0.25">
      <c r="B142" s="210" t="s">
        <v>159</v>
      </c>
      <c r="C142" s="277"/>
      <c r="D142" s="207"/>
      <c r="E142" s="207"/>
      <c r="F142" s="207"/>
      <c r="G142" s="207"/>
      <c r="H142" s="19"/>
      <c r="I142" s="20"/>
      <c r="J142" s="20"/>
      <c r="K142" s="20"/>
      <c r="L142" s="20"/>
      <c r="M142" s="20">
        <f t="shared" si="2"/>
        <v>0</v>
      </c>
      <c r="N142" s="281"/>
      <c r="O142" s="271"/>
      <c r="P142" s="271"/>
      <c r="Q142" s="272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168"/>
      <c r="AE142" s="307"/>
      <c r="AF142" s="129"/>
    </row>
    <row r="143" spans="2:32" x14ac:dyDescent="0.25">
      <c r="B143" s="210" t="s">
        <v>160</v>
      </c>
      <c r="C143" s="277"/>
      <c r="D143" s="207"/>
      <c r="E143" s="207"/>
      <c r="F143" s="207"/>
      <c r="G143" s="207"/>
      <c r="H143" s="19"/>
      <c r="I143" s="20"/>
      <c r="J143" s="20"/>
      <c r="K143" s="20"/>
      <c r="L143" s="20"/>
      <c r="M143" s="20">
        <f t="shared" si="2"/>
        <v>0</v>
      </c>
      <c r="N143" s="281"/>
      <c r="O143" s="271"/>
      <c r="P143" s="271"/>
      <c r="Q143" s="272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168"/>
      <c r="AE143" s="307"/>
      <c r="AF143" s="129"/>
    </row>
    <row r="144" spans="2:32" x14ac:dyDescent="0.25">
      <c r="B144" s="210" t="s">
        <v>161</v>
      </c>
      <c r="C144" s="277"/>
      <c r="D144" s="207"/>
      <c r="E144" s="207"/>
      <c r="F144" s="207"/>
      <c r="G144" s="207"/>
      <c r="H144" s="19"/>
      <c r="I144" s="20"/>
      <c r="J144" s="20"/>
      <c r="K144" s="20"/>
      <c r="L144" s="20"/>
      <c r="M144" s="20">
        <f t="shared" si="2"/>
        <v>0</v>
      </c>
      <c r="N144" s="281"/>
      <c r="O144" s="271"/>
      <c r="P144" s="271"/>
      <c r="Q144" s="272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168"/>
      <c r="AE144" s="307"/>
      <c r="AF144" s="129"/>
    </row>
    <row r="145" spans="2:32" x14ac:dyDescent="0.25">
      <c r="B145" s="210" t="s">
        <v>162</v>
      </c>
      <c r="C145" s="277"/>
      <c r="D145" s="207"/>
      <c r="E145" s="207"/>
      <c r="F145" s="207"/>
      <c r="G145" s="207"/>
      <c r="H145" s="19"/>
      <c r="I145" s="20"/>
      <c r="J145" s="20"/>
      <c r="K145" s="20"/>
      <c r="L145" s="20"/>
      <c r="M145" s="20">
        <f t="shared" si="2"/>
        <v>0</v>
      </c>
      <c r="N145" s="281"/>
      <c r="O145" s="271"/>
      <c r="P145" s="271"/>
      <c r="Q145" s="272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168"/>
      <c r="AE145" s="307"/>
      <c r="AF145" s="129"/>
    </row>
    <row r="146" spans="2:32" x14ac:dyDescent="0.25">
      <c r="B146" s="210" t="s">
        <v>163</v>
      </c>
      <c r="C146" s="277"/>
      <c r="D146" s="207"/>
      <c r="E146" s="207"/>
      <c r="F146" s="207"/>
      <c r="G146" s="207"/>
      <c r="H146" s="19"/>
      <c r="I146" s="20"/>
      <c r="J146" s="20"/>
      <c r="K146" s="20"/>
      <c r="L146" s="20"/>
      <c r="M146" s="20">
        <f t="shared" si="2"/>
        <v>0</v>
      </c>
      <c r="N146" s="281"/>
      <c r="O146" s="271"/>
      <c r="P146" s="271"/>
      <c r="Q146" s="272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168"/>
      <c r="AE146" s="307"/>
      <c r="AF146" s="129"/>
    </row>
    <row r="147" spans="2:32" x14ac:dyDescent="0.25">
      <c r="B147" s="210" t="s">
        <v>164</v>
      </c>
      <c r="C147" s="277"/>
      <c r="D147" s="207"/>
      <c r="E147" s="207"/>
      <c r="F147" s="207"/>
      <c r="G147" s="207"/>
      <c r="H147" s="19"/>
      <c r="I147" s="20"/>
      <c r="J147" s="20"/>
      <c r="K147" s="20"/>
      <c r="L147" s="20"/>
      <c r="M147" s="20">
        <f t="shared" si="2"/>
        <v>0</v>
      </c>
      <c r="N147" s="281"/>
      <c r="O147" s="271"/>
      <c r="P147" s="271"/>
      <c r="Q147" s="272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168"/>
      <c r="AE147" s="307"/>
      <c r="AF147" s="129"/>
    </row>
    <row r="148" spans="2:32" x14ac:dyDescent="0.25">
      <c r="B148" s="210" t="s">
        <v>165</v>
      </c>
      <c r="C148" s="277"/>
      <c r="D148" s="207"/>
      <c r="E148" s="207"/>
      <c r="F148" s="207"/>
      <c r="G148" s="207"/>
      <c r="H148" s="19"/>
      <c r="I148" s="20"/>
      <c r="J148" s="20"/>
      <c r="K148" s="20"/>
      <c r="L148" s="20"/>
      <c r="M148" s="20">
        <f t="shared" si="2"/>
        <v>0</v>
      </c>
      <c r="N148" s="281"/>
      <c r="O148" s="271"/>
      <c r="P148" s="271"/>
      <c r="Q148" s="272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168"/>
      <c r="AE148" s="307"/>
      <c r="AF148" s="129"/>
    </row>
    <row r="149" spans="2:32" x14ac:dyDescent="0.25">
      <c r="B149" s="210" t="s">
        <v>166</v>
      </c>
      <c r="C149" s="277"/>
      <c r="D149" s="207"/>
      <c r="E149" s="207"/>
      <c r="F149" s="207"/>
      <c r="G149" s="207"/>
      <c r="H149" s="19"/>
      <c r="I149" s="20"/>
      <c r="J149" s="20"/>
      <c r="K149" s="20"/>
      <c r="L149" s="20"/>
      <c r="M149" s="20">
        <f t="shared" si="2"/>
        <v>0</v>
      </c>
      <c r="N149" s="281"/>
      <c r="O149" s="271"/>
      <c r="P149" s="271"/>
      <c r="Q149" s="272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168"/>
      <c r="AE149" s="307"/>
      <c r="AF149" s="129"/>
    </row>
    <row r="150" spans="2:32" x14ac:dyDescent="0.25">
      <c r="B150" s="210" t="s">
        <v>167</v>
      </c>
      <c r="C150" s="277"/>
      <c r="D150" s="207"/>
      <c r="E150" s="207"/>
      <c r="F150" s="207"/>
      <c r="G150" s="207"/>
      <c r="H150" s="19"/>
      <c r="I150" s="20"/>
      <c r="J150" s="20"/>
      <c r="K150" s="20"/>
      <c r="L150" s="20"/>
      <c r="M150" s="20">
        <f t="shared" si="2"/>
        <v>0</v>
      </c>
      <c r="N150" s="281"/>
      <c r="O150" s="271"/>
      <c r="P150" s="271"/>
      <c r="Q150" s="272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168"/>
      <c r="AE150" s="307"/>
      <c r="AF150" s="129"/>
    </row>
    <row r="151" spans="2:32" x14ac:dyDescent="0.25">
      <c r="B151" s="210" t="s">
        <v>168</v>
      </c>
      <c r="C151" s="277"/>
      <c r="D151" s="207"/>
      <c r="E151" s="207"/>
      <c r="F151" s="207"/>
      <c r="G151" s="207"/>
      <c r="H151" s="19"/>
      <c r="I151" s="20"/>
      <c r="J151" s="20"/>
      <c r="K151" s="20"/>
      <c r="L151" s="20"/>
      <c r="M151" s="20">
        <f t="shared" si="2"/>
        <v>0</v>
      </c>
      <c r="N151" s="281"/>
      <c r="O151" s="271"/>
      <c r="P151" s="271"/>
      <c r="Q151" s="272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168"/>
      <c r="AE151" s="307"/>
      <c r="AF151" s="129"/>
    </row>
    <row r="152" spans="2:32" x14ac:dyDescent="0.25">
      <c r="B152" s="210" t="s">
        <v>169</v>
      </c>
      <c r="C152" s="277"/>
      <c r="D152" s="207"/>
      <c r="E152" s="207"/>
      <c r="F152" s="207"/>
      <c r="G152" s="207"/>
      <c r="H152" s="19"/>
      <c r="I152" s="20"/>
      <c r="J152" s="20"/>
      <c r="K152" s="20"/>
      <c r="L152" s="20"/>
      <c r="M152" s="20">
        <f t="shared" si="2"/>
        <v>0</v>
      </c>
      <c r="N152" s="281"/>
      <c r="O152" s="271"/>
      <c r="P152" s="271"/>
      <c r="Q152" s="272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168"/>
      <c r="AE152" s="307"/>
      <c r="AF152" s="129"/>
    </row>
    <row r="153" spans="2:32" x14ac:dyDescent="0.25">
      <c r="B153" s="210" t="s">
        <v>170</v>
      </c>
      <c r="C153" s="277"/>
      <c r="D153" s="207"/>
      <c r="E153" s="207"/>
      <c r="F153" s="207"/>
      <c r="G153" s="207"/>
      <c r="H153" s="19"/>
      <c r="I153" s="20"/>
      <c r="J153" s="20"/>
      <c r="K153" s="20"/>
      <c r="L153" s="20"/>
      <c r="M153" s="20">
        <f t="shared" si="2"/>
        <v>0</v>
      </c>
      <c r="N153" s="281"/>
      <c r="O153" s="271"/>
      <c r="P153" s="271"/>
      <c r="Q153" s="272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168"/>
      <c r="AE153" s="307"/>
      <c r="AF153" s="129"/>
    </row>
    <row r="154" spans="2:32" x14ac:dyDescent="0.25">
      <c r="B154" s="210" t="s">
        <v>171</v>
      </c>
      <c r="C154" s="277"/>
      <c r="D154" s="207"/>
      <c r="E154" s="207"/>
      <c r="F154" s="207"/>
      <c r="G154" s="207"/>
      <c r="H154" s="19"/>
      <c r="I154" s="20"/>
      <c r="J154" s="20"/>
      <c r="K154" s="20"/>
      <c r="L154" s="20"/>
      <c r="M154" s="20">
        <f t="shared" si="2"/>
        <v>0</v>
      </c>
      <c r="N154" s="281"/>
      <c r="O154" s="271"/>
      <c r="P154" s="271"/>
      <c r="Q154" s="272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168"/>
      <c r="AE154" s="307"/>
      <c r="AF154" s="129"/>
    </row>
    <row r="155" spans="2:32" x14ac:dyDescent="0.25">
      <c r="B155" s="210" t="s">
        <v>172</v>
      </c>
      <c r="C155" s="277"/>
      <c r="D155" s="207"/>
      <c r="E155" s="207"/>
      <c r="F155" s="207"/>
      <c r="G155" s="207"/>
      <c r="H155" s="19"/>
      <c r="I155" s="20"/>
      <c r="J155" s="20"/>
      <c r="K155" s="20"/>
      <c r="L155" s="20"/>
      <c r="M155" s="20">
        <f t="shared" si="2"/>
        <v>0</v>
      </c>
      <c r="N155" s="281"/>
      <c r="O155" s="271"/>
      <c r="P155" s="271"/>
      <c r="Q155" s="272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168"/>
      <c r="AE155" s="307"/>
      <c r="AF155" s="129"/>
    </row>
    <row r="156" spans="2:32" x14ac:dyDescent="0.25">
      <c r="B156" s="210" t="s">
        <v>173</v>
      </c>
      <c r="C156" s="277"/>
      <c r="D156" s="207"/>
      <c r="E156" s="207"/>
      <c r="F156" s="207"/>
      <c r="G156" s="207"/>
      <c r="H156" s="19"/>
      <c r="I156" s="20"/>
      <c r="J156" s="20"/>
      <c r="K156" s="20"/>
      <c r="L156" s="20"/>
      <c r="M156" s="20">
        <f t="shared" si="2"/>
        <v>0</v>
      </c>
      <c r="N156" s="281"/>
      <c r="O156" s="271"/>
      <c r="P156" s="271"/>
      <c r="Q156" s="272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168"/>
      <c r="AE156" s="307"/>
      <c r="AF156" s="129"/>
    </row>
    <row r="157" spans="2:32" ht="15.75" thickBot="1" x14ac:dyDescent="0.3">
      <c r="B157" s="210" t="s">
        <v>174</v>
      </c>
      <c r="C157" s="310"/>
      <c r="D157" s="311"/>
      <c r="E157" s="311"/>
      <c r="F157" s="311"/>
      <c r="G157" s="311"/>
      <c r="H157" s="36"/>
      <c r="I157" s="37"/>
      <c r="J157" s="37"/>
      <c r="K157" s="37"/>
      <c r="L157" s="37"/>
      <c r="M157" s="37">
        <f t="shared" si="2"/>
        <v>0</v>
      </c>
      <c r="N157" s="312"/>
      <c r="O157" s="313"/>
      <c r="P157" s="313"/>
      <c r="Q157" s="314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5"/>
      <c r="AB157" s="315"/>
      <c r="AC157" s="315"/>
      <c r="AD157" s="316"/>
      <c r="AE157" s="317"/>
      <c r="AF157" s="129"/>
    </row>
    <row r="158" spans="2:32" ht="15.75" thickTop="1" x14ac:dyDescent="0.25">
      <c r="B158" s="68" t="s">
        <v>175</v>
      </c>
      <c r="C158" s="277"/>
      <c r="D158" s="207"/>
      <c r="E158" s="207"/>
      <c r="F158" s="207"/>
      <c r="G158" s="207"/>
      <c r="H158" s="19"/>
      <c r="I158" s="20"/>
      <c r="J158" s="20"/>
      <c r="K158" s="20"/>
      <c r="L158" s="20"/>
      <c r="M158" s="20">
        <f t="shared" si="2"/>
        <v>0</v>
      </c>
      <c r="N158" s="281"/>
      <c r="O158" s="271"/>
      <c r="P158" s="271"/>
      <c r="Q158" s="272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168"/>
      <c r="AE158" s="307"/>
      <c r="AF158" s="129"/>
    </row>
    <row r="159" spans="2:32" x14ac:dyDescent="0.25">
      <c r="B159" s="211" t="s">
        <v>176</v>
      </c>
      <c r="C159" s="277"/>
      <c r="D159" s="207"/>
      <c r="E159" s="207"/>
      <c r="F159" s="207"/>
      <c r="G159" s="207"/>
      <c r="H159" s="19"/>
      <c r="I159" s="20"/>
      <c r="J159" s="20"/>
      <c r="K159" s="20"/>
      <c r="L159" s="20"/>
      <c r="M159" s="20">
        <f t="shared" si="2"/>
        <v>0</v>
      </c>
      <c r="N159" s="281"/>
      <c r="O159" s="271"/>
      <c r="P159" s="271"/>
      <c r="Q159" s="272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168"/>
      <c r="AE159" s="307"/>
      <c r="AF159" s="129"/>
    </row>
    <row r="160" spans="2:32" x14ac:dyDescent="0.25">
      <c r="B160" s="211" t="s">
        <v>177</v>
      </c>
      <c r="C160" s="277"/>
      <c r="D160" s="207"/>
      <c r="E160" s="207"/>
      <c r="F160" s="207"/>
      <c r="G160" s="207"/>
      <c r="H160" s="19"/>
      <c r="I160" s="20"/>
      <c r="J160" s="20"/>
      <c r="K160" s="20"/>
      <c r="L160" s="20"/>
      <c r="M160" s="20">
        <f t="shared" si="2"/>
        <v>0</v>
      </c>
      <c r="N160" s="281"/>
      <c r="O160" s="271"/>
      <c r="P160" s="271"/>
      <c r="Q160" s="272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168"/>
      <c r="AE160" s="307"/>
      <c r="AF160" s="129"/>
    </row>
    <row r="161" spans="2:32" x14ac:dyDescent="0.25">
      <c r="B161" s="211" t="s">
        <v>178</v>
      </c>
      <c r="C161" s="277"/>
      <c r="D161" s="207"/>
      <c r="E161" s="207"/>
      <c r="F161" s="207"/>
      <c r="G161" s="207"/>
      <c r="H161" s="19"/>
      <c r="I161" s="20"/>
      <c r="J161" s="20"/>
      <c r="K161" s="20"/>
      <c r="L161" s="20"/>
      <c r="M161" s="20">
        <f t="shared" si="2"/>
        <v>0</v>
      </c>
      <c r="N161" s="281"/>
      <c r="O161" s="271"/>
      <c r="P161" s="271"/>
      <c r="Q161" s="272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168"/>
      <c r="AE161" s="307"/>
      <c r="AF161" s="129"/>
    </row>
    <row r="162" spans="2:32" x14ac:dyDescent="0.25">
      <c r="B162" s="211" t="s">
        <v>179</v>
      </c>
      <c r="C162" s="277"/>
      <c r="D162" s="207"/>
      <c r="E162" s="207"/>
      <c r="F162" s="207"/>
      <c r="G162" s="207"/>
      <c r="H162" s="19"/>
      <c r="I162" s="20"/>
      <c r="J162" s="20"/>
      <c r="K162" s="20"/>
      <c r="L162" s="20"/>
      <c r="M162" s="20">
        <f t="shared" si="2"/>
        <v>0</v>
      </c>
      <c r="N162" s="281"/>
      <c r="O162" s="271"/>
      <c r="P162" s="271"/>
      <c r="Q162" s="272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168"/>
      <c r="AE162" s="307"/>
      <c r="AF162" s="129"/>
    </row>
    <row r="163" spans="2:32" x14ac:dyDescent="0.25">
      <c r="B163" s="211" t="s">
        <v>180</v>
      </c>
      <c r="C163" s="277"/>
      <c r="D163" s="207"/>
      <c r="E163" s="207"/>
      <c r="F163" s="207"/>
      <c r="G163" s="207"/>
      <c r="H163" s="19"/>
      <c r="I163" s="20"/>
      <c r="J163" s="20"/>
      <c r="K163" s="20"/>
      <c r="L163" s="20"/>
      <c r="M163" s="20">
        <f t="shared" si="2"/>
        <v>0</v>
      </c>
      <c r="N163" s="281"/>
      <c r="O163" s="271"/>
      <c r="P163" s="271"/>
      <c r="Q163" s="272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168"/>
      <c r="AE163" s="307"/>
      <c r="AF163" s="129"/>
    </row>
    <row r="164" spans="2:32" x14ac:dyDescent="0.25">
      <c r="B164" s="211" t="s">
        <v>181</v>
      </c>
      <c r="C164" s="277"/>
      <c r="D164" s="207"/>
      <c r="E164" s="207"/>
      <c r="F164" s="207"/>
      <c r="G164" s="207"/>
      <c r="H164" s="19"/>
      <c r="I164" s="20"/>
      <c r="J164" s="20"/>
      <c r="K164" s="20"/>
      <c r="L164" s="20"/>
      <c r="M164" s="20">
        <f t="shared" si="2"/>
        <v>0</v>
      </c>
      <c r="N164" s="281"/>
      <c r="O164" s="271"/>
      <c r="P164" s="271"/>
      <c r="Q164" s="272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168"/>
      <c r="AE164" s="307"/>
      <c r="AF164" s="129"/>
    </row>
    <row r="165" spans="2:32" x14ac:dyDescent="0.25">
      <c r="B165" s="211" t="s">
        <v>182</v>
      </c>
      <c r="C165" s="277"/>
      <c r="D165" s="207"/>
      <c r="E165" s="207"/>
      <c r="F165" s="207"/>
      <c r="G165" s="207"/>
      <c r="H165" s="19"/>
      <c r="I165" s="20"/>
      <c r="J165" s="20"/>
      <c r="K165" s="20"/>
      <c r="L165" s="20"/>
      <c r="M165" s="20">
        <f t="shared" si="2"/>
        <v>0</v>
      </c>
      <c r="N165" s="281"/>
      <c r="O165" s="271"/>
      <c r="P165" s="271"/>
      <c r="Q165" s="272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168"/>
      <c r="AE165" s="307"/>
      <c r="AF165" s="129"/>
    </row>
    <row r="166" spans="2:32" x14ac:dyDescent="0.25">
      <c r="B166" s="211" t="s">
        <v>183</v>
      </c>
      <c r="C166" s="277"/>
      <c r="D166" s="207"/>
      <c r="E166" s="207"/>
      <c r="F166" s="207"/>
      <c r="G166" s="207"/>
      <c r="H166" s="19"/>
      <c r="I166" s="20"/>
      <c r="J166" s="20"/>
      <c r="K166" s="20"/>
      <c r="L166" s="20"/>
      <c r="M166" s="20">
        <f t="shared" si="2"/>
        <v>0</v>
      </c>
      <c r="N166" s="281"/>
      <c r="O166" s="271"/>
      <c r="P166" s="271"/>
      <c r="Q166" s="272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168"/>
      <c r="AE166" s="307"/>
      <c r="AF166" s="129"/>
    </row>
    <row r="167" spans="2:32" x14ac:dyDescent="0.25">
      <c r="B167" s="211" t="s">
        <v>184</v>
      </c>
      <c r="C167" s="277"/>
      <c r="D167" s="207"/>
      <c r="E167" s="207"/>
      <c r="F167" s="207"/>
      <c r="G167" s="207"/>
      <c r="H167" s="19"/>
      <c r="I167" s="20"/>
      <c r="J167" s="20"/>
      <c r="K167" s="20"/>
      <c r="L167" s="20"/>
      <c r="M167" s="20">
        <f t="shared" si="2"/>
        <v>0</v>
      </c>
      <c r="N167" s="281"/>
      <c r="O167" s="271"/>
      <c r="P167" s="271"/>
      <c r="Q167" s="272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168"/>
      <c r="AE167" s="307"/>
      <c r="AF167" s="129"/>
    </row>
    <row r="168" spans="2:32" x14ac:dyDescent="0.25">
      <c r="B168" s="211" t="s">
        <v>185</v>
      </c>
      <c r="C168" s="277"/>
      <c r="D168" s="207"/>
      <c r="E168" s="207"/>
      <c r="F168" s="207"/>
      <c r="G168" s="207"/>
      <c r="H168" s="19"/>
      <c r="I168" s="20"/>
      <c r="J168" s="20"/>
      <c r="K168" s="20"/>
      <c r="L168" s="20"/>
      <c r="M168" s="20">
        <f t="shared" si="2"/>
        <v>0</v>
      </c>
      <c r="N168" s="281"/>
      <c r="O168" s="271"/>
      <c r="P168" s="271"/>
      <c r="Q168" s="272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168"/>
      <c r="AE168" s="307"/>
      <c r="AF168" s="129"/>
    </row>
    <row r="169" spans="2:32" x14ac:dyDescent="0.25">
      <c r="B169" s="211" t="s">
        <v>186</v>
      </c>
      <c r="C169" s="277"/>
      <c r="D169" s="207"/>
      <c r="E169" s="207"/>
      <c r="F169" s="207"/>
      <c r="G169" s="207"/>
      <c r="H169" s="19"/>
      <c r="I169" s="20"/>
      <c r="J169" s="20"/>
      <c r="K169" s="20"/>
      <c r="L169" s="20"/>
      <c r="M169" s="20">
        <f t="shared" si="2"/>
        <v>0</v>
      </c>
      <c r="N169" s="281"/>
      <c r="O169" s="271"/>
      <c r="P169" s="271"/>
      <c r="Q169" s="272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168"/>
      <c r="AE169" s="307"/>
      <c r="AF169" s="129"/>
    </row>
    <row r="170" spans="2:32" x14ac:dyDescent="0.25">
      <c r="B170" s="211" t="s">
        <v>187</v>
      </c>
      <c r="C170" s="277"/>
      <c r="D170" s="207"/>
      <c r="E170" s="207"/>
      <c r="F170" s="207"/>
      <c r="G170" s="207"/>
      <c r="H170" s="19"/>
      <c r="I170" s="20"/>
      <c r="J170" s="20"/>
      <c r="K170" s="20"/>
      <c r="L170" s="20"/>
      <c r="M170" s="20">
        <f t="shared" si="2"/>
        <v>0</v>
      </c>
      <c r="N170" s="281"/>
      <c r="O170" s="271"/>
      <c r="P170" s="271"/>
      <c r="Q170" s="272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168"/>
      <c r="AE170" s="307"/>
      <c r="AF170" s="129"/>
    </row>
    <row r="171" spans="2:32" x14ac:dyDescent="0.25">
      <c r="B171" s="211" t="s">
        <v>188</v>
      </c>
      <c r="C171" s="277"/>
      <c r="D171" s="207"/>
      <c r="E171" s="207"/>
      <c r="F171" s="207"/>
      <c r="G171" s="207"/>
      <c r="H171" s="19"/>
      <c r="I171" s="20"/>
      <c r="J171" s="20"/>
      <c r="K171" s="20"/>
      <c r="L171" s="20"/>
      <c r="M171" s="20">
        <f t="shared" si="2"/>
        <v>0</v>
      </c>
      <c r="N171" s="281"/>
      <c r="O171" s="271"/>
      <c r="P171" s="271"/>
      <c r="Q171" s="272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168"/>
      <c r="AE171" s="307"/>
      <c r="AF171" s="129"/>
    </row>
    <row r="172" spans="2:32" x14ac:dyDescent="0.25">
      <c r="B172" s="211" t="s">
        <v>189</v>
      </c>
      <c r="C172" s="277"/>
      <c r="D172" s="207"/>
      <c r="E172" s="207"/>
      <c r="F172" s="207"/>
      <c r="G172" s="207"/>
      <c r="H172" s="19"/>
      <c r="I172" s="20"/>
      <c r="J172" s="20"/>
      <c r="K172" s="20"/>
      <c r="L172" s="20"/>
      <c r="M172" s="20">
        <f t="shared" si="2"/>
        <v>0</v>
      </c>
      <c r="N172" s="281"/>
      <c r="O172" s="271"/>
      <c r="P172" s="271"/>
      <c r="Q172" s="272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168"/>
      <c r="AE172" s="307"/>
      <c r="AF172" s="129"/>
    </row>
    <row r="173" spans="2:32" x14ac:dyDescent="0.25">
      <c r="B173" s="211" t="s">
        <v>190</v>
      </c>
      <c r="C173" s="277"/>
      <c r="D173" s="207"/>
      <c r="E173" s="207"/>
      <c r="F173" s="207"/>
      <c r="G173" s="207"/>
      <c r="H173" s="19"/>
      <c r="I173" s="20"/>
      <c r="J173" s="20"/>
      <c r="K173" s="20"/>
      <c r="L173" s="20"/>
      <c r="M173" s="20">
        <f t="shared" si="2"/>
        <v>0</v>
      </c>
      <c r="N173" s="281"/>
      <c r="O173" s="271"/>
      <c r="P173" s="271"/>
      <c r="Q173" s="272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168"/>
      <c r="AE173" s="307"/>
      <c r="AF173" s="129"/>
    </row>
    <row r="174" spans="2:32" x14ac:dyDescent="0.25">
      <c r="B174" s="211" t="s">
        <v>191</v>
      </c>
      <c r="C174" s="277"/>
      <c r="D174" s="207"/>
      <c r="E174" s="207"/>
      <c r="F174" s="207"/>
      <c r="G174" s="207"/>
      <c r="H174" s="19"/>
      <c r="I174" s="20"/>
      <c r="J174" s="20"/>
      <c r="K174" s="20"/>
      <c r="L174" s="20"/>
      <c r="M174" s="20">
        <f t="shared" si="2"/>
        <v>0</v>
      </c>
      <c r="N174" s="281"/>
      <c r="O174" s="271"/>
      <c r="P174" s="271"/>
      <c r="Q174" s="272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168"/>
      <c r="AE174" s="307"/>
      <c r="AF174" s="129"/>
    </row>
    <row r="175" spans="2:32" x14ac:dyDescent="0.25">
      <c r="B175" s="211" t="s">
        <v>192</v>
      </c>
      <c r="C175" s="277"/>
      <c r="D175" s="207"/>
      <c r="E175" s="207"/>
      <c r="F175" s="207"/>
      <c r="G175" s="207"/>
      <c r="H175" s="19"/>
      <c r="I175" s="20"/>
      <c r="J175" s="20"/>
      <c r="K175" s="20"/>
      <c r="L175" s="20"/>
      <c r="M175" s="20">
        <f t="shared" si="2"/>
        <v>0</v>
      </c>
      <c r="N175" s="281"/>
      <c r="O175" s="271"/>
      <c r="P175" s="271"/>
      <c r="Q175" s="272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168"/>
      <c r="AE175" s="307"/>
      <c r="AF175" s="129"/>
    </row>
    <row r="176" spans="2:32" x14ac:dyDescent="0.25">
      <c r="B176" s="211" t="s">
        <v>193</v>
      </c>
      <c r="C176" s="277"/>
      <c r="D176" s="207"/>
      <c r="E176" s="207"/>
      <c r="F176" s="207"/>
      <c r="G176" s="207"/>
      <c r="H176" s="19"/>
      <c r="I176" s="20"/>
      <c r="J176" s="20"/>
      <c r="K176" s="20"/>
      <c r="L176" s="20"/>
      <c r="M176" s="20">
        <f t="shared" si="2"/>
        <v>0</v>
      </c>
      <c r="N176" s="281"/>
      <c r="O176" s="271"/>
      <c r="P176" s="271"/>
      <c r="Q176" s="272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168"/>
      <c r="AE176" s="307"/>
      <c r="AF176" s="129"/>
    </row>
    <row r="177" spans="2:32" x14ac:dyDescent="0.25">
      <c r="B177" s="211" t="s">
        <v>194</v>
      </c>
      <c r="C177" s="277"/>
      <c r="D177" s="207"/>
      <c r="E177" s="207"/>
      <c r="F177" s="207"/>
      <c r="G177" s="207"/>
      <c r="H177" s="19"/>
      <c r="I177" s="20"/>
      <c r="J177" s="20"/>
      <c r="K177" s="20"/>
      <c r="L177" s="20"/>
      <c r="M177" s="20">
        <f t="shared" si="2"/>
        <v>0</v>
      </c>
      <c r="N177" s="281"/>
      <c r="O177" s="271"/>
      <c r="P177" s="271"/>
      <c r="Q177" s="272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168"/>
      <c r="AE177" s="307"/>
      <c r="AF177" s="129"/>
    </row>
    <row r="178" spans="2:32" x14ac:dyDescent="0.25">
      <c r="B178" s="211" t="s">
        <v>195</v>
      </c>
      <c r="C178" s="277"/>
      <c r="D178" s="207"/>
      <c r="E178" s="207"/>
      <c r="F178" s="207"/>
      <c r="G178" s="207"/>
      <c r="H178" s="19"/>
      <c r="I178" s="20"/>
      <c r="J178" s="20"/>
      <c r="K178" s="20"/>
      <c r="L178" s="20"/>
      <c r="M178" s="20">
        <f t="shared" si="2"/>
        <v>0</v>
      </c>
      <c r="N178" s="281"/>
      <c r="O178" s="271"/>
      <c r="P178" s="271"/>
      <c r="Q178" s="272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168"/>
      <c r="AE178" s="307"/>
      <c r="AF178" s="129"/>
    </row>
    <row r="179" spans="2:32" x14ac:dyDescent="0.25">
      <c r="B179" s="211" t="s">
        <v>196</v>
      </c>
      <c r="C179" s="277"/>
      <c r="D179" s="207"/>
      <c r="E179" s="207"/>
      <c r="F179" s="207"/>
      <c r="G179" s="207"/>
      <c r="H179" s="19"/>
      <c r="I179" s="20"/>
      <c r="J179" s="20"/>
      <c r="K179" s="20"/>
      <c r="L179" s="20"/>
      <c r="M179" s="20">
        <f t="shared" si="2"/>
        <v>0</v>
      </c>
      <c r="N179" s="281"/>
      <c r="O179" s="271"/>
      <c r="P179" s="271"/>
      <c r="Q179" s="272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168"/>
      <c r="AE179" s="307"/>
      <c r="AF179" s="129"/>
    </row>
    <row r="180" spans="2:32" x14ac:dyDescent="0.25">
      <c r="B180" s="211" t="s">
        <v>197</v>
      </c>
      <c r="C180" s="277"/>
      <c r="D180" s="207"/>
      <c r="E180" s="207"/>
      <c r="F180" s="207"/>
      <c r="G180" s="207"/>
      <c r="H180" s="19"/>
      <c r="I180" s="20"/>
      <c r="J180" s="20"/>
      <c r="K180" s="20"/>
      <c r="L180" s="20"/>
      <c r="M180" s="20">
        <f t="shared" si="2"/>
        <v>0</v>
      </c>
      <c r="N180" s="281"/>
      <c r="O180" s="271"/>
      <c r="P180" s="271"/>
      <c r="Q180" s="272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168"/>
      <c r="AE180" s="307"/>
      <c r="AF180" s="129"/>
    </row>
    <row r="181" spans="2:32" x14ac:dyDescent="0.25">
      <c r="B181" s="211" t="s">
        <v>198</v>
      </c>
      <c r="C181" s="277"/>
      <c r="D181" s="207"/>
      <c r="E181" s="207"/>
      <c r="F181" s="207"/>
      <c r="G181" s="207"/>
      <c r="H181" s="19"/>
      <c r="I181" s="20"/>
      <c r="J181" s="20"/>
      <c r="K181" s="20"/>
      <c r="L181" s="20"/>
      <c r="M181" s="20">
        <f t="shared" si="2"/>
        <v>0</v>
      </c>
      <c r="N181" s="281"/>
      <c r="O181" s="271"/>
      <c r="P181" s="271"/>
      <c r="Q181" s="272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168"/>
      <c r="AE181" s="307"/>
      <c r="AF181" s="129"/>
    </row>
    <row r="182" spans="2:32" x14ac:dyDescent="0.25">
      <c r="B182" s="211" t="s">
        <v>199</v>
      </c>
      <c r="C182" s="277"/>
      <c r="D182" s="207"/>
      <c r="E182" s="207"/>
      <c r="F182" s="207"/>
      <c r="G182" s="207"/>
      <c r="H182" s="19"/>
      <c r="I182" s="20"/>
      <c r="J182" s="20"/>
      <c r="K182" s="20"/>
      <c r="L182" s="20"/>
      <c r="M182" s="20">
        <f t="shared" si="2"/>
        <v>0</v>
      </c>
      <c r="N182" s="281"/>
      <c r="O182" s="271"/>
      <c r="P182" s="271"/>
      <c r="Q182" s="272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168"/>
      <c r="AE182" s="307"/>
      <c r="AF182" s="129"/>
    </row>
    <row r="183" spans="2:32" x14ac:dyDescent="0.25">
      <c r="B183" s="211" t="s">
        <v>200</v>
      </c>
      <c r="C183" s="277"/>
      <c r="D183" s="207"/>
      <c r="E183" s="207"/>
      <c r="F183" s="207"/>
      <c r="G183" s="207"/>
      <c r="H183" s="19"/>
      <c r="I183" s="20"/>
      <c r="J183" s="20"/>
      <c r="K183" s="20"/>
      <c r="L183" s="20"/>
      <c r="M183" s="20">
        <f t="shared" si="2"/>
        <v>0</v>
      </c>
      <c r="N183" s="281"/>
      <c r="O183" s="271"/>
      <c r="P183" s="271"/>
      <c r="Q183" s="272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168"/>
      <c r="AE183" s="307"/>
      <c r="AF183" s="129"/>
    </row>
    <row r="184" spans="2:32" x14ac:dyDescent="0.25">
      <c r="B184" s="211" t="s">
        <v>201</v>
      </c>
      <c r="C184" s="277"/>
      <c r="D184" s="207"/>
      <c r="E184" s="207"/>
      <c r="F184" s="207"/>
      <c r="G184" s="207"/>
      <c r="H184" s="19"/>
      <c r="I184" s="20"/>
      <c r="J184" s="20"/>
      <c r="K184" s="20"/>
      <c r="L184" s="20"/>
      <c r="M184" s="20">
        <f t="shared" si="2"/>
        <v>0</v>
      </c>
      <c r="N184" s="281"/>
      <c r="O184" s="271"/>
      <c r="P184" s="271"/>
      <c r="Q184" s="272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168"/>
      <c r="AE184" s="307"/>
      <c r="AF184" s="129"/>
    </row>
    <row r="185" spans="2:32" x14ac:dyDescent="0.25">
      <c r="B185" s="211" t="s">
        <v>202</v>
      </c>
      <c r="C185" s="277"/>
      <c r="D185" s="207"/>
      <c r="E185" s="207"/>
      <c r="F185" s="207"/>
      <c r="G185" s="207"/>
      <c r="H185" s="19"/>
      <c r="I185" s="20"/>
      <c r="J185" s="20"/>
      <c r="K185" s="20"/>
      <c r="L185" s="20"/>
      <c r="M185" s="20">
        <f t="shared" si="2"/>
        <v>0</v>
      </c>
      <c r="N185" s="281"/>
      <c r="O185" s="271"/>
      <c r="P185" s="271"/>
      <c r="Q185" s="272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168"/>
      <c r="AE185" s="307"/>
      <c r="AF185" s="129"/>
    </row>
    <row r="186" spans="2:32" x14ac:dyDescent="0.25">
      <c r="B186" s="211" t="s">
        <v>203</v>
      </c>
      <c r="C186" s="277"/>
      <c r="D186" s="207"/>
      <c r="E186" s="207"/>
      <c r="F186" s="207"/>
      <c r="G186" s="207"/>
      <c r="H186" s="19"/>
      <c r="I186" s="20"/>
      <c r="J186" s="20"/>
      <c r="K186" s="20"/>
      <c r="L186" s="20"/>
      <c r="M186" s="20">
        <f t="shared" si="2"/>
        <v>0</v>
      </c>
      <c r="N186" s="281"/>
      <c r="O186" s="271"/>
      <c r="P186" s="271"/>
      <c r="Q186" s="272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168"/>
      <c r="AE186" s="307"/>
      <c r="AF186" s="129"/>
    </row>
    <row r="187" spans="2:32" ht="15.75" thickBot="1" x14ac:dyDescent="0.3">
      <c r="B187" s="211" t="s">
        <v>204</v>
      </c>
      <c r="C187" s="310"/>
      <c r="D187" s="311"/>
      <c r="E187" s="311"/>
      <c r="F187" s="311"/>
      <c r="G187" s="311"/>
      <c r="H187" s="36"/>
      <c r="I187" s="37"/>
      <c r="J187" s="37"/>
      <c r="K187" s="37"/>
      <c r="L187" s="37"/>
      <c r="M187" s="37">
        <f t="shared" si="2"/>
        <v>0</v>
      </c>
      <c r="N187" s="312"/>
      <c r="O187" s="313"/>
      <c r="P187" s="313"/>
      <c r="Q187" s="314"/>
      <c r="R187" s="315"/>
      <c r="S187" s="315"/>
      <c r="T187" s="315"/>
      <c r="U187" s="315"/>
      <c r="V187" s="315"/>
      <c r="W187" s="315"/>
      <c r="X187" s="315"/>
      <c r="Y187" s="315"/>
      <c r="Z187" s="315"/>
      <c r="AA187" s="315"/>
      <c r="AB187" s="315"/>
      <c r="AC187" s="315"/>
      <c r="AD187" s="316"/>
      <c r="AE187" s="317"/>
      <c r="AF187" s="129"/>
    </row>
    <row r="188" spans="2:32" ht="15.75" thickTop="1" x14ac:dyDescent="0.25">
      <c r="B188" s="209" t="s">
        <v>205</v>
      </c>
      <c r="C188" s="277"/>
      <c r="D188" s="207"/>
      <c r="E188" s="207"/>
      <c r="F188" s="207"/>
      <c r="G188" s="207"/>
      <c r="H188" s="19"/>
      <c r="I188" s="20"/>
      <c r="J188" s="20"/>
      <c r="K188" s="20"/>
      <c r="L188" s="20"/>
      <c r="M188" s="20">
        <f t="shared" si="2"/>
        <v>0</v>
      </c>
      <c r="N188" s="281"/>
      <c r="O188" s="271"/>
      <c r="P188" s="271"/>
      <c r="Q188" s="272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168"/>
      <c r="AE188" s="307"/>
      <c r="AF188" s="129"/>
    </row>
    <row r="189" spans="2:32" x14ac:dyDescent="0.25">
      <c r="B189" s="210" t="s">
        <v>206</v>
      </c>
      <c r="C189" s="277"/>
      <c r="D189" s="207"/>
      <c r="E189" s="207"/>
      <c r="F189" s="207"/>
      <c r="G189" s="207"/>
      <c r="H189" s="19"/>
      <c r="I189" s="20"/>
      <c r="J189" s="20"/>
      <c r="K189" s="20"/>
      <c r="L189" s="20"/>
      <c r="M189" s="20">
        <f t="shared" si="2"/>
        <v>0</v>
      </c>
      <c r="N189" s="281"/>
      <c r="O189" s="271"/>
      <c r="P189" s="271"/>
      <c r="Q189" s="272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168"/>
      <c r="AE189" s="307"/>
      <c r="AF189" s="129"/>
    </row>
    <row r="190" spans="2:32" x14ac:dyDescent="0.25">
      <c r="B190" s="210" t="s">
        <v>207</v>
      </c>
      <c r="C190" s="277"/>
      <c r="D190" s="207"/>
      <c r="E190" s="207"/>
      <c r="F190" s="207"/>
      <c r="G190" s="207"/>
      <c r="H190" s="19"/>
      <c r="I190" s="20"/>
      <c r="J190" s="20"/>
      <c r="K190" s="20"/>
      <c r="L190" s="20"/>
      <c r="M190" s="20">
        <f t="shared" si="2"/>
        <v>0</v>
      </c>
      <c r="N190" s="281"/>
      <c r="O190" s="271"/>
      <c r="P190" s="271"/>
      <c r="Q190" s="272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168"/>
      <c r="AE190" s="307"/>
      <c r="AF190" s="129"/>
    </row>
    <row r="191" spans="2:32" x14ac:dyDescent="0.25">
      <c r="B191" s="210" t="s">
        <v>208</v>
      </c>
      <c r="C191" s="277"/>
      <c r="D191" s="207"/>
      <c r="E191" s="207"/>
      <c r="F191" s="207"/>
      <c r="G191" s="207"/>
      <c r="H191" s="19"/>
      <c r="I191" s="20"/>
      <c r="J191" s="20"/>
      <c r="K191" s="20"/>
      <c r="L191" s="20"/>
      <c r="M191" s="20">
        <f t="shared" si="2"/>
        <v>0</v>
      </c>
      <c r="N191" s="281"/>
      <c r="O191" s="271"/>
      <c r="P191" s="271"/>
      <c r="Q191" s="272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168"/>
      <c r="AE191" s="307"/>
      <c r="AF191" s="129"/>
    </row>
    <row r="192" spans="2:32" x14ac:dyDescent="0.25">
      <c r="B192" s="210" t="s">
        <v>209</v>
      </c>
      <c r="C192" s="277"/>
      <c r="D192" s="207"/>
      <c r="E192" s="207"/>
      <c r="F192" s="207"/>
      <c r="G192" s="207"/>
      <c r="H192" s="19"/>
      <c r="I192" s="20"/>
      <c r="J192" s="20"/>
      <c r="K192" s="20"/>
      <c r="L192" s="20"/>
      <c r="M192" s="20">
        <f t="shared" si="2"/>
        <v>0</v>
      </c>
      <c r="N192" s="281"/>
      <c r="O192" s="271"/>
      <c r="P192" s="271"/>
      <c r="Q192" s="272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168"/>
      <c r="AE192" s="307"/>
      <c r="AF192" s="129"/>
    </row>
    <row r="193" spans="2:32" x14ac:dyDescent="0.25">
      <c r="B193" s="210" t="s">
        <v>210</v>
      </c>
      <c r="C193" s="277"/>
      <c r="D193" s="207"/>
      <c r="E193" s="207"/>
      <c r="F193" s="207"/>
      <c r="G193" s="207"/>
      <c r="H193" s="19"/>
      <c r="I193" s="20"/>
      <c r="J193" s="20"/>
      <c r="K193" s="20"/>
      <c r="L193" s="20"/>
      <c r="M193" s="20">
        <f t="shared" si="2"/>
        <v>0</v>
      </c>
      <c r="N193" s="281"/>
      <c r="O193" s="271"/>
      <c r="P193" s="271"/>
      <c r="Q193" s="272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168"/>
      <c r="AE193" s="307"/>
      <c r="AF193" s="129"/>
    </row>
    <row r="194" spans="2:32" x14ac:dyDescent="0.25">
      <c r="B194" s="210" t="s">
        <v>211</v>
      </c>
      <c r="C194" s="277"/>
      <c r="D194" s="207"/>
      <c r="E194" s="207"/>
      <c r="F194" s="207"/>
      <c r="G194" s="207"/>
      <c r="H194" s="19"/>
      <c r="I194" s="20"/>
      <c r="J194" s="20"/>
      <c r="K194" s="20"/>
      <c r="L194" s="20"/>
      <c r="M194" s="20">
        <f t="shared" si="2"/>
        <v>0</v>
      </c>
      <c r="N194" s="281"/>
      <c r="O194" s="271"/>
      <c r="P194" s="271"/>
      <c r="Q194" s="272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168"/>
      <c r="AE194" s="307"/>
      <c r="AF194" s="129"/>
    </row>
    <row r="195" spans="2:32" x14ac:dyDescent="0.25">
      <c r="B195" s="210" t="s">
        <v>212</v>
      </c>
      <c r="C195" s="277"/>
      <c r="D195" s="207"/>
      <c r="E195" s="207"/>
      <c r="F195" s="207"/>
      <c r="G195" s="207"/>
      <c r="H195" s="19"/>
      <c r="I195" s="20"/>
      <c r="J195" s="20"/>
      <c r="K195" s="20"/>
      <c r="L195" s="20"/>
      <c r="M195" s="20">
        <f t="shared" si="2"/>
        <v>0</v>
      </c>
      <c r="N195" s="281"/>
      <c r="O195" s="271"/>
      <c r="P195" s="271"/>
      <c r="Q195" s="272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168"/>
      <c r="AE195" s="307"/>
      <c r="AF195" s="129"/>
    </row>
    <row r="196" spans="2:32" x14ac:dyDescent="0.25">
      <c r="B196" s="210" t="s">
        <v>213</v>
      </c>
      <c r="C196" s="277"/>
      <c r="D196" s="207"/>
      <c r="E196" s="207"/>
      <c r="F196" s="207"/>
      <c r="G196" s="207"/>
      <c r="H196" s="19"/>
      <c r="I196" s="20"/>
      <c r="J196" s="20"/>
      <c r="K196" s="20"/>
      <c r="L196" s="20"/>
      <c r="M196" s="20">
        <f t="shared" si="2"/>
        <v>0</v>
      </c>
      <c r="N196" s="281"/>
      <c r="O196" s="271"/>
      <c r="P196" s="271"/>
      <c r="Q196" s="272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168"/>
      <c r="AE196" s="307"/>
      <c r="AF196" s="129"/>
    </row>
    <row r="197" spans="2:32" x14ac:dyDescent="0.25">
      <c r="B197" s="210" t="s">
        <v>214</v>
      </c>
      <c r="C197" s="277"/>
      <c r="D197" s="207"/>
      <c r="E197" s="207"/>
      <c r="F197" s="207"/>
      <c r="G197" s="207"/>
      <c r="H197" s="19"/>
      <c r="I197" s="20"/>
      <c r="J197" s="20"/>
      <c r="K197" s="20"/>
      <c r="L197" s="20"/>
      <c r="M197" s="20">
        <f t="shared" si="2"/>
        <v>0</v>
      </c>
      <c r="N197" s="281"/>
      <c r="O197" s="271"/>
      <c r="P197" s="271"/>
      <c r="Q197" s="272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168"/>
      <c r="AE197" s="307"/>
      <c r="AF197" s="129"/>
    </row>
    <row r="198" spans="2:32" x14ac:dyDescent="0.25">
      <c r="B198" s="210" t="s">
        <v>215</v>
      </c>
      <c r="C198" s="277"/>
      <c r="D198" s="207"/>
      <c r="E198" s="207"/>
      <c r="F198" s="207"/>
      <c r="G198" s="207"/>
      <c r="H198" s="19"/>
      <c r="I198" s="20"/>
      <c r="J198" s="20"/>
      <c r="K198" s="20"/>
      <c r="L198" s="20"/>
      <c r="M198" s="20">
        <f t="shared" si="2"/>
        <v>0</v>
      </c>
      <c r="N198" s="281"/>
      <c r="O198" s="271"/>
      <c r="P198" s="271"/>
      <c r="Q198" s="272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168"/>
      <c r="AE198" s="307"/>
      <c r="AF198" s="129"/>
    </row>
    <row r="199" spans="2:32" x14ac:dyDescent="0.25">
      <c r="B199" s="210" t="s">
        <v>216</v>
      </c>
      <c r="C199" s="277"/>
      <c r="D199" s="207"/>
      <c r="E199" s="207"/>
      <c r="F199" s="207"/>
      <c r="G199" s="207"/>
      <c r="H199" s="19"/>
      <c r="I199" s="20"/>
      <c r="J199" s="20"/>
      <c r="K199" s="20"/>
      <c r="L199" s="20"/>
      <c r="M199" s="20">
        <f t="shared" ref="M199:M262" si="3">SUM(H199:L199)</f>
        <v>0</v>
      </c>
      <c r="N199" s="281"/>
      <c r="O199" s="271"/>
      <c r="P199" s="271"/>
      <c r="Q199" s="272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168"/>
      <c r="AE199" s="307"/>
      <c r="AF199" s="129"/>
    </row>
    <row r="200" spans="2:32" x14ac:dyDescent="0.25">
      <c r="B200" s="210" t="s">
        <v>217</v>
      </c>
      <c r="C200" s="277"/>
      <c r="D200" s="207"/>
      <c r="E200" s="207"/>
      <c r="F200" s="207"/>
      <c r="G200" s="207"/>
      <c r="H200" s="19"/>
      <c r="I200" s="20"/>
      <c r="J200" s="20"/>
      <c r="K200" s="20"/>
      <c r="L200" s="20"/>
      <c r="M200" s="20">
        <f t="shared" si="3"/>
        <v>0</v>
      </c>
      <c r="N200" s="281"/>
      <c r="O200" s="271"/>
      <c r="P200" s="271"/>
      <c r="Q200" s="272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168"/>
      <c r="AE200" s="307"/>
      <c r="AF200" s="129"/>
    </row>
    <row r="201" spans="2:32" x14ac:dyDescent="0.25">
      <c r="B201" s="210" t="s">
        <v>218</v>
      </c>
      <c r="C201" s="277"/>
      <c r="D201" s="207"/>
      <c r="E201" s="207"/>
      <c r="F201" s="207"/>
      <c r="G201" s="207"/>
      <c r="H201" s="19"/>
      <c r="I201" s="20"/>
      <c r="J201" s="20"/>
      <c r="K201" s="20"/>
      <c r="L201" s="20"/>
      <c r="M201" s="20">
        <f t="shared" si="3"/>
        <v>0</v>
      </c>
      <c r="N201" s="281"/>
      <c r="O201" s="271"/>
      <c r="P201" s="271"/>
      <c r="Q201" s="272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168"/>
      <c r="AE201" s="307"/>
      <c r="AF201" s="129"/>
    </row>
    <row r="202" spans="2:32" x14ac:dyDescent="0.25">
      <c r="B202" s="210" t="s">
        <v>219</v>
      </c>
      <c r="C202" s="277"/>
      <c r="D202" s="207"/>
      <c r="E202" s="207"/>
      <c r="F202" s="207"/>
      <c r="G202" s="207"/>
      <c r="H202" s="19"/>
      <c r="I202" s="20"/>
      <c r="J202" s="20"/>
      <c r="K202" s="20"/>
      <c r="L202" s="20"/>
      <c r="M202" s="20">
        <f t="shared" si="3"/>
        <v>0</v>
      </c>
      <c r="N202" s="281"/>
      <c r="O202" s="271"/>
      <c r="P202" s="271"/>
      <c r="Q202" s="272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168"/>
      <c r="AE202" s="307"/>
      <c r="AF202" s="129"/>
    </row>
    <row r="203" spans="2:32" x14ac:dyDescent="0.25">
      <c r="B203" s="210" t="s">
        <v>220</v>
      </c>
      <c r="C203" s="277"/>
      <c r="D203" s="207"/>
      <c r="E203" s="207"/>
      <c r="F203" s="207"/>
      <c r="G203" s="207"/>
      <c r="H203" s="19"/>
      <c r="I203" s="20"/>
      <c r="J203" s="20"/>
      <c r="K203" s="20"/>
      <c r="L203" s="20"/>
      <c r="M203" s="20">
        <f t="shared" si="3"/>
        <v>0</v>
      </c>
      <c r="N203" s="281"/>
      <c r="O203" s="271"/>
      <c r="P203" s="271"/>
      <c r="Q203" s="272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168"/>
      <c r="AE203" s="307"/>
      <c r="AF203" s="129"/>
    </row>
    <row r="204" spans="2:32" x14ac:dyDescent="0.25">
      <c r="B204" s="210" t="s">
        <v>221</v>
      </c>
      <c r="C204" s="277"/>
      <c r="D204" s="207"/>
      <c r="E204" s="207"/>
      <c r="F204" s="207"/>
      <c r="G204" s="207"/>
      <c r="H204" s="19"/>
      <c r="I204" s="20"/>
      <c r="J204" s="20"/>
      <c r="K204" s="20"/>
      <c r="L204" s="20"/>
      <c r="M204" s="20">
        <f t="shared" si="3"/>
        <v>0</v>
      </c>
      <c r="N204" s="281"/>
      <c r="O204" s="271"/>
      <c r="P204" s="271"/>
      <c r="Q204" s="272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168"/>
      <c r="AE204" s="307"/>
      <c r="AF204" s="129"/>
    </row>
    <row r="205" spans="2:32" x14ac:dyDescent="0.25">
      <c r="B205" s="210" t="s">
        <v>222</v>
      </c>
      <c r="C205" s="277"/>
      <c r="D205" s="207"/>
      <c r="E205" s="207"/>
      <c r="F205" s="207"/>
      <c r="G205" s="207"/>
      <c r="H205" s="19"/>
      <c r="I205" s="20"/>
      <c r="J205" s="20"/>
      <c r="K205" s="20"/>
      <c r="L205" s="20"/>
      <c r="M205" s="20">
        <f t="shared" si="3"/>
        <v>0</v>
      </c>
      <c r="N205" s="281"/>
      <c r="O205" s="271"/>
      <c r="P205" s="271"/>
      <c r="Q205" s="272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168"/>
      <c r="AE205" s="307"/>
      <c r="AF205" s="129"/>
    </row>
    <row r="206" spans="2:32" x14ac:dyDescent="0.25">
      <c r="B206" s="210" t="s">
        <v>223</v>
      </c>
      <c r="C206" s="277"/>
      <c r="D206" s="207"/>
      <c r="E206" s="207"/>
      <c r="F206" s="207"/>
      <c r="G206" s="207"/>
      <c r="H206" s="19"/>
      <c r="I206" s="20"/>
      <c r="J206" s="20"/>
      <c r="K206" s="20"/>
      <c r="L206" s="20"/>
      <c r="M206" s="20">
        <f t="shared" si="3"/>
        <v>0</v>
      </c>
      <c r="N206" s="281"/>
      <c r="O206" s="271"/>
      <c r="P206" s="271"/>
      <c r="Q206" s="272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168"/>
      <c r="AE206" s="307"/>
      <c r="AF206" s="129"/>
    </row>
    <row r="207" spans="2:32" x14ac:dyDescent="0.25">
      <c r="B207" s="210" t="s">
        <v>224</v>
      </c>
      <c r="C207" s="277"/>
      <c r="D207" s="207"/>
      <c r="E207" s="207"/>
      <c r="F207" s="207"/>
      <c r="G207" s="207"/>
      <c r="H207" s="19"/>
      <c r="I207" s="20"/>
      <c r="J207" s="20"/>
      <c r="K207" s="20"/>
      <c r="L207" s="20"/>
      <c r="M207" s="20">
        <f t="shared" si="3"/>
        <v>0</v>
      </c>
      <c r="N207" s="281"/>
      <c r="O207" s="271"/>
      <c r="P207" s="271"/>
      <c r="Q207" s="272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168"/>
      <c r="AE207" s="307"/>
      <c r="AF207" s="129"/>
    </row>
    <row r="208" spans="2:32" x14ac:dyDescent="0.25">
      <c r="B208" s="210" t="s">
        <v>225</v>
      </c>
      <c r="C208" s="277"/>
      <c r="D208" s="207"/>
      <c r="E208" s="207"/>
      <c r="F208" s="207"/>
      <c r="G208" s="207"/>
      <c r="H208" s="19"/>
      <c r="I208" s="20"/>
      <c r="J208" s="20"/>
      <c r="K208" s="20"/>
      <c r="L208" s="20"/>
      <c r="M208" s="20">
        <f t="shared" si="3"/>
        <v>0</v>
      </c>
      <c r="N208" s="281"/>
      <c r="O208" s="271"/>
      <c r="P208" s="271"/>
      <c r="Q208" s="272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168"/>
      <c r="AE208" s="307"/>
      <c r="AF208" s="129"/>
    </row>
    <row r="209" spans="2:32" x14ac:dyDescent="0.25">
      <c r="B209" s="210" t="s">
        <v>226</v>
      </c>
      <c r="C209" s="277"/>
      <c r="D209" s="207"/>
      <c r="E209" s="207"/>
      <c r="F209" s="207"/>
      <c r="G209" s="207"/>
      <c r="H209" s="19"/>
      <c r="I209" s="20"/>
      <c r="J209" s="20"/>
      <c r="K209" s="20"/>
      <c r="L209" s="20"/>
      <c r="M209" s="20">
        <f t="shared" si="3"/>
        <v>0</v>
      </c>
      <c r="N209" s="281"/>
      <c r="O209" s="271"/>
      <c r="P209" s="271"/>
      <c r="Q209" s="272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168"/>
      <c r="AE209" s="307"/>
      <c r="AF209" s="129"/>
    </row>
    <row r="210" spans="2:32" x14ac:dyDescent="0.25">
      <c r="B210" s="210" t="s">
        <v>227</v>
      </c>
      <c r="C210" s="277"/>
      <c r="D210" s="207"/>
      <c r="E210" s="207"/>
      <c r="F210" s="207"/>
      <c r="G210" s="207"/>
      <c r="H210" s="19"/>
      <c r="I210" s="20"/>
      <c r="J210" s="20"/>
      <c r="K210" s="20"/>
      <c r="L210" s="20"/>
      <c r="M210" s="20">
        <f t="shared" si="3"/>
        <v>0</v>
      </c>
      <c r="N210" s="281"/>
      <c r="O210" s="271"/>
      <c r="P210" s="271"/>
      <c r="Q210" s="272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168"/>
      <c r="AE210" s="307"/>
      <c r="AF210" s="129"/>
    </row>
    <row r="211" spans="2:32" x14ac:dyDescent="0.25">
      <c r="B211" s="210" t="s">
        <v>228</v>
      </c>
      <c r="C211" s="277"/>
      <c r="D211" s="207"/>
      <c r="E211" s="207"/>
      <c r="F211" s="207"/>
      <c r="G211" s="207"/>
      <c r="H211" s="19"/>
      <c r="I211" s="20"/>
      <c r="J211" s="20"/>
      <c r="K211" s="20"/>
      <c r="L211" s="20"/>
      <c r="M211" s="20">
        <f t="shared" si="3"/>
        <v>0</v>
      </c>
      <c r="N211" s="281"/>
      <c r="O211" s="271"/>
      <c r="P211" s="271"/>
      <c r="Q211" s="272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168"/>
      <c r="AE211" s="307"/>
      <c r="AF211" s="129"/>
    </row>
    <row r="212" spans="2:32" x14ac:dyDescent="0.25">
      <c r="B212" s="210" t="s">
        <v>229</v>
      </c>
      <c r="C212" s="277"/>
      <c r="D212" s="207"/>
      <c r="E212" s="207"/>
      <c r="F212" s="207"/>
      <c r="G212" s="207"/>
      <c r="H212" s="19"/>
      <c r="I212" s="20"/>
      <c r="J212" s="20"/>
      <c r="K212" s="20"/>
      <c r="L212" s="20"/>
      <c r="M212" s="20">
        <f t="shared" si="3"/>
        <v>0</v>
      </c>
      <c r="N212" s="281"/>
      <c r="O212" s="271"/>
      <c r="P212" s="271"/>
      <c r="Q212" s="272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168"/>
      <c r="AE212" s="307"/>
      <c r="AF212" s="129"/>
    </row>
    <row r="213" spans="2:32" x14ac:dyDescent="0.25">
      <c r="B213" s="210" t="s">
        <v>230</v>
      </c>
      <c r="C213" s="277"/>
      <c r="D213" s="207"/>
      <c r="E213" s="207"/>
      <c r="F213" s="207"/>
      <c r="G213" s="207"/>
      <c r="H213" s="19"/>
      <c r="I213" s="20"/>
      <c r="J213" s="20"/>
      <c r="K213" s="20"/>
      <c r="L213" s="20"/>
      <c r="M213" s="20">
        <f t="shared" si="3"/>
        <v>0</v>
      </c>
      <c r="N213" s="281"/>
      <c r="O213" s="271"/>
      <c r="P213" s="271"/>
      <c r="Q213" s="272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168"/>
      <c r="AE213" s="307"/>
      <c r="AF213" s="129"/>
    </row>
    <row r="214" spans="2:32" x14ac:dyDescent="0.25">
      <c r="B214" s="210" t="s">
        <v>231</v>
      </c>
      <c r="C214" s="277"/>
      <c r="D214" s="207"/>
      <c r="E214" s="207"/>
      <c r="F214" s="207"/>
      <c r="G214" s="207"/>
      <c r="H214" s="19"/>
      <c r="I214" s="20"/>
      <c r="J214" s="20"/>
      <c r="K214" s="20"/>
      <c r="L214" s="20"/>
      <c r="M214" s="20">
        <f t="shared" si="3"/>
        <v>0</v>
      </c>
      <c r="N214" s="281"/>
      <c r="O214" s="271"/>
      <c r="P214" s="271"/>
      <c r="Q214" s="272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168"/>
      <c r="AE214" s="307"/>
      <c r="AF214" s="129"/>
    </row>
    <row r="215" spans="2:32" x14ac:dyDescent="0.25">
      <c r="B215" s="210" t="s">
        <v>232</v>
      </c>
      <c r="C215" s="277"/>
      <c r="D215" s="207"/>
      <c r="E215" s="207"/>
      <c r="F215" s="207"/>
      <c r="G215" s="207"/>
      <c r="H215" s="19"/>
      <c r="I215" s="20"/>
      <c r="J215" s="20"/>
      <c r="K215" s="20"/>
      <c r="L215" s="20"/>
      <c r="M215" s="20">
        <f t="shared" si="3"/>
        <v>0</v>
      </c>
      <c r="N215" s="281"/>
      <c r="O215" s="271"/>
      <c r="P215" s="271"/>
      <c r="Q215" s="272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168"/>
      <c r="AE215" s="307"/>
      <c r="AF215" s="129"/>
    </row>
    <row r="216" spans="2:32" x14ac:dyDescent="0.25">
      <c r="B216" s="210" t="s">
        <v>233</v>
      </c>
      <c r="C216" s="277"/>
      <c r="D216" s="207"/>
      <c r="E216" s="207"/>
      <c r="F216" s="207"/>
      <c r="G216" s="207"/>
      <c r="H216" s="19"/>
      <c r="I216" s="20"/>
      <c r="J216" s="20"/>
      <c r="K216" s="20"/>
      <c r="L216" s="20"/>
      <c r="M216" s="20">
        <f t="shared" si="3"/>
        <v>0</v>
      </c>
      <c r="N216" s="281"/>
      <c r="O216" s="271"/>
      <c r="P216" s="271"/>
      <c r="Q216" s="272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168"/>
      <c r="AE216" s="307"/>
      <c r="AF216" s="129"/>
    </row>
    <row r="217" spans="2:32" x14ac:dyDescent="0.25">
      <c r="B217" s="210" t="s">
        <v>234</v>
      </c>
      <c r="C217" s="277"/>
      <c r="D217" s="207"/>
      <c r="E217" s="207"/>
      <c r="F217" s="207"/>
      <c r="G217" s="207"/>
      <c r="H217" s="19"/>
      <c r="I217" s="20"/>
      <c r="J217" s="20"/>
      <c r="K217" s="20"/>
      <c r="L217" s="20"/>
      <c r="M217" s="20">
        <f t="shared" si="3"/>
        <v>0</v>
      </c>
      <c r="N217" s="281"/>
      <c r="O217" s="271"/>
      <c r="P217" s="271"/>
      <c r="Q217" s="272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168"/>
      <c r="AE217" s="307"/>
      <c r="AF217" s="129"/>
    </row>
    <row r="218" spans="2:32" ht="15.75" thickBot="1" x14ac:dyDescent="0.3">
      <c r="B218" s="210" t="s">
        <v>235</v>
      </c>
      <c r="C218" s="310"/>
      <c r="D218" s="311"/>
      <c r="E218" s="311"/>
      <c r="F218" s="311"/>
      <c r="G218" s="311"/>
      <c r="H218" s="36"/>
      <c r="I218" s="37"/>
      <c r="J218" s="37"/>
      <c r="K218" s="37"/>
      <c r="L218" s="37"/>
      <c r="M218" s="37">
        <f t="shared" si="3"/>
        <v>0</v>
      </c>
      <c r="N218" s="312"/>
      <c r="O218" s="313"/>
      <c r="P218" s="313"/>
      <c r="Q218" s="314"/>
      <c r="R218" s="315"/>
      <c r="S218" s="315"/>
      <c r="T218" s="315"/>
      <c r="U218" s="315"/>
      <c r="V218" s="315"/>
      <c r="W218" s="315"/>
      <c r="X218" s="315"/>
      <c r="Y218" s="315"/>
      <c r="Z218" s="315"/>
      <c r="AA218" s="315"/>
      <c r="AB218" s="315"/>
      <c r="AC218" s="315"/>
      <c r="AD218" s="316"/>
      <c r="AE218" s="317"/>
      <c r="AF218" s="129"/>
    </row>
    <row r="219" spans="2:32" ht="15.75" thickTop="1" x14ac:dyDescent="0.25">
      <c r="B219" s="68" t="s">
        <v>236</v>
      </c>
      <c r="C219" s="277"/>
      <c r="D219" s="207"/>
      <c r="E219" s="207"/>
      <c r="F219" s="207"/>
      <c r="G219" s="207"/>
      <c r="H219" s="19"/>
      <c r="I219" s="20"/>
      <c r="J219" s="20"/>
      <c r="K219" s="20"/>
      <c r="L219" s="20"/>
      <c r="M219" s="20">
        <f t="shared" si="3"/>
        <v>0</v>
      </c>
      <c r="N219" s="281"/>
      <c r="O219" s="271"/>
      <c r="P219" s="271"/>
      <c r="Q219" s="272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168"/>
      <c r="AE219" s="307"/>
      <c r="AF219" s="129"/>
    </row>
    <row r="220" spans="2:32" x14ac:dyDescent="0.25">
      <c r="B220" s="211" t="s">
        <v>237</v>
      </c>
      <c r="C220" s="277"/>
      <c r="D220" s="207"/>
      <c r="E220" s="207"/>
      <c r="F220" s="207"/>
      <c r="G220" s="207"/>
      <c r="H220" s="19"/>
      <c r="I220" s="20"/>
      <c r="J220" s="20"/>
      <c r="K220" s="20"/>
      <c r="L220" s="20"/>
      <c r="M220" s="20">
        <f t="shared" si="3"/>
        <v>0</v>
      </c>
      <c r="N220" s="281"/>
      <c r="O220" s="271"/>
      <c r="P220" s="271"/>
      <c r="Q220" s="272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168"/>
      <c r="AE220" s="307"/>
      <c r="AF220" s="129"/>
    </row>
    <row r="221" spans="2:32" x14ac:dyDescent="0.25">
      <c r="B221" s="211" t="s">
        <v>238</v>
      </c>
      <c r="C221" s="277"/>
      <c r="D221" s="207"/>
      <c r="E221" s="207"/>
      <c r="F221" s="207"/>
      <c r="G221" s="207"/>
      <c r="H221" s="19"/>
      <c r="I221" s="20"/>
      <c r="J221" s="20"/>
      <c r="K221" s="20"/>
      <c r="L221" s="20"/>
      <c r="M221" s="20">
        <f t="shared" si="3"/>
        <v>0</v>
      </c>
      <c r="N221" s="281"/>
      <c r="O221" s="271"/>
      <c r="P221" s="271"/>
      <c r="Q221" s="272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168"/>
      <c r="AE221" s="307"/>
      <c r="AF221" s="129"/>
    </row>
    <row r="222" spans="2:32" x14ac:dyDescent="0.25">
      <c r="B222" s="211" t="s">
        <v>239</v>
      </c>
      <c r="C222" s="277"/>
      <c r="D222" s="207"/>
      <c r="E222" s="207"/>
      <c r="F222" s="207"/>
      <c r="G222" s="207"/>
      <c r="H222" s="19"/>
      <c r="I222" s="20"/>
      <c r="J222" s="20"/>
      <c r="K222" s="20"/>
      <c r="L222" s="20"/>
      <c r="M222" s="20">
        <f t="shared" si="3"/>
        <v>0</v>
      </c>
      <c r="N222" s="281"/>
      <c r="O222" s="271"/>
      <c r="P222" s="271"/>
      <c r="Q222" s="272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168"/>
      <c r="AE222" s="307"/>
      <c r="AF222" s="129"/>
    </row>
    <row r="223" spans="2:32" x14ac:dyDescent="0.25">
      <c r="B223" s="211" t="s">
        <v>240</v>
      </c>
      <c r="C223" s="277"/>
      <c r="D223" s="207"/>
      <c r="E223" s="207"/>
      <c r="F223" s="207"/>
      <c r="G223" s="207"/>
      <c r="H223" s="19"/>
      <c r="I223" s="20"/>
      <c r="J223" s="20"/>
      <c r="K223" s="20"/>
      <c r="L223" s="20"/>
      <c r="M223" s="20">
        <f t="shared" si="3"/>
        <v>0</v>
      </c>
      <c r="N223" s="281"/>
      <c r="O223" s="271"/>
      <c r="P223" s="271"/>
      <c r="Q223" s="272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168"/>
      <c r="AE223" s="307"/>
      <c r="AF223" s="129"/>
    </row>
    <row r="224" spans="2:32" x14ac:dyDescent="0.25">
      <c r="B224" s="211" t="s">
        <v>241</v>
      </c>
      <c r="C224" s="277"/>
      <c r="D224" s="207"/>
      <c r="E224" s="207"/>
      <c r="F224" s="207"/>
      <c r="G224" s="207"/>
      <c r="H224" s="19"/>
      <c r="I224" s="20"/>
      <c r="J224" s="20"/>
      <c r="K224" s="20"/>
      <c r="L224" s="20"/>
      <c r="M224" s="20">
        <f t="shared" si="3"/>
        <v>0</v>
      </c>
      <c r="N224" s="281"/>
      <c r="O224" s="271"/>
      <c r="P224" s="271"/>
      <c r="Q224" s="272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168"/>
      <c r="AE224" s="307"/>
      <c r="AF224" s="129"/>
    </row>
    <row r="225" spans="2:32" x14ac:dyDescent="0.25">
      <c r="B225" s="211" t="s">
        <v>242</v>
      </c>
      <c r="C225" s="277"/>
      <c r="D225" s="207"/>
      <c r="E225" s="207"/>
      <c r="F225" s="207"/>
      <c r="G225" s="207"/>
      <c r="H225" s="19"/>
      <c r="I225" s="20"/>
      <c r="J225" s="20"/>
      <c r="K225" s="20"/>
      <c r="L225" s="20"/>
      <c r="M225" s="20">
        <f t="shared" si="3"/>
        <v>0</v>
      </c>
      <c r="N225" s="281"/>
      <c r="O225" s="271"/>
      <c r="P225" s="271"/>
      <c r="Q225" s="272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168"/>
      <c r="AE225" s="307"/>
      <c r="AF225" s="129"/>
    </row>
    <row r="226" spans="2:32" x14ac:dyDescent="0.25">
      <c r="B226" s="211" t="s">
        <v>243</v>
      </c>
      <c r="C226" s="277"/>
      <c r="D226" s="207"/>
      <c r="E226" s="207"/>
      <c r="F226" s="207"/>
      <c r="G226" s="207"/>
      <c r="H226" s="19"/>
      <c r="I226" s="20"/>
      <c r="J226" s="20"/>
      <c r="K226" s="20"/>
      <c r="L226" s="20"/>
      <c r="M226" s="20">
        <f t="shared" si="3"/>
        <v>0</v>
      </c>
      <c r="N226" s="281"/>
      <c r="O226" s="271"/>
      <c r="P226" s="271"/>
      <c r="Q226" s="272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168"/>
      <c r="AE226" s="307"/>
      <c r="AF226" s="129"/>
    </row>
    <row r="227" spans="2:32" x14ac:dyDescent="0.25">
      <c r="B227" s="211" t="s">
        <v>244</v>
      </c>
      <c r="C227" s="277"/>
      <c r="D227" s="207"/>
      <c r="E227" s="207"/>
      <c r="F227" s="207"/>
      <c r="G227" s="207"/>
      <c r="H227" s="19"/>
      <c r="I227" s="20"/>
      <c r="J227" s="20"/>
      <c r="K227" s="20"/>
      <c r="L227" s="20"/>
      <c r="M227" s="20">
        <f t="shared" si="3"/>
        <v>0</v>
      </c>
      <c r="N227" s="281"/>
      <c r="O227" s="271"/>
      <c r="P227" s="271"/>
      <c r="Q227" s="272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168"/>
      <c r="AE227" s="307"/>
      <c r="AF227" s="129"/>
    </row>
    <row r="228" spans="2:32" x14ac:dyDescent="0.25">
      <c r="B228" s="211" t="s">
        <v>245</v>
      </c>
      <c r="C228" s="277"/>
      <c r="D228" s="207"/>
      <c r="E228" s="207"/>
      <c r="F228" s="207"/>
      <c r="G228" s="207"/>
      <c r="H228" s="19"/>
      <c r="I228" s="20"/>
      <c r="J228" s="20"/>
      <c r="K228" s="20"/>
      <c r="L228" s="20"/>
      <c r="M228" s="20">
        <f t="shared" si="3"/>
        <v>0</v>
      </c>
      <c r="N228" s="281"/>
      <c r="O228" s="271"/>
      <c r="P228" s="271"/>
      <c r="Q228" s="272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168"/>
      <c r="AE228" s="307"/>
      <c r="AF228" s="129"/>
    </row>
    <row r="229" spans="2:32" x14ac:dyDescent="0.25">
      <c r="B229" s="211" t="s">
        <v>246</v>
      </c>
      <c r="C229" s="277"/>
      <c r="D229" s="207"/>
      <c r="E229" s="207"/>
      <c r="F229" s="207"/>
      <c r="G229" s="207"/>
      <c r="H229" s="19"/>
      <c r="I229" s="20"/>
      <c r="J229" s="20"/>
      <c r="K229" s="20"/>
      <c r="L229" s="20"/>
      <c r="M229" s="20">
        <f t="shared" si="3"/>
        <v>0</v>
      </c>
      <c r="N229" s="281"/>
      <c r="O229" s="271"/>
      <c r="P229" s="271"/>
      <c r="Q229" s="272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168"/>
      <c r="AE229" s="307"/>
      <c r="AF229" s="129"/>
    </row>
    <row r="230" spans="2:32" x14ac:dyDescent="0.25">
      <c r="B230" s="211" t="s">
        <v>247</v>
      </c>
      <c r="C230" s="277"/>
      <c r="D230" s="207"/>
      <c r="E230" s="207"/>
      <c r="F230" s="207"/>
      <c r="G230" s="207"/>
      <c r="H230" s="19"/>
      <c r="I230" s="20"/>
      <c r="J230" s="20"/>
      <c r="K230" s="20"/>
      <c r="L230" s="20"/>
      <c r="M230" s="20">
        <f t="shared" si="3"/>
        <v>0</v>
      </c>
      <c r="N230" s="281"/>
      <c r="O230" s="271"/>
      <c r="P230" s="271"/>
      <c r="Q230" s="272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168"/>
      <c r="AE230" s="307"/>
      <c r="AF230" s="129"/>
    </row>
    <row r="231" spans="2:32" x14ac:dyDescent="0.25">
      <c r="B231" s="211" t="s">
        <v>248</v>
      </c>
      <c r="C231" s="277"/>
      <c r="D231" s="207"/>
      <c r="E231" s="207"/>
      <c r="F231" s="207"/>
      <c r="G231" s="207"/>
      <c r="H231" s="19"/>
      <c r="I231" s="20"/>
      <c r="J231" s="20"/>
      <c r="K231" s="20"/>
      <c r="L231" s="20"/>
      <c r="M231" s="20">
        <f t="shared" si="3"/>
        <v>0</v>
      </c>
      <c r="N231" s="281"/>
      <c r="O231" s="271"/>
      <c r="P231" s="271"/>
      <c r="Q231" s="272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168"/>
      <c r="AE231" s="307"/>
      <c r="AF231" s="129"/>
    </row>
    <row r="232" spans="2:32" x14ac:dyDescent="0.25">
      <c r="B232" s="211" t="s">
        <v>249</v>
      </c>
      <c r="C232" s="277"/>
      <c r="D232" s="207"/>
      <c r="E232" s="207"/>
      <c r="F232" s="207"/>
      <c r="G232" s="207"/>
      <c r="H232" s="19"/>
      <c r="I232" s="20"/>
      <c r="J232" s="20"/>
      <c r="K232" s="20"/>
      <c r="L232" s="20"/>
      <c r="M232" s="20">
        <f t="shared" si="3"/>
        <v>0</v>
      </c>
      <c r="N232" s="281"/>
      <c r="O232" s="271"/>
      <c r="P232" s="271"/>
      <c r="Q232" s="272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168"/>
      <c r="AE232" s="307"/>
      <c r="AF232" s="129"/>
    </row>
    <row r="233" spans="2:32" x14ac:dyDescent="0.25">
      <c r="B233" s="211" t="s">
        <v>250</v>
      </c>
      <c r="C233" s="277"/>
      <c r="D233" s="207"/>
      <c r="E233" s="207"/>
      <c r="F233" s="207"/>
      <c r="G233" s="207"/>
      <c r="H233" s="19"/>
      <c r="I233" s="20"/>
      <c r="J233" s="20"/>
      <c r="K233" s="20"/>
      <c r="L233" s="20"/>
      <c r="M233" s="20">
        <f t="shared" si="3"/>
        <v>0</v>
      </c>
      <c r="N233" s="281"/>
      <c r="O233" s="271"/>
      <c r="P233" s="271"/>
      <c r="Q233" s="272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168"/>
      <c r="AE233" s="307"/>
      <c r="AF233" s="129"/>
    </row>
    <row r="234" spans="2:32" x14ac:dyDescent="0.25">
      <c r="B234" s="211" t="s">
        <v>251</v>
      </c>
      <c r="C234" s="277"/>
      <c r="D234" s="207"/>
      <c r="E234" s="207"/>
      <c r="F234" s="207"/>
      <c r="G234" s="207"/>
      <c r="H234" s="19"/>
      <c r="I234" s="20"/>
      <c r="J234" s="20"/>
      <c r="K234" s="20"/>
      <c r="L234" s="20"/>
      <c r="M234" s="20">
        <f t="shared" si="3"/>
        <v>0</v>
      </c>
      <c r="N234" s="281"/>
      <c r="O234" s="271"/>
      <c r="P234" s="271"/>
      <c r="Q234" s="272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168"/>
      <c r="AE234" s="307"/>
      <c r="AF234" s="129"/>
    </row>
    <row r="235" spans="2:32" x14ac:dyDescent="0.25">
      <c r="B235" s="211" t="s">
        <v>252</v>
      </c>
      <c r="C235" s="277"/>
      <c r="D235" s="207"/>
      <c r="E235" s="207"/>
      <c r="F235" s="207"/>
      <c r="G235" s="207"/>
      <c r="H235" s="19"/>
      <c r="I235" s="20"/>
      <c r="J235" s="20"/>
      <c r="K235" s="20"/>
      <c r="L235" s="20"/>
      <c r="M235" s="20">
        <f t="shared" si="3"/>
        <v>0</v>
      </c>
      <c r="N235" s="281"/>
      <c r="O235" s="271"/>
      <c r="P235" s="271"/>
      <c r="Q235" s="272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168"/>
      <c r="AE235" s="307"/>
      <c r="AF235" s="129"/>
    </row>
    <row r="236" spans="2:32" x14ac:dyDescent="0.25">
      <c r="B236" s="211" t="s">
        <v>253</v>
      </c>
      <c r="C236" s="277"/>
      <c r="D236" s="207"/>
      <c r="E236" s="207"/>
      <c r="F236" s="207"/>
      <c r="G236" s="207"/>
      <c r="H236" s="19"/>
      <c r="I236" s="20"/>
      <c r="J236" s="20"/>
      <c r="K236" s="20"/>
      <c r="L236" s="20"/>
      <c r="M236" s="20">
        <f t="shared" si="3"/>
        <v>0</v>
      </c>
      <c r="N236" s="281"/>
      <c r="O236" s="271"/>
      <c r="P236" s="271"/>
      <c r="Q236" s="272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168"/>
      <c r="AE236" s="307"/>
      <c r="AF236" s="129"/>
    </row>
    <row r="237" spans="2:32" x14ac:dyDescent="0.25">
      <c r="B237" s="211" t="s">
        <v>254</v>
      </c>
      <c r="C237" s="277"/>
      <c r="D237" s="207"/>
      <c r="E237" s="207"/>
      <c r="F237" s="207"/>
      <c r="G237" s="207"/>
      <c r="H237" s="19"/>
      <c r="I237" s="20"/>
      <c r="J237" s="20"/>
      <c r="K237" s="20"/>
      <c r="L237" s="20"/>
      <c r="M237" s="20">
        <f t="shared" si="3"/>
        <v>0</v>
      </c>
      <c r="N237" s="281"/>
      <c r="O237" s="271"/>
      <c r="P237" s="271"/>
      <c r="Q237" s="272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168"/>
      <c r="AE237" s="307"/>
      <c r="AF237" s="129"/>
    </row>
    <row r="238" spans="2:32" x14ac:dyDescent="0.25">
      <c r="B238" s="211" t="s">
        <v>255</v>
      </c>
      <c r="C238" s="277"/>
      <c r="D238" s="207"/>
      <c r="E238" s="207"/>
      <c r="F238" s="207"/>
      <c r="G238" s="207"/>
      <c r="H238" s="19"/>
      <c r="I238" s="20"/>
      <c r="J238" s="20"/>
      <c r="K238" s="20"/>
      <c r="L238" s="20"/>
      <c r="M238" s="20">
        <f t="shared" si="3"/>
        <v>0</v>
      </c>
      <c r="N238" s="281"/>
      <c r="O238" s="271"/>
      <c r="P238" s="271"/>
      <c r="Q238" s="272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168"/>
      <c r="AE238" s="307"/>
      <c r="AF238" s="129"/>
    </row>
    <row r="239" spans="2:32" x14ac:dyDescent="0.25">
      <c r="B239" s="211" t="s">
        <v>256</v>
      </c>
      <c r="C239" s="277"/>
      <c r="D239" s="207"/>
      <c r="E239" s="207"/>
      <c r="F239" s="207"/>
      <c r="G239" s="207"/>
      <c r="H239" s="19"/>
      <c r="I239" s="20"/>
      <c r="J239" s="20"/>
      <c r="K239" s="20"/>
      <c r="L239" s="20"/>
      <c r="M239" s="20">
        <f t="shared" si="3"/>
        <v>0</v>
      </c>
      <c r="N239" s="281"/>
      <c r="O239" s="271"/>
      <c r="P239" s="271"/>
      <c r="Q239" s="272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168"/>
      <c r="AE239" s="307"/>
      <c r="AF239" s="129"/>
    </row>
    <row r="240" spans="2:32" x14ac:dyDescent="0.25">
      <c r="B240" s="211" t="s">
        <v>257</v>
      </c>
      <c r="C240" s="277"/>
      <c r="D240" s="207"/>
      <c r="E240" s="207"/>
      <c r="F240" s="207"/>
      <c r="G240" s="207"/>
      <c r="H240" s="19"/>
      <c r="I240" s="20"/>
      <c r="J240" s="20"/>
      <c r="K240" s="20"/>
      <c r="L240" s="20"/>
      <c r="M240" s="20">
        <f t="shared" si="3"/>
        <v>0</v>
      </c>
      <c r="N240" s="281"/>
      <c r="O240" s="271"/>
      <c r="P240" s="271"/>
      <c r="Q240" s="272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168"/>
      <c r="AE240" s="307"/>
      <c r="AF240" s="129"/>
    </row>
    <row r="241" spans="2:32" x14ac:dyDescent="0.25">
      <c r="B241" s="211" t="s">
        <v>258</v>
      </c>
      <c r="C241" s="277"/>
      <c r="D241" s="207"/>
      <c r="E241" s="207"/>
      <c r="F241" s="207"/>
      <c r="G241" s="207"/>
      <c r="H241" s="19"/>
      <c r="I241" s="20"/>
      <c r="J241" s="20"/>
      <c r="K241" s="20"/>
      <c r="L241" s="20"/>
      <c r="M241" s="20">
        <f t="shared" si="3"/>
        <v>0</v>
      </c>
      <c r="N241" s="281"/>
      <c r="O241" s="271"/>
      <c r="P241" s="271"/>
      <c r="Q241" s="272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168"/>
      <c r="AE241" s="307"/>
      <c r="AF241" s="129"/>
    </row>
    <row r="242" spans="2:32" x14ac:dyDescent="0.25">
      <c r="B242" s="211" t="s">
        <v>259</v>
      </c>
      <c r="C242" s="277"/>
      <c r="D242" s="207"/>
      <c r="E242" s="207"/>
      <c r="F242" s="207"/>
      <c r="G242" s="207"/>
      <c r="H242" s="19"/>
      <c r="I242" s="20"/>
      <c r="J242" s="20"/>
      <c r="K242" s="20"/>
      <c r="L242" s="20"/>
      <c r="M242" s="20">
        <f t="shared" si="3"/>
        <v>0</v>
      </c>
      <c r="N242" s="281"/>
      <c r="O242" s="271"/>
      <c r="P242" s="271"/>
      <c r="Q242" s="272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168"/>
      <c r="AE242" s="307"/>
      <c r="AF242" s="129"/>
    </row>
    <row r="243" spans="2:32" x14ac:dyDescent="0.25">
      <c r="B243" s="211" t="s">
        <v>260</v>
      </c>
      <c r="C243" s="277"/>
      <c r="D243" s="207"/>
      <c r="E243" s="207"/>
      <c r="F243" s="207"/>
      <c r="G243" s="207"/>
      <c r="H243" s="19"/>
      <c r="I243" s="20"/>
      <c r="J243" s="20"/>
      <c r="K243" s="20"/>
      <c r="L243" s="20"/>
      <c r="M243" s="20">
        <f t="shared" si="3"/>
        <v>0</v>
      </c>
      <c r="N243" s="281"/>
      <c r="O243" s="271"/>
      <c r="P243" s="271"/>
      <c r="Q243" s="272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168"/>
      <c r="AE243" s="307"/>
      <c r="AF243" s="129"/>
    </row>
    <row r="244" spans="2:32" x14ac:dyDescent="0.25">
      <c r="B244" s="211" t="s">
        <v>261</v>
      </c>
      <c r="C244" s="277"/>
      <c r="D244" s="207"/>
      <c r="E244" s="207"/>
      <c r="F244" s="207"/>
      <c r="G244" s="207"/>
      <c r="H244" s="19"/>
      <c r="I244" s="20"/>
      <c r="J244" s="20"/>
      <c r="K244" s="20"/>
      <c r="L244" s="20"/>
      <c r="M244" s="20">
        <f t="shared" si="3"/>
        <v>0</v>
      </c>
      <c r="N244" s="281"/>
      <c r="O244" s="271"/>
      <c r="P244" s="271"/>
      <c r="Q244" s="272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168"/>
      <c r="AE244" s="307"/>
      <c r="AF244" s="129"/>
    </row>
    <row r="245" spans="2:32" x14ac:dyDescent="0.25">
      <c r="B245" s="211" t="s">
        <v>262</v>
      </c>
      <c r="C245" s="277"/>
      <c r="D245" s="207"/>
      <c r="E245" s="207"/>
      <c r="F245" s="207"/>
      <c r="G245" s="207"/>
      <c r="H245" s="19"/>
      <c r="I245" s="20"/>
      <c r="J245" s="20"/>
      <c r="K245" s="20"/>
      <c r="L245" s="20"/>
      <c r="M245" s="20">
        <f t="shared" si="3"/>
        <v>0</v>
      </c>
      <c r="N245" s="281"/>
      <c r="O245" s="271"/>
      <c r="P245" s="271"/>
      <c r="Q245" s="272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168"/>
      <c r="AE245" s="307"/>
      <c r="AF245" s="129"/>
    </row>
    <row r="246" spans="2:32" x14ac:dyDescent="0.25">
      <c r="B246" s="211" t="s">
        <v>263</v>
      </c>
      <c r="C246" s="277"/>
      <c r="D246" s="207"/>
      <c r="E246" s="207"/>
      <c r="F246" s="207"/>
      <c r="G246" s="207"/>
      <c r="H246" s="19"/>
      <c r="I246" s="20"/>
      <c r="J246" s="20"/>
      <c r="K246" s="20"/>
      <c r="L246" s="20"/>
      <c r="M246" s="20">
        <f t="shared" si="3"/>
        <v>0</v>
      </c>
      <c r="N246" s="281"/>
      <c r="O246" s="271"/>
      <c r="P246" s="271"/>
      <c r="Q246" s="272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168"/>
      <c r="AE246" s="307"/>
      <c r="AF246" s="129"/>
    </row>
    <row r="247" spans="2:32" x14ac:dyDescent="0.25">
      <c r="B247" s="211" t="s">
        <v>264</v>
      </c>
      <c r="C247" s="277"/>
      <c r="D247" s="207"/>
      <c r="E247" s="207"/>
      <c r="F247" s="207"/>
      <c r="G247" s="207"/>
      <c r="H247" s="19"/>
      <c r="I247" s="20"/>
      <c r="J247" s="20"/>
      <c r="K247" s="20"/>
      <c r="L247" s="20"/>
      <c r="M247" s="20">
        <f t="shared" si="3"/>
        <v>0</v>
      </c>
      <c r="N247" s="281"/>
      <c r="O247" s="271"/>
      <c r="P247" s="271"/>
      <c r="Q247" s="272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168"/>
      <c r="AE247" s="307"/>
      <c r="AF247" s="129"/>
    </row>
    <row r="248" spans="2:32" x14ac:dyDescent="0.25">
      <c r="B248" s="211" t="s">
        <v>265</v>
      </c>
      <c r="C248" s="277"/>
      <c r="D248" s="207"/>
      <c r="E248" s="207"/>
      <c r="F248" s="207"/>
      <c r="G248" s="207"/>
      <c r="H248" s="19"/>
      <c r="I248" s="20"/>
      <c r="J248" s="20"/>
      <c r="K248" s="20"/>
      <c r="L248" s="20"/>
      <c r="M248" s="20">
        <f t="shared" si="3"/>
        <v>0</v>
      </c>
      <c r="N248" s="281"/>
      <c r="O248" s="271"/>
      <c r="P248" s="271"/>
      <c r="Q248" s="272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168"/>
      <c r="AE248" s="307"/>
      <c r="AF248" s="129"/>
    </row>
    <row r="249" spans="2:32" ht="15.75" thickBot="1" x14ac:dyDescent="0.3">
      <c r="B249" s="211" t="s">
        <v>266</v>
      </c>
      <c r="C249" s="310"/>
      <c r="D249" s="311"/>
      <c r="E249" s="311"/>
      <c r="F249" s="311"/>
      <c r="G249" s="311"/>
      <c r="H249" s="36"/>
      <c r="I249" s="37"/>
      <c r="J249" s="37"/>
      <c r="K249" s="37"/>
      <c r="L249" s="37"/>
      <c r="M249" s="37">
        <f t="shared" si="3"/>
        <v>0</v>
      </c>
      <c r="N249" s="312"/>
      <c r="O249" s="313"/>
      <c r="P249" s="313"/>
      <c r="Q249" s="314"/>
      <c r="R249" s="315"/>
      <c r="S249" s="315"/>
      <c r="T249" s="315"/>
      <c r="U249" s="315"/>
      <c r="V249" s="315"/>
      <c r="W249" s="315"/>
      <c r="X249" s="315"/>
      <c r="Y249" s="315"/>
      <c r="Z249" s="315"/>
      <c r="AA249" s="315"/>
      <c r="AB249" s="315"/>
      <c r="AC249" s="315"/>
      <c r="AD249" s="316"/>
      <c r="AE249" s="317"/>
      <c r="AF249" s="129"/>
    </row>
    <row r="250" spans="2:32" ht="15.75" thickTop="1" x14ac:dyDescent="0.25">
      <c r="B250" s="209" t="s">
        <v>267</v>
      </c>
      <c r="C250" s="277"/>
      <c r="D250" s="207"/>
      <c r="E250" s="207"/>
      <c r="F250" s="207"/>
      <c r="G250" s="207"/>
      <c r="H250" s="19"/>
      <c r="I250" s="20"/>
      <c r="J250" s="20"/>
      <c r="K250" s="20"/>
      <c r="L250" s="20"/>
      <c r="M250" s="20">
        <f t="shared" si="3"/>
        <v>0</v>
      </c>
      <c r="N250" s="281"/>
      <c r="O250" s="271"/>
      <c r="P250" s="271"/>
      <c r="Q250" s="272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168"/>
      <c r="AE250" s="307"/>
      <c r="AF250" s="129"/>
    </row>
    <row r="251" spans="2:32" x14ac:dyDescent="0.25">
      <c r="B251" s="210" t="s">
        <v>268</v>
      </c>
      <c r="C251" s="277"/>
      <c r="D251" s="207"/>
      <c r="E251" s="207"/>
      <c r="F251" s="207"/>
      <c r="G251" s="207"/>
      <c r="H251" s="19"/>
      <c r="I251" s="20"/>
      <c r="J251" s="20"/>
      <c r="K251" s="20"/>
      <c r="L251" s="20"/>
      <c r="M251" s="20">
        <f t="shared" si="3"/>
        <v>0</v>
      </c>
      <c r="N251" s="281"/>
      <c r="O251" s="271"/>
      <c r="P251" s="271"/>
      <c r="Q251" s="272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168"/>
      <c r="AE251" s="307"/>
      <c r="AF251" s="129"/>
    </row>
    <row r="252" spans="2:32" x14ac:dyDescent="0.25">
      <c r="B252" s="210" t="s">
        <v>269</v>
      </c>
      <c r="C252" s="277"/>
      <c r="D252" s="207"/>
      <c r="E252" s="207"/>
      <c r="F252" s="207"/>
      <c r="G252" s="207"/>
      <c r="H252" s="19"/>
      <c r="I252" s="20"/>
      <c r="J252" s="20"/>
      <c r="K252" s="20"/>
      <c r="L252" s="20"/>
      <c r="M252" s="20">
        <f t="shared" si="3"/>
        <v>0</v>
      </c>
      <c r="N252" s="281"/>
      <c r="O252" s="271"/>
      <c r="P252" s="271"/>
      <c r="Q252" s="272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168"/>
      <c r="AE252" s="307"/>
      <c r="AF252" s="129"/>
    </row>
    <row r="253" spans="2:32" x14ac:dyDescent="0.25">
      <c r="B253" s="210" t="s">
        <v>270</v>
      </c>
      <c r="C253" s="277"/>
      <c r="D253" s="207"/>
      <c r="E253" s="207"/>
      <c r="F253" s="207"/>
      <c r="G253" s="207"/>
      <c r="H253" s="19"/>
      <c r="I253" s="20"/>
      <c r="J253" s="20"/>
      <c r="K253" s="20"/>
      <c r="L253" s="20"/>
      <c r="M253" s="20">
        <f t="shared" si="3"/>
        <v>0</v>
      </c>
      <c r="N253" s="281"/>
      <c r="O253" s="271"/>
      <c r="P253" s="271"/>
      <c r="Q253" s="272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168"/>
      <c r="AE253" s="307"/>
      <c r="AF253" s="129"/>
    </row>
    <row r="254" spans="2:32" x14ac:dyDescent="0.25">
      <c r="B254" s="210" t="s">
        <v>271</v>
      </c>
      <c r="C254" s="277"/>
      <c r="D254" s="207"/>
      <c r="E254" s="207"/>
      <c r="F254" s="207"/>
      <c r="G254" s="207"/>
      <c r="H254" s="19"/>
      <c r="I254" s="20"/>
      <c r="J254" s="20"/>
      <c r="K254" s="20"/>
      <c r="L254" s="20"/>
      <c r="M254" s="20">
        <f t="shared" si="3"/>
        <v>0</v>
      </c>
      <c r="N254" s="281"/>
      <c r="O254" s="271"/>
      <c r="P254" s="271"/>
      <c r="Q254" s="272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168"/>
      <c r="AE254" s="307"/>
      <c r="AF254" s="129"/>
    </row>
    <row r="255" spans="2:32" x14ac:dyDescent="0.25">
      <c r="B255" s="210" t="s">
        <v>272</v>
      </c>
      <c r="C255" s="277"/>
      <c r="D255" s="207"/>
      <c r="E255" s="207"/>
      <c r="F255" s="207"/>
      <c r="G255" s="207"/>
      <c r="H255" s="19"/>
      <c r="I255" s="20"/>
      <c r="J255" s="20"/>
      <c r="K255" s="20"/>
      <c r="L255" s="20"/>
      <c r="M255" s="20">
        <f t="shared" si="3"/>
        <v>0</v>
      </c>
      <c r="N255" s="281"/>
      <c r="O255" s="271"/>
      <c r="P255" s="271"/>
      <c r="Q255" s="272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168"/>
      <c r="AE255" s="307"/>
      <c r="AF255" s="129"/>
    </row>
    <row r="256" spans="2:32" x14ac:dyDescent="0.25">
      <c r="B256" s="210" t="s">
        <v>273</v>
      </c>
      <c r="C256" s="277"/>
      <c r="D256" s="207"/>
      <c r="E256" s="207"/>
      <c r="F256" s="207"/>
      <c r="G256" s="207"/>
      <c r="H256" s="19"/>
      <c r="I256" s="20"/>
      <c r="J256" s="20"/>
      <c r="K256" s="20"/>
      <c r="L256" s="20"/>
      <c r="M256" s="20">
        <f t="shared" si="3"/>
        <v>0</v>
      </c>
      <c r="N256" s="281"/>
      <c r="O256" s="271"/>
      <c r="P256" s="271"/>
      <c r="Q256" s="272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168"/>
      <c r="AE256" s="307"/>
      <c r="AF256" s="129"/>
    </row>
    <row r="257" spans="2:32" x14ac:dyDescent="0.25">
      <c r="B257" s="210" t="s">
        <v>274</v>
      </c>
      <c r="C257" s="277"/>
      <c r="D257" s="207"/>
      <c r="E257" s="207"/>
      <c r="F257" s="207"/>
      <c r="G257" s="207"/>
      <c r="H257" s="19"/>
      <c r="I257" s="20"/>
      <c r="J257" s="20"/>
      <c r="K257" s="20"/>
      <c r="L257" s="20"/>
      <c r="M257" s="20">
        <f t="shared" si="3"/>
        <v>0</v>
      </c>
      <c r="N257" s="281"/>
      <c r="O257" s="271"/>
      <c r="P257" s="271"/>
      <c r="Q257" s="272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168"/>
      <c r="AE257" s="307"/>
      <c r="AF257" s="129"/>
    </row>
    <row r="258" spans="2:32" x14ac:dyDescent="0.25">
      <c r="B258" s="210" t="s">
        <v>275</v>
      </c>
      <c r="C258" s="277"/>
      <c r="D258" s="207"/>
      <c r="E258" s="207"/>
      <c r="F258" s="207"/>
      <c r="G258" s="207"/>
      <c r="H258" s="19"/>
      <c r="I258" s="20"/>
      <c r="J258" s="20"/>
      <c r="K258" s="20"/>
      <c r="L258" s="20"/>
      <c r="M258" s="20">
        <f t="shared" si="3"/>
        <v>0</v>
      </c>
      <c r="N258" s="281"/>
      <c r="O258" s="271"/>
      <c r="P258" s="271"/>
      <c r="Q258" s="272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168"/>
      <c r="AE258" s="307"/>
      <c r="AF258" s="129"/>
    </row>
    <row r="259" spans="2:32" x14ac:dyDescent="0.25">
      <c r="B259" s="210" t="s">
        <v>276</v>
      </c>
      <c r="C259" s="277"/>
      <c r="D259" s="207"/>
      <c r="E259" s="207"/>
      <c r="F259" s="207"/>
      <c r="G259" s="207"/>
      <c r="H259" s="19"/>
      <c r="I259" s="20"/>
      <c r="J259" s="20"/>
      <c r="K259" s="20"/>
      <c r="L259" s="20"/>
      <c r="M259" s="20">
        <f t="shared" si="3"/>
        <v>0</v>
      </c>
      <c r="N259" s="281"/>
      <c r="O259" s="271"/>
      <c r="P259" s="271"/>
      <c r="Q259" s="272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168"/>
      <c r="AE259" s="307"/>
      <c r="AF259" s="129"/>
    </row>
    <row r="260" spans="2:32" x14ac:dyDescent="0.25">
      <c r="B260" s="210" t="s">
        <v>277</v>
      </c>
      <c r="C260" s="277"/>
      <c r="D260" s="207"/>
      <c r="E260" s="207"/>
      <c r="F260" s="207"/>
      <c r="G260" s="207"/>
      <c r="H260" s="19"/>
      <c r="I260" s="20"/>
      <c r="J260" s="20"/>
      <c r="K260" s="20"/>
      <c r="L260" s="20"/>
      <c r="M260" s="20">
        <f t="shared" si="3"/>
        <v>0</v>
      </c>
      <c r="N260" s="281"/>
      <c r="O260" s="271"/>
      <c r="P260" s="271"/>
      <c r="Q260" s="272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168"/>
      <c r="AE260" s="307"/>
      <c r="AF260" s="129"/>
    </row>
    <row r="261" spans="2:32" x14ac:dyDescent="0.25">
      <c r="B261" s="210" t="s">
        <v>278</v>
      </c>
      <c r="C261" s="277"/>
      <c r="D261" s="207"/>
      <c r="E261" s="207"/>
      <c r="F261" s="207"/>
      <c r="G261" s="207"/>
      <c r="H261" s="19"/>
      <c r="I261" s="20"/>
      <c r="J261" s="20"/>
      <c r="K261" s="20"/>
      <c r="L261" s="20"/>
      <c r="M261" s="20">
        <f t="shared" si="3"/>
        <v>0</v>
      </c>
      <c r="N261" s="281"/>
      <c r="O261" s="271"/>
      <c r="P261" s="271"/>
      <c r="Q261" s="272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168"/>
      <c r="AE261" s="307"/>
      <c r="AF261" s="129"/>
    </row>
    <row r="262" spans="2:32" x14ac:dyDescent="0.25">
      <c r="B262" s="210" t="s">
        <v>279</v>
      </c>
      <c r="C262" s="277"/>
      <c r="D262" s="207"/>
      <c r="E262" s="207"/>
      <c r="F262" s="207"/>
      <c r="G262" s="207"/>
      <c r="H262" s="19"/>
      <c r="I262" s="20"/>
      <c r="J262" s="20"/>
      <c r="K262" s="20"/>
      <c r="L262" s="20"/>
      <c r="M262" s="20">
        <f t="shared" si="3"/>
        <v>0</v>
      </c>
      <c r="N262" s="281"/>
      <c r="O262" s="271"/>
      <c r="P262" s="271"/>
      <c r="Q262" s="272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168"/>
      <c r="AE262" s="307"/>
      <c r="AF262" s="129"/>
    </row>
    <row r="263" spans="2:32" x14ac:dyDescent="0.25">
      <c r="B263" s="210" t="s">
        <v>280</v>
      </c>
      <c r="C263" s="277"/>
      <c r="D263" s="207"/>
      <c r="E263" s="207"/>
      <c r="F263" s="207"/>
      <c r="G263" s="207"/>
      <c r="H263" s="19"/>
      <c r="I263" s="20"/>
      <c r="J263" s="20"/>
      <c r="K263" s="20"/>
      <c r="L263" s="20"/>
      <c r="M263" s="20">
        <f t="shared" ref="M263:M326" si="4">SUM(H263:L263)</f>
        <v>0</v>
      </c>
      <c r="N263" s="281"/>
      <c r="O263" s="271"/>
      <c r="P263" s="271"/>
      <c r="Q263" s="272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168"/>
      <c r="AE263" s="307"/>
      <c r="AF263" s="129"/>
    </row>
    <row r="264" spans="2:32" x14ac:dyDescent="0.25">
      <c r="B264" s="210" t="s">
        <v>281</v>
      </c>
      <c r="C264" s="277"/>
      <c r="D264" s="207"/>
      <c r="E264" s="207"/>
      <c r="F264" s="207"/>
      <c r="G264" s="207"/>
      <c r="H264" s="19"/>
      <c r="I264" s="20"/>
      <c r="J264" s="20"/>
      <c r="K264" s="20"/>
      <c r="L264" s="20"/>
      <c r="M264" s="20">
        <f t="shared" si="4"/>
        <v>0</v>
      </c>
      <c r="N264" s="281"/>
      <c r="O264" s="271"/>
      <c r="P264" s="271"/>
      <c r="Q264" s="272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168"/>
      <c r="AE264" s="307"/>
      <c r="AF264" s="129"/>
    </row>
    <row r="265" spans="2:32" x14ac:dyDescent="0.25">
      <c r="B265" s="210" t="s">
        <v>282</v>
      </c>
      <c r="C265" s="277"/>
      <c r="D265" s="207"/>
      <c r="E265" s="207"/>
      <c r="F265" s="207"/>
      <c r="G265" s="207"/>
      <c r="H265" s="19"/>
      <c r="I265" s="20"/>
      <c r="J265" s="20"/>
      <c r="K265" s="20"/>
      <c r="L265" s="20"/>
      <c r="M265" s="20">
        <f t="shared" si="4"/>
        <v>0</v>
      </c>
      <c r="N265" s="281"/>
      <c r="O265" s="271"/>
      <c r="P265" s="271"/>
      <c r="Q265" s="272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168"/>
      <c r="AE265" s="307"/>
      <c r="AF265" s="129"/>
    </row>
    <row r="266" spans="2:32" x14ac:dyDescent="0.25">
      <c r="B266" s="210" t="s">
        <v>283</v>
      </c>
      <c r="C266" s="277"/>
      <c r="D266" s="207"/>
      <c r="E266" s="207"/>
      <c r="F266" s="207"/>
      <c r="G266" s="207"/>
      <c r="H266" s="19"/>
      <c r="I266" s="20"/>
      <c r="J266" s="20"/>
      <c r="K266" s="20"/>
      <c r="L266" s="20"/>
      <c r="M266" s="20">
        <f t="shared" si="4"/>
        <v>0</v>
      </c>
      <c r="N266" s="281"/>
      <c r="O266" s="271"/>
      <c r="P266" s="271"/>
      <c r="Q266" s="272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168"/>
      <c r="AE266" s="307"/>
      <c r="AF266" s="129"/>
    </row>
    <row r="267" spans="2:32" x14ac:dyDescent="0.25">
      <c r="B267" s="210" t="s">
        <v>284</v>
      </c>
      <c r="C267" s="277"/>
      <c r="D267" s="207"/>
      <c r="E267" s="207"/>
      <c r="F267" s="207"/>
      <c r="G267" s="207"/>
      <c r="H267" s="19"/>
      <c r="I267" s="20"/>
      <c r="J267" s="20"/>
      <c r="K267" s="20"/>
      <c r="L267" s="20"/>
      <c r="M267" s="20">
        <f t="shared" si="4"/>
        <v>0</v>
      </c>
      <c r="N267" s="281"/>
      <c r="O267" s="271"/>
      <c r="P267" s="271"/>
      <c r="Q267" s="272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168"/>
      <c r="AE267" s="307"/>
      <c r="AF267" s="129"/>
    </row>
    <row r="268" spans="2:32" x14ac:dyDescent="0.25">
      <c r="B268" s="210" t="s">
        <v>285</v>
      </c>
      <c r="C268" s="277"/>
      <c r="D268" s="207"/>
      <c r="E268" s="207"/>
      <c r="F268" s="207"/>
      <c r="G268" s="207"/>
      <c r="H268" s="19"/>
      <c r="I268" s="20"/>
      <c r="J268" s="20"/>
      <c r="K268" s="20"/>
      <c r="L268" s="20"/>
      <c r="M268" s="20">
        <f t="shared" si="4"/>
        <v>0</v>
      </c>
      <c r="N268" s="281"/>
      <c r="O268" s="271"/>
      <c r="P268" s="271"/>
      <c r="Q268" s="272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168"/>
      <c r="AE268" s="307"/>
      <c r="AF268" s="129"/>
    </row>
    <row r="269" spans="2:32" x14ac:dyDescent="0.25">
      <c r="B269" s="210" t="s">
        <v>286</v>
      </c>
      <c r="C269" s="277"/>
      <c r="D269" s="207"/>
      <c r="E269" s="207"/>
      <c r="F269" s="207"/>
      <c r="G269" s="207"/>
      <c r="H269" s="19"/>
      <c r="I269" s="20"/>
      <c r="J269" s="20"/>
      <c r="K269" s="20"/>
      <c r="L269" s="20"/>
      <c r="M269" s="20">
        <f t="shared" si="4"/>
        <v>0</v>
      </c>
      <c r="N269" s="281"/>
      <c r="O269" s="271"/>
      <c r="P269" s="271"/>
      <c r="Q269" s="272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168"/>
      <c r="AE269" s="307"/>
      <c r="AF269" s="129"/>
    </row>
    <row r="270" spans="2:32" x14ac:dyDescent="0.25">
      <c r="B270" s="210" t="s">
        <v>287</v>
      </c>
      <c r="C270" s="277"/>
      <c r="D270" s="207"/>
      <c r="E270" s="207"/>
      <c r="F270" s="207"/>
      <c r="G270" s="207"/>
      <c r="H270" s="19"/>
      <c r="I270" s="20"/>
      <c r="J270" s="20"/>
      <c r="K270" s="20"/>
      <c r="L270" s="20"/>
      <c r="M270" s="20">
        <f t="shared" si="4"/>
        <v>0</v>
      </c>
      <c r="N270" s="281"/>
      <c r="O270" s="271"/>
      <c r="P270" s="271"/>
      <c r="Q270" s="272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168"/>
      <c r="AE270" s="307"/>
      <c r="AF270" s="129"/>
    </row>
    <row r="271" spans="2:32" x14ac:dyDescent="0.25">
      <c r="B271" s="210" t="s">
        <v>288</v>
      </c>
      <c r="C271" s="277"/>
      <c r="D271" s="207"/>
      <c r="E271" s="207"/>
      <c r="F271" s="207"/>
      <c r="G271" s="207"/>
      <c r="H271" s="19"/>
      <c r="I271" s="20"/>
      <c r="J271" s="20"/>
      <c r="K271" s="20"/>
      <c r="L271" s="20"/>
      <c r="M271" s="20">
        <f t="shared" si="4"/>
        <v>0</v>
      </c>
      <c r="N271" s="281"/>
      <c r="O271" s="271"/>
      <c r="P271" s="271"/>
      <c r="Q271" s="272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168"/>
      <c r="AE271" s="307"/>
      <c r="AF271" s="129"/>
    </row>
    <row r="272" spans="2:32" x14ac:dyDescent="0.25">
      <c r="B272" s="210" t="s">
        <v>289</v>
      </c>
      <c r="C272" s="277"/>
      <c r="D272" s="207"/>
      <c r="E272" s="207"/>
      <c r="F272" s="207"/>
      <c r="G272" s="207"/>
      <c r="H272" s="19"/>
      <c r="I272" s="20"/>
      <c r="J272" s="20"/>
      <c r="K272" s="20"/>
      <c r="L272" s="20"/>
      <c r="M272" s="20">
        <f t="shared" si="4"/>
        <v>0</v>
      </c>
      <c r="N272" s="281"/>
      <c r="O272" s="271"/>
      <c r="P272" s="271"/>
      <c r="Q272" s="272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168"/>
      <c r="AE272" s="307"/>
      <c r="AF272" s="129"/>
    </row>
    <row r="273" spans="2:32" x14ac:dyDescent="0.25">
      <c r="B273" s="210" t="s">
        <v>290</v>
      </c>
      <c r="C273" s="277"/>
      <c r="D273" s="207"/>
      <c r="E273" s="207"/>
      <c r="F273" s="207"/>
      <c r="G273" s="207"/>
      <c r="H273" s="19"/>
      <c r="I273" s="20"/>
      <c r="J273" s="20"/>
      <c r="K273" s="20"/>
      <c r="L273" s="20"/>
      <c r="M273" s="20">
        <f t="shared" si="4"/>
        <v>0</v>
      </c>
      <c r="N273" s="281"/>
      <c r="O273" s="271"/>
      <c r="P273" s="271"/>
      <c r="Q273" s="272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168"/>
      <c r="AE273" s="307"/>
      <c r="AF273" s="129"/>
    </row>
    <row r="274" spans="2:32" x14ac:dyDescent="0.25">
      <c r="B274" s="210" t="s">
        <v>291</v>
      </c>
      <c r="C274" s="277"/>
      <c r="D274" s="207"/>
      <c r="E274" s="207"/>
      <c r="F274" s="207"/>
      <c r="G274" s="207"/>
      <c r="H274" s="19"/>
      <c r="I274" s="20"/>
      <c r="J274" s="20"/>
      <c r="K274" s="20"/>
      <c r="L274" s="20"/>
      <c r="M274" s="20">
        <f t="shared" si="4"/>
        <v>0</v>
      </c>
      <c r="N274" s="281"/>
      <c r="O274" s="271"/>
      <c r="P274" s="271"/>
      <c r="Q274" s="272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168"/>
      <c r="AE274" s="307"/>
      <c r="AF274" s="129"/>
    </row>
    <row r="275" spans="2:32" x14ac:dyDescent="0.25">
      <c r="B275" s="210" t="s">
        <v>292</v>
      </c>
      <c r="C275" s="277"/>
      <c r="D275" s="207"/>
      <c r="E275" s="207"/>
      <c r="F275" s="207"/>
      <c r="G275" s="207"/>
      <c r="H275" s="19"/>
      <c r="I275" s="20"/>
      <c r="J275" s="20"/>
      <c r="K275" s="20"/>
      <c r="L275" s="20"/>
      <c r="M275" s="20">
        <f t="shared" si="4"/>
        <v>0</v>
      </c>
      <c r="N275" s="281"/>
      <c r="O275" s="271"/>
      <c r="P275" s="271"/>
      <c r="Q275" s="272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168"/>
      <c r="AE275" s="307"/>
      <c r="AF275" s="129"/>
    </row>
    <row r="276" spans="2:32" x14ac:dyDescent="0.25">
      <c r="B276" s="210" t="s">
        <v>293</v>
      </c>
      <c r="C276" s="277"/>
      <c r="D276" s="207"/>
      <c r="E276" s="207"/>
      <c r="F276" s="207"/>
      <c r="G276" s="207"/>
      <c r="H276" s="19"/>
      <c r="I276" s="20"/>
      <c r="J276" s="20"/>
      <c r="K276" s="20"/>
      <c r="L276" s="20"/>
      <c r="M276" s="20">
        <f t="shared" si="4"/>
        <v>0</v>
      </c>
      <c r="N276" s="281"/>
      <c r="O276" s="271"/>
      <c r="P276" s="271"/>
      <c r="Q276" s="272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168"/>
      <c r="AE276" s="307"/>
      <c r="AF276" s="129"/>
    </row>
    <row r="277" spans="2:32" x14ac:dyDescent="0.25">
      <c r="B277" s="210" t="s">
        <v>294</v>
      </c>
      <c r="C277" s="277"/>
      <c r="D277" s="207"/>
      <c r="E277" s="207"/>
      <c r="F277" s="207"/>
      <c r="G277" s="207"/>
      <c r="H277" s="19"/>
      <c r="I277" s="20"/>
      <c r="J277" s="20"/>
      <c r="K277" s="20"/>
      <c r="L277" s="20"/>
      <c r="M277" s="20">
        <f t="shared" si="4"/>
        <v>0</v>
      </c>
      <c r="N277" s="281"/>
      <c r="O277" s="271"/>
      <c r="P277" s="271"/>
      <c r="Q277" s="272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168"/>
      <c r="AE277" s="307"/>
      <c r="AF277" s="129"/>
    </row>
    <row r="278" spans="2:32" x14ac:dyDescent="0.25">
      <c r="B278" s="210" t="s">
        <v>295</v>
      </c>
      <c r="C278" s="277"/>
      <c r="D278" s="207"/>
      <c r="E278" s="207"/>
      <c r="F278" s="207"/>
      <c r="G278" s="207"/>
      <c r="H278" s="19"/>
      <c r="I278" s="20"/>
      <c r="J278" s="20"/>
      <c r="K278" s="20"/>
      <c r="L278" s="20"/>
      <c r="M278" s="20">
        <f t="shared" si="4"/>
        <v>0</v>
      </c>
      <c r="N278" s="281"/>
      <c r="O278" s="271"/>
      <c r="P278" s="271"/>
      <c r="Q278" s="272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168"/>
      <c r="AE278" s="307"/>
      <c r="AF278" s="129"/>
    </row>
    <row r="279" spans="2:32" ht="15.75" thickBot="1" x14ac:dyDescent="0.3">
      <c r="B279" s="210" t="s">
        <v>296</v>
      </c>
      <c r="C279" s="310"/>
      <c r="D279" s="311"/>
      <c r="E279" s="311"/>
      <c r="F279" s="311"/>
      <c r="G279" s="311"/>
      <c r="H279" s="36"/>
      <c r="I279" s="37"/>
      <c r="J279" s="37"/>
      <c r="K279" s="37"/>
      <c r="L279" s="37"/>
      <c r="M279" s="37">
        <f t="shared" si="4"/>
        <v>0</v>
      </c>
      <c r="N279" s="312"/>
      <c r="O279" s="313"/>
      <c r="P279" s="313"/>
      <c r="Q279" s="314"/>
      <c r="R279" s="315"/>
      <c r="S279" s="315"/>
      <c r="T279" s="315"/>
      <c r="U279" s="315"/>
      <c r="V279" s="315"/>
      <c r="W279" s="315"/>
      <c r="X279" s="315"/>
      <c r="Y279" s="315"/>
      <c r="Z279" s="315"/>
      <c r="AA279" s="315"/>
      <c r="AB279" s="315"/>
      <c r="AC279" s="315"/>
      <c r="AD279" s="316"/>
      <c r="AE279" s="317"/>
      <c r="AF279" s="129"/>
    </row>
    <row r="280" spans="2:32" ht="15.75" thickTop="1" x14ac:dyDescent="0.25">
      <c r="B280" s="68" t="s">
        <v>297</v>
      </c>
      <c r="C280" s="277"/>
      <c r="D280" s="207"/>
      <c r="E280" s="207"/>
      <c r="F280" s="207"/>
      <c r="G280" s="207"/>
      <c r="H280" s="19"/>
      <c r="I280" s="20"/>
      <c r="J280" s="20"/>
      <c r="K280" s="20"/>
      <c r="L280" s="20"/>
      <c r="M280" s="20">
        <f t="shared" si="4"/>
        <v>0</v>
      </c>
      <c r="N280" s="281"/>
      <c r="O280" s="271"/>
      <c r="P280" s="271"/>
      <c r="Q280" s="272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168"/>
      <c r="AE280" s="307"/>
      <c r="AF280" s="129"/>
    </row>
    <row r="281" spans="2:32" x14ac:dyDescent="0.25">
      <c r="B281" s="211" t="s">
        <v>298</v>
      </c>
      <c r="C281" s="277"/>
      <c r="D281" s="207"/>
      <c r="E281" s="207"/>
      <c r="F281" s="207"/>
      <c r="G281" s="207"/>
      <c r="H281" s="19"/>
      <c r="I281" s="20"/>
      <c r="J281" s="20"/>
      <c r="K281" s="20"/>
      <c r="L281" s="20"/>
      <c r="M281" s="20">
        <f t="shared" si="4"/>
        <v>0</v>
      </c>
      <c r="N281" s="281"/>
      <c r="O281" s="271"/>
      <c r="P281" s="271"/>
      <c r="Q281" s="272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168"/>
      <c r="AE281" s="307"/>
      <c r="AF281" s="129"/>
    </row>
    <row r="282" spans="2:32" x14ac:dyDescent="0.25">
      <c r="B282" s="211" t="s">
        <v>299</v>
      </c>
      <c r="C282" s="277"/>
      <c r="D282" s="207"/>
      <c r="E282" s="207"/>
      <c r="F282" s="207"/>
      <c r="G282" s="207"/>
      <c r="H282" s="19"/>
      <c r="I282" s="20"/>
      <c r="J282" s="20"/>
      <c r="K282" s="20"/>
      <c r="L282" s="20"/>
      <c r="M282" s="20">
        <f t="shared" si="4"/>
        <v>0</v>
      </c>
      <c r="N282" s="281"/>
      <c r="O282" s="271"/>
      <c r="P282" s="271"/>
      <c r="Q282" s="272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168"/>
      <c r="AE282" s="307"/>
      <c r="AF282" s="129"/>
    </row>
    <row r="283" spans="2:32" x14ac:dyDescent="0.25">
      <c r="B283" s="211" t="s">
        <v>300</v>
      </c>
      <c r="C283" s="277"/>
      <c r="D283" s="207"/>
      <c r="E283" s="207"/>
      <c r="F283" s="207"/>
      <c r="G283" s="207"/>
      <c r="H283" s="19"/>
      <c r="I283" s="20"/>
      <c r="J283" s="20"/>
      <c r="K283" s="20"/>
      <c r="L283" s="20"/>
      <c r="M283" s="20">
        <f t="shared" si="4"/>
        <v>0</v>
      </c>
      <c r="N283" s="281"/>
      <c r="O283" s="271"/>
      <c r="P283" s="271"/>
      <c r="Q283" s="272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168"/>
      <c r="AE283" s="307"/>
      <c r="AF283" s="129"/>
    </row>
    <row r="284" spans="2:32" x14ac:dyDescent="0.25">
      <c r="B284" s="211" t="s">
        <v>301</v>
      </c>
      <c r="C284" s="277"/>
      <c r="D284" s="207"/>
      <c r="E284" s="207"/>
      <c r="F284" s="207"/>
      <c r="G284" s="207"/>
      <c r="H284" s="19"/>
      <c r="I284" s="20"/>
      <c r="J284" s="20"/>
      <c r="K284" s="20"/>
      <c r="L284" s="20"/>
      <c r="M284" s="20">
        <f t="shared" si="4"/>
        <v>0</v>
      </c>
      <c r="N284" s="281"/>
      <c r="O284" s="271"/>
      <c r="P284" s="271"/>
      <c r="Q284" s="272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168"/>
      <c r="AE284" s="307"/>
      <c r="AF284" s="129"/>
    </row>
    <row r="285" spans="2:32" x14ac:dyDescent="0.25">
      <c r="B285" s="211" t="s">
        <v>302</v>
      </c>
      <c r="C285" s="277"/>
      <c r="D285" s="207"/>
      <c r="E285" s="207"/>
      <c r="F285" s="207"/>
      <c r="G285" s="207"/>
      <c r="H285" s="19"/>
      <c r="I285" s="20"/>
      <c r="J285" s="20"/>
      <c r="K285" s="20"/>
      <c r="L285" s="20"/>
      <c r="M285" s="20">
        <f t="shared" si="4"/>
        <v>0</v>
      </c>
      <c r="N285" s="281"/>
      <c r="O285" s="271"/>
      <c r="P285" s="271"/>
      <c r="Q285" s="272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168"/>
      <c r="AE285" s="307"/>
      <c r="AF285" s="129"/>
    </row>
    <row r="286" spans="2:32" x14ac:dyDescent="0.25">
      <c r="B286" s="211" t="s">
        <v>303</v>
      </c>
      <c r="C286" s="277"/>
      <c r="D286" s="207"/>
      <c r="E286" s="207"/>
      <c r="F286" s="207"/>
      <c r="G286" s="207"/>
      <c r="H286" s="19"/>
      <c r="I286" s="20"/>
      <c r="J286" s="20"/>
      <c r="K286" s="20"/>
      <c r="L286" s="20"/>
      <c r="M286" s="20">
        <f t="shared" si="4"/>
        <v>0</v>
      </c>
      <c r="N286" s="281"/>
      <c r="O286" s="271"/>
      <c r="P286" s="271"/>
      <c r="Q286" s="272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168"/>
      <c r="AE286" s="307"/>
      <c r="AF286" s="129"/>
    </row>
    <row r="287" spans="2:32" x14ac:dyDescent="0.25">
      <c r="B287" s="211" t="s">
        <v>304</v>
      </c>
      <c r="C287" s="277"/>
      <c r="D287" s="207"/>
      <c r="E287" s="207"/>
      <c r="F287" s="207"/>
      <c r="G287" s="207"/>
      <c r="H287" s="19"/>
      <c r="I287" s="20"/>
      <c r="J287" s="20"/>
      <c r="K287" s="20"/>
      <c r="L287" s="20"/>
      <c r="M287" s="20">
        <f t="shared" si="4"/>
        <v>0</v>
      </c>
      <c r="N287" s="281"/>
      <c r="O287" s="271"/>
      <c r="P287" s="271"/>
      <c r="Q287" s="272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168"/>
      <c r="AE287" s="307"/>
      <c r="AF287" s="129"/>
    </row>
    <row r="288" spans="2:32" x14ac:dyDescent="0.25">
      <c r="B288" s="211" t="s">
        <v>305</v>
      </c>
      <c r="C288" s="277"/>
      <c r="D288" s="207"/>
      <c r="E288" s="207"/>
      <c r="F288" s="207"/>
      <c r="G288" s="207"/>
      <c r="H288" s="19"/>
      <c r="I288" s="20"/>
      <c r="J288" s="20"/>
      <c r="K288" s="20"/>
      <c r="L288" s="20"/>
      <c r="M288" s="20">
        <f t="shared" si="4"/>
        <v>0</v>
      </c>
      <c r="N288" s="281"/>
      <c r="O288" s="271"/>
      <c r="P288" s="271"/>
      <c r="Q288" s="272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168"/>
      <c r="AE288" s="307"/>
      <c r="AF288" s="129"/>
    </row>
    <row r="289" spans="2:32" x14ac:dyDescent="0.25">
      <c r="B289" s="211" t="s">
        <v>306</v>
      </c>
      <c r="C289" s="277"/>
      <c r="D289" s="207"/>
      <c r="E289" s="207"/>
      <c r="F289" s="207"/>
      <c r="G289" s="207"/>
      <c r="H289" s="19"/>
      <c r="I289" s="20"/>
      <c r="J289" s="20"/>
      <c r="K289" s="20"/>
      <c r="L289" s="20"/>
      <c r="M289" s="20">
        <f t="shared" si="4"/>
        <v>0</v>
      </c>
      <c r="N289" s="281"/>
      <c r="O289" s="271"/>
      <c r="P289" s="271"/>
      <c r="Q289" s="272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168"/>
      <c r="AE289" s="307"/>
      <c r="AF289" s="129"/>
    </row>
    <row r="290" spans="2:32" x14ac:dyDescent="0.25">
      <c r="B290" s="211" t="s">
        <v>307</v>
      </c>
      <c r="C290" s="277"/>
      <c r="D290" s="207"/>
      <c r="E290" s="207"/>
      <c r="F290" s="207"/>
      <c r="G290" s="207"/>
      <c r="H290" s="19"/>
      <c r="I290" s="20"/>
      <c r="J290" s="20"/>
      <c r="K290" s="20"/>
      <c r="L290" s="20"/>
      <c r="M290" s="20">
        <f t="shared" si="4"/>
        <v>0</v>
      </c>
      <c r="N290" s="281"/>
      <c r="O290" s="271"/>
      <c r="P290" s="271"/>
      <c r="Q290" s="272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168"/>
      <c r="AE290" s="307"/>
      <c r="AF290" s="129"/>
    </row>
    <row r="291" spans="2:32" x14ac:dyDescent="0.25">
      <c r="B291" s="211" t="s">
        <v>308</v>
      </c>
      <c r="C291" s="277"/>
      <c r="D291" s="207"/>
      <c r="E291" s="207"/>
      <c r="F291" s="207"/>
      <c r="G291" s="207"/>
      <c r="H291" s="19"/>
      <c r="I291" s="20"/>
      <c r="J291" s="20"/>
      <c r="K291" s="20"/>
      <c r="L291" s="20"/>
      <c r="M291" s="20">
        <f t="shared" si="4"/>
        <v>0</v>
      </c>
      <c r="N291" s="281"/>
      <c r="O291" s="271"/>
      <c r="P291" s="271"/>
      <c r="Q291" s="272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168"/>
      <c r="AE291" s="307"/>
      <c r="AF291" s="129"/>
    </row>
    <row r="292" spans="2:32" x14ac:dyDescent="0.25">
      <c r="B292" s="211" t="s">
        <v>309</v>
      </c>
      <c r="C292" s="277"/>
      <c r="D292" s="207"/>
      <c r="E292" s="207"/>
      <c r="F292" s="207"/>
      <c r="G292" s="207"/>
      <c r="H292" s="19"/>
      <c r="I292" s="20"/>
      <c r="J292" s="20"/>
      <c r="K292" s="20"/>
      <c r="L292" s="20"/>
      <c r="M292" s="20">
        <f t="shared" si="4"/>
        <v>0</v>
      </c>
      <c r="N292" s="281"/>
      <c r="O292" s="271"/>
      <c r="P292" s="271"/>
      <c r="Q292" s="272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168"/>
      <c r="AE292" s="307"/>
      <c r="AF292" s="129"/>
    </row>
    <row r="293" spans="2:32" x14ac:dyDescent="0.25">
      <c r="B293" s="211" t="s">
        <v>310</v>
      </c>
      <c r="C293" s="277"/>
      <c r="D293" s="207"/>
      <c r="E293" s="207"/>
      <c r="F293" s="207"/>
      <c r="G293" s="207"/>
      <c r="H293" s="19"/>
      <c r="I293" s="20"/>
      <c r="J293" s="20"/>
      <c r="K293" s="20"/>
      <c r="L293" s="20"/>
      <c r="M293" s="20">
        <f t="shared" si="4"/>
        <v>0</v>
      </c>
      <c r="N293" s="281"/>
      <c r="O293" s="271"/>
      <c r="P293" s="271"/>
      <c r="Q293" s="272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168"/>
      <c r="AE293" s="307"/>
      <c r="AF293" s="129"/>
    </row>
    <row r="294" spans="2:32" x14ac:dyDescent="0.25">
      <c r="B294" s="211" t="s">
        <v>311</v>
      </c>
      <c r="C294" s="277"/>
      <c r="D294" s="207"/>
      <c r="E294" s="207"/>
      <c r="F294" s="207"/>
      <c r="G294" s="207"/>
      <c r="H294" s="19"/>
      <c r="I294" s="20"/>
      <c r="J294" s="20"/>
      <c r="K294" s="20"/>
      <c r="L294" s="20"/>
      <c r="M294" s="20">
        <f t="shared" si="4"/>
        <v>0</v>
      </c>
      <c r="N294" s="281"/>
      <c r="O294" s="271"/>
      <c r="P294" s="271"/>
      <c r="Q294" s="272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168"/>
      <c r="AE294" s="307"/>
      <c r="AF294" s="129"/>
    </row>
    <row r="295" spans="2:32" x14ac:dyDescent="0.25">
      <c r="B295" s="211" t="s">
        <v>312</v>
      </c>
      <c r="C295" s="277"/>
      <c r="D295" s="207"/>
      <c r="E295" s="207"/>
      <c r="F295" s="207"/>
      <c r="G295" s="207"/>
      <c r="H295" s="19"/>
      <c r="I295" s="20"/>
      <c r="J295" s="20"/>
      <c r="K295" s="20"/>
      <c r="L295" s="20"/>
      <c r="M295" s="20">
        <f t="shared" si="4"/>
        <v>0</v>
      </c>
      <c r="N295" s="281"/>
      <c r="O295" s="271"/>
      <c r="P295" s="271"/>
      <c r="Q295" s="272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168"/>
      <c r="AE295" s="307"/>
      <c r="AF295" s="129"/>
    </row>
    <row r="296" spans="2:32" x14ac:dyDescent="0.25">
      <c r="B296" s="211" t="s">
        <v>313</v>
      </c>
      <c r="C296" s="277"/>
      <c r="D296" s="207"/>
      <c r="E296" s="207"/>
      <c r="F296" s="207"/>
      <c r="G296" s="207"/>
      <c r="H296" s="19"/>
      <c r="I296" s="20"/>
      <c r="J296" s="20"/>
      <c r="K296" s="20"/>
      <c r="L296" s="20"/>
      <c r="M296" s="20">
        <f t="shared" si="4"/>
        <v>0</v>
      </c>
      <c r="N296" s="281"/>
      <c r="O296" s="271"/>
      <c r="P296" s="271"/>
      <c r="Q296" s="272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168"/>
      <c r="AE296" s="307"/>
      <c r="AF296" s="129"/>
    </row>
    <row r="297" spans="2:32" x14ac:dyDescent="0.25">
      <c r="B297" s="211" t="s">
        <v>314</v>
      </c>
      <c r="C297" s="277"/>
      <c r="D297" s="207"/>
      <c r="E297" s="207"/>
      <c r="F297" s="207"/>
      <c r="G297" s="207"/>
      <c r="H297" s="19"/>
      <c r="I297" s="20"/>
      <c r="J297" s="20"/>
      <c r="K297" s="20"/>
      <c r="L297" s="20"/>
      <c r="M297" s="20">
        <f t="shared" si="4"/>
        <v>0</v>
      </c>
      <c r="N297" s="281"/>
      <c r="O297" s="271"/>
      <c r="P297" s="271"/>
      <c r="Q297" s="272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168"/>
      <c r="AE297" s="307"/>
      <c r="AF297" s="129"/>
    </row>
    <row r="298" spans="2:32" x14ac:dyDescent="0.25">
      <c r="B298" s="211" t="s">
        <v>315</v>
      </c>
      <c r="C298" s="277"/>
      <c r="D298" s="207"/>
      <c r="E298" s="207"/>
      <c r="F298" s="207"/>
      <c r="G298" s="207"/>
      <c r="H298" s="19"/>
      <c r="I298" s="20"/>
      <c r="J298" s="20"/>
      <c r="K298" s="20"/>
      <c r="L298" s="20"/>
      <c r="M298" s="20">
        <f t="shared" si="4"/>
        <v>0</v>
      </c>
      <c r="N298" s="281"/>
      <c r="O298" s="271"/>
      <c r="P298" s="271"/>
      <c r="Q298" s="272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168"/>
      <c r="AE298" s="307"/>
      <c r="AF298" s="129"/>
    </row>
    <row r="299" spans="2:32" x14ac:dyDescent="0.25">
      <c r="B299" s="211" t="s">
        <v>316</v>
      </c>
      <c r="C299" s="277"/>
      <c r="D299" s="207"/>
      <c r="E299" s="207"/>
      <c r="F299" s="207"/>
      <c r="G299" s="207"/>
      <c r="H299" s="19"/>
      <c r="I299" s="20"/>
      <c r="J299" s="20"/>
      <c r="K299" s="20"/>
      <c r="L299" s="20"/>
      <c r="M299" s="20">
        <f t="shared" si="4"/>
        <v>0</v>
      </c>
      <c r="N299" s="281"/>
      <c r="O299" s="271"/>
      <c r="P299" s="271"/>
      <c r="Q299" s="272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168"/>
      <c r="AE299" s="307"/>
      <c r="AF299" s="129"/>
    </row>
    <row r="300" spans="2:32" x14ac:dyDescent="0.25">
      <c r="B300" s="211" t="s">
        <v>317</v>
      </c>
      <c r="C300" s="277"/>
      <c r="D300" s="207"/>
      <c r="E300" s="207"/>
      <c r="F300" s="207"/>
      <c r="G300" s="207"/>
      <c r="H300" s="19"/>
      <c r="I300" s="20"/>
      <c r="J300" s="20"/>
      <c r="K300" s="20"/>
      <c r="L300" s="20"/>
      <c r="M300" s="20">
        <f t="shared" si="4"/>
        <v>0</v>
      </c>
      <c r="N300" s="281"/>
      <c r="O300" s="271"/>
      <c r="P300" s="271"/>
      <c r="Q300" s="272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168"/>
      <c r="AE300" s="307"/>
      <c r="AF300" s="129"/>
    </row>
    <row r="301" spans="2:32" x14ac:dyDescent="0.25">
      <c r="B301" s="211" t="s">
        <v>318</v>
      </c>
      <c r="C301" s="277"/>
      <c r="D301" s="207"/>
      <c r="E301" s="207"/>
      <c r="F301" s="207"/>
      <c r="G301" s="207"/>
      <c r="H301" s="19"/>
      <c r="I301" s="20"/>
      <c r="J301" s="20"/>
      <c r="K301" s="20"/>
      <c r="L301" s="20"/>
      <c r="M301" s="20">
        <f t="shared" si="4"/>
        <v>0</v>
      </c>
      <c r="N301" s="281"/>
      <c r="O301" s="271"/>
      <c r="P301" s="271"/>
      <c r="Q301" s="272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168"/>
      <c r="AE301" s="307"/>
      <c r="AF301" s="129"/>
    </row>
    <row r="302" spans="2:32" x14ac:dyDescent="0.25">
      <c r="B302" s="211" t="s">
        <v>319</v>
      </c>
      <c r="C302" s="277"/>
      <c r="D302" s="207"/>
      <c r="E302" s="207"/>
      <c r="F302" s="207"/>
      <c r="G302" s="207"/>
      <c r="H302" s="19"/>
      <c r="I302" s="20"/>
      <c r="J302" s="20"/>
      <c r="K302" s="20"/>
      <c r="L302" s="20"/>
      <c r="M302" s="20">
        <f t="shared" si="4"/>
        <v>0</v>
      </c>
      <c r="N302" s="281"/>
      <c r="O302" s="271"/>
      <c r="P302" s="271"/>
      <c r="Q302" s="272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168"/>
      <c r="AE302" s="307"/>
      <c r="AF302" s="129"/>
    </row>
    <row r="303" spans="2:32" x14ac:dyDescent="0.25">
      <c r="B303" s="211" t="s">
        <v>320</v>
      </c>
      <c r="C303" s="277"/>
      <c r="D303" s="207"/>
      <c r="E303" s="207"/>
      <c r="F303" s="207"/>
      <c r="G303" s="207"/>
      <c r="H303" s="19"/>
      <c r="I303" s="20"/>
      <c r="J303" s="20"/>
      <c r="K303" s="20"/>
      <c r="L303" s="20"/>
      <c r="M303" s="20">
        <f t="shared" si="4"/>
        <v>0</v>
      </c>
      <c r="N303" s="281"/>
      <c r="O303" s="271"/>
      <c r="P303" s="271"/>
      <c r="Q303" s="272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168"/>
      <c r="AE303" s="307"/>
      <c r="AF303" s="129"/>
    </row>
    <row r="304" spans="2:32" x14ac:dyDescent="0.25">
      <c r="B304" s="211" t="s">
        <v>321</v>
      </c>
      <c r="C304" s="277"/>
      <c r="D304" s="207"/>
      <c r="E304" s="207"/>
      <c r="F304" s="207"/>
      <c r="G304" s="207"/>
      <c r="H304" s="19"/>
      <c r="I304" s="20"/>
      <c r="J304" s="20"/>
      <c r="K304" s="20"/>
      <c r="L304" s="20"/>
      <c r="M304" s="20">
        <f t="shared" si="4"/>
        <v>0</v>
      </c>
      <c r="N304" s="281"/>
      <c r="O304" s="271"/>
      <c r="P304" s="271"/>
      <c r="Q304" s="272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168"/>
      <c r="AE304" s="307"/>
      <c r="AF304" s="129"/>
    </row>
    <row r="305" spans="2:32" x14ac:dyDescent="0.25">
      <c r="B305" s="211" t="s">
        <v>322</v>
      </c>
      <c r="C305" s="277"/>
      <c r="D305" s="207"/>
      <c r="E305" s="207"/>
      <c r="F305" s="207"/>
      <c r="G305" s="207"/>
      <c r="H305" s="19"/>
      <c r="I305" s="20"/>
      <c r="J305" s="20"/>
      <c r="K305" s="20"/>
      <c r="L305" s="20"/>
      <c r="M305" s="20">
        <f t="shared" si="4"/>
        <v>0</v>
      </c>
      <c r="N305" s="281"/>
      <c r="O305" s="271"/>
      <c r="P305" s="271"/>
      <c r="Q305" s="272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168"/>
      <c r="AE305" s="307"/>
      <c r="AF305" s="129"/>
    </row>
    <row r="306" spans="2:32" x14ac:dyDescent="0.25">
      <c r="B306" s="211" t="s">
        <v>323</v>
      </c>
      <c r="C306" s="277"/>
      <c r="D306" s="207"/>
      <c r="E306" s="207"/>
      <c r="F306" s="207"/>
      <c r="G306" s="207"/>
      <c r="H306" s="19"/>
      <c r="I306" s="20"/>
      <c r="J306" s="20"/>
      <c r="K306" s="20"/>
      <c r="L306" s="20"/>
      <c r="M306" s="20">
        <f t="shared" si="4"/>
        <v>0</v>
      </c>
      <c r="N306" s="281"/>
      <c r="O306" s="271"/>
      <c r="P306" s="271"/>
      <c r="Q306" s="272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168"/>
      <c r="AE306" s="307"/>
      <c r="AF306" s="129"/>
    </row>
    <row r="307" spans="2:32" x14ac:dyDescent="0.25">
      <c r="B307" s="211" t="s">
        <v>324</v>
      </c>
      <c r="C307" s="277"/>
      <c r="D307" s="207"/>
      <c r="E307" s="207"/>
      <c r="F307" s="207"/>
      <c r="G307" s="207"/>
      <c r="H307" s="19"/>
      <c r="I307" s="20"/>
      <c r="J307" s="20"/>
      <c r="K307" s="20"/>
      <c r="L307" s="20"/>
      <c r="M307" s="20">
        <f t="shared" si="4"/>
        <v>0</v>
      </c>
      <c r="N307" s="281"/>
      <c r="O307" s="271"/>
      <c r="P307" s="271"/>
      <c r="Q307" s="272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168"/>
      <c r="AE307" s="307"/>
      <c r="AF307" s="129"/>
    </row>
    <row r="308" spans="2:32" x14ac:dyDescent="0.25">
      <c r="B308" s="211" t="s">
        <v>325</v>
      </c>
      <c r="C308" s="277"/>
      <c r="D308" s="207"/>
      <c r="E308" s="207"/>
      <c r="F308" s="207"/>
      <c r="G308" s="207"/>
      <c r="H308" s="19"/>
      <c r="I308" s="20"/>
      <c r="J308" s="20"/>
      <c r="K308" s="20"/>
      <c r="L308" s="20"/>
      <c r="M308" s="20">
        <f t="shared" si="4"/>
        <v>0</v>
      </c>
      <c r="N308" s="281"/>
      <c r="O308" s="271"/>
      <c r="P308" s="271"/>
      <c r="Q308" s="272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168"/>
      <c r="AE308" s="307"/>
      <c r="AF308" s="129"/>
    </row>
    <row r="309" spans="2:32" x14ac:dyDescent="0.25">
      <c r="B309" s="211" t="s">
        <v>326</v>
      </c>
      <c r="C309" s="277"/>
      <c r="D309" s="207"/>
      <c r="E309" s="207"/>
      <c r="F309" s="207"/>
      <c r="G309" s="207"/>
      <c r="H309" s="19"/>
      <c r="I309" s="20"/>
      <c r="J309" s="20"/>
      <c r="K309" s="20"/>
      <c r="L309" s="20"/>
      <c r="M309" s="20">
        <f t="shared" si="4"/>
        <v>0</v>
      </c>
      <c r="N309" s="281"/>
      <c r="O309" s="271"/>
      <c r="P309" s="271"/>
      <c r="Q309" s="272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168"/>
      <c r="AE309" s="307"/>
      <c r="AF309" s="129"/>
    </row>
    <row r="310" spans="2:32" ht="15.75" thickBot="1" x14ac:dyDescent="0.3">
      <c r="B310" s="211" t="s">
        <v>327</v>
      </c>
      <c r="C310" s="310"/>
      <c r="D310" s="311"/>
      <c r="E310" s="311"/>
      <c r="F310" s="311"/>
      <c r="G310" s="311"/>
      <c r="H310" s="36"/>
      <c r="I310" s="37"/>
      <c r="J310" s="37"/>
      <c r="K310" s="37"/>
      <c r="L310" s="37"/>
      <c r="M310" s="37">
        <f t="shared" si="4"/>
        <v>0</v>
      </c>
      <c r="N310" s="312"/>
      <c r="O310" s="313"/>
      <c r="P310" s="313"/>
      <c r="Q310" s="314"/>
      <c r="R310" s="315"/>
      <c r="S310" s="315"/>
      <c r="T310" s="315"/>
      <c r="U310" s="315"/>
      <c r="V310" s="315"/>
      <c r="W310" s="315"/>
      <c r="X310" s="315"/>
      <c r="Y310" s="315"/>
      <c r="Z310" s="315"/>
      <c r="AA310" s="315"/>
      <c r="AB310" s="315"/>
      <c r="AC310" s="315"/>
      <c r="AD310" s="316"/>
      <c r="AE310" s="317"/>
      <c r="AF310" s="129"/>
    </row>
    <row r="311" spans="2:32" ht="15.75" thickTop="1" x14ac:dyDescent="0.25">
      <c r="B311" s="209" t="s">
        <v>328</v>
      </c>
      <c r="C311" s="277"/>
      <c r="D311" s="207"/>
      <c r="E311" s="207"/>
      <c r="F311" s="207"/>
      <c r="G311" s="207"/>
      <c r="H311" s="19"/>
      <c r="I311" s="20"/>
      <c r="J311" s="20"/>
      <c r="K311" s="20"/>
      <c r="L311" s="20"/>
      <c r="M311" s="20">
        <f t="shared" si="4"/>
        <v>0</v>
      </c>
      <c r="N311" s="281"/>
      <c r="O311" s="271"/>
      <c r="P311" s="271"/>
      <c r="Q311" s="272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168"/>
      <c r="AE311" s="307"/>
      <c r="AF311" s="129"/>
    </row>
    <row r="312" spans="2:32" x14ac:dyDescent="0.25">
      <c r="B312" s="210" t="s">
        <v>329</v>
      </c>
      <c r="C312" s="277"/>
      <c r="D312" s="207"/>
      <c r="E312" s="207"/>
      <c r="F312" s="207"/>
      <c r="G312" s="207"/>
      <c r="H312" s="19"/>
      <c r="I312" s="20"/>
      <c r="J312" s="20"/>
      <c r="K312" s="20"/>
      <c r="L312" s="20"/>
      <c r="M312" s="20">
        <f t="shared" si="4"/>
        <v>0</v>
      </c>
      <c r="N312" s="281"/>
      <c r="O312" s="271"/>
      <c r="P312" s="271"/>
      <c r="Q312" s="272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168"/>
      <c r="AE312" s="307"/>
      <c r="AF312" s="129"/>
    </row>
    <row r="313" spans="2:32" x14ac:dyDescent="0.25">
      <c r="B313" s="210" t="s">
        <v>330</v>
      </c>
      <c r="C313" s="277"/>
      <c r="D313" s="207"/>
      <c r="E313" s="207"/>
      <c r="F313" s="207"/>
      <c r="G313" s="207"/>
      <c r="H313" s="19"/>
      <c r="I313" s="20"/>
      <c r="J313" s="20"/>
      <c r="K313" s="20"/>
      <c r="L313" s="20"/>
      <c r="M313" s="20">
        <f t="shared" si="4"/>
        <v>0</v>
      </c>
      <c r="N313" s="281"/>
      <c r="O313" s="271"/>
      <c r="P313" s="271"/>
      <c r="Q313" s="272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168"/>
      <c r="AE313" s="307"/>
      <c r="AF313" s="129"/>
    </row>
    <row r="314" spans="2:32" x14ac:dyDescent="0.25">
      <c r="B314" s="210" t="s">
        <v>331</v>
      </c>
      <c r="C314" s="277"/>
      <c r="D314" s="207"/>
      <c r="E314" s="207"/>
      <c r="F314" s="207"/>
      <c r="G314" s="207"/>
      <c r="H314" s="19"/>
      <c r="I314" s="20"/>
      <c r="J314" s="20"/>
      <c r="K314" s="20"/>
      <c r="L314" s="20"/>
      <c r="M314" s="20">
        <f t="shared" si="4"/>
        <v>0</v>
      </c>
      <c r="N314" s="281"/>
      <c r="O314" s="271"/>
      <c r="P314" s="271"/>
      <c r="Q314" s="272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168"/>
      <c r="AE314" s="307"/>
      <c r="AF314" s="129"/>
    </row>
    <row r="315" spans="2:32" x14ac:dyDescent="0.25">
      <c r="B315" s="210" t="s">
        <v>332</v>
      </c>
      <c r="C315" s="277"/>
      <c r="D315" s="207"/>
      <c r="E315" s="207"/>
      <c r="F315" s="207"/>
      <c r="G315" s="207"/>
      <c r="H315" s="19"/>
      <c r="I315" s="20"/>
      <c r="J315" s="20"/>
      <c r="K315" s="20"/>
      <c r="L315" s="20"/>
      <c r="M315" s="20">
        <f t="shared" si="4"/>
        <v>0</v>
      </c>
      <c r="N315" s="281"/>
      <c r="O315" s="271"/>
      <c r="P315" s="271"/>
      <c r="Q315" s="272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168"/>
      <c r="AE315" s="307"/>
      <c r="AF315" s="129"/>
    </row>
    <row r="316" spans="2:32" x14ac:dyDescent="0.25">
      <c r="B316" s="210" t="s">
        <v>333</v>
      </c>
      <c r="C316" s="277"/>
      <c r="D316" s="207"/>
      <c r="E316" s="207"/>
      <c r="F316" s="207"/>
      <c r="G316" s="207"/>
      <c r="H316" s="19"/>
      <c r="I316" s="20"/>
      <c r="J316" s="20"/>
      <c r="K316" s="20"/>
      <c r="L316" s="20"/>
      <c r="M316" s="20">
        <f t="shared" si="4"/>
        <v>0</v>
      </c>
      <c r="N316" s="281"/>
      <c r="O316" s="271"/>
      <c r="P316" s="271"/>
      <c r="Q316" s="272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168"/>
      <c r="AE316" s="307"/>
      <c r="AF316" s="129"/>
    </row>
    <row r="317" spans="2:32" x14ac:dyDescent="0.25">
      <c r="B317" s="210" t="s">
        <v>334</v>
      </c>
      <c r="C317" s="277"/>
      <c r="D317" s="207"/>
      <c r="E317" s="207"/>
      <c r="F317" s="207"/>
      <c r="G317" s="207"/>
      <c r="H317" s="19"/>
      <c r="I317" s="20"/>
      <c r="J317" s="20"/>
      <c r="K317" s="20"/>
      <c r="L317" s="20"/>
      <c r="M317" s="20">
        <f t="shared" si="4"/>
        <v>0</v>
      </c>
      <c r="N317" s="281"/>
      <c r="O317" s="271"/>
      <c r="P317" s="271"/>
      <c r="Q317" s="272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168"/>
      <c r="AE317" s="307"/>
      <c r="AF317" s="129"/>
    </row>
    <row r="318" spans="2:32" x14ac:dyDescent="0.25">
      <c r="B318" s="210" t="s">
        <v>335</v>
      </c>
      <c r="C318" s="277"/>
      <c r="D318" s="207"/>
      <c r="E318" s="207"/>
      <c r="F318" s="207"/>
      <c r="G318" s="207"/>
      <c r="H318" s="19"/>
      <c r="I318" s="20"/>
      <c r="J318" s="20"/>
      <c r="K318" s="20"/>
      <c r="L318" s="20"/>
      <c r="M318" s="20">
        <f t="shared" si="4"/>
        <v>0</v>
      </c>
      <c r="N318" s="281"/>
      <c r="O318" s="271"/>
      <c r="P318" s="271"/>
      <c r="Q318" s="272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168"/>
      <c r="AE318" s="307"/>
      <c r="AF318" s="129"/>
    </row>
    <row r="319" spans="2:32" x14ac:dyDescent="0.25">
      <c r="B319" s="210" t="s">
        <v>336</v>
      </c>
      <c r="C319" s="277"/>
      <c r="D319" s="207"/>
      <c r="E319" s="207"/>
      <c r="F319" s="207"/>
      <c r="G319" s="207"/>
      <c r="H319" s="19"/>
      <c r="I319" s="20"/>
      <c r="J319" s="20"/>
      <c r="K319" s="20"/>
      <c r="L319" s="20"/>
      <c r="M319" s="20">
        <f t="shared" si="4"/>
        <v>0</v>
      </c>
      <c r="N319" s="281"/>
      <c r="O319" s="271"/>
      <c r="P319" s="271"/>
      <c r="Q319" s="272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168"/>
      <c r="AE319" s="307"/>
      <c r="AF319" s="129"/>
    </row>
    <row r="320" spans="2:32" x14ac:dyDescent="0.25">
      <c r="B320" s="210" t="s">
        <v>337</v>
      </c>
      <c r="C320" s="277"/>
      <c r="D320" s="207"/>
      <c r="E320" s="207"/>
      <c r="F320" s="207"/>
      <c r="G320" s="207"/>
      <c r="H320" s="19"/>
      <c r="I320" s="20"/>
      <c r="J320" s="20"/>
      <c r="K320" s="20"/>
      <c r="L320" s="20"/>
      <c r="M320" s="20">
        <f t="shared" si="4"/>
        <v>0</v>
      </c>
      <c r="N320" s="281"/>
      <c r="O320" s="271"/>
      <c r="P320" s="271"/>
      <c r="Q320" s="272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168"/>
      <c r="AE320" s="307"/>
      <c r="AF320" s="129"/>
    </row>
    <row r="321" spans="2:32" x14ac:dyDescent="0.25">
      <c r="B321" s="210" t="s">
        <v>338</v>
      </c>
      <c r="C321" s="277"/>
      <c r="D321" s="207"/>
      <c r="E321" s="207"/>
      <c r="F321" s="207"/>
      <c r="G321" s="207"/>
      <c r="H321" s="19"/>
      <c r="I321" s="20"/>
      <c r="J321" s="20"/>
      <c r="K321" s="20"/>
      <c r="L321" s="20"/>
      <c r="M321" s="20">
        <f t="shared" si="4"/>
        <v>0</v>
      </c>
      <c r="N321" s="281"/>
      <c r="O321" s="271"/>
      <c r="P321" s="271"/>
      <c r="Q321" s="272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168"/>
      <c r="AE321" s="307"/>
      <c r="AF321" s="129"/>
    </row>
    <row r="322" spans="2:32" x14ac:dyDescent="0.25">
      <c r="B322" s="210" t="s">
        <v>339</v>
      </c>
      <c r="C322" s="277"/>
      <c r="D322" s="207"/>
      <c r="E322" s="207"/>
      <c r="F322" s="207"/>
      <c r="G322" s="207"/>
      <c r="H322" s="19"/>
      <c r="I322" s="20"/>
      <c r="J322" s="20"/>
      <c r="K322" s="20"/>
      <c r="L322" s="20"/>
      <c r="M322" s="20">
        <f t="shared" si="4"/>
        <v>0</v>
      </c>
      <c r="N322" s="281"/>
      <c r="O322" s="271"/>
      <c r="P322" s="271"/>
      <c r="Q322" s="272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168"/>
      <c r="AE322" s="307"/>
      <c r="AF322" s="129"/>
    </row>
    <row r="323" spans="2:32" x14ac:dyDescent="0.25">
      <c r="B323" s="210" t="s">
        <v>340</v>
      </c>
      <c r="C323" s="277"/>
      <c r="D323" s="207"/>
      <c r="E323" s="207"/>
      <c r="F323" s="207"/>
      <c r="G323" s="207"/>
      <c r="H323" s="19"/>
      <c r="I323" s="20"/>
      <c r="J323" s="20"/>
      <c r="K323" s="20"/>
      <c r="L323" s="20"/>
      <c r="M323" s="20">
        <f t="shared" si="4"/>
        <v>0</v>
      </c>
      <c r="N323" s="281"/>
      <c r="O323" s="271"/>
      <c r="P323" s="271"/>
      <c r="Q323" s="272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168"/>
      <c r="AE323" s="307"/>
      <c r="AF323" s="129"/>
    </row>
    <row r="324" spans="2:32" x14ac:dyDescent="0.25">
      <c r="B324" s="210" t="s">
        <v>341</v>
      </c>
      <c r="C324" s="277"/>
      <c r="D324" s="207"/>
      <c r="E324" s="207"/>
      <c r="F324" s="207"/>
      <c r="G324" s="207"/>
      <c r="H324" s="19"/>
      <c r="I324" s="20"/>
      <c r="J324" s="20"/>
      <c r="K324" s="20"/>
      <c r="L324" s="20"/>
      <c r="M324" s="20">
        <f t="shared" si="4"/>
        <v>0</v>
      </c>
      <c r="N324" s="281"/>
      <c r="O324" s="271"/>
      <c r="P324" s="271"/>
      <c r="Q324" s="272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168"/>
      <c r="AE324" s="307"/>
      <c r="AF324" s="129"/>
    </row>
    <row r="325" spans="2:32" x14ac:dyDescent="0.25">
      <c r="B325" s="210" t="s">
        <v>342</v>
      </c>
      <c r="C325" s="277"/>
      <c r="D325" s="207"/>
      <c r="E325" s="207"/>
      <c r="F325" s="207"/>
      <c r="G325" s="207"/>
      <c r="H325" s="19"/>
      <c r="I325" s="20"/>
      <c r="J325" s="20"/>
      <c r="K325" s="20"/>
      <c r="L325" s="20"/>
      <c r="M325" s="20">
        <f t="shared" si="4"/>
        <v>0</v>
      </c>
      <c r="N325" s="281"/>
      <c r="O325" s="271"/>
      <c r="P325" s="271"/>
      <c r="Q325" s="272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168"/>
      <c r="AE325" s="307"/>
      <c r="AF325" s="129"/>
    </row>
    <row r="326" spans="2:32" x14ac:dyDescent="0.25">
      <c r="B326" s="210" t="s">
        <v>343</v>
      </c>
      <c r="C326" s="277"/>
      <c r="D326" s="207"/>
      <c r="E326" s="207"/>
      <c r="F326" s="207"/>
      <c r="G326" s="207"/>
      <c r="H326" s="19"/>
      <c r="I326" s="20"/>
      <c r="J326" s="20"/>
      <c r="K326" s="20"/>
      <c r="L326" s="20"/>
      <c r="M326" s="20">
        <f t="shared" si="4"/>
        <v>0</v>
      </c>
      <c r="N326" s="281"/>
      <c r="O326" s="271"/>
      <c r="P326" s="271"/>
      <c r="Q326" s="272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168"/>
      <c r="AE326" s="307"/>
      <c r="AF326" s="129"/>
    </row>
    <row r="327" spans="2:32" x14ac:dyDescent="0.25">
      <c r="B327" s="210" t="s">
        <v>344</v>
      </c>
      <c r="C327" s="277"/>
      <c r="D327" s="207"/>
      <c r="E327" s="207"/>
      <c r="F327" s="207"/>
      <c r="G327" s="207"/>
      <c r="H327" s="19"/>
      <c r="I327" s="20"/>
      <c r="J327" s="20"/>
      <c r="K327" s="20"/>
      <c r="L327" s="20"/>
      <c r="M327" s="20">
        <f t="shared" ref="M327:M390" si="5">SUM(H327:L327)</f>
        <v>0</v>
      </c>
      <c r="N327" s="281"/>
      <c r="O327" s="271"/>
      <c r="P327" s="271"/>
      <c r="Q327" s="272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168"/>
      <c r="AE327" s="307"/>
      <c r="AF327" s="129"/>
    </row>
    <row r="328" spans="2:32" x14ac:dyDescent="0.25">
      <c r="B328" s="210" t="s">
        <v>345</v>
      </c>
      <c r="C328" s="277"/>
      <c r="D328" s="207"/>
      <c r="E328" s="207"/>
      <c r="F328" s="207"/>
      <c r="G328" s="207"/>
      <c r="H328" s="19"/>
      <c r="I328" s="20"/>
      <c r="J328" s="20"/>
      <c r="K328" s="20"/>
      <c r="L328" s="20"/>
      <c r="M328" s="20">
        <f t="shared" si="5"/>
        <v>0</v>
      </c>
      <c r="N328" s="281"/>
      <c r="O328" s="271"/>
      <c r="P328" s="271"/>
      <c r="Q328" s="272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168"/>
      <c r="AE328" s="307"/>
      <c r="AF328" s="129"/>
    </row>
    <row r="329" spans="2:32" x14ac:dyDescent="0.25">
      <c r="B329" s="210" t="s">
        <v>346</v>
      </c>
      <c r="C329" s="277"/>
      <c r="D329" s="207"/>
      <c r="E329" s="207"/>
      <c r="F329" s="207"/>
      <c r="G329" s="207"/>
      <c r="H329" s="19"/>
      <c r="I329" s="20"/>
      <c r="J329" s="20"/>
      <c r="K329" s="20"/>
      <c r="L329" s="20"/>
      <c r="M329" s="20">
        <f t="shared" si="5"/>
        <v>0</v>
      </c>
      <c r="N329" s="281"/>
      <c r="O329" s="271"/>
      <c r="P329" s="271"/>
      <c r="Q329" s="272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168"/>
      <c r="AE329" s="307"/>
      <c r="AF329" s="129"/>
    </row>
    <row r="330" spans="2:32" x14ac:dyDescent="0.25">
      <c r="B330" s="210" t="s">
        <v>347</v>
      </c>
      <c r="C330" s="277"/>
      <c r="D330" s="207"/>
      <c r="E330" s="207"/>
      <c r="F330" s="207"/>
      <c r="G330" s="207"/>
      <c r="H330" s="19"/>
      <c r="I330" s="20"/>
      <c r="J330" s="20"/>
      <c r="K330" s="20"/>
      <c r="L330" s="20"/>
      <c r="M330" s="20">
        <f t="shared" si="5"/>
        <v>0</v>
      </c>
      <c r="N330" s="281"/>
      <c r="O330" s="271"/>
      <c r="P330" s="271"/>
      <c r="Q330" s="272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168"/>
      <c r="AE330" s="307"/>
      <c r="AF330" s="129"/>
    </row>
    <row r="331" spans="2:32" x14ac:dyDescent="0.25">
      <c r="B331" s="210" t="s">
        <v>348</v>
      </c>
      <c r="C331" s="277"/>
      <c r="D331" s="207"/>
      <c r="E331" s="207"/>
      <c r="F331" s="207"/>
      <c r="G331" s="207"/>
      <c r="H331" s="19"/>
      <c r="I331" s="20"/>
      <c r="J331" s="20"/>
      <c r="K331" s="20"/>
      <c r="L331" s="20"/>
      <c r="M331" s="20">
        <f t="shared" si="5"/>
        <v>0</v>
      </c>
      <c r="N331" s="281"/>
      <c r="O331" s="271"/>
      <c r="P331" s="271"/>
      <c r="Q331" s="272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168"/>
      <c r="AE331" s="307"/>
      <c r="AF331" s="129"/>
    </row>
    <row r="332" spans="2:32" x14ac:dyDescent="0.25">
      <c r="B332" s="210" t="s">
        <v>349</v>
      </c>
      <c r="C332" s="277"/>
      <c r="D332" s="207"/>
      <c r="E332" s="207"/>
      <c r="F332" s="207"/>
      <c r="G332" s="207"/>
      <c r="H332" s="19"/>
      <c r="I332" s="20"/>
      <c r="J332" s="20"/>
      <c r="K332" s="20"/>
      <c r="L332" s="20"/>
      <c r="M332" s="20">
        <f t="shared" si="5"/>
        <v>0</v>
      </c>
      <c r="N332" s="281"/>
      <c r="O332" s="271"/>
      <c r="P332" s="271"/>
      <c r="Q332" s="272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168"/>
      <c r="AE332" s="307"/>
      <c r="AF332" s="129"/>
    </row>
    <row r="333" spans="2:32" x14ac:dyDescent="0.25">
      <c r="B333" s="210" t="s">
        <v>350</v>
      </c>
      <c r="C333" s="277"/>
      <c r="D333" s="207"/>
      <c r="E333" s="207"/>
      <c r="F333" s="207"/>
      <c r="G333" s="207"/>
      <c r="H333" s="19"/>
      <c r="I333" s="20"/>
      <c r="J333" s="20"/>
      <c r="K333" s="20"/>
      <c r="L333" s="20"/>
      <c r="M333" s="20">
        <f t="shared" si="5"/>
        <v>0</v>
      </c>
      <c r="N333" s="281"/>
      <c r="O333" s="271"/>
      <c r="P333" s="271"/>
      <c r="Q333" s="272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168"/>
      <c r="AE333" s="307"/>
      <c r="AF333" s="129"/>
    </row>
    <row r="334" spans="2:32" x14ac:dyDescent="0.25">
      <c r="B334" s="210" t="s">
        <v>351</v>
      </c>
      <c r="C334" s="277"/>
      <c r="D334" s="207"/>
      <c r="E334" s="207"/>
      <c r="F334" s="207"/>
      <c r="G334" s="207"/>
      <c r="H334" s="19"/>
      <c r="I334" s="20"/>
      <c r="J334" s="20"/>
      <c r="K334" s="20"/>
      <c r="L334" s="20"/>
      <c r="M334" s="20">
        <f t="shared" si="5"/>
        <v>0</v>
      </c>
      <c r="N334" s="281"/>
      <c r="O334" s="271"/>
      <c r="P334" s="271"/>
      <c r="Q334" s="272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168"/>
      <c r="AE334" s="307"/>
      <c r="AF334" s="129"/>
    </row>
    <row r="335" spans="2:32" x14ac:dyDescent="0.25">
      <c r="B335" s="210" t="s">
        <v>352</v>
      </c>
      <c r="C335" s="277"/>
      <c r="D335" s="207"/>
      <c r="E335" s="207"/>
      <c r="F335" s="207"/>
      <c r="G335" s="207"/>
      <c r="H335" s="19"/>
      <c r="I335" s="20"/>
      <c r="J335" s="20"/>
      <c r="K335" s="20"/>
      <c r="L335" s="20"/>
      <c r="M335" s="20">
        <f t="shared" si="5"/>
        <v>0</v>
      </c>
      <c r="N335" s="281"/>
      <c r="O335" s="271"/>
      <c r="P335" s="271"/>
      <c r="Q335" s="272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168"/>
      <c r="AE335" s="307"/>
      <c r="AF335" s="129"/>
    </row>
    <row r="336" spans="2:32" x14ac:dyDescent="0.25">
      <c r="B336" s="210" t="s">
        <v>353</v>
      </c>
      <c r="C336" s="277"/>
      <c r="D336" s="207"/>
      <c r="E336" s="207"/>
      <c r="F336" s="207"/>
      <c r="G336" s="207"/>
      <c r="H336" s="19"/>
      <c r="I336" s="20"/>
      <c r="J336" s="20"/>
      <c r="K336" s="20"/>
      <c r="L336" s="20"/>
      <c r="M336" s="20">
        <f t="shared" si="5"/>
        <v>0</v>
      </c>
      <c r="N336" s="281"/>
      <c r="O336" s="271"/>
      <c r="P336" s="271"/>
      <c r="Q336" s="272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168"/>
      <c r="AE336" s="307"/>
      <c r="AF336" s="129"/>
    </row>
    <row r="337" spans="2:32" x14ac:dyDescent="0.25">
      <c r="B337" s="210" t="s">
        <v>354</v>
      </c>
      <c r="C337" s="277"/>
      <c r="D337" s="207"/>
      <c r="E337" s="207"/>
      <c r="F337" s="207"/>
      <c r="G337" s="207"/>
      <c r="H337" s="19"/>
      <c r="I337" s="20"/>
      <c r="J337" s="20"/>
      <c r="K337" s="20"/>
      <c r="L337" s="20"/>
      <c r="M337" s="20">
        <f t="shared" si="5"/>
        <v>0</v>
      </c>
      <c r="N337" s="281"/>
      <c r="O337" s="271"/>
      <c r="P337" s="271"/>
      <c r="Q337" s="272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168"/>
      <c r="AE337" s="307"/>
      <c r="AF337" s="129"/>
    </row>
    <row r="338" spans="2:32" x14ac:dyDescent="0.25">
      <c r="B338" s="210" t="s">
        <v>355</v>
      </c>
      <c r="C338" s="277"/>
      <c r="D338" s="207"/>
      <c r="E338" s="207"/>
      <c r="F338" s="207"/>
      <c r="G338" s="207"/>
      <c r="H338" s="19"/>
      <c r="I338" s="20"/>
      <c r="J338" s="20"/>
      <c r="K338" s="20"/>
      <c r="L338" s="20"/>
      <c r="M338" s="20">
        <f t="shared" si="5"/>
        <v>0</v>
      </c>
      <c r="N338" s="281"/>
      <c r="O338" s="271"/>
      <c r="P338" s="271"/>
      <c r="Q338" s="272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168"/>
      <c r="AE338" s="307"/>
      <c r="AF338" s="129"/>
    </row>
    <row r="339" spans="2:32" x14ac:dyDescent="0.25">
      <c r="B339" s="210" t="s">
        <v>356</v>
      </c>
      <c r="C339" s="277"/>
      <c r="D339" s="207"/>
      <c r="E339" s="207"/>
      <c r="F339" s="207"/>
      <c r="G339" s="207"/>
      <c r="H339" s="19"/>
      <c r="I339" s="20"/>
      <c r="J339" s="20"/>
      <c r="K339" s="20"/>
      <c r="L339" s="20"/>
      <c r="M339" s="20">
        <f t="shared" si="5"/>
        <v>0</v>
      </c>
      <c r="N339" s="281"/>
      <c r="O339" s="271"/>
      <c r="P339" s="271"/>
      <c r="Q339" s="272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168"/>
      <c r="AE339" s="307"/>
      <c r="AF339" s="129"/>
    </row>
    <row r="340" spans="2:32" ht="15.75" thickBot="1" x14ac:dyDescent="0.3">
      <c r="B340" s="210" t="s">
        <v>357</v>
      </c>
      <c r="C340" s="310"/>
      <c r="D340" s="311"/>
      <c r="E340" s="311"/>
      <c r="F340" s="311"/>
      <c r="G340" s="311"/>
      <c r="H340" s="36"/>
      <c r="I340" s="37"/>
      <c r="J340" s="37"/>
      <c r="K340" s="37"/>
      <c r="L340" s="37"/>
      <c r="M340" s="37">
        <f t="shared" si="5"/>
        <v>0</v>
      </c>
      <c r="N340" s="312"/>
      <c r="O340" s="313"/>
      <c r="P340" s="313"/>
      <c r="Q340" s="314"/>
      <c r="R340" s="315"/>
      <c r="S340" s="315"/>
      <c r="T340" s="315"/>
      <c r="U340" s="315"/>
      <c r="V340" s="315"/>
      <c r="W340" s="315"/>
      <c r="X340" s="315"/>
      <c r="Y340" s="315"/>
      <c r="Z340" s="315"/>
      <c r="AA340" s="315"/>
      <c r="AB340" s="315"/>
      <c r="AC340" s="315"/>
      <c r="AD340" s="316"/>
      <c r="AE340" s="317"/>
      <c r="AF340" s="129"/>
    </row>
    <row r="341" spans="2:32" ht="15.75" thickTop="1" x14ac:dyDescent="0.25">
      <c r="B341" s="68" t="s">
        <v>358</v>
      </c>
      <c r="C341" s="277"/>
      <c r="D341" s="207"/>
      <c r="E341" s="207"/>
      <c r="F341" s="207"/>
      <c r="G341" s="207"/>
      <c r="H341" s="19"/>
      <c r="I341" s="20"/>
      <c r="J341" s="20"/>
      <c r="K341" s="20"/>
      <c r="L341" s="20"/>
      <c r="M341" s="20">
        <f t="shared" si="5"/>
        <v>0</v>
      </c>
      <c r="N341" s="281"/>
      <c r="O341" s="271"/>
      <c r="P341" s="271"/>
      <c r="Q341" s="272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168"/>
      <c r="AE341" s="307"/>
      <c r="AF341" s="129"/>
    </row>
    <row r="342" spans="2:32" x14ac:dyDescent="0.25">
      <c r="B342" s="211" t="s">
        <v>359</v>
      </c>
      <c r="C342" s="277"/>
      <c r="D342" s="207"/>
      <c r="E342" s="207"/>
      <c r="F342" s="207"/>
      <c r="G342" s="207"/>
      <c r="H342" s="19"/>
      <c r="I342" s="20"/>
      <c r="J342" s="20"/>
      <c r="K342" s="20"/>
      <c r="L342" s="20"/>
      <c r="M342" s="20">
        <f t="shared" si="5"/>
        <v>0</v>
      </c>
      <c r="N342" s="281"/>
      <c r="O342" s="271"/>
      <c r="P342" s="271"/>
      <c r="Q342" s="272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168"/>
      <c r="AE342" s="307"/>
      <c r="AF342" s="129"/>
    </row>
    <row r="343" spans="2:32" x14ac:dyDescent="0.25">
      <c r="B343" s="211" t="s">
        <v>360</v>
      </c>
      <c r="C343" s="277"/>
      <c r="D343" s="207"/>
      <c r="E343" s="207"/>
      <c r="F343" s="207"/>
      <c r="G343" s="207"/>
      <c r="H343" s="19"/>
      <c r="I343" s="20"/>
      <c r="J343" s="20"/>
      <c r="K343" s="20"/>
      <c r="L343" s="20"/>
      <c r="M343" s="20">
        <f t="shared" si="5"/>
        <v>0</v>
      </c>
      <c r="N343" s="281"/>
      <c r="O343" s="271"/>
      <c r="P343" s="271"/>
      <c r="Q343" s="272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168"/>
      <c r="AE343" s="307"/>
      <c r="AF343" s="129"/>
    </row>
    <row r="344" spans="2:32" x14ac:dyDescent="0.25">
      <c r="B344" s="211" t="s">
        <v>361</v>
      </c>
      <c r="C344" s="277"/>
      <c r="D344" s="207"/>
      <c r="E344" s="207"/>
      <c r="F344" s="207"/>
      <c r="G344" s="207"/>
      <c r="H344" s="19"/>
      <c r="I344" s="20"/>
      <c r="J344" s="20"/>
      <c r="K344" s="20"/>
      <c r="L344" s="20"/>
      <c r="M344" s="20">
        <f t="shared" si="5"/>
        <v>0</v>
      </c>
      <c r="N344" s="281"/>
      <c r="O344" s="271"/>
      <c r="P344" s="271"/>
      <c r="Q344" s="272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168"/>
      <c r="AE344" s="307"/>
      <c r="AF344" s="129"/>
    </row>
    <row r="345" spans="2:32" x14ac:dyDescent="0.25">
      <c r="B345" s="211" t="s">
        <v>362</v>
      </c>
      <c r="C345" s="277"/>
      <c r="D345" s="207"/>
      <c r="E345" s="207"/>
      <c r="F345" s="207"/>
      <c r="G345" s="207"/>
      <c r="H345" s="19"/>
      <c r="I345" s="20"/>
      <c r="J345" s="20"/>
      <c r="K345" s="20"/>
      <c r="L345" s="20"/>
      <c r="M345" s="20">
        <f t="shared" si="5"/>
        <v>0</v>
      </c>
      <c r="N345" s="281"/>
      <c r="O345" s="271"/>
      <c r="P345" s="271"/>
      <c r="Q345" s="272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168"/>
      <c r="AE345" s="307"/>
      <c r="AF345" s="129"/>
    </row>
    <row r="346" spans="2:32" x14ac:dyDescent="0.25">
      <c r="B346" s="211" t="s">
        <v>363</v>
      </c>
      <c r="C346" s="277"/>
      <c r="D346" s="207"/>
      <c r="E346" s="207"/>
      <c r="F346" s="207"/>
      <c r="G346" s="207"/>
      <c r="H346" s="19"/>
      <c r="I346" s="20"/>
      <c r="J346" s="20"/>
      <c r="K346" s="20"/>
      <c r="L346" s="20"/>
      <c r="M346" s="20">
        <f t="shared" si="5"/>
        <v>0</v>
      </c>
      <c r="N346" s="281"/>
      <c r="O346" s="271"/>
      <c r="P346" s="271"/>
      <c r="Q346" s="272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168"/>
      <c r="AE346" s="307"/>
      <c r="AF346" s="129"/>
    </row>
    <row r="347" spans="2:32" x14ac:dyDescent="0.25">
      <c r="B347" s="211" t="s">
        <v>364</v>
      </c>
      <c r="C347" s="277"/>
      <c r="D347" s="207"/>
      <c r="E347" s="207"/>
      <c r="F347" s="207"/>
      <c r="G347" s="207"/>
      <c r="H347" s="19"/>
      <c r="I347" s="20"/>
      <c r="J347" s="20"/>
      <c r="K347" s="20"/>
      <c r="L347" s="20"/>
      <c r="M347" s="20">
        <f t="shared" si="5"/>
        <v>0</v>
      </c>
      <c r="N347" s="281"/>
      <c r="O347" s="271"/>
      <c r="P347" s="271"/>
      <c r="Q347" s="272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168"/>
      <c r="AE347" s="307"/>
      <c r="AF347" s="129"/>
    </row>
    <row r="348" spans="2:32" x14ac:dyDescent="0.25">
      <c r="B348" s="211" t="s">
        <v>365</v>
      </c>
      <c r="C348" s="277"/>
      <c r="D348" s="207"/>
      <c r="E348" s="207"/>
      <c r="F348" s="207"/>
      <c r="G348" s="207"/>
      <c r="H348" s="19"/>
      <c r="I348" s="20"/>
      <c r="J348" s="20"/>
      <c r="K348" s="20"/>
      <c r="L348" s="20"/>
      <c r="M348" s="20">
        <f t="shared" si="5"/>
        <v>0</v>
      </c>
      <c r="N348" s="281"/>
      <c r="O348" s="271"/>
      <c r="P348" s="271"/>
      <c r="Q348" s="272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168"/>
      <c r="AE348" s="307"/>
      <c r="AF348" s="129"/>
    </row>
    <row r="349" spans="2:32" x14ac:dyDescent="0.25">
      <c r="B349" s="211" t="s">
        <v>366</v>
      </c>
      <c r="C349" s="277"/>
      <c r="D349" s="207"/>
      <c r="E349" s="207"/>
      <c r="F349" s="207"/>
      <c r="G349" s="207"/>
      <c r="H349" s="19"/>
      <c r="I349" s="20"/>
      <c r="J349" s="20"/>
      <c r="K349" s="20"/>
      <c r="L349" s="20"/>
      <c r="M349" s="20">
        <f t="shared" si="5"/>
        <v>0</v>
      </c>
      <c r="N349" s="281"/>
      <c r="O349" s="271"/>
      <c r="P349" s="271"/>
      <c r="Q349" s="272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168"/>
      <c r="AE349" s="307"/>
      <c r="AF349" s="129"/>
    </row>
    <row r="350" spans="2:32" x14ac:dyDescent="0.25">
      <c r="B350" s="211" t="s">
        <v>367</v>
      </c>
      <c r="C350" s="277"/>
      <c r="D350" s="207"/>
      <c r="E350" s="207"/>
      <c r="F350" s="207"/>
      <c r="G350" s="207"/>
      <c r="H350" s="19"/>
      <c r="I350" s="20"/>
      <c r="J350" s="20"/>
      <c r="K350" s="20"/>
      <c r="L350" s="20"/>
      <c r="M350" s="20">
        <f t="shared" si="5"/>
        <v>0</v>
      </c>
      <c r="N350" s="281"/>
      <c r="O350" s="271"/>
      <c r="P350" s="271"/>
      <c r="Q350" s="272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168"/>
      <c r="AE350" s="307"/>
      <c r="AF350" s="129"/>
    </row>
    <row r="351" spans="2:32" x14ac:dyDescent="0.25">
      <c r="B351" s="211" t="s">
        <v>368</v>
      </c>
      <c r="C351" s="277"/>
      <c r="D351" s="207"/>
      <c r="E351" s="207"/>
      <c r="F351" s="207"/>
      <c r="G351" s="207"/>
      <c r="H351" s="19"/>
      <c r="I351" s="20"/>
      <c r="J351" s="20"/>
      <c r="K351" s="20"/>
      <c r="L351" s="20"/>
      <c r="M351" s="20">
        <f t="shared" si="5"/>
        <v>0</v>
      </c>
      <c r="N351" s="281"/>
      <c r="O351" s="271"/>
      <c r="P351" s="271"/>
      <c r="Q351" s="272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168"/>
      <c r="AE351" s="307"/>
      <c r="AF351" s="129"/>
    </row>
    <row r="352" spans="2:32" x14ac:dyDescent="0.25">
      <c r="B352" s="211" t="s">
        <v>369</v>
      </c>
      <c r="C352" s="277"/>
      <c r="D352" s="207"/>
      <c r="E352" s="207"/>
      <c r="F352" s="207"/>
      <c r="G352" s="207"/>
      <c r="H352" s="19"/>
      <c r="I352" s="20"/>
      <c r="J352" s="20"/>
      <c r="K352" s="20"/>
      <c r="L352" s="20"/>
      <c r="M352" s="20">
        <f t="shared" si="5"/>
        <v>0</v>
      </c>
      <c r="N352" s="281"/>
      <c r="O352" s="271"/>
      <c r="P352" s="271"/>
      <c r="Q352" s="272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168"/>
      <c r="AE352" s="307"/>
      <c r="AF352" s="129"/>
    </row>
    <row r="353" spans="2:32" x14ac:dyDescent="0.25">
      <c r="B353" s="211" t="s">
        <v>370</v>
      </c>
      <c r="C353" s="277"/>
      <c r="D353" s="207"/>
      <c r="E353" s="207"/>
      <c r="F353" s="207"/>
      <c r="G353" s="207"/>
      <c r="H353" s="19"/>
      <c r="I353" s="20"/>
      <c r="J353" s="20"/>
      <c r="K353" s="20"/>
      <c r="L353" s="20"/>
      <c r="M353" s="20">
        <f t="shared" si="5"/>
        <v>0</v>
      </c>
      <c r="N353" s="281"/>
      <c r="O353" s="271"/>
      <c r="P353" s="271"/>
      <c r="Q353" s="272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168"/>
      <c r="AE353" s="307"/>
      <c r="AF353" s="129"/>
    </row>
    <row r="354" spans="2:32" x14ac:dyDescent="0.25">
      <c r="B354" s="211" t="s">
        <v>371</v>
      </c>
      <c r="C354" s="277"/>
      <c r="D354" s="207"/>
      <c r="E354" s="207"/>
      <c r="F354" s="207"/>
      <c r="G354" s="207"/>
      <c r="H354" s="19"/>
      <c r="I354" s="20"/>
      <c r="J354" s="20"/>
      <c r="K354" s="20"/>
      <c r="L354" s="20"/>
      <c r="M354" s="20">
        <f t="shared" si="5"/>
        <v>0</v>
      </c>
      <c r="N354" s="281"/>
      <c r="O354" s="271"/>
      <c r="P354" s="271"/>
      <c r="Q354" s="272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168"/>
      <c r="AE354" s="307"/>
      <c r="AF354" s="129"/>
    </row>
    <row r="355" spans="2:32" x14ac:dyDescent="0.25">
      <c r="B355" s="211" t="s">
        <v>372</v>
      </c>
      <c r="C355" s="277"/>
      <c r="D355" s="207"/>
      <c r="E355" s="207"/>
      <c r="F355" s="207"/>
      <c r="G355" s="207"/>
      <c r="H355" s="19"/>
      <c r="I355" s="20"/>
      <c r="J355" s="20"/>
      <c r="K355" s="20"/>
      <c r="L355" s="20"/>
      <c r="M355" s="20">
        <f t="shared" si="5"/>
        <v>0</v>
      </c>
      <c r="N355" s="281"/>
      <c r="O355" s="271"/>
      <c r="P355" s="271"/>
      <c r="Q355" s="272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168"/>
      <c r="AE355" s="307"/>
      <c r="AF355" s="129"/>
    </row>
    <row r="356" spans="2:32" x14ac:dyDescent="0.25">
      <c r="B356" s="211" t="s">
        <v>373</v>
      </c>
      <c r="C356" s="277"/>
      <c r="D356" s="207"/>
      <c r="E356" s="207"/>
      <c r="F356" s="207"/>
      <c r="G356" s="207"/>
      <c r="H356" s="19"/>
      <c r="I356" s="20"/>
      <c r="J356" s="20"/>
      <c r="K356" s="20"/>
      <c r="L356" s="20"/>
      <c r="M356" s="20">
        <f t="shared" si="5"/>
        <v>0</v>
      </c>
      <c r="N356" s="281"/>
      <c r="O356" s="271"/>
      <c r="P356" s="271"/>
      <c r="Q356" s="272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168"/>
      <c r="AE356" s="307"/>
      <c r="AF356" s="129"/>
    </row>
    <row r="357" spans="2:32" x14ac:dyDescent="0.25">
      <c r="B357" s="211" t="s">
        <v>374</v>
      </c>
      <c r="C357" s="277"/>
      <c r="D357" s="207"/>
      <c r="E357" s="207"/>
      <c r="F357" s="207"/>
      <c r="G357" s="207"/>
      <c r="H357" s="19"/>
      <c r="I357" s="20"/>
      <c r="J357" s="20"/>
      <c r="K357" s="20"/>
      <c r="L357" s="20"/>
      <c r="M357" s="20">
        <f t="shared" si="5"/>
        <v>0</v>
      </c>
      <c r="N357" s="281"/>
      <c r="O357" s="271"/>
      <c r="P357" s="271"/>
      <c r="Q357" s="272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168"/>
      <c r="AE357" s="307"/>
      <c r="AF357" s="129"/>
    </row>
    <row r="358" spans="2:32" x14ac:dyDescent="0.25">
      <c r="B358" s="211" t="s">
        <v>375</v>
      </c>
      <c r="C358" s="277"/>
      <c r="D358" s="207"/>
      <c r="E358" s="207"/>
      <c r="F358" s="207"/>
      <c r="G358" s="207"/>
      <c r="H358" s="19"/>
      <c r="I358" s="20"/>
      <c r="J358" s="20"/>
      <c r="K358" s="20"/>
      <c r="L358" s="20"/>
      <c r="M358" s="20">
        <f t="shared" si="5"/>
        <v>0</v>
      </c>
      <c r="N358" s="281"/>
      <c r="O358" s="271"/>
      <c r="P358" s="271"/>
      <c r="Q358" s="272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168"/>
      <c r="AE358" s="307"/>
      <c r="AF358" s="129"/>
    </row>
    <row r="359" spans="2:32" x14ac:dyDescent="0.25">
      <c r="B359" s="211" t="s">
        <v>376</v>
      </c>
      <c r="C359" s="277"/>
      <c r="D359" s="207"/>
      <c r="E359" s="207"/>
      <c r="F359" s="207"/>
      <c r="G359" s="207"/>
      <c r="H359" s="19"/>
      <c r="I359" s="20"/>
      <c r="J359" s="20"/>
      <c r="K359" s="20"/>
      <c r="L359" s="20"/>
      <c r="M359" s="20">
        <f t="shared" si="5"/>
        <v>0</v>
      </c>
      <c r="N359" s="281"/>
      <c r="O359" s="271"/>
      <c r="P359" s="271"/>
      <c r="Q359" s="272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168"/>
      <c r="AE359" s="307"/>
      <c r="AF359" s="129"/>
    </row>
    <row r="360" spans="2:32" x14ac:dyDescent="0.25">
      <c r="B360" s="211" t="s">
        <v>377</v>
      </c>
      <c r="C360" s="277"/>
      <c r="D360" s="207"/>
      <c r="E360" s="207"/>
      <c r="F360" s="207"/>
      <c r="G360" s="207"/>
      <c r="H360" s="19"/>
      <c r="I360" s="20"/>
      <c r="J360" s="20"/>
      <c r="K360" s="20"/>
      <c r="L360" s="20"/>
      <c r="M360" s="20">
        <f t="shared" si="5"/>
        <v>0</v>
      </c>
      <c r="N360" s="281"/>
      <c r="O360" s="271"/>
      <c r="P360" s="271"/>
      <c r="Q360" s="272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168"/>
      <c r="AE360" s="307"/>
      <c r="AF360" s="129"/>
    </row>
    <row r="361" spans="2:32" x14ac:dyDescent="0.25">
      <c r="B361" s="211" t="s">
        <v>378</v>
      </c>
      <c r="C361" s="277"/>
      <c r="D361" s="207"/>
      <c r="E361" s="207"/>
      <c r="F361" s="207"/>
      <c r="G361" s="207"/>
      <c r="H361" s="19"/>
      <c r="I361" s="20"/>
      <c r="J361" s="20"/>
      <c r="K361" s="20"/>
      <c r="L361" s="20"/>
      <c r="M361" s="20">
        <f t="shared" si="5"/>
        <v>0</v>
      </c>
      <c r="N361" s="281"/>
      <c r="O361" s="271"/>
      <c r="P361" s="271"/>
      <c r="Q361" s="272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168"/>
      <c r="AE361" s="307"/>
      <c r="AF361" s="129"/>
    </row>
    <row r="362" spans="2:32" x14ac:dyDescent="0.25">
      <c r="B362" s="211" t="s">
        <v>379</v>
      </c>
      <c r="C362" s="277"/>
      <c r="D362" s="207"/>
      <c r="E362" s="207"/>
      <c r="F362" s="207"/>
      <c r="G362" s="207"/>
      <c r="H362" s="19"/>
      <c r="I362" s="20"/>
      <c r="J362" s="20"/>
      <c r="K362" s="20"/>
      <c r="L362" s="20"/>
      <c r="M362" s="20">
        <f t="shared" si="5"/>
        <v>0</v>
      </c>
      <c r="N362" s="281"/>
      <c r="O362" s="271"/>
      <c r="P362" s="271"/>
      <c r="Q362" s="272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168"/>
      <c r="AE362" s="307"/>
      <c r="AF362" s="129"/>
    </row>
    <row r="363" spans="2:32" x14ac:dyDescent="0.25">
      <c r="B363" s="211" t="s">
        <v>380</v>
      </c>
      <c r="C363" s="277"/>
      <c r="D363" s="207"/>
      <c r="E363" s="207"/>
      <c r="F363" s="207"/>
      <c r="G363" s="207"/>
      <c r="H363" s="19"/>
      <c r="I363" s="20"/>
      <c r="J363" s="20"/>
      <c r="K363" s="20"/>
      <c r="L363" s="20"/>
      <c r="M363" s="20">
        <f t="shared" si="5"/>
        <v>0</v>
      </c>
      <c r="N363" s="281"/>
      <c r="O363" s="271"/>
      <c r="P363" s="271"/>
      <c r="Q363" s="272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168"/>
      <c r="AE363" s="307"/>
      <c r="AF363" s="129"/>
    </row>
    <row r="364" spans="2:32" x14ac:dyDescent="0.25">
      <c r="B364" s="211" t="s">
        <v>381</v>
      </c>
      <c r="C364" s="277"/>
      <c r="D364" s="207"/>
      <c r="E364" s="207"/>
      <c r="F364" s="207"/>
      <c r="G364" s="207"/>
      <c r="H364" s="19"/>
      <c r="I364" s="20"/>
      <c r="J364" s="20"/>
      <c r="K364" s="20"/>
      <c r="L364" s="20"/>
      <c r="M364" s="20">
        <f t="shared" si="5"/>
        <v>0</v>
      </c>
      <c r="N364" s="281"/>
      <c r="O364" s="271"/>
      <c r="P364" s="271"/>
      <c r="Q364" s="272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168"/>
      <c r="AE364" s="307"/>
      <c r="AF364" s="129"/>
    </row>
    <row r="365" spans="2:32" x14ac:dyDescent="0.25">
      <c r="B365" s="211" t="s">
        <v>382</v>
      </c>
      <c r="C365" s="277"/>
      <c r="D365" s="207"/>
      <c r="E365" s="207"/>
      <c r="F365" s="207"/>
      <c r="G365" s="207"/>
      <c r="H365" s="19"/>
      <c r="I365" s="20"/>
      <c r="J365" s="20"/>
      <c r="K365" s="20"/>
      <c r="L365" s="20"/>
      <c r="M365" s="20">
        <f t="shared" si="5"/>
        <v>0</v>
      </c>
      <c r="N365" s="281"/>
      <c r="O365" s="271"/>
      <c r="P365" s="271"/>
      <c r="Q365" s="272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168"/>
      <c r="AE365" s="307"/>
      <c r="AF365" s="129"/>
    </row>
    <row r="366" spans="2:32" x14ac:dyDescent="0.25">
      <c r="B366" s="211" t="s">
        <v>383</v>
      </c>
      <c r="C366" s="277"/>
      <c r="D366" s="207"/>
      <c r="E366" s="207"/>
      <c r="F366" s="207"/>
      <c r="G366" s="207"/>
      <c r="H366" s="19"/>
      <c r="I366" s="20"/>
      <c r="J366" s="20"/>
      <c r="K366" s="20"/>
      <c r="L366" s="20"/>
      <c r="M366" s="20">
        <f t="shared" si="5"/>
        <v>0</v>
      </c>
      <c r="N366" s="281"/>
      <c r="O366" s="271"/>
      <c r="P366" s="271"/>
      <c r="Q366" s="272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168"/>
      <c r="AE366" s="307"/>
      <c r="AF366" s="129"/>
    </row>
    <row r="367" spans="2:32" x14ac:dyDescent="0.25">
      <c r="B367" s="211" t="s">
        <v>384</v>
      </c>
      <c r="C367" s="277"/>
      <c r="D367" s="207"/>
      <c r="E367" s="207"/>
      <c r="F367" s="207"/>
      <c r="G367" s="207"/>
      <c r="H367" s="19"/>
      <c r="I367" s="20"/>
      <c r="J367" s="20"/>
      <c r="K367" s="20"/>
      <c r="L367" s="20"/>
      <c r="M367" s="20">
        <f t="shared" si="5"/>
        <v>0</v>
      </c>
      <c r="N367" s="281"/>
      <c r="O367" s="271"/>
      <c r="P367" s="271"/>
      <c r="Q367" s="272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168"/>
      <c r="AE367" s="307"/>
      <c r="AF367" s="129"/>
    </row>
    <row r="368" spans="2:32" x14ac:dyDescent="0.25">
      <c r="B368" s="211" t="s">
        <v>385</v>
      </c>
      <c r="C368" s="277"/>
      <c r="D368" s="207"/>
      <c r="E368" s="207"/>
      <c r="F368" s="207"/>
      <c r="G368" s="207"/>
      <c r="H368" s="19"/>
      <c r="I368" s="20"/>
      <c r="J368" s="20"/>
      <c r="K368" s="20"/>
      <c r="L368" s="20"/>
      <c r="M368" s="20">
        <f t="shared" si="5"/>
        <v>0</v>
      </c>
      <c r="N368" s="281"/>
      <c r="O368" s="271"/>
      <c r="P368" s="271"/>
      <c r="Q368" s="272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168"/>
      <c r="AE368" s="307"/>
      <c r="AF368" s="129"/>
    </row>
    <row r="369" spans="2:32" x14ac:dyDescent="0.25">
      <c r="B369" s="211" t="s">
        <v>386</v>
      </c>
      <c r="C369" s="277"/>
      <c r="D369" s="207"/>
      <c r="E369" s="207"/>
      <c r="F369" s="207"/>
      <c r="G369" s="207"/>
      <c r="H369" s="19"/>
      <c r="I369" s="20"/>
      <c r="J369" s="20"/>
      <c r="K369" s="20"/>
      <c r="L369" s="20"/>
      <c r="M369" s="20">
        <f t="shared" si="5"/>
        <v>0</v>
      </c>
      <c r="N369" s="281"/>
      <c r="O369" s="271"/>
      <c r="P369" s="271"/>
      <c r="Q369" s="272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168"/>
      <c r="AE369" s="307"/>
      <c r="AF369" s="129"/>
    </row>
    <row r="370" spans="2:32" x14ac:dyDescent="0.25">
      <c r="B370" s="211" t="s">
        <v>387</v>
      </c>
      <c r="C370" s="277"/>
      <c r="D370" s="207"/>
      <c r="E370" s="207"/>
      <c r="F370" s="207"/>
      <c r="G370" s="207"/>
      <c r="H370" s="19"/>
      <c r="I370" s="20"/>
      <c r="J370" s="20"/>
      <c r="K370" s="20"/>
      <c r="L370" s="20"/>
      <c r="M370" s="20">
        <f t="shared" si="5"/>
        <v>0</v>
      </c>
      <c r="N370" s="281"/>
      <c r="O370" s="271"/>
      <c r="P370" s="271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168"/>
      <c r="AE370" s="307"/>
      <c r="AF370" s="129"/>
    </row>
    <row r="371" spans="2:32" ht="15.75" thickBot="1" x14ac:dyDescent="0.3">
      <c r="B371" s="212" t="s">
        <v>388</v>
      </c>
      <c r="C371" s="279"/>
      <c r="D371" s="280"/>
      <c r="E371" s="280"/>
      <c r="F371" s="280"/>
      <c r="G371" s="280"/>
      <c r="H371" s="21"/>
      <c r="I371" s="22"/>
      <c r="J371" s="22"/>
      <c r="K371" s="22"/>
      <c r="L371" s="22"/>
      <c r="M371" s="22">
        <f t="shared" si="5"/>
        <v>0</v>
      </c>
      <c r="N371" s="206"/>
      <c r="O371" s="208"/>
      <c r="P371" s="208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4"/>
      <c r="AE371" s="66"/>
    </row>
    <row r="372" spans="2:32" x14ac:dyDescent="0.25"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</sheetData>
  <mergeCells count="8">
    <mergeCell ref="N5:R5"/>
    <mergeCell ref="S5:X5"/>
    <mergeCell ref="C5:G5"/>
    <mergeCell ref="H5:M5"/>
    <mergeCell ref="C4:M4"/>
    <mergeCell ref="N4:AC4"/>
    <mergeCell ref="B3:AD3"/>
    <mergeCell ref="Y5:A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73"/>
  <sheetViews>
    <sheetView topLeftCell="A55" zoomScale="85" zoomScaleNormal="85" workbookViewId="0">
      <selection activeCell="J366" sqref="J366"/>
    </sheetView>
  </sheetViews>
  <sheetFormatPr baseColWidth="10" defaultRowHeight="15" x14ac:dyDescent="0.25"/>
  <cols>
    <col min="3" max="3" width="23.85546875" bestFit="1" customWidth="1"/>
    <col min="4" max="4" width="23.140625" bestFit="1" customWidth="1"/>
    <col min="5" max="5" width="15" bestFit="1" customWidth="1"/>
    <col min="6" max="6" width="14.140625" bestFit="1" customWidth="1"/>
    <col min="7" max="7" width="22.7109375" bestFit="1" customWidth="1"/>
    <col min="8" max="8" width="14.28515625" customWidth="1"/>
    <col min="9" max="9" width="26" bestFit="1" customWidth="1"/>
    <col min="10" max="10" width="24.5703125" bestFit="1" customWidth="1"/>
    <col min="11" max="11" width="19.5703125" bestFit="1" customWidth="1"/>
    <col min="12" max="12" width="17.140625" bestFit="1" customWidth="1"/>
    <col min="13" max="13" width="15.85546875" bestFit="1" customWidth="1"/>
    <col min="14" max="14" width="5.140625" customWidth="1"/>
    <col min="15" max="15" width="5.42578125" customWidth="1"/>
    <col min="16" max="16" width="5.5703125" customWidth="1"/>
    <col min="17" max="17" width="11.5703125" bestFit="1" customWidth="1"/>
    <col min="18" max="18" width="17.140625" bestFit="1" customWidth="1"/>
    <col min="19" max="19" width="15.85546875" bestFit="1" customWidth="1"/>
    <col min="20" max="20" width="3.42578125" customWidth="1"/>
    <col min="21" max="21" width="9.140625" customWidth="1"/>
    <col min="22" max="22" width="56" customWidth="1"/>
  </cols>
  <sheetData>
    <row r="1" spans="3:21" ht="15.75" thickBot="1" x14ac:dyDescent="0.3"/>
    <row r="2" spans="3:21" ht="15.75" thickBot="1" x14ac:dyDescent="0.3">
      <c r="C2" s="241" t="s">
        <v>442</v>
      </c>
      <c r="D2" s="242"/>
      <c r="E2" s="242"/>
      <c r="F2" s="242"/>
      <c r="G2" s="242"/>
      <c r="H2" s="242"/>
      <c r="I2" s="242"/>
      <c r="J2" s="242"/>
      <c r="K2" s="242"/>
    </row>
    <row r="3" spans="3:21" ht="15.75" thickBot="1" x14ac:dyDescent="0.3">
      <c r="C3" s="14"/>
      <c r="D3" s="1" t="s">
        <v>0</v>
      </c>
      <c r="E3" s="1" t="s">
        <v>1</v>
      </c>
      <c r="F3" s="12" t="s">
        <v>2</v>
      </c>
      <c r="G3" s="1" t="s">
        <v>3</v>
      </c>
      <c r="H3" s="13" t="s">
        <v>4</v>
      </c>
      <c r="I3" s="1" t="s">
        <v>5</v>
      </c>
      <c r="J3" s="1" t="s">
        <v>6</v>
      </c>
      <c r="K3" s="15" t="s">
        <v>8</v>
      </c>
      <c r="L3" s="18" t="s">
        <v>10</v>
      </c>
      <c r="M3" s="64" t="s">
        <v>441</v>
      </c>
    </row>
    <row r="4" spans="3:21" ht="15" customHeight="1" x14ac:dyDescent="0.25">
      <c r="C4" s="4" t="s">
        <v>24</v>
      </c>
      <c r="D4" s="298">
        <f>'Invent. y sueldos'!C7+'Invent. y sueldos'!D7+'Invent. y sueldos'!E7+'Invent. y sueldos'!F7+'Invent. y sueldos'!G7</f>
        <v>0</v>
      </c>
      <c r="E4" s="127">
        <f>'Invent. y sueldos'!N7+'Invent. y sueldos'!O7+'Invent. y sueldos'!P7+'Invent. y sueldos'!Q7+'Invent. y sueldos'!R7+'Invent. y sueldos'!S7+'Invent. y sueldos'!T7+'Invent. y sueldos'!U7+'Invent. y sueldos'!V7+'Invent. y sueldos'!W7+'Invent. y sueldos'!X7+'Invent. y sueldos'!Z7+'Invent. y sueldos'!AA7+'Invent. y sueldos'!AB7+'Invent. y sueldos'!AD7+'Invent. y sueldos'!AC7</f>
        <v>0</v>
      </c>
      <c r="F4" s="299">
        <f t="shared" ref="F4:F67" si="0">D4-E4</f>
        <v>0</v>
      </c>
      <c r="G4" s="127">
        <f>'Invent. y sueldos'!M7*'Invent. y sueldos'!$AL$3</f>
        <v>0</v>
      </c>
      <c r="H4" s="300">
        <f t="shared" ref="H4:H67" si="1">F4-G4</f>
        <v>0</v>
      </c>
      <c r="I4" s="127"/>
      <c r="J4" s="127">
        <f>'Invent. y sueldos'!Y7</f>
        <v>0</v>
      </c>
      <c r="K4" s="301">
        <f t="shared" ref="K4:K67" si="2">H4-J4+I4</f>
        <v>0</v>
      </c>
      <c r="L4" s="23" t="e">
        <f>K4/'Invent. y sueldos'!M7</f>
        <v>#DIV/0!</v>
      </c>
      <c r="M4" s="65"/>
      <c r="T4" s="9"/>
    </row>
    <row r="5" spans="3:21" x14ac:dyDescent="0.25">
      <c r="C5" s="4" t="s">
        <v>25</v>
      </c>
      <c r="D5" s="128">
        <f>'Invent. y sueldos'!C8+'Invent. y sueldos'!D8+'Invent. y sueldos'!E8+'Invent. y sueldos'!F8+'Invent. y sueldos'!G8</f>
        <v>0</v>
      </c>
      <c r="E5" s="25">
        <f>'Invent. y sueldos'!N8+'Invent. y sueldos'!O8+'Invent. y sueldos'!P8+'Invent. y sueldos'!Q8+'Invent. y sueldos'!R8+'Invent. y sueldos'!S8+'Invent. y sueldos'!T8+'Invent. y sueldos'!U8+'Invent. y sueldos'!V8+'Invent. y sueldos'!W8+'Invent. y sueldos'!X8+'Invent. y sueldos'!Z8+'Invent. y sueldos'!AA8+'Invent. y sueldos'!AB8+'Invent. y sueldos'!AD8+'Invent. y sueldos'!AC8</f>
        <v>0</v>
      </c>
      <c r="F5" s="26">
        <f t="shared" si="0"/>
        <v>0</v>
      </c>
      <c r="G5" s="25">
        <f>'Invent. y sueldos'!M8*'Invent. y sueldos'!$AL$3</f>
        <v>0</v>
      </c>
      <c r="H5" s="27">
        <f t="shared" si="1"/>
        <v>0</v>
      </c>
      <c r="I5" s="25"/>
      <c r="J5" s="25">
        <f>'Invent. y sueldos'!Y8</f>
        <v>0</v>
      </c>
      <c r="K5" s="302">
        <f t="shared" si="2"/>
        <v>0</v>
      </c>
      <c r="L5" s="23" t="e">
        <f>K5/'Invent. y sueldos'!M8</f>
        <v>#DIV/0!</v>
      </c>
      <c r="M5" s="65"/>
      <c r="T5" s="8"/>
    </row>
    <row r="6" spans="3:21" x14ac:dyDescent="0.25">
      <c r="C6" s="4" t="s">
        <v>26</v>
      </c>
      <c r="D6" s="128">
        <f>'Invent. y sueldos'!C9+'Invent. y sueldos'!D9+'Invent. y sueldos'!E9+'Invent. y sueldos'!F9+'Invent. y sueldos'!G9</f>
        <v>0</v>
      </c>
      <c r="E6" s="25">
        <f>'Invent. y sueldos'!N9+'Invent. y sueldos'!O9+'Invent. y sueldos'!P9+'Invent. y sueldos'!Q9+'Invent. y sueldos'!R9+'Invent. y sueldos'!S9+'Invent. y sueldos'!T9+'Invent. y sueldos'!U9+'Invent. y sueldos'!V9+'Invent. y sueldos'!W9+'Invent. y sueldos'!X9+'Invent. y sueldos'!Z9+'Invent. y sueldos'!AA9+'Invent. y sueldos'!AB9+'Invent. y sueldos'!AD9+'Invent. y sueldos'!AC9</f>
        <v>0</v>
      </c>
      <c r="F6" s="26">
        <f t="shared" si="0"/>
        <v>0</v>
      </c>
      <c r="G6" s="25">
        <f>'Invent. y sueldos'!M9*'Invent. y sueldos'!$AL$3</f>
        <v>0</v>
      </c>
      <c r="H6" s="27">
        <f t="shared" si="1"/>
        <v>0</v>
      </c>
      <c r="I6" s="25"/>
      <c r="J6" s="25">
        <f>'Invent. y sueldos'!Y9</f>
        <v>0</v>
      </c>
      <c r="K6" s="302">
        <f t="shared" si="2"/>
        <v>0</v>
      </c>
      <c r="L6" s="23" t="e">
        <f>K6/'Invent. y sueldos'!M9</f>
        <v>#DIV/0!</v>
      </c>
      <c r="M6" s="65"/>
      <c r="T6" s="9"/>
    </row>
    <row r="7" spans="3:21" x14ac:dyDescent="0.25">
      <c r="C7" s="4" t="s">
        <v>27</v>
      </c>
      <c r="D7" s="128">
        <f>'Invent. y sueldos'!C10+'Invent. y sueldos'!D10+'Invent. y sueldos'!E10+'Invent. y sueldos'!F10+'Invent. y sueldos'!G10</f>
        <v>0</v>
      </c>
      <c r="E7" s="25">
        <f>'Invent. y sueldos'!N10+'Invent. y sueldos'!O10+'Invent. y sueldos'!P10+'Invent. y sueldos'!Q10+'Invent. y sueldos'!R10+'Invent. y sueldos'!S10+'Invent. y sueldos'!T10+'Invent. y sueldos'!U10+'Invent. y sueldos'!V10+'Invent. y sueldos'!W10+'Invent. y sueldos'!X10+'Invent. y sueldos'!Z10+'Invent. y sueldos'!AA10+'Invent. y sueldos'!AB10+'Invent. y sueldos'!AD10+'Invent. y sueldos'!AC10</f>
        <v>0</v>
      </c>
      <c r="F7" s="26">
        <f t="shared" si="0"/>
        <v>0</v>
      </c>
      <c r="G7" s="25">
        <f>'Invent. y sueldos'!M10*'Invent. y sueldos'!$AL$3</f>
        <v>0</v>
      </c>
      <c r="H7" s="27">
        <f t="shared" si="1"/>
        <v>0</v>
      </c>
      <c r="I7" s="25"/>
      <c r="J7" s="25">
        <f>'Invent. y sueldos'!Y10</f>
        <v>0</v>
      </c>
      <c r="K7" s="302">
        <f t="shared" si="2"/>
        <v>0</v>
      </c>
      <c r="L7" s="23" t="e">
        <f>K7/'Invent. y sueldos'!M10</f>
        <v>#DIV/0!</v>
      </c>
      <c r="M7" s="65"/>
      <c r="T7" s="9"/>
    </row>
    <row r="8" spans="3:21" x14ac:dyDescent="0.25">
      <c r="C8" s="4" t="s">
        <v>28</v>
      </c>
      <c r="D8" s="128">
        <f>'Invent. y sueldos'!C11+'Invent. y sueldos'!D11+'Invent. y sueldos'!E11+'Invent. y sueldos'!F11+'Invent. y sueldos'!G11</f>
        <v>0</v>
      </c>
      <c r="E8" s="25">
        <f>'Invent. y sueldos'!N11+'Invent. y sueldos'!O11+'Invent. y sueldos'!P11+'Invent. y sueldos'!Q11+'Invent. y sueldos'!R11+'Invent. y sueldos'!S11+'Invent. y sueldos'!T11+'Invent. y sueldos'!U11+'Invent. y sueldos'!V11+'Invent. y sueldos'!W11+'Invent. y sueldos'!X11+'Invent. y sueldos'!Z11+'Invent. y sueldos'!AA11+'Invent. y sueldos'!AB11+'Invent. y sueldos'!AD11+'Invent. y sueldos'!AC11</f>
        <v>0</v>
      </c>
      <c r="F8" s="26">
        <f t="shared" si="0"/>
        <v>0</v>
      </c>
      <c r="G8" s="25">
        <f>'Invent. y sueldos'!M11*'Invent. y sueldos'!$AL$3</f>
        <v>0</v>
      </c>
      <c r="H8" s="27">
        <f t="shared" si="1"/>
        <v>0</v>
      </c>
      <c r="I8" s="25"/>
      <c r="J8" s="25">
        <f>'Invent. y sueldos'!Y11</f>
        <v>0</v>
      </c>
      <c r="K8" s="302">
        <f t="shared" si="2"/>
        <v>0</v>
      </c>
      <c r="L8" s="23" t="e">
        <f>K8/'Invent. y sueldos'!M11</f>
        <v>#DIV/0!</v>
      </c>
      <c r="M8" s="65"/>
      <c r="T8" s="9"/>
    </row>
    <row r="9" spans="3:21" x14ac:dyDescent="0.25">
      <c r="C9" s="4" t="s">
        <v>29</v>
      </c>
      <c r="D9" s="128">
        <f>'Invent. y sueldos'!C12+'Invent. y sueldos'!D12+'Invent. y sueldos'!E12+'Invent. y sueldos'!F12+'Invent. y sueldos'!G12</f>
        <v>0</v>
      </c>
      <c r="E9" s="25">
        <f>'Invent. y sueldos'!N12+'Invent. y sueldos'!O12+'Invent. y sueldos'!P12+'Invent. y sueldos'!Q12+'Invent. y sueldos'!R12+'Invent. y sueldos'!S12+'Invent. y sueldos'!T12+'Invent. y sueldos'!U12+'Invent. y sueldos'!V12+'Invent. y sueldos'!W12+'Invent. y sueldos'!X12+'Invent. y sueldos'!Z12+'Invent. y sueldos'!AA12+'Invent. y sueldos'!AB12+'Invent. y sueldos'!AD12+'Invent. y sueldos'!AC12</f>
        <v>0</v>
      </c>
      <c r="F9" s="26">
        <f t="shared" si="0"/>
        <v>0</v>
      </c>
      <c r="G9" s="25">
        <f>'Invent. y sueldos'!M12*'Invent. y sueldos'!$AL$3</f>
        <v>0</v>
      </c>
      <c r="H9" s="27">
        <f t="shared" si="1"/>
        <v>0</v>
      </c>
      <c r="I9" s="25"/>
      <c r="J9" s="25">
        <f>'Invent. y sueldos'!Y12</f>
        <v>0</v>
      </c>
      <c r="K9" s="302">
        <f t="shared" si="2"/>
        <v>0</v>
      </c>
      <c r="L9" s="23" t="e">
        <f>K9/'Invent. y sueldos'!M12</f>
        <v>#DIV/0!</v>
      </c>
      <c r="M9" s="65"/>
      <c r="T9" s="9"/>
      <c r="U9" s="8"/>
    </row>
    <row r="10" spans="3:21" x14ac:dyDescent="0.25">
      <c r="C10" s="4" t="s">
        <v>30</v>
      </c>
      <c r="D10" s="128">
        <f>'Invent. y sueldos'!C13+'Invent. y sueldos'!D13+'Invent. y sueldos'!E13+'Invent. y sueldos'!F13+'Invent. y sueldos'!G13</f>
        <v>0</v>
      </c>
      <c r="E10" s="25">
        <f>'Invent. y sueldos'!N13+'Invent. y sueldos'!O13+'Invent. y sueldos'!P13+'Invent. y sueldos'!Q13+'Invent. y sueldos'!R13+'Invent. y sueldos'!S13+'Invent. y sueldos'!T13+'Invent. y sueldos'!U13+'Invent. y sueldos'!V13+'Invent. y sueldos'!W13+'Invent. y sueldos'!X13+'Invent. y sueldos'!Z13+'Invent. y sueldos'!AA13+'Invent. y sueldos'!AB13+'Invent. y sueldos'!AD13+'Invent. y sueldos'!AC13</f>
        <v>0</v>
      </c>
      <c r="F10" s="26">
        <f t="shared" si="0"/>
        <v>0</v>
      </c>
      <c r="G10" s="25">
        <f>'Invent. y sueldos'!M13*'Invent. y sueldos'!$AL$3</f>
        <v>0</v>
      </c>
      <c r="H10" s="27">
        <f t="shared" si="1"/>
        <v>0</v>
      </c>
      <c r="I10" s="25"/>
      <c r="J10" s="25">
        <f>'Invent. y sueldos'!Y13</f>
        <v>0</v>
      </c>
      <c r="K10" s="302">
        <f t="shared" si="2"/>
        <v>0</v>
      </c>
      <c r="L10" s="23" t="e">
        <f>K10/'Invent. y sueldos'!M13</f>
        <v>#DIV/0!</v>
      </c>
      <c r="M10" s="65"/>
      <c r="T10" s="9"/>
      <c r="U10" s="8"/>
    </row>
    <row r="11" spans="3:21" x14ac:dyDescent="0.25">
      <c r="C11" s="4" t="s">
        <v>31</v>
      </c>
      <c r="D11" s="128">
        <f>'Invent. y sueldos'!C14+'Invent. y sueldos'!D14+'Invent. y sueldos'!E14+'Invent. y sueldos'!F14+'Invent. y sueldos'!G14</f>
        <v>0</v>
      </c>
      <c r="E11" s="25">
        <f>'Invent. y sueldos'!N14+'Invent. y sueldos'!O14+'Invent. y sueldos'!P14+'Invent. y sueldos'!Q14+'Invent. y sueldos'!R14+'Invent. y sueldos'!S14+'Invent. y sueldos'!T14+'Invent. y sueldos'!U14+'Invent. y sueldos'!V14+'Invent. y sueldos'!W14+'Invent. y sueldos'!X14+'Invent. y sueldos'!Z14+'Invent. y sueldos'!AA14+'Invent. y sueldos'!AB14+'Invent. y sueldos'!AD14+'Invent. y sueldos'!AC14</f>
        <v>0</v>
      </c>
      <c r="F11" s="26">
        <f t="shared" si="0"/>
        <v>0</v>
      </c>
      <c r="G11" s="25">
        <f>'Invent. y sueldos'!M14*'Invent. y sueldos'!$AL$3</f>
        <v>0</v>
      </c>
      <c r="H11" s="27">
        <f t="shared" si="1"/>
        <v>0</v>
      </c>
      <c r="I11" s="25"/>
      <c r="J11" s="25">
        <f>'Invent. y sueldos'!Y14</f>
        <v>0</v>
      </c>
      <c r="K11" s="302">
        <f t="shared" si="2"/>
        <v>0</v>
      </c>
      <c r="L11" s="23" t="e">
        <f>K11/'Invent. y sueldos'!M14</f>
        <v>#DIV/0!</v>
      </c>
      <c r="M11" s="65"/>
      <c r="T11" s="9"/>
      <c r="U11" s="8"/>
    </row>
    <row r="12" spans="3:21" x14ac:dyDescent="0.25">
      <c r="C12" s="4" t="s">
        <v>32</v>
      </c>
      <c r="D12" s="128">
        <f>'Invent. y sueldos'!C15+'Invent. y sueldos'!D15+'Invent. y sueldos'!E15+'Invent. y sueldos'!F15+'Invent. y sueldos'!G15</f>
        <v>0</v>
      </c>
      <c r="E12" s="25">
        <f>'Invent. y sueldos'!N15+'Invent. y sueldos'!O15+'Invent. y sueldos'!P15+'Invent. y sueldos'!Q15+'Invent. y sueldos'!R15+'Invent. y sueldos'!S15+'Invent. y sueldos'!T15+'Invent. y sueldos'!U15+'Invent. y sueldos'!V15+'Invent. y sueldos'!W15+'Invent. y sueldos'!X15+'Invent. y sueldos'!Z15+'Invent. y sueldos'!AA15+'Invent. y sueldos'!AB15+'Invent. y sueldos'!AD15+'Invent. y sueldos'!AC15</f>
        <v>0</v>
      </c>
      <c r="F12" s="26">
        <f t="shared" si="0"/>
        <v>0</v>
      </c>
      <c r="G12" s="25">
        <f>'Invent. y sueldos'!M15*'Invent. y sueldos'!$AL$3</f>
        <v>0</v>
      </c>
      <c r="H12" s="27">
        <f t="shared" si="1"/>
        <v>0</v>
      </c>
      <c r="I12" s="25"/>
      <c r="J12" s="25">
        <f>'Invent. y sueldos'!Y15</f>
        <v>0</v>
      </c>
      <c r="K12" s="302">
        <f t="shared" si="2"/>
        <v>0</v>
      </c>
      <c r="L12" s="23" t="e">
        <f>K12/'Invent. y sueldos'!M15</f>
        <v>#DIV/0!</v>
      </c>
      <c r="M12" s="65"/>
      <c r="T12" s="9"/>
      <c r="U12" s="8"/>
    </row>
    <row r="13" spans="3:21" x14ac:dyDescent="0.25">
      <c r="C13" s="4" t="s">
        <v>33</v>
      </c>
      <c r="D13" s="128">
        <f>'Invent. y sueldos'!C16+'Invent. y sueldos'!D16+'Invent. y sueldos'!E16+'Invent. y sueldos'!F16+'Invent. y sueldos'!G16</f>
        <v>0</v>
      </c>
      <c r="E13" s="25">
        <f>'Invent. y sueldos'!N16+'Invent. y sueldos'!O16+'Invent. y sueldos'!P16+'Invent. y sueldos'!Q16+'Invent. y sueldos'!R16+'Invent. y sueldos'!S16+'Invent. y sueldos'!T16+'Invent. y sueldos'!U16+'Invent. y sueldos'!V16+'Invent. y sueldos'!W16+'Invent. y sueldos'!X16+'Invent. y sueldos'!Z16+'Invent. y sueldos'!AA16+'Invent. y sueldos'!AB16+'Invent. y sueldos'!AD16+'Invent. y sueldos'!AC16</f>
        <v>0</v>
      </c>
      <c r="F13" s="26">
        <f t="shared" si="0"/>
        <v>0</v>
      </c>
      <c r="G13" s="25">
        <f>'Invent. y sueldos'!M16*'Invent. y sueldos'!$AL$3</f>
        <v>0</v>
      </c>
      <c r="H13" s="27">
        <f t="shared" si="1"/>
        <v>0</v>
      </c>
      <c r="I13" s="25"/>
      <c r="J13" s="25">
        <f>'Invent. y sueldos'!Y16</f>
        <v>0</v>
      </c>
      <c r="K13" s="302">
        <f t="shared" si="2"/>
        <v>0</v>
      </c>
      <c r="L13" s="23" t="e">
        <f>K13/'Invent. y sueldos'!M16</f>
        <v>#DIV/0!</v>
      </c>
      <c r="M13" s="65"/>
      <c r="T13" s="9"/>
      <c r="U13" s="8"/>
    </row>
    <row r="14" spans="3:21" x14ac:dyDescent="0.25">
      <c r="C14" s="4" t="s">
        <v>34</v>
      </c>
      <c r="D14" s="128">
        <f>'Invent. y sueldos'!C17+'Invent. y sueldos'!D17+'Invent. y sueldos'!E17+'Invent. y sueldos'!F17+'Invent. y sueldos'!G17</f>
        <v>0</v>
      </c>
      <c r="E14" s="25">
        <f>'Invent. y sueldos'!N17+'Invent. y sueldos'!O17+'Invent. y sueldos'!P17+'Invent. y sueldos'!Q17+'Invent. y sueldos'!R17+'Invent. y sueldos'!S17+'Invent. y sueldos'!T17+'Invent. y sueldos'!U17+'Invent. y sueldos'!V17+'Invent. y sueldos'!W17+'Invent. y sueldos'!X17+'Invent. y sueldos'!Z17+'Invent. y sueldos'!AA17+'Invent. y sueldos'!AB17+'Invent. y sueldos'!AD17+'Invent. y sueldos'!AC17</f>
        <v>0</v>
      </c>
      <c r="F14" s="26">
        <f t="shared" si="0"/>
        <v>0</v>
      </c>
      <c r="G14" s="25">
        <f>'Invent. y sueldos'!M17*'Invent. y sueldos'!$AL$3</f>
        <v>0</v>
      </c>
      <c r="H14" s="27">
        <f t="shared" si="1"/>
        <v>0</v>
      </c>
      <c r="I14" s="25"/>
      <c r="J14" s="25">
        <f>'Invent. y sueldos'!Y17</f>
        <v>0</v>
      </c>
      <c r="K14" s="302">
        <f t="shared" si="2"/>
        <v>0</v>
      </c>
      <c r="L14" s="23" t="e">
        <f>K14/'Invent. y sueldos'!M17</f>
        <v>#DIV/0!</v>
      </c>
      <c r="M14" s="65"/>
      <c r="T14" s="9"/>
      <c r="U14" s="8"/>
    </row>
    <row r="15" spans="3:21" x14ac:dyDescent="0.25">
      <c r="C15" s="4" t="s">
        <v>35</v>
      </c>
      <c r="D15" s="128">
        <f>'Invent. y sueldos'!C18+'Invent. y sueldos'!D18+'Invent. y sueldos'!E18+'Invent. y sueldos'!F18+'Invent. y sueldos'!G18</f>
        <v>0</v>
      </c>
      <c r="E15" s="25">
        <f>'Invent. y sueldos'!N18+'Invent. y sueldos'!O18+'Invent. y sueldos'!P18+'Invent. y sueldos'!Q18+'Invent. y sueldos'!R18+'Invent. y sueldos'!S18+'Invent. y sueldos'!T18+'Invent. y sueldos'!U18+'Invent. y sueldos'!V18+'Invent. y sueldos'!W18+'Invent. y sueldos'!X18+'Invent. y sueldos'!Z18+'Invent. y sueldos'!AA18+'Invent. y sueldos'!AB18+'Invent. y sueldos'!AD18+'Invent. y sueldos'!AC18</f>
        <v>0</v>
      </c>
      <c r="F15" s="26">
        <f t="shared" si="0"/>
        <v>0</v>
      </c>
      <c r="G15" s="25">
        <f>'Invent. y sueldos'!M18*'Invent. y sueldos'!$AL$3</f>
        <v>0</v>
      </c>
      <c r="H15" s="27">
        <f t="shared" si="1"/>
        <v>0</v>
      </c>
      <c r="I15" s="25"/>
      <c r="J15" s="25">
        <f>'Invent. y sueldos'!Y18</f>
        <v>0</v>
      </c>
      <c r="K15" s="302">
        <f t="shared" si="2"/>
        <v>0</v>
      </c>
      <c r="L15" s="23" t="e">
        <f>K15/'Invent. y sueldos'!M18</f>
        <v>#DIV/0!</v>
      </c>
      <c r="M15" s="65"/>
      <c r="T15" s="9"/>
      <c r="U15" s="8"/>
    </row>
    <row r="16" spans="3:21" x14ac:dyDescent="0.25">
      <c r="C16" s="4" t="s">
        <v>36</v>
      </c>
      <c r="D16" s="128">
        <f>'Invent. y sueldos'!C19+'Invent. y sueldos'!D19+'Invent. y sueldos'!E19+'Invent. y sueldos'!F19+'Invent. y sueldos'!G19</f>
        <v>0</v>
      </c>
      <c r="E16" s="25">
        <f>'Invent. y sueldos'!N19+'Invent. y sueldos'!O19+'Invent. y sueldos'!P19+'Invent. y sueldos'!Q19+'Invent. y sueldos'!R19+'Invent. y sueldos'!S19+'Invent. y sueldos'!T19+'Invent. y sueldos'!U19+'Invent. y sueldos'!V19+'Invent. y sueldos'!W19+'Invent. y sueldos'!X19+'Invent. y sueldos'!Z19+'Invent. y sueldos'!AA19+'Invent. y sueldos'!AB19+'Invent. y sueldos'!AD19+'Invent. y sueldos'!AC19</f>
        <v>0</v>
      </c>
      <c r="F16" s="26">
        <f t="shared" si="0"/>
        <v>0</v>
      </c>
      <c r="G16" s="25">
        <f>'Invent. y sueldos'!M19*'Invent. y sueldos'!$AL$3</f>
        <v>0</v>
      </c>
      <c r="H16" s="27">
        <f t="shared" si="1"/>
        <v>0</v>
      </c>
      <c r="I16" s="25"/>
      <c r="J16" s="25">
        <f>'Invent. y sueldos'!Y19</f>
        <v>0</v>
      </c>
      <c r="K16" s="302">
        <f t="shared" si="2"/>
        <v>0</v>
      </c>
      <c r="L16" s="23" t="e">
        <f>K16/'Invent. y sueldos'!M19</f>
        <v>#DIV/0!</v>
      </c>
      <c r="M16" s="65"/>
      <c r="T16" s="9"/>
      <c r="U16" s="8"/>
    </row>
    <row r="17" spans="3:22" x14ac:dyDescent="0.25">
      <c r="C17" s="4" t="s">
        <v>37</v>
      </c>
      <c r="D17" s="128">
        <f>'Invent. y sueldos'!C20+'Invent. y sueldos'!D20+'Invent. y sueldos'!E20+'Invent. y sueldos'!F20+'Invent. y sueldos'!G20</f>
        <v>0</v>
      </c>
      <c r="E17" s="25">
        <f>'Invent. y sueldos'!N20+'Invent. y sueldos'!O20+'Invent. y sueldos'!P20+'Invent. y sueldos'!Q20+'Invent. y sueldos'!R20+'Invent. y sueldos'!S20+'Invent. y sueldos'!T20+'Invent. y sueldos'!U20+'Invent. y sueldos'!V20+'Invent. y sueldos'!W20+'Invent. y sueldos'!X20+'Invent. y sueldos'!Z20+'Invent. y sueldos'!AA20+'Invent. y sueldos'!AB20+'Invent. y sueldos'!AD20+'Invent. y sueldos'!AC20</f>
        <v>0</v>
      </c>
      <c r="F17" s="26">
        <f t="shared" si="0"/>
        <v>0</v>
      </c>
      <c r="G17" s="25">
        <f>'Invent. y sueldos'!M20*'Invent. y sueldos'!$AL$3</f>
        <v>0</v>
      </c>
      <c r="H17" s="27">
        <f t="shared" si="1"/>
        <v>0</v>
      </c>
      <c r="I17" s="25"/>
      <c r="J17" s="25">
        <f>'Invent. y sueldos'!Y20</f>
        <v>0</v>
      </c>
      <c r="K17" s="302">
        <f t="shared" si="2"/>
        <v>0</v>
      </c>
      <c r="L17" s="23" t="e">
        <f>K17/'Invent. y sueldos'!M20</f>
        <v>#DIV/0!</v>
      </c>
      <c r="M17" s="65"/>
      <c r="T17" s="9"/>
      <c r="U17" s="8"/>
    </row>
    <row r="18" spans="3:22" x14ac:dyDescent="0.25">
      <c r="C18" s="4" t="s">
        <v>38</v>
      </c>
      <c r="D18" s="128">
        <f>'Invent. y sueldos'!C21+'Invent. y sueldos'!D21+'Invent. y sueldos'!E21+'Invent. y sueldos'!F21+'Invent. y sueldos'!G21</f>
        <v>0</v>
      </c>
      <c r="E18" s="25">
        <f>'Invent. y sueldos'!N21+'Invent. y sueldos'!O21+'Invent. y sueldos'!P21+'Invent. y sueldos'!Q21+'Invent. y sueldos'!R21+'Invent. y sueldos'!S21+'Invent. y sueldos'!T21+'Invent. y sueldos'!U21+'Invent. y sueldos'!V21+'Invent. y sueldos'!W21+'Invent. y sueldos'!X21+'Invent. y sueldos'!Z21+'Invent. y sueldos'!AA21+'Invent. y sueldos'!AB21+'Invent. y sueldos'!AD21+'Invent. y sueldos'!AC21</f>
        <v>0</v>
      </c>
      <c r="F18" s="26">
        <f t="shared" si="0"/>
        <v>0</v>
      </c>
      <c r="G18" s="25">
        <f>'Invent. y sueldos'!M21*'Invent. y sueldos'!$AL$3</f>
        <v>0</v>
      </c>
      <c r="H18" s="27">
        <f t="shared" si="1"/>
        <v>0</v>
      </c>
      <c r="I18" s="25"/>
      <c r="J18" s="25">
        <f>'Invent. y sueldos'!Y21</f>
        <v>0</v>
      </c>
      <c r="K18" s="302">
        <f t="shared" si="2"/>
        <v>0</v>
      </c>
      <c r="L18" s="23" t="e">
        <f>K18/'Invent. y sueldos'!M21</f>
        <v>#DIV/0!</v>
      </c>
      <c r="M18" s="65"/>
      <c r="T18" s="8"/>
      <c r="U18" s="8"/>
    </row>
    <row r="19" spans="3:22" x14ac:dyDescent="0.25">
      <c r="C19" s="4" t="s">
        <v>39</v>
      </c>
      <c r="D19" s="128">
        <f>'Invent. y sueldos'!C22+'Invent. y sueldos'!D22+'Invent. y sueldos'!E22+'Invent. y sueldos'!F22+'Invent. y sueldos'!G22</f>
        <v>0</v>
      </c>
      <c r="E19" s="25">
        <f>'Invent. y sueldos'!N22+'Invent. y sueldos'!O22+'Invent. y sueldos'!P22+'Invent. y sueldos'!Q22+'Invent. y sueldos'!R22+'Invent. y sueldos'!S22+'Invent. y sueldos'!T22+'Invent. y sueldos'!U22+'Invent. y sueldos'!V22+'Invent. y sueldos'!W22+'Invent. y sueldos'!X22+'Invent. y sueldos'!Z22+'Invent. y sueldos'!AA22+'Invent. y sueldos'!AB22+'Invent. y sueldos'!AD22+'Invent. y sueldos'!AC22</f>
        <v>0</v>
      </c>
      <c r="F19" s="26">
        <f t="shared" si="0"/>
        <v>0</v>
      </c>
      <c r="G19" s="25">
        <f>'Invent. y sueldos'!M22*'Invent. y sueldos'!$AL$3</f>
        <v>0</v>
      </c>
      <c r="H19" s="27">
        <f t="shared" si="1"/>
        <v>0</v>
      </c>
      <c r="I19" s="25"/>
      <c r="J19" s="25">
        <f>'Invent. y sueldos'!Y22</f>
        <v>0</v>
      </c>
      <c r="K19" s="302">
        <f t="shared" si="2"/>
        <v>0</v>
      </c>
      <c r="L19" s="23" t="e">
        <f>K19/'Invent. y sueldos'!M22</f>
        <v>#DIV/0!</v>
      </c>
      <c r="M19" s="65"/>
      <c r="T19" s="11"/>
      <c r="U19" s="20"/>
    </row>
    <row r="20" spans="3:22" x14ac:dyDescent="0.25">
      <c r="C20" s="4" t="s">
        <v>40</v>
      </c>
      <c r="D20" s="128">
        <f>'Invent. y sueldos'!C23+'Invent. y sueldos'!D23+'Invent. y sueldos'!E23+'Invent. y sueldos'!F23+'Invent. y sueldos'!G23</f>
        <v>0</v>
      </c>
      <c r="E20" s="25">
        <f>'Invent. y sueldos'!N23+'Invent. y sueldos'!O23+'Invent. y sueldos'!P23+'Invent. y sueldos'!Q23+'Invent. y sueldos'!R23+'Invent. y sueldos'!S23+'Invent. y sueldos'!T23+'Invent. y sueldos'!U23+'Invent. y sueldos'!V23+'Invent. y sueldos'!W23+'Invent. y sueldos'!X23+'Invent. y sueldos'!Z23+'Invent. y sueldos'!AA23+'Invent. y sueldos'!AB23+'Invent. y sueldos'!AD23+'Invent. y sueldos'!AC23</f>
        <v>0</v>
      </c>
      <c r="F20" s="26">
        <f t="shared" si="0"/>
        <v>0</v>
      </c>
      <c r="G20" s="25">
        <f>'Invent. y sueldos'!M23*'Invent. y sueldos'!$AL$3</f>
        <v>0</v>
      </c>
      <c r="H20" s="27">
        <f t="shared" si="1"/>
        <v>0</v>
      </c>
      <c r="I20" s="25"/>
      <c r="J20" s="25">
        <f>'Invent. y sueldos'!Y23</f>
        <v>0</v>
      </c>
      <c r="K20" s="302">
        <f t="shared" si="2"/>
        <v>0</v>
      </c>
      <c r="L20" s="23" t="e">
        <f>K20/'Invent. y sueldos'!M23</f>
        <v>#DIV/0!</v>
      </c>
      <c r="M20" s="65"/>
      <c r="T20" s="8"/>
      <c r="U20" s="8"/>
    </row>
    <row r="21" spans="3:22" x14ac:dyDescent="0.25">
      <c r="C21" s="4" t="s">
        <v>41</v>
      </c>
      <c r="D21" s="128">
        <f>'Invent. y sueldos'!C24+'Invent. y sueldos'!D24+'Invent. y sueldos'!E24+'Invent. y sueldos'!F24+'Invent. y sueldos'!G24</f>
        <v>0</v>
      </c>
      <c r="E21" s="25">
        <f>'Invent. y sueldos'!N24+'Invent. y sueldos'!O24+'Invent. y sueldos'!P24+'Invent. y sueldos'!Q24+'Invent. y sueldos'!R24+'Invent. y sueldos'!S24+'Invent. y sueldos'!T24+'Invent. y sueldos'!U24+'Invent. y sueldos'!V24+'Invent. y sueldos'!W24+'Invent. y sueldos'!X24+'Invent. y sueldos'!Z24+'Invent. y sueldos'!AA24+'Invent. y sueldos'!AB24+'Invent. y sueldos'!AD24+'Invent. y sueldos'!AC24</f>
        <v>0</v>
      </c>
      <c r="F21" s="26">
        <f t="shared" si="0"/>
        <v>0</v>
      </c>
      <c r="G21" s="25">
        <f>'Invent. y sueldos'!M24*'Invent. y sueldos'!$AL$3</f>
        <v>0</v>
      </c>
      <c r="H21" s="27">
        <f t="shared" si="1"/>
        <v>0</v>
      </c>
      <c r="I21" s="25"/>
      <c r="J21" s="25">
        <f>'Invent. y sueldos'!Y24</f>
        <v>0</v>
      </c>
      <c r="K21" s="302">
        <f t="shared" si="2"/>
        <v>0</v>
      </c>
      <c r="L21" s="23" t="e">
        <f>K21/'Invent. y sueldos'!M24</f>
        <v>#DIV/0!</v>
      </c>
      <c r="M21" s="65"/>
      <c r="T21" s="9"/>
      <c r="U21" s="8"/>
    </row>
    <row r="22" spans="3:22" x14ac:dyDescent="0.25">
      <c r="C22" s="4" t="s">
        <v>42</v>
      </c>
      <c r="D22" s="128">
        <f>'Invent. y sueldos'!C25+'Invent. y sueldos'!D25+'Invent. y sueldos'!E25+'Invent. y sueldos'!F25+'Invent. y sueldos'!G25</f>
        <v>0</v>
      </c>
      <c r="E22" s="25">
        <f>'Invent. y sueldos'!N25+'Invent. y sueldos'!O25+'Invent. y sueldos'!P25+'Invent. y sueldos'!Q25+'Invent. y sueldos'!R25+'Invent. y sueldos'!S25+'Invent. y sueldos'!T25+'Invent. y sueldos'!U25+'Invent. y sueldos'!V25+'Invent. y sueldos'!W25+'Invent. y sueldos'!X25+'Invent. y sueldos'!Z25+'Invent. y sueldos'!AA25+'Invent. y sueldos'!AB25+'Invent. y sueldos'!AD25+'Invent. y sueldos'!AC25</f>
        <v>0</v>
      </c>
      <c r="F22" s="26">
        <f t="shared" si="0"/>
        <v>0</v>
      </c>
      <c r="G22" s="25">
        <f>'Invent. y sueldos'!M25*'Invent. y sueldos'!$AL$3</f>
        <v>0</v>
      </c>
      <c r="H22" s="27">
        <f t="shared" si="1"/>
        <v>0</v>
      </c>
      <c r="I22" s="25"/>
      <c r="J22" s="25">
        <f>'Invent. y sueldos'!Y25</f>
        <v>0</v>
      </c>
      <c r="K22" s="302">
        <f t="shared" si="2"/>
        <v>0</v>
      </c>
      <c r="L22" s="23" t="e">
        <f>K22/'Invent. y sueldos'!M25</f>
        <v>#DIV/0!</v>
      </c>
      <c r="M22" s="65"/>
      <c r="T22" s="9"/>
      <c r="U22" s="8"/>
    </row>
    <row r="23" spans="3:22" x14ac:dyDescent="0.25">
      <c r="C23" s="4" t="s">
        <v>43</v>
      </c>
      <c r="D23" s="128">
        <f>'Invent. y sueldos'!C26+'Invent. y sueldos'!D26+'Invent. y sueldos'!E26+'Invent. y sueldos'!F26+'Invent. y sueldos'!G26</f>
        <v>0</v>
      </c>
      <c r="E23" s="25">
        <f>'Invent. y sueldos'!N26+'Invent. y sueldos'!O26+'Invent. y sueldos'!P26+'Invent. y sueldos'!Q26+'Invent. y sueldos'!R26+'Invent. y sueldos'!S26+'Invent. y sueldos'!T26+'Invent. y sueldos'!U26+'Invent. y sueldos'!V26+'Invent. y sueldos'!W26+'Invent. y sueldos'!X26+'Invent. y sueldos'!Z26+'Invent. y sueldos'!AA26+'Invent. y sueldos'!AB26+'Invent. y sueldos'!AD26+'Invent. y sueldos'!AC26</f>
        <v>0</v>
      </c>
      <c r="F23" s="26">
        <f t="shared" si="0"/>
        <v>0</v>
      </c>
      <c r="G23" s="25">
        <f>'Invent. y sueldos'!M26*'Invent. y sueldos'!$AL$3</f>
        <v>0</v>
      </c>
      <c r="H23" s="27">
        <f t="shared" si="1"/>
        <v>0</v>
      </c>
      <c r="I23" s="25"/>
      <c r="J23" s="25">
        <f>'Invent. y sueldos'!Y26</f>
        <v>0</v>
      </c>
      <c r="K23" s="302">
        <f t="shared" si="2"/>
        <v>0</v>
      </c>
      <c r="L23" s="23" t="e">
        <f>K23/'Invent. y sueldos'!M26</f>
        <v>#DIV/0!</v>
      </c>
      <c r="M23" s="65"/>
      <c r="T23" s="9"/>
      <c r="U23" s="8"/>
    </row>
    <row r="24" spans="3:22" x14ac:dyDescent="0.25">
      <c r="C24" s="4" t="s">
        <v>44</v>
      </c>
      <c r="D24" s="128">
        <f>'Invent. y sueldos'!C27+'Invent. y sueldos'!D27+'Invent. y sueldos'!E27+'Invent. y sueldos'!F27+'Invent. y sueldos'!G27</f>
        <v>0</v>
      </c>
      <c r="E24" s="25">
        <f>'Invent. y sueldos'!N27+'Invent. y sueldos'!O27+'Invent. y sueldos'!P27+'Invent. y sueldos'!Q27+'Invent. y sueldos'!R27+'Invent. y sueldos'!S27+'Invent. y sueldos'!T27+'Invent. y sueldos'!U27+'Invent. y sueldos'!V27+'Invent. y sueldos'!W27+'Invent. y sueldos'!X27+'Invent. y sueldos'!Z27+'Invent. y sueldos'!AA27+'Invent. y sueldos'!AB27+'Invent. y sueldos'!AD27+'Invent. y sueldos'!AC27</f>
        <v>0</v>
      </c>
      <c r="F24" s="26">
        <f t="shared" si="0"/>
        <v>0</v>
      </c>
      <c r="G24" s="25">
        <f>'Invent. y sueldos'!M27*'Invent. y sueldos'!$AL$3</f>
        <v>0</v>
      </c>
      <c r="H24" s="27">
        <f t="shared" si="1"/>
        <v>0</v>
      </c>
      <c r="I24" s="25"/>
      <c r="J24" s="25">
        <f>'Invent. y sueldos'!Y27</f>
        <v>0</v>
      </c>
      <c r="K24" s="302">
        <f t="shared" si="2"/>
        <v>0</v>
      </c>
      <c r="L24" s="23" t="e">
        <f>K24/'Invent. y sueldos'!M27</f>
        <v>#DIV/0!</v>
      </c>
      <c r="M24" s="65"/>
      <c r="T24" s="9"/>
      <c r="U24" s="8"/>
    </row>
    <row r="25" spans="3:22" x14ac:dyDescent="0.25">
      <c r="C25" s="4" t="s">
        <v>45</v>
      </c>
      <c r="D25" s="128">
        <f>'Invent. y sueldos'!C28+'Invent. y sueldos'!D28+'Invent. y sueldos'!E28+'Invent. y sueldos'!F28+'Invent. y sueldos'!G28</f>
        <v>0</v>
      </c>
      <c r="E25" s="25">
        <f>'Invent. y sueldos'!N28+'Invent. y sueldos'!O28+'Invent. y sueldos'!P28+'Invent. y sueldos'!Q28+'Invent. y sueldos'!R28+'Invent. y sueldos'!S28+'Invent. y sueldos'!T28+'Invent. y sueldos'!U28+'Invent. y sueldos'!V28+'Invent. y sueldos'!W28+'Invent. y sueldos'!X28+'Invent. y sueldos'!Z28+'Invent. y sueldos'!AA28+'Invent. y sueldos'!AB28+'Invent. y sueldos'!AD28+'Invent. y sueldos'!AC28</f>
        <v>0</v>
      </c>
      <c r="F25" s="26">
        <f t="shared" si="0"/>
        <v>0</v>
      </c>
      <c r="G25" s="25">
        <f>'Invent. y sueldos'!M28*'Invent. y sueldos'!$AL$3</f>
        <v>0</v>
      </c>
      <c r="H25" s="27">
        <f t="shared" si="1"/>
        <v>0</v>
      </c>
      <c r="I25" s="25"/>
      <c r="J25" s="25">
        <f>'Invent. y sueldos'!Y28</f>
        <v>0</v>
      </c>
      <c r="K25" s="302">
        <f t="shared" si="2"/>
        <v>0</v>
      </c>
      <c r="L25" s="23" t="e">
        <f>K25/'Invent. y sueldos'!M28</f>
        <v>#DIV/0!</v>
      </c>
      <c r="M25" s="65"/>
      <c r="T25" s="9"/>
      <c r="U25" s="8"/>
    </row>
    <row r="26" spans="3:22" x14ac:dyDescent="0.25">
      <c r="C26" s="4" t="s">
        <v>46</v>
      </c>
      <c r="D26" s="128">
        <f>'Invent. y sueldos'!C29+'Invent. y sueldos'!D29+'Invent. y sueldos'!E29+'Invent. y sueldos'!F29+'Invent. y sueldos'!G29</f>
        <v>0</v>
      </c>
      <c r="E26" s="25">
        <f>'Invent. y sueldos'!N29+'Invent. y sueldos'!O29+'Invent. y sueldos'!P29+'Invent. y sueldos'!Q29+'Invent. y sueldos'!R29+'Invent. y sueldos'!S29+'Invent. y sueldos'!T29+'Invent. y sueldos'!U29+'Invent. y sueldos'!V29+'Invent. y sueldos'!W29+'Invent. y sueldos'!X29+'Invent. y sueldos'!Z29+'Invent. y sueldos'!AA29+'Invent. y sueldos'!AB29+'Invent. y sueldos'!AD29+'Invent. y sueldos'!AC29</f>
        <v>0</v>
      </c>
      <c r="F26" s="26">
        <f t="shared" si="0"/>
        <v>0</v>
      </c>
      <c r="G26" s="25">
        <f>'Invent. y sueldos'!M29*'Invent. y sueldos'!$AL$3</f>
        <v>0</v>
      </c>
      <c r="H26" s="27">
        <f t="shared" si="1"/>
        <v>0</v>
      </c>
      <c r="I26" s="25"/>
      <c r="J26" s="25">
        <f>'Invent. y sueldos'!Y29</f>
        <v>0</v>
      </c>
      <c r="K26" s="302">
        <f t="shared" si="2"/>
        <v>0</v>
      </c>
      <c r="L26" s="23" t="e">
        <f>K26/'Invent. y sueldos'!M29</f>
        <v>#DIV/0!</v>
      </c>
      <c r="M26" s="65"/>
      <c r="T26" s="9"/>
      <c r="U26" s="8"/>
    </row>
    <row r="27" spans="3:22" x14ac:dyDescent="0.25">
      <c r="C27" s="4" t="s">
        <v>47</v>
      </c>
      <c r="D27" s="128">
        <f>'Invent. y sueldos'!C30+'Invent. y sueldos'!D30+'Invent. y sueldos'!E30+'Invent. y sueldos'!F30+'Invent. y sueldos'!G30</f>
        <v>0</v>
      </c>
      <c r="E27" s="25">
        <f>'Invent. y sueldos'!N30+'Invent. y sueldos'!O30+'Invent. y sueldos'!P30+'Invent. y sueldos'!Q30+'Invent. y sueldos'!R30+'Invent. y sueldos'!S30+'Invent. y sueldos'!T30+'Invent. y sueldos'!U30+'Invent. y sueldos'!V30+'Invent. y sueldos'!W30+'Invent. y sueldos'!X30+'Invent. y sueldos'!Z30+'Invent. y sueldos'!AA30+'Invent. y sueldos'!AB30+'Invent. y sueldos'!AD30+'Invent. y sueldos'!AC30</f>
        <v>0</v>
      </c>
      <c r="F27" s="26">
        <f t="shared" si="0"/>
        <v>0</v>
      </c>
      <c r="G27" s="25">
        <f>'Invent. y sueldos'!M30*'Invent. y sueldos'!$AL$3</f>
        <v>0</v>
      </c>
      <c r="H27" s="27">
        <f t="shared" si="1"/>
        <v>0</v>
      </c>
      <c r="I27" s="25"/>
      <c r="J27" s="25">
        <f>'Invent. y sueldos'!Y30</f>
        <v>0</v>
      </c>
      <c r="K27" s="302">
        <f t="shared" si="2"/>
        <v>0</v>
      </c>
      <c r="L27" s="23" t="e">
        <f>K27/'Invent. y sueldos'!M30</f>
        <v>#DIV/0!</v>
      </c>
      <c r="M27" s="65"/>
      <c r="T27" s="9"/>
      <c r="U27" s="8"/>
    </row>
    <row r="28" spans="3:22" x14ac:dyDescent="0.25">
      <c r="C28" s="4" t="s">
        <v>48</v>
      </c>
      <c r="D28" s="128">
        <f>'Invent. y sueldos'!C31+'Invent. y sueldos'!D31+'Invent. y sueldos'!E31+'Invent. y sueldos'!F31+'Invent. y sueldos'!G31</f>
        <v>0</v>
      </c>
      <c r="E28" s="25">
        <f>'Invent. y sueldos'!N31+'Invent. y sueldos'!O31+'Invent. y sueldos'!P31+'Invent. y sueldos'!Q31+'Invent. y sueldos'!R31+'Invent. y sueldos'!S31+'Invent. y sueldos'!T31+'Invent. y sueldos'!U31+'Invent. y sueldos'!V31+'Invent. y sueldos'!W31+'Invent. y sueldos'!X31+'Invent. y sueldos'!Z31+'Invent. y sueldos'!AA31+'Invent. y sueldos'!AB31+'Invent. y sueldos'!AD31+'Invent. y sueldos'!AC31</f>
        <v>0</v>
      </c>
      <c r="F28" s="26">
        <f t="shared" si="0"/>
        <v>0</v>
      </c>
      <c r="G28" s="25">
        <f>'Invent. y sueldos'!M31*'Invent. y sueldos'!$AL$3</f>
        <v>0</v>
      </c>
      <c r="H28" s="27">
        <f t="shared" si="1"/>
        <v>0</v>
      </c>
      <c r="I28" s="25"/>
      <c r="J28" s="25">
        <f>'Invent. y sueldos'!Y31</f>
        <v>0</v>
      </c>
      <c r="K28" s="302">
        <f t="shared" si="2"/>
        <v>0</v>
      </c>
      <c r="L28" s="23" t="e">
        <f>K28/'Invent. y sueldos'!M31</f>
        <v>#DIV/0!</v>
      </c>
      <c r="M28" s="65"/>
      <c r="T28" s="9"/>
      <c r="U28" s="8"/>
    </row>
    <row r="29" spans="3:22" x14ac:dyDescent="0.25">
      <c r="C29" s="4" t="s">
        <v>49</v>
      </c>
      <c r="D29" s="128">
        <f>'Invent. y sueldos'!C32+'Invent. y sueldos'!D32+'Invent. y sueldos'!E32+'Invent. y sueldos'!F32+'Invent. y sueldos'!G32</f>
        <v>0</v>
      </c>
      <c r="E29" s="25">
        <f>'Invent. y sueldos'!N32+'Invent. y sueldos'!O32+'Invent. y sueldos'!P32+'Invent. y sueldos'!Q32+'Invent. y sueldos'!R32+'Invent. y sueldos'!S32+'Invent. y sueldos'!T32+'Invent. y sueldos'!U32+'Invent. y sueldos'!V32+'Invent. y sueldos'!W32+'Invent. y sueldos'!X32+'Invent. y sueldos'!Z32+'Invent. y sueldos'!AA32+'Invent. y sueldos'!AB32+'Invent. y sueldos'!AD32+'Invent. y sueldos'!AC32</f>
        <v>0</v>
      </c>
      <c r="F29" s="26">
        <f t="shared" si="0"/>
        <v>0</v>
      </c>
      <c r="G29" s="25">
        <f>'Invent. y sueldos'!M32*'Invent. y sueldos'!$AL$3</f>
        <v>0</v>
      </c>
      <c r="H29" s="27">
        <f t="shared" si="1"/>
        <v>0</v>
      </c>
      <c r="I29" s="25"/>
      <c r="J29" s="25">
        <f>'Invent. y sueldos'!Y32</f>
        <v>0</v>
      </c>
      <c r="K29" s="302">
        <f t="shared" si="2"/>
        <v>0</v>
      </c>
      <c r="L29" s="23" t="e">
        <f>K29/'Invent. y sueldos'!M32</f>
        <v>#DIV/0!</v>
      </c>
      <c r="M29" s="65"/>
      <c r="T29" s="9"/>
      <c r="U29" s="8"/>
    </row>
    <row r="30" spans="3:22" x14ac:dyDescent="0.25">
      <c r="C30" s="4" t="s">
        <v>50</v>
      </c>
      <c r="D30" s="128">
        <f>'Invent. y sueldos'!C33+'Invent. y sueldos'!D33+'Invent. y sueldos'!E33+'Invent. y sueldos'!F33+'Invent. y sueldos'!G33</f>
        <v>0</v>
      </c>
      <c r="E30" s="25">
        <f>'Invent. y sueldos'!N33+'Invent. y sueldos'!O33+'Invent. y sueldos'!P33+'Invent. y sueldos'!Q33+'Invent. y sueldos'!R33+'Invent. y sueldos'!S33+'Invent. y sueldos'!T33+'Invent. y sueldos'!U33+'Invent. y sueldos'!V33+'Invent. y sueldos'!W33+'Invent. y sueldos'!X33+'Invent. y sueldos'!Z33+'Invent. y sueldos'!AA33+'Invent. y sueldos'!AB33+'Invent. y sueldos'!AD33+'Invent. y sueldos'!AC33</f>
        <v>0</v>
      </c>
      <c r="F30" s="26">
        <f t="shared" si="0"/>
        <v>0</v>
      </c>
      <c r="G30" s="25">
        <f>'Invent. y sueldos'!M33*'Invent. y sueldos'!$AL$3</f>
        <v>0</v>
      </c>
      <c r="H30" s="27">
        <f t="shared" si="1"/>
        <v>0</v>
      </c>
      <c r="I30" s="25"/>
      <c r="J30" s="25">
        <f>'Invent. y sueldos'!Y33</f>
        <v>0</v>
      </c>
      <c r="K30" s="302">
        <f t="shared" si="2"/>
        <v>0</v>
      </c>
      <c r="L30" s="23" t="e">
        <f>K30/'Invent. y sueldos'!M33</f>
        <v>#DIV/0!</v>
      </c>
      <c r="M30" s="65"/>
      <c r="T30" s="9"/>
      <c r="U30" s="8"/>
      <c r="V30" s="8"/>
    </row>
    <row r="31" spans="3:22" x14ac:dyDescent="0.25">
      <c r="C31" s="4" t="s">
        <v>51</v>
      </c>
      <c r="D31" s="128">
        <f>'Invent. y sueldos'!C34+'Invent. y sueldos'!D34+'Invent. y sueldos'!E34+'Invent. y sueldos'!F34+'Invent. y sueldos'!G34</f>
        <v>0</v>
      </c>
      <c r="E31" s="25">
        <f>'Invent. y sueldos'!N34+'Invent. y sueldos'!O34+'Invent. y sueldos'!P34+'Invent. y sueldos'!Q34+'Invent. y sueldos'!R34+'Invent. y sueldos'!S34+'Invent. y sueldos'!T34+'Invent. y sueldos'!U34+'Invent. y sueldos'!V34+'Invent. y sueldos'!W34+'Invent. y sueldos'!X34+'Invent. y sueldos'!Z34+'Invent. y sueldos'!AA34+'Invent. y sueldos'!AB34+'Invent. y sueldos'!AD34+'Invent. y sueldos'!AC34</f>
        <v>0</v>
      </c>
      <c r="F31" s="26">
        <f t="shared" si="0"/>
        <v>0</v>
      </c>
      <c r="G31" s="25">
        <f>'Invent. y sueldos'!M34*'Invent. y sueldos'!$AL$3</f>
        <v>0</v>
      </c>
      <c r="H31" s="27">
        <f t="shared" si="1"/>
        <v>0</v>
      </c>
      <c r="I31" s="25"/>
      <c r="J31" s="25">
        <f>'Invent. y sueldos'!Y34</f>
        <v>0</v>
      </c>
      <c r="K31" s="302">
        <f t="shared" si="2"/>
        <v>0</v>
      </c>
      <c r="L31" s="23" t="e">
        <f>K31/'Invent. y sueldos'!M34</f>
        <v>#DIV/0!</v>
      </c>
      <c r="M31" s="65"/>
      <c r="T31" s="9"/>
      <c r="U31" s="8"/>
      <c r="V31" s="8"/>
    </row>
    <row r="32" spans="3:22" x14ac:dyDescent="0.25">
      <c r="C32" s="4" t="s">
        <v>52</v>
      </c>
      <c r="D32" s="128">
        <f>'Invent. y sueldos'!C35+'Invent. y sueldos'!D35+'Invent. y sueldos'!E35+'Invent. y sueldos'!F35+'Invent. y sueldos'!G35</f>
        <v>0</v>
      </c>
      <c r="E32" s="25">
        <f>'Invent. y sueldos'!N35+'Invent. y sueldos'!O35+'Invent. y sueldos'!P35+'Invent. y sueldos'!Q35+'Invent. y sueldos'!R35+'Invent. y sueldos'!S35+'Invent. y sueldos'!T35+'Invent. y sueldos'!U35+'Invent. y sueldos'!V35+'Invent. y sueldos'!W35+'Invent. y sueldos'!X35+'Invent. y sueldos'!Z35+'Invent. y sueldos'!AA35+'Invent. y sueldos'!AB35+'Invent. y sueldos'!AD35+'Invent. y sueldos'!AC35</f>
        <v>0</v>
      </c>
      <c r="F32" s="26">
        <f t="shared" si="0"/>
        <v>0</v>
      </c>
      <c r="G32" s="25">
        <f>'Invent. y sueldos'!M35*'Invent. y sueldos'!$AL$3</f>
        <v>0</v>
      </c>
      <c r="H32" s="27">
        <f t="shared" si="1"/>
        <v>0</v>
      </c>
      <c r="I32" s="25"/>
      <c r="J32" s="25">
        <f>'Invent. y sueldos'!Y35</f>
        <v>0</v>
      </c>
      <c r="K32" s="302">
        <f t="shared" si="2"/>
        <v>0</v>
      </c>
      <c r="L32" s="23" t="e">
        <f>K32/'Invent. y sueldos'!M35</f>
        <v>#DIV/0!</v>
      </c>
      <c r="M32" s="65"/>
      <c r="T32" s="9"/>
      <c r="U32" s="8"/>
      <c r="V32" s="8"/>
    </row>
    <row r="33" spans="3:22" x14ac:dyDescent="0.25">
      <c r="C33" s="4" t="s">
        <v>53</v>
      </c>
      <c r="D33" s="128">
        <f>'Invent. y sueldos'!C36+'Invent. y sueldos'!D36+'Invent. y sueldos'!E36+'Invent. y sueldos'!F36+'Invent. y sueldos'!G36</f>
        <v>0</v>
      </c>
      <c r="E33" s="25">
        <f>'Invent. y sueldos'!N36+'Invent. y sueldos'!O36+'Invent. y sueldos'!P36+'Invent. y sueldos'!Q36+'Invent. y sueldos'!R36+'Invent. y sueldos'!S36+'Invent. y sueldos'!T36+'Invent. y sueldos'!U36+'Invent. y sueldos'!V36+'Invent. y sueldos'!W36+'Invent. y sueldos'!X36+'Invent. y sueldos'!Z36+'Invent. y sueldos'!AA36+'Invent. y sueldos'!AB36+'Invent. y sueldos'!AD36+'Invent. y sueldos'!AC36</f>
        <v>0</v>
      </c>
      <c r="F33" s="26">
        <f t="shared" si="0"/>
        <v>0</v>
      </c>
      <c r="G33" s="25">
        <f>'Invent. y sueldos'!M36*'Invent. y sueldos'!$AL$3</f>
        <v>0</v>
      </c>
      <c r="H33" s="27">
        <f t="shared" si="1"/>
        <v>0</v>
      </c>
      <c r="I33" s="25"/>
      <c r="J33" s="25">
        <f>'Invent. y sueldos'!Y36</f>
        <v>0</v>
      </c>
      <c r="K33" s="302">
        <f t="shared" si="2"/>
        <v>0</v>
      </c>
      <c r="L33" s="23" t="e">
        <f>K33/'Invent. y sueldos'!M36</f>
        <v>#DIV/0!</v>
      </c>
      <c r="M33" s="65"/>
      <c r="T33" s="8"/>
      <c r="U33" s="8"/>
      <c r="V33" s="8"/>
    </row>
    <row r="34" spans="3:22" ht="15.75" thickBot="1" x14ac:dyDescent="0.3">
      <c r="C34" s="4" t="s">
        <v>54</v>
      </c>
      <c r="D34" s="306">
        <f>'Invent. y sueldos'!C37+'Invent. y sueldos'!D37+'Invent. y sueldos'!E37+'Invent. y sueldos'!F37+'Invent. y sueldos'!G37</f>
        <v>0</v>
      </c>
      <c r="E34" s="28">
        <f>'Invent. y sueldos'!N37+'Invent. y sueldos'!O37+'Invent. y sueldos'!P37+'Invent. y sueldos'!Q37+'Invent. y sueldos'!R37+'Invent. y sueldos'!S37+'Invent. y sueldos'!T37+'Invent. y sueldos'!U37+'Invent. y sueldos'!V37+'Invent. y sueldos'!W37+'Invent. y sueldos'!X37+'Invent. y sueldos'!Z37+'Invent. y sueldos'!AA37+'Invent. y sueldos'!AB37+'Invent. y sueldos'!AD37+'Invent. y sueldos'!AC37</f>
        <v>0</v>
      </c>
      <c r="F34" s="29">
        <f t="shared" si="0"/>
        <v>0</v>
      </c>
      <c r="G34" s="28">
        <f>'Invent. y sueldos'!M37*'Invent. y sueldos'!$AL$3</f>
        <v>0</v>
      </c>
      <c r="H34" s="30">
        <f t="shared" si="1"/>
        <v>0</v>
      </c>
      <c r="I34" s="28"/>
      <c r="J34" s="28">
        <f>'Invent. y sueldos'!Y37</f>
        <v>0</v>
      </c>
      <c r="K34" s="303">
        <f t="shared" si="2"/>
        <v>0</v>
      </c>
      <c r="L34" s="38" t="e">
        <f>K34/'Invent. y sueldos'!M37</f>
        <v>#DIV/0!</v>
      </c>
      <c r="M34" s="65"/>
      <c r="T34" s="11"/>
      <c r="U34" s="8"/>
      <c r="V34" s="8"/>
    </row>
    <row r="35" spans="3:22" ht="15" customHeight="1" thickTop="1" x14ac:dyDescent="0.25">
      <c r="C35" s="5" t="s">
        <v>55</v>
      </c>
      <c r="D35" s="128">
        <f>'Invent. y sueldos'!C38+'Invent. y sueldos'!D38+'Invent. y sueldos'!E38+'Invent. y sueldos'!F38+'Invent. y sueldos'!G38</f>
        <v>0</v>
      </c>
      <c r="E35" s="25">
        <f>'Invent. y sueldos'!N38+'Invent. y sueldos'!O38+'Invent. y sueldos'!P38+'Invent. y sueldos'!Q38+'Invent. y sueldos'!R38+'Invent. y sueldos'!S38+'Invent. y sueldos'!T38+'Invent. y sueldos'!U38+'Invent. y sueldos'!V38+'Invent. y sueldos'!W38+'Invent. y sueldos'!X38+'Invent. y sueldos'!Z38+'Invent. y sueldos'!AA38+'Invent. y sueldos'!AB38+'Invent. y sueldos'!AD38+'Invent. y sueldos'!AC38</f>
        <v>0</v>
      </c>
      <c r="F35" s="26">
        <f t="shared" si="0"/>
        <v>0</v>
      </c>
      <c r="G35" s="25">
        <f>'Invent. y sueldos'!M38*'Invent. y sueldos'!$AL$3</f>
        <v>0</v>
      </c>
      <c r="H35" s="27">
        <f t="shared" si="1"/>
        <v>0</v>
      </c>
      <c r="I35" s="25"/>
      <c r="J35" s="25">
        <f>'Invent. y sueldos'!Y38</f>
        <v>0</v>
      </c>
      <c r="K35" s="302">
        <f t="shared" si="2"/>
        <v>0</v>
      </c>
      <c r="L35" s="23" t="e">
        <f>K35/'Invent. y sueldos'!M38</f>
        <v>#DIV/0!</v>
      </c>
      <c r="M35" s="65"/>
      <c r="T35" s="8"/>
      <c r="U35" s="8"/>
      <c r="V35" s="8"/>
    </row>
    <row r="36" spans="3:22" x14ac:dyDescent="0.25">
      <c r="C36" s="6" t="s">
        <v>56</v>
      </c>
      <c r="D36" s="128">
        <f>'Invent. y sueldos'!C39+'Invent. y sueldos'!D39+'Invent. y sueldos'!E39+'Invent. y sueldos'!F39+'Invent. y sueldos'!G39</f>
        <v>0</v>
      </c>
      <c r="E36" s="25">
        <f>'Invent. y sueldos'!N39+'Invent. y sueldos'!O39+'Invent. y sueldos'!P39+'Invent. y sueldos'!Q39+'Invent. y sueldos'!R39+'Invent. y sueldos'!S39+'Invent. y sueldos'!T39+'Invent. y sueldos'!U39+'Invent. y sueldos'!V39+'Invent. y sueldos'!W39+'Invent. y sueldos'!X39+'Invent. y sueldos'!Z39+'Invent. y sueldos'!AA39+'Invent. y sueldos'!AB39+'Invent. y sueldos'!AD39+'Invent. y sueldos'!AC39</f>
        <v>0</v>
      </c>
      <c r="F36" s="26">
        <f t="shared" si="0"/>
        <v>0</v>
      </c>
      <c r="G36" s="25">
        <f>'Invent. y sueldos'!M39*'Invent. y sueldos'!$AL$3</f>
        <v>0</v>
      </c>
      <c r="H36" s="27">
        <f t="shared" si="1"/>
        <v>0</v>
      </c>
      <c r="I36" s="25"/>
      <c r="J36" s="25">
        <f>'Invent. y sueldos'!Y39</f>
        <v>0</v>
      </c>
      <c r="K36" s="302">
        <f t="shared" si="2"/>
        <v>0</v>
      </c>
      <c r="L36" s="23" t="e">
        <f>K36/'Invent. y sueldos'!M39</f>
        <v>#DIV/0!</v>
      </c>
      <c r="M36" s="65"/>
      <c r="T36" s="9"/>
      <c r="U36" s="8"/>
      <c r="V36" s="8"/>
    </row>
    <row r="37" spans="3:22" x14ac:dyDescent="0.25">
      <c r="C37" s="6" t="s">
        <v>57</v>
      </c>
      <c r="D37" s="128">
        <f>'Invent. y sueldos'!C40+'Invent. y sueldos'!D40+'Invent. y sueldos'!E40+'Invent. y sueldos'!F40+'Invent. y sueldos'!G40</f>
        <v>0</v>
      </c>
      <c r="E37" s="25">
        <f>'Invent. y sueldos'!N40+'Invent. y sueldos'!O40+'Invent. y sueldos'!P40+'Invent. y sueldos'!Q40+'Invent. y sueldos'!R40+'Invent. y sueldos'!S40+'Invent. y sueldos'!T40+'Invent. y sueldos'!U40+'Invent. y sueldos'!V40+'Invent. y sueldos'!W40+'Invent. y sueldos'!X40+'Invent. y sueldos'!Z40+'Invent. y sueldos'!AA40+'Invent. y sueldos'!AB40+'Invent. y sueldos'!AD40+'Invent. y sueldos'!AC40</f>
        <v>0</v>
      </c>
      <c r="F37" s="26">
        <f t="shared" si="0"/>
        <v>0</v>
      </c>
      <c r="G37" s="25">
        <f>'Invent. y sueldos'!M40*'Invent. y sueldos'!$AL$3</f>
        <v>0</v>
      </c>
      <c r="H37" s="27">
        <f t="shared" si="1"/>
        <v>0</v>
      </c>
      <c r="I37" s="25"/>
      <c r="J37" s="25">
        <f>'Invent. y sueldos'!Y40</f>
        <v>0</v>
      </c>
      <c r="K37" s="302">
        <f t="shared" si="2"/>
        <v>0</v>
      </c>
      <c r="L37" s="23" t="e">
        <f>K37/'Invent. y sueldos'!M40</f>
        <v>#DIV/0!</v>
      </c>
      <c r="M37" s="65"/>
      <c r="T37" s="9"/>
      <c r="U37" s="8"/>
      <c r="V37" s="8"/>
    </row>
    <row r="38" spans="3:22" x14ac:dyDescent="0.25">
      <c r="C38" s="6" t="s">
        <v>58</v>
      </c>
      <c r="D38" s="128">
        <f>'Invent. y sueldos'!C41+'Invent. y sueldos'!D41+'Invent. y sueldos'!E41+'Invent. y sueldos'!F41+'Invent. y sueldos'!G41</f>
        <v>0</v>
      </c>
      <c r="E38" s="25">
        <f>'Invent. y sueldos'!N41+'Invent. y sueldos'!O41+'Invent. y sueldos'!P41+'Invent. y sueldos'!Q41+'Invent. y sueldos'!R41+'Invent. y sueldos'!S41+'Invent. y sueldos'!T41+'Invent. y sueldos'!U41+'Invent. y sueldos'!V41+'Invent. y sueldos'!W41+'Invent. y sueldos'!X41+'Invent. y sueldos'!Z41+'Invent. y sueldos'!AA41+'Invent. y sueldos'!AB41+'Invent. y sueldos'!AD41+'Invent. y sueldos'!AC41</f>
        <v>0</v>
      </c>
      <c r="F38" s="26">
        <f t="shared" si="0"/>
        <v>0</v>
      </c>
      <c r="G38" s="25">
        <f>'Invent. y sueldos'!M41*'Invent. y sueldos'!$AL$3</f>
        <v>0</v>
      </c>
      <c r="H38" s="27">
        <f t="shared" si="1"/>
        <v>0</v>
      </c>
      <c r="I38" s="25"/>
      <c r="J38" s="25">
        <f>'Invent. y sueldos'!Y41</f>
        <v>0</v>
      </c>
      <c r="K38" s="302">
        <f t="shared" si="2"/>
        <v>0</v>
      </c>
      <c r="L38" s="23" t="e">
        <f>K38/'Invent. y sueldos'!M41</f>
        <v>#DIV/0!</v>
      </c>
      <c r="M38" s="65"/>
      <c r="T38" s="9"/>
      <c r="U38" s="8"/>
      <c r="V38" s="8"/>
    </row>
    <row r="39" spans="3:22" x14ac:dyDescent="0.25">
      <c r="C39" s="6" t="s">
        <v>59</v>
      </c>
      <c r="D39" s="128">
        <f>'Invent. y sueldos'!C42+'Invent. y sueldos'!D42+'Invent. y sueldos'!E42+'Invent. y sueldos'!F42+'Invent. y sueldos'!G42</f>
        <v>0</v>
      </c>
      <c r="E39" s="25">
        <f>'Invent. y sueldos'!N42+'Invent. y sueldos'!O42+'Invent. y sueldos'!P42+'Invent. y sueldos'!Q42+'Invent. y sueldos'!R42+'Invent. y sueldos'!S42+'Invent. y sueldos'!T42+'Invent. y sueldos'!U42+'Invent. y sueldos'!V42+'Invent. y sueldos'!W42+'Invent. y sueldos'!X42+'Invent. y sueldos'!Z42+'Invent. y sueldos'!AA42+'Invent. y sueldos'!AB42+'Invent. y sueldos'!AD42+'Invent. y sueldos'!AC42</f>
        <v>0</v>
      </c>
      <c r="F39" s="26">
        <f t="shared" si="0"/>
        <v>0</v>
      </c>
      <c r="G39" s="25">
        <f>'Invent. y sueldos'!M42*'Invent. y sueldos'!$AL$3</f>
        <v>0</v>
      </c>
      <c r="H39" s="27">
        <f t="shared" si="1"/>
        <v>0</v>
      </c>
      <c r="I39" s="25"/>
      <c r="J39" s="25">
        <f>'Invent. y sueldos'!Y42</f>
        <v>0</v>
      </c>
      <c r="K39" s="302">
        <f t="shared" si="2"/>
        <v>0</v>
      </c>
      <c r="L39" s="23" t="e">
        <f>K39/'Invent. y sueldos'!M42</f>
        <v>#DIV/0!</v>
      </c>
      <c r="M39" s="65"/>
      <c r="T39" s="9"/>
      <c r="U39" s="8"/>
      <c r="V39" s="8"/>
    </row>
    <row r="40" spans="3:22" x14ac:dyDescent="0.25">
      <c r="C40" s="6" t="s">
        <v>60</v>
      </c>
      <c r="D40" s="128">
        <f>'Invent. y sueldos'!C43+'Invent. y sueldos'!D43+'Invent. y sueldos'!E43+'Invent. y sueldos'!F43+'Invent. y sueldos'!G43</f>
        <v>0</v>
      </c>
      <c r="E40" s="25">
        <f>'Invent. y sueldos'!N43+'Invent. y sueldos'!O43+'Invent. y sueldos'!P43+'Invent. y sueldos'!Q43+'Invent. y sueldos'!R43+'Invent. y sueldos'!S43+'Invent. y sueldos'!T43+'Invent. y sueldos'!U43+'Invent. y sueldos'!V43+'Invent. y sueldos'!W43+'Invent. y sueldos'!X43+'Invent. y sueldos'!Z43+'Invent. y sueldos'!AA43+'Invent. y sueldos'!AB43+'Invent. y sueldos'!AD43+'Invent. y sueldos'!AC43</f>
        <v>0</v>
      </c>
      <c r="F40" s="26">
        <f t="shared" si="0"/>
        <v>0</v>
      </c>
      <c r="G40" s="25">
        <f>'Invent. y sueldos'!M43*'Invent. y sueldos'!$AL$3</f>
        <v>0</v>
      </c>
      <c r="H40" s="27">
        <f t="shared" si="1"/>
        <v>0</v>
      </c>
      <c r="I40" s="25"/>
      <c r="J40" s="25">
        <f>'Invent. y sueldos'!Y43</f>
        <v>0</v>
      </c>
      <c r="K40" s="302">
        <f t="shared" si="2"/>
        <v>0</v>
      </c>
      <c r="L40" s="23" t="e">
        <f>K40/'Invent. y sueldos'!M43</f>
        <v>#DIV/0!</v>
      </c>
      <c r="M40" s="65"/>
      <c r="T40" s="9"/>
      <c r="U40" s="8"/>
      <c r="V40" s="8"/>
    </row>
    <row r="41" spans="3:22" x14ac:dyDescent="0.25">
      <c r="C41" s="6" t="s">
        <v>61</v>
      </c>
      <c r="D41" s="128">
        <f>'Invent. y sueldos'!C44+'Invent. y sueldos'!D44+'Invent. y sueldos'!E44+'Invent. y sueldos'!F44+'Invent. y sueldos'!G44</f>
        <v>0</v>
      </c>
      <c r="E41" s="25">
        <f>'Invent. y sueldos'!N44+'Invent. y sueldos'!O44+'Invent. y sueldos'!P44+'Invent. y sueldos'!Q44+'Invent. y sueldos'!R44+'Invent. y sueldos'!S44+'Invent. y sueldos'!T44+'Invent. y sueldos'!U44+'Invent. y sueldos'!V44+'Invent. y sueldos'!W44+'Invent. y sueldos'!X44+'Invent. y sueldos'!Z44+'Invent. y sueldos'!AA44+'Invent. y sueldos'!AB44+'Invent. y sueldos'!AD44+'Invent. y sueldos'!AC44</f>
        <v>0</v>
      </c>
      <c r="F41" s="26">
        <f t="shared" si="0"/>
        <v>0</v>
      </c>
      <c r="G41" s="25">
        <f>'Invent. y sueldos'!M44*'Invent. y sueldos'!$AL$3</f>
        <v>0</v>
      </c>
      <c r="H41" s="27">
        <f t="shared" si="1"/>
        <v>0</v>
      </c>
      <c r="I41" s="25"/>
      <c r="J41" s="25">
        <f>'Invent. y sueldos'!Y44</f>
        <v>0</v>
      </c>
      <c r="K41" s="302">
        <f t="shared" si="2"/>
        <v>0</v>
      </c>
      <c r="L41" s="23" t="e">
        <f>K41/'Invent. y sueldos'!M44</f>
        <v>#DIV/0!</v>
      </c>
      <c r="M41" s="65"/>
      <c r="T41" s="9"/>
      <c r="U41" s="8"/>
      <c r="V41" s="8"/>
    </row>
    <row r="42" spans="3:22" x14ac:dyDescent="0.25">
      <c r="C42" s="6" t="s">
        <v>62</v>
      </c>
      <c r="D42" s="128">
        <f>'Invent. y sueldos'!C45+'Invent. y sueldos'!D45+'Invent. y sueldos'!E45+'Invent. y sueldos'!F45+'Invent. y sueldos'!G45</f>
        <v>0</v>
      </c>
      <c r="E42" s="25">
        <f>'Invent. y sueldos'!N45+'Invent. y sueldos'!O45+'Invent. y sueldos'!P45+'Invent. y sueldos'!Q45+'Invent. y sueldos'!R45+'Invent. y sueldos'!S45+'Invent. y sueldos'!T45+'Invent. y sueldos'!U45+'Invent. y sueldos'!V45+'Invent. y sueldos'!W45+'Invent. y sueldos'!X45+'Invent. y sueldos'!Z45+'Invent. y sueldos'!AA45+'Invent. y sueldos'!AB45+'Invent. y sueldos'!AD45+'Invent. y sueldos'!AC45</f>
        <v>0</v>
      </c>
      <c r="F42" s="26">
        <f t="shared" si="0"/>
        <v>0</v>
      </c>
      <c r="G42" s="25">
        <f>'Invent. y sueldos'!M45*'Invent. y sueldos'!$AL$3</f>
        <v>0</v>
      </c>
      <c r="H42" s="27">
        <f t="shared" si="1"/>
        <v>0</v>
      </c>
      <c r="I42" s="25"/>
      <c r="J42" s="25">
        <f>'Invent. y sueldos'!Y45</f>
        <v>0</v>
      </c>
      <c r="K42" s="302">
        <f t="shared" si="2"/>
        <v>0</v>
      </c>
      <c r="L42" s="23" t="e">
        <f>K42/'Invent. y sueldos'!M45</f>
        <v>#DIV/0!</v>
      </c>
      <c r="M42" s="65"/>
      <c r="T42" s="9"/>
      <c r="U42" s="8"/>
      <c r="V42" s="8"/>
    </row>
    <row r="43" spans="3:22" x14ac:dyDescent="0.25">
      <c r="C43" s="6" t="s">
        <v>63</v>
      </c>
      <c r="D43" s="128">
        <f>'Invent. y sueldos'!C46+'Invent. y sueldos'!D46+'Invent. y sueldos'!E46+'Invent. y sueldos'!F46+'Invent. y sueldos'!G46</f>
        <v>0</v>
      </c>
      <c r="E43" s="25">
        <f>'Invent. y sueldos'!N46+'Invent. y sueldos'!O46+'Invent. y sueldos'!P46+'Invent. y sueldos'!Q46+'Invent. y sueldos'!R46+'Invent. y sueldos'!S46+'Invent. y sueldos'!T46+'Invent. y sueldos'!U46+'Invent. y sueldos'!V46+'Invent. y sueldos'!W46+'Invent. y sueldos'!X46+'Invent. y sueldos'!Z46+'Invent. y sueldos'!AA46+'Invent. y sueldos'!AB46+'Invent. y sueldos'!AD46+'Invent. y sueldos'!AC46</f>
        <v>0</v>
      </c>
      <c r="F43" s="26">
        <f t="shared" si="0"/>
        <v>0</v>
      </c>
      <c r="G43" s="25">
        <f>'Invent. y sueldos'!M46*'Invent. y sueldos'!$AL$3</f>
        <v>0</v>
      </c>
      <c r="H43" s="27">
        <f t="shared" si="1"/>
        <v>0</v>
      </c>
      <c r="I43" s="25"/>
      <c r="J43" s="25">
        <f>'Invent. y sueldos'!Y46</f>
        <v>0</v>
      </c>
      <c r="K43" s="302">
        <f t="shared" si="2"/>
        <v>0</v>
      </c>
      <c r="L43" s="23" t="e">
        <f>K43/'Invent. y sueldos'!M46</f>
        <v>#DIV/0!</v>
      </c>
      <c r="M43" s="65"/>
      <c r="T43" s="9"/>
      <c r="U43" s="8"/>
      <c r="V43" s="8"/>
    </row>
    <row r="44" spans="3:22" x14ac:dyDescent="0.25">
      <c r="C44" s="6" t="s">
        <v>64</v>
      </c>
      <c r="D44" s="128">
        <f>'Invent. y sueldos'!C47+'Invent. y sueldos'!D47+'Invent. y sueldos'!E47+'Invent. y sueldos'!F47+'Invent. y sueldos'!G47</f>
        <v>0</v>
      </c>
      <c r="E44" s="25">
        <f>'Invent. y sueldos'!N47+'Invent. y sueldos'!O47+'Invent. y sueldos'!P47+'Invent. y sueldos'!Q47+'Invent. y sueldos'!R47+'Invent. y sueldos'!S47+'Invent. y sueldos'!T47+'Invent. y sueldos'!U47+'Invent. y sueldos'!V47+'Invent. y sueldos'!W47+'Invent. y sueldos'!X47+'Invent. y sueldos'!Z47+'Invent. y sueldos'!AA47+'Invent. y sueldos'!AB47+'Invent. y sueldos'!AD47+'Invent. y sueldos'!AC47</f>
        <v>0</v>
      </c>
      <c r="F44" s="26">
        <f t="shared" si="0"/>
        <v>0</v>
      </c>
      <c r="G44" s="25">
        <f>'Invent. y sueldos'!M47*'Invent. y sueldos'!$AL$3</f>
        <v>0</v>
      </c>
      <c r="H44" s="27">
        <f t="shared" si="1"/>
        <v>0</v>
      </c>
      <c r="I44" s="25"/>
      <c r="J44" s="25">
        <f>'Invent. y sueldos'!Y47</f>
        <v>0</v>
      </c>
      <c r="K44" s="302">
        <f t="shared" si="2"/>
        <v>0</v>
      </c>
      <c r="L44" s="23" t="e">
        <f>K44/'Invent. y sueldos'!M47</f>
        <v>#DIV/0!</v>
      </c>
      <c r="M44" s="65"/>
      <c r="T44" s="9"/>
      <c r="U44" s="8"/>
      <c r="V44" s="8"/>
    </row>
    <row r="45" spans="3:22" x14ac:dyDescent="0.25">
      <c r="C45" s="6" t="s">
        <v>65</v>
      </c>
      <c r="D45" s="128">
        <f>'Invent. y sueldos'!C48+'Invent. y sueldos'!D48+'Invent. y sueldos'!E48+'Invent. y sueldos'!F48+'Invent. y sueldos'!G48</f>
        <v>0</v>
      </c>
      <c r="E45" s="25">
        <f>'Invent. y sueldos'!N48+'Invent. y sueldos'!O48+'Invent. y sueldos'!P48+'Invent. y sueldos'!Q48+'Invent. y sueldos'!R48+'Invent. y sueldos'!S48+'Invent. y sueldos'!T48+'Invent. y sueldos'!U48+'Invent. y sueldos'!V48+'Invent. y sueldos'!W48+'Invent. y sueldos'!X48+'Invent. y sueldos'!Z48+'Invent. y sueldos'!AA48+'Invent. y sueldos'!AB48+'Invent. y sueldos'!AD48+'Invent. y sueldos'!AC48</f>
        <v>0</v>
      </c>
      <c r="F45" s="26">
        <f t="shared" si="0"/>
        <v>0</v>
      </c>
      <c r="G45" s="25">
        <f>'Invent. y sueldos'!M48*'Invent. y sueldos'!$AL$3</f>
        <v>0</v>
      </c>
      <c r="H45" s="27">
        <f t="shared" si="1"/>
        <v>0</v>
      </c>
      <c r="I45" s="25"/>
      <c r="J45" s="25">
        <f>'Invent. y sueldos'!Y48</f>
        <v>0</v>
      </c>
      <c r="K45" s="302">
        <f t="shared" si="2"/>
        <v>0</v>
      </c>
      <c r="L45" s="23" t="e">
        <f>K45/'Invent. y sueldos'!M48</f>
        <v>#DIV/0!</v>
      </c>
      <c r="M45" s="65"/>
      <c r="T45" s="9"/>
      <c r="U45" s="8"/>
      <c r="V45" s="8"/>
    </row>
    <row r="46" spans="3:22" x14ac:dyDescent="0.25">
      <c r="C46" s="6" t="s">
        <v>66</v>
      </c>
      <c r="D46" s="128">
        <f>'Invent. y sueldos'!C49+'Invent. y sueldos'!D49+'Invent. y sueldos'!E49+'Invent. y sueldos'!F49+'Invent. y sueldos'!G49</f>
        <v>0</v>
      </c>
      <c r="E46" s="25">
        <f>'Invent. y sueldos'!N49+'Invent. y sueldos'!O49+'Invent. y sueldos'!P49+'Invent. y sueldos'!Q49+'Invent. y sueldos'!R49+'Invent. y sueldos'!S49+'Invent. y sueldos'!T49+'Invent. y sueldos'!U49+'Invent. y sueldos'!V49+'Invent. y sueldos'!W49+'Invent. y sueldos'!X49+'Invent. y sueldos'!Z49+'Invent. y sueldos'!AA49+'Invent. y sueldos'!AB49+'Invent. y sueldos'!AD49+'Invent. y sueldos'!AC49</f>
        <v>0</v>
      </c>
      <c r="F46" s="26">
        <f t="shared" si="0"/>
        <v>0</v>
      </c>
      <c r="G46" s="25">
        <f>'Invent. y sueldos'!M49*'Invent. y sueldos'!$AL$3</f>
        <v>0</v>
      </c>
      <c r="H46" s="27">
        <f t="shared" si="1"/>
        <v>0</v>
      </c>
      <c r="I46" s="25"/>
      <c r="J46" s="25">
        <f>'Invent. y sueldos'!Y49</f>
        <v>0</v>
      </c>
      <c r="K46" s="302">
        <f t="shared" si="2"/>
        <v>0</v>
      </c>
      <c r="L46" s="23" t="e">
        <f>K46/'Invent. y sueldos'!M49</f>
        <v>#DIV/0!</v>
      </c>
      <c r="M46" s="65"/>
      <c r="T46" s="9"/>
      <c r="U46" s="8"/>
      <c r="V46" s="8"/>
    </row>
    <row r="47" spans="3:22" x14ac:dyDescent="0.25">
      <c r="C47" s="6" t="s">
        <v>67</v>
      </c>
      <c r="D47" s="128">
        <f>'Invent. y sueldos'!C50+'Invent. y sueldos'!D50+'Invent. y sueldos'!E50+'Invent. y sueldos'!F50+'Invent. y sueldos'!G50</f>
        <v>0</v>
      </c>
      <c r="E47" s="25">
        <f>'Invent. y sueldos'!N50+'Invent. y sueldos'!O50+'Invent. y sueldos'!P50+'Invent. y sueldos'!Q50+'Invent. y sueldos'!R50+'Invent. y sueldos'!S50+'Invent. y sueldos'!T50+'Invent. y sueldos'!U50+'Invent. y sueldos'!V50+'Invent. y sueldos'!W50+'Invent. y sueldos'!X50+'Invent. y sueldos'!Z50+'Invent. y sueldos'!AA50+'Invent. y sueldos'!AB50+'Invent. y sueldos'!AD50+'Invent. y sueldos'!AC50</f>
        <v>0</v>
      </c>
      <c r="F47" s="26">
        <f t="shared" si="0"/>
        <v>0</v>
      </c>
      <c r="G47" s="25">
        <f>'Invent. y sueldos'!M50*'Invent. y sueldos'!$AL$3</f>
        <v>0</v>
      </c>
      <c r="H47" s="27">
        <f t="shared" si="1"/>
        <v>0</v>
      </c>
      <c r="I47" s="25"/>
      <c r="J47" s="25">
        <f>'Invent. y sueldos'!Y50</f>
        <v>0</v>
      </c>
      <c r="K47" s="302">
        <f t="shared" si="2"/>
        <v>0</v>
      </c>
      <c r="L47" s="23" t="e">
        <f>K47/'Invent. y sueldos'!M50</f>
        <v>#DIV/0!</v>
      </c>
      <c r="M47" s="65"/>
      <c r="T47" s="9"/>
      <c r="U47" s="8"/>
      <c r="V47" s="8"/>
    </row>
    <row r="48" spans="3:22" x14ac:dyDescent="0.25">
      <c r="C48" s="6" t="s">
        <v>68</v>
      </c>
      <c r="D48" s="128">
        <f>'Invent. y sueldos'!C51+'Invent. y sueldos'!D51+'Invent. y sueldos'!E51+'Invent. y sueldos'!F51+'Invent. y sueldos'!G51</f>
        <v>0</v>
      </c>
      <c r="E48" s="25">
        <f>'Invent. y sueldos'!N51+'Invent. y sueldos'!O51+'Invent. y sueldos'!P51+'Invent. y sueldos'!Q51+'Invent. y sueldos'!R51+'Invent. y sueldos'!S51+'Invent. y sueldos'!T51+'Invent. y sueldos'!U51+'Invent. y sueldos'!V51+'Invent. y sueldos'!W51+'Invent. y sueldos'!X51+'Invent. y sueldos'!Z51+'Invent. y sueldos'!AA51+'Invent. y sueldos'!AB51+'Invent. y sueldos'!AD51+'Invent. y sueldos'!AC51</f>
        <v>0</v>
      </c>
      <c r="F48" s="26">
        <f t="shared" si="0"/>
        <v>0</v>
      </c>
      <c r="G48" s="25">
        <f>'Invent. y sueldos'!M51*'Invent. y sueldos'!$AL$3</f>
        <v>0</v>
      </c>
      <c r="H48" s="27">
        <f t="shared" si="1"/>
        <v>0</v>
      </c>
      <c r="I48" s="25"/>
      <c r="J48" s="25">
        <f>'Invent. y sueldos'!Y51</f>
        <v>0</v>
      </c>
      <c r="K48" s="302">
        <f t="shared" si="2"/>
        <v>0</v>
      </c>
      <c r="L48" s="23" t="e">
        <f>K48/'Invent. y sueldos'!M51</f>
        <v>#DIV/0!</v>
      </c>
      <c r="M48" s="65"/>
      <c r="T48" s="8"/>
      <c r="U48" s="8"/>
      <c r="V48" s="8"/>
    </row>
    <row r="49" spans="3:22" x14ac:dyDescent="0.25">
      <c r="C49" s="6" t="s">
        <v>69</v>
      </c>
      <c r="D49" s="128">
        <f>'Invent. y sueldos'!C52+'Invent. y sueldos'!D52+'Invent. y sueldos'!E52+'Invent. y sueldos'!F52+'Invent. y sueldos'!G52</f>
        <v>0</v>
      </c>
      <c r="E49" s="25">
        <f>'Invent. y sueldos'!N52+'Invent. y sueldos'!O52+'Invent. y sueldos'!P52+'Invent. y sueldos'!Q52+'Invent. y sueldos'!R52+'Invent. y sueldos'!S52+'Invent. y sueldos'!T52+'Invent. y sueldos'!U52+'Invent. y sueldos'!V52+'Invent. y sueldos'!W52+'Invent. y sueldos'!X52+'Invent. y sueldos'!Z52+'Invent. y sueldos'!AA52+'Invent. y sueldos'!AB52+'Invent. y sueldos'!AD52+'Invent. y sueldos'!AC52</f>
        <v>0</v>
      </c>
      <c r="F49" s="26">
        <f t="shared" si="0"/>
        <v>0</v>
      </c>
      <c r="G49" s="25">
        <f>'Invent. y sueldos'!M52*'Invent. y sueldos'!$AL$3</f>
        <v>0</v>
      </c>
      <c r="H49" s="27">
        <f t="shared" si="1"/>
        <v>0</v>
      </c>
      <c r="I49" s="25"/>
      <c r="J49" s="25">
        <f>'Invent. y sueldos'!Y52</f>
        <v>0</v>
      </c>
      <c r="K49" s="302">
        <f t="shared" si="2"/>
        <v>0</v>
      </c>
      <c r="L49" s="23" t="e">
        <f>K49/'Invent. y sueldos'!M52</f>
        <v>#DIV/0!</v>
      </c>
      <c r="M49" s="65"/>
      <c r="T49" s="11"/>
      <c r="U49" s="20"/>
      <c r="V49" s="8"/>
    </row>
    <row r="50" spans="3:22" x14ac:dyDescent="0.25">
      <c r="C50" s="6" t="s">
        <v>70</v>
      </c>
      <c r="D50" s="128">
        <f>'Invent. y sueldos'!C53+'Invent. y sueldos'!D53+'Invent. y sueldos'!E53+'Invent. y sueldos'!F53+'Invent. y sueldos'!G53</f>
        <v>0</v>
      </c>
      <c r="E50" s="25">
        <f>'Invent. y sueldos'!N53+'Invent. y sueldos'!O53+'Invent. y sueldos'!P53+'Invent. y sueldos'!Q53+'Invent. y sueldos'!R53+'Invent. y sueldos'!S53+'Invent. y sueldos'!T53+'Invent. y sueldos'!U53+'Invent. y sueldos'!V53+'Invent. y sueldos'!W53+'Invent. y sueldos'!X53+'Invent. y sueldos'!Z53+'Invent. y sueldos'!AA53+'Invent. y sueldos'!AB53+'Invent. y sueldos'!AD53+'Invent. y sueldos'!AC53</f>
        <v>0</v>
      </c>
      <c r="F50" s="26">
        <f t="shared" si="0"/>
        <v>0</v>
      </c>
      <c r="G50" s="25">
        <f>'Invent. y sueldos'!M53*'Invent. y sueldos'!$AL$3</f>
        <v>0</v>
      </c>
      <c r="H50" s="27">
        <f t="shared" si="1"/>
        <v>0</v>
      </c>
      <c r="I50" s="25"/>
      <c r="J50" s="25">
        <f>'Invent. y sueldos'!Y53</f>
        <v>0</v>
      </c>
      <c r="K50" s="302">
        <f t="shared" si="2"/>
        <v>0</v>
      </c>
      <c r="L50" s="23" t="e">
        <f>K50/'Invent. y sueldos'!M53</f>
        <v>#DIV/0!</v>
      </c>
      <c r="M50" s="65"/>
      <c r="T50" s="8"/>
      <c r="U50" s="8"/>
      <c r="V50" s="8"/>
    </row>
    <row r="51" spans="3:22" x14ac:dyDescent="0.25">
      <c r="C51" s="6" t="s">
        <v>71</v>
      </c>
      <c r="D51" s="128">
        <f>'Invent. y sueldos'!C54+'Invent. y sueldos'!D54+'Invent. y sueldos'!E54+'Invent. y sueldos'!F54+'Invent. y sueldos'!G54</f>
        <v>0</v>
      </c>
      <c r="E51" s="25">
        <f>'Invent. y sueldos'!N54+'Invent. y sueldos'!O54+'Invent. y sueldos'!P54+'Invent. y sueldos'!Q54+'Invent. y sueldos'!R54+'Invent. y sueldos'!S54+'Invent. y sueldos'!T54+'Invent. y sueldos'!U54+'Invent. y sueldos'!V54+'Invent. y sueldos'!W54+'Invent. y sueldos'!X54+'Invent. y sueldos'!Z54+'Invent. y sueldos'!AA54+'Invent. y sueldos'!AB54+'Invent. y sueldos'!AD54+'Invent. y sueldos'!AC54</f>
        <v>0</v>
      </c>
      <c r="F51" s="26">
        <f t="shared" si="0"/>
        <v>0</v>
      </c>
      <c r="G51" s="25">
        <f>'Invent. y sueldos'!M54*'Invent. y sueldos'!$AL$3</f>
        <v>0</v>
      </c>
      <c r="H51" s="27">
        <f t="shared" si="1"/>
        <v>0</v>
      </c>
      <c r="I51" s="25"/>
      <c r="J51" s="25">
        <f>'Invent. y sueldos'!Y54</f>
        <v>0</v>
      </c>
      <c r="K51" s="302">
        <f t="shared" si="2"/>
        <v>0</v>
      </c>
      <c r="L51" s="23" t="e">
        <f>K51/'Invent. y sueldos'!M54</f>
        <v>#DIV/0!</v>
      </c>
      <c r="M51" s="65"/>
      <c r="T51" s="9"/>
      <c r="U51" s="67"/>
      <c r="V51" s="8"/>
    </row>
    <row r="52" spans="3:22" x14ac:dyDescent="0.25">
      <c r="C52" s="6" t="s">
        <v>72</v>
      </c>
      <c r="D52" s="128">
        <f>'Invent. y sueldos'!C55+'Invent. y sueldos'!D55+'Invent. y sueldos'!E55+'Invent. y sueldos'!F55+'Invent. y sueldos'!G55</f>
        <v>0</v>
      </c>
      <c r="E52" s="25">
        <f>'Invent. y sueldos'!N55+'Invent. y sueldos'!O55+'Invent. y sueldos'!P55+'Invent. y sueldos'!Q55+'Invent. y sueldos'!R55+'Invent. y sueldos'!S55+'Invent. y sueldos'!T55+'Invent. y sueldos'!U55+'Invent. y sueldos'!V55+'Invent. y sueldos'!W55+'Invent. y sueldos'!X55+'Invent. y sueldos'!Z55+'Invent. y sueldos'!AA55+'Invent. y sueldos'!AB55+'Invent. y sueldos'!AD55+'Invent. y sueldos'!AC55</f>
        <v>0</v>
      </c>
      <c r="F52" s="26">
        <f t="shared" si="0"/>
        <v>0</v>
      </c>
      <c r="G52" s="25">
        <f>'Invent. y sueldos'!M55*'Invent. y sueldos'!$AL$3</f>
        <v>0</v>
      </c>
      <c r="H52" s="27">
        <f t="shared" si="1"/>
        <v>0</v>
      </c>
      <c r="I52" s="25"/>
      <c r="J52" s="25">
        <f>'Invent. y sueldos'!Y55</f>
        <v>0</v>
      </c>
      <c r="K52" s="302">
        <f t="shared" si="2"/>
        <v>0</v>
      </c>
      <c r="L52" s="23" t="e">
        <f>K52/'Invent. y sueldos'!M55</f>
        <v>#DIV/0!</v>
      </c>
      <c r="M52" s="65"/>
      <c r="T52" s="9"/>
      <c r="U52" s="67"/>
      <c r="V52" s="8"/>
    </row>
    <row r="53" spans="3:22" x14ac:dyDescent="0.25">
      <c r="C53" s="6" t="s">
        <v>73</v>
      </c>
      <c r="D53" s="128">
        <f>'Invent. y sueldos'!C56+'Invent. y sueldos'!D56+'Invent. y sueldos'!E56+'Invent. y sueldos'!F56+'Invent. y sueldos'!G56</f>
        <v>0</v>
      </c>
      <c r="E53" s="25">
        <f>'Invent. y sueldos'!N56+'Invent. y sueldos'!O56+'Invent. y sueldos'!P56+'Invent. y sueldos'!Q56+'Invent. y sueldos'!R56+'Invent. y sueldos'!S56+'Invent. y sueldos'!T56+'Invent. y sueldos'!U56+'Invent. y sueldos'!V56+'Invent. y sueldos'!W56+'Invent. y sueldos'!X56+'Invent. y sueldos'!Z56+'Invent. y sueldos'!AA56+'Invent. y sueldos'!AB56+'Invent. y sueldos'!AD56+'Invent. y sueldos'!AC56</f>
        <v>0</v>
      </c>
      <c r="F53" s="26">
        <f t="shared" si="0"/>
        <v>0</v>
      </c>
      <c r="G53" s="25">
        <f>'Invent. y sueldos'!M56*'Invent. y sueldos'!$AL$3</f>
        <v>0</v>
      </c>
      <c r="H53" s="27">
        <f t="shared" si="1"/>
        <v>0</v>
      </c>
      <c r="I53" s="25"/>
      <c r="J53" s="25">
        <f>'Invent. y sueldos'!Y56</f>
        <v>0</v>
      </c>
      <c r="K53" s="302">
        <f t="shared" si="2"/>
        <v>0</v>
      </c>
      <c r="L53" s="23" t="e">
        <f>K53/'Invent. y sueldos'!M56</f>
        <v>#DIV/0!</v>
      </c>
      <c r="M53" s="65"/>
      <c r="T53" s="9"/>
      <c r="U53" s="67"/>
      <c r="V53" s="8"/>
    </row>
    <row r="54" spans="3:22" x14ac:dyDescent="0.25">
      <c r="C54" s="6" t="s">
        <v>74</v>
      </c>
      <c r="D54" s="128">
        <f>'Invent. y sueldos'!C57+'Invent. y sueldos'!D57+'Invent. y sueldos'!E57+'Invent. y sueldos'!F57+'Invent. y sueldos'!G57</f>
        <v>0</v>
      </c>
      <c r="E54" s="25">
        <f>'Invent. y sueldos'!N57+'Invent. y sueldos'!O57+'Invent. y sueldos'!P57+'Invent. y sueldos'!Q57+'Invent. y sueldos'!R57+'Invent. y sueldos'!S57+'Invent. y sueldos'!T57+'Invent. y sueldos'!U57+'Invent. y sueldos'!V57+'Invent. y sueldos'!W57+'Invent. y sueldos'!X57+'Invent. y sueldos'!Z57+'Invent. y sueldos'!AA57+'Invent. y sueldos'!AB57+'Invent. y sueldos'!AD57+'Invent. y sueldos'!AC57</f>
        <v>0</v>
      </c>
      <c r="F54" s="26">
        <f t="shared" si="0"/>
        <v>0</v>
      </c>
      <c r="G54" s="25">
        <f>'Invent. y sueldos'!M57*'Invent. y sueldos'!$AL$3</f>
        <v>0</v>
      </c>
      <c r="H54" s="27">
        <f t="shared" si="1"/>
        <v>0</v>
      </c>
      <c r="I54" s="25"/>
      <c r="J54" s="25">
        <f>'Invent. y sueldos'!Y57</f>
        <v>0</v>
      </c>
      <c r="K54" s="302">
        <f t="shared" si="2"/>
        <v>0</v>
      </c>
      <c r="L54" s="23" t="e">
        <f>K54/'Invent. y sueldos'!M57</f>
        <v>#DIV/0!</v>
      </c>
      <c r="M54" s="65"/>
      <c r="T54" s="9"/>
      <c r="U54" s="67"/>
      <c r="V54" s="8"/>
    </row>
    <row r="55" spans="3:22" x14ac:dyDescent="0.25">
      <c r="C55" s="6" t="s">
        <v>75</v>
      </c>
      <c r="D55" s="128">
        <f>'Invent. y sueldos'!C58+'Invent. y sueldos'!D58+'Invent. y sueldos'!E58+'Invent. y sueldos'!F58+'Invent. y sueldos'!G58</f>
        <v>0</v>
      </c>
      <c r="E55" s="25">
        <f>'Invent. y sueldos'!N58+'Invent. y sueldos'!O58+'Invent. y sueldos'!P58+'Invent. y sueldos'!Q58+'Invent. y sueldos'!R58+'Invent. y sueldos'!S58+'Invent. y sueldos'!T58+'Invent. y sueldos'!U58+'Invent. y sueldos'!V58+'Invent. y sueldos'!W58+'Invent. y sueldos'!X58+'Invent. y sueldos'!Z58+'Invent. y sueldos'!AA58+'Invent. y sueldos'!AB58+'Invent. y sueldos'!AD58+'Invent. y sueldos'!AC58</f>
        <v>0</v>
      </c>
      <c r="F55" s="26">
        <f t="shared" si="0"/>
        <v>0</v>
      </c>
      <c r="G55" s="25">
        <f>'Invent. y sueldos'!M58*'Invent. y sueldos'!$AL$3</f>
        <v>0</v>
      </c>
      <c r="H55" s="27">
        <f t="shared" si="1"/>
        <v>0</v>
      </c>
      <c r="I55" s="25"/>
      <c r="J55" s="25">
        <f>'Invent. y sueldos'!Y58</f>
        <v>0</v>
      </c>
      <c r="K55" s="302">
        <f t="shared" si="2"/>
        <v>0</v>
      </c>
      <c r="L55" s="23" t="e">
        <f>K55/'Invent. y sueldos'!M58</f>
        <v>#DIV/0!</v>
      </c>
      <c r="M55" s="65"/>
      <c r="T55" s="9"/>
      <c r="U55" s="67"/>
      <c r="V55" s="8"/>
    </row>
    <row r="56" spans="3:22" x14ac:dyDescent="0.25">
      <c r="C56" s="6" t="s">
        <v>76</v>
      </c>
      <c r="D56" s="128">
        <f>'Invent. y sueldos'!C59+'Invent. y sueldos'!D59+'Invent. y sueldos'!E59+'Invent. y sueldos'!F59+'Invent. y sueldos'!G59</f>
        <v>0</v>
      </c>
      <c r="E56" s="25">
        <f>'Invent. y sueldos'!N59+'Invent. y sueldos'!O59+'Invent. y sueldos'!P59+'Invent. y sueldos'!Q59+'Invent. y sueldos'!R59+'Invent. y sueldos'!S59+'Invent. y sueldos'!T59+'Invent. y sueldos'!U59+'Invent. y sueldos'!V59+'Invent. y sueldos'!W59+'Invent. y sueldos'!X59+'Invent. y sueldos'!Z59+'Invent. y sueldos'!AA59+'Invent. y sueldos'!AB59+'Invent. y sueldos'!AD59+'Invent. y sueldos'!AC59</f>
        <v>0</v>
      </c>
      <c r="F56" s="26">
        <f t="shared" si="0"/>
        <v>0</v>
      </c>
      <c r="G56" s="25">
        <f>'Invent. y sueldos'!M59*'Invent. y sueldos'!$AL$3</f>
        <v>0</v>
      </c>
      <c r="H56" s="27">
        <f t="shared" si="1"/>
        <v>0</v>
      </c>
      <c r="I56" s="25"/>
      <c r="J56" s="25">
        <f>'Invent. y sueldos'!Y59</f>
        <v>0</v>
      </c>
      <c r="K56" s="302">
        <f t="shared" si="2"/>
        <v>0</v>
      </c>
      <c r="L56" s="23" t="e">
        <f>K56/'Invent. y sueldos'!M59</f>
        <v>#DIV/0!</v>
      </c>
      <c r="M56" s="65"/>
      <c r="T56" s="9"/>
      <c r="U56" s="67"/>
      <c r="V56" s="8"/>
    </row>
    <row r="57" spans="3:22" x14ac:dyDescent="0.25">
      <c r="C57" s="6" t="s">
        <v>77</v>
      </c>
      <c r="D57" s="128">
        <f>'Invent. y sueldos'!C60+'Invent. y sueldos'!D60+'Invent. y sueldos'!E60+'Invent. y sueldos'!F60+'Invent. y sueldos'!G60</f>
        <v>0</v>
      </c>
      <c r="E57" s="25">
        <f>'Invent. y sueldos'!N60+'Invent. y sueldos'!O60+'Invent. y sueldos'!P60+'Invent. y sueldos'!Q60+'Invent. y sueldos'!R60+'Invent. y sueldos'!S60+'Invent. y sueldos'!T60+'Invent. y sueldos'!U60+'Invent. y sueldos'!V60+'Invent. y sueldos'!W60+'Invent. y sueldos'!X60+'Invent. y sueldos'!Z60+'Invent. y sueldos'!AA60+'Invent. y sueldos'!AB60+'Invent. y sueldos'!AD60+'Invent. y sueldos'!AC60</f>
        <v>0</v>
      </c>
      <c r="F57" s="26">
        <f t="shared" si="0"/>
        <v>0</v>
      </c>
      <c r="G57" s="25">
        <f>'Invent. y sueldos'!M60*'Invent. y sueldos'!$AL$3</f>
        <v>0</v>
      </c>
      <c r="H57" s="27">
        <f t="shared" si="1"/>
        <v>0</v>
      </c>
      <c r="I57" s="25"/>
      <c r="J57" s="25">
        <f>'Invent. y sueldos'!Y60</f>
        <v>0</v>
      </c>
      <c r="K57" s="302">
        <f t="shared" si="2"/>
        <v>0</v>
      </c>
      <c r="L57" s="23" t="e">
        <f>K57/'Invent. y sueldos'!M60</f>
        <v>#DIV/0!</v>
      </c>
      <c r="M57" s="65"/>
      <c r="T57" s="9"/>
      <c r="U57" s="67"/>
      <c r="V57" s="8"/>
    </row>
    <row r="58" spans="3:22" x14ac:dyDescent="0.25">
      <c r="C58" s="6" t="s">
        <v>78</v>
      </c>
      <c r="D58" s="128">
        <f>'Invent. y sueldos'!C61+'Invent. y sueldos'!D61+'Invent. y sueldos'!E61+'Invent. y sueldos'!F61+'Invent. y sueldos'!G61</f>
        <v>0</v>
      </c>
      <c r="E58" s="25">
        <f>'Invent. y sueldos'!N61+'Invent. y sueldos'!O61+'Invent. y sueldos'!P61+'Invent. y sueldos'!Q61+'Invent. y sueldos'!R61+'Invent. y sueldos'!S61+'Invent. y sueldos'!T61+'Invent. y sueldos'!U61+'Invent. y sueldos'!V61+'Invent. y sueldos'!W61+'Invent. y sueldos'!X61+'Invent. y sueldos'!Z61+'Invent. y sueldos'!AA61+'Invent. y sueldos'!AB61+'Invent. y sueldos'!AD61+'Invent. y sueldos'!AC61</f>
        <v>0</v>
      </c>
      <c r="F58" s="26">
        <f t="shared" si="0"/>
        <v>0</v>
      </c>
      <c r="G58" s="25">
        <f>'Invent. y sueldos'!M61*'Invent. y sueldos'!$AL$3</f>
        <v>0</v>
      </c>
      <c r="H58" s="27">
        <f t="shared" si="1"/>
        <v>0</v>
      </c>
      <c r="I58" s="25"/>
      <c r="J58" s="25">
        <f>'Invent. y sueldos'!Y61</f>
        <v>0</v>
      </c>
      <c r="K58" s="302">
        <f t="shared" si="2"/>
        <v>0</v>
      </c>
      <c r="L58" s="23" t="e">
        <f>K58/'Invent. y sueldos'!M61</f>
        <v>#DIV/0!</v>
      </c>
      <c r="M58" s="65"/>
      <c r="T58" s="9"/>
      <c r="U58" s="67"/>
      <c r="V58" s="8"/>
    </row>
    <row r="59" spans="3:22" x14ac:dyDescent="0.25">
      <c r="C59" s="6" t="s">
        <v>79</v>
      </c>
      <c r="D59" s="128">
        <f>'Invent. y sueldos'!C62+'Invent. y sueldos'!D62+'Invent. y sueldos'!E62+'Invent. y sueldos'!F62+'Invent. y sueldos'!G62</f>
        <v>0</v>
      </c>
      <c r="E59" s="25">
        <f>'Invent. y sueldos'!N62+'Invent. y sueldos'!O62+'Invent. y sueldos'!P62+'Invent. y sueldos'!Q62+'Invent. y sueldos'!R62+'Invent. y sueldos'!S62+'Invent. y sueldos'!T62+'Invent. y sueldos'!U62+'Invent. y sueldos'!V62+'Invent. y sueldos'!W62+'Invent. y sueldos'!X62+'Invent. y sueldos'!Z62+'Invent. y sueldos'!AA62+'Invent. y sueldos'!AB62+'Invent. y sueldos'!AD62+'Invent. y sueldos'!AC62</f>
        <v>0</v>
      </c>
      <c r="F59" s="26">
        <f t="shared" si="0"/>
        <v>0</v>
      </c>
      <c r="G59" s="25">
        <f>'Invent. y sueldos'!M62*'Invent. y sueldos'!$AL$3</f>
        <v>0</v>
      </c>
      <c r="H59" s="27">
        <f t="shared" si="1"/>
        <v>0</v>
      </c>
      <c r="I59" s="25"/>
      <c r="J59" s="25">
        <f>'Invent. y sueldos'!Y62</f>
        <v>0</v>
      </c>
      <c r="K59" s="302">
        <f t="shared" si="2"/>
        <v>0</v>
      </c>
      <c r="L59" s="23" t="e">
        <f>K59/'Invent. y sueldos'!M62</f>
        <v>#DIV/0!</v>
      </c>
      <c r="M59" s="65"/>
      <c r="T59" s="9"/>
      <c r="U59" s="67"/>
      <c r="V59" s="8"/>
    </row>
    <row r="60" spans="3:22" x14ac:dyDescent="0.25">
      <c r="C60" s="6" t="s">
        <v>80</v>
      </c>
      <c r="D60" s="128">
        <f>'Invent. y sueldos'!C63+'Invent. y sueldos'!D63+'Invent. y sueldos'!E63+'Invent. y sueldos'!F63+'Invent. y sueldos'!G63</f>
        <v>0</v>
      </c>
      <c r="E60" s="25">
        <f>'Invent. y sueldos'!N63+'Invent. y sueldos'!O63+'Invent. y sueldos'!P63+'Invent. y sueldos'!Q63+'Invent. y sueldos'!R63+'Invent. y sueldos'!S63+'Invent. y sueldos'!T63+'Invent. y sueldos'!U63+'Invent. y sueldos'!V63+'Invent. y sueldos'!W63+'Invent. y sueldos'!X63+'Invent. y sueldos'!Z63+'Invent. y sueldos'!AA63+'Invent. y sueldos'!AB63+'Invent. y sueldos'!AD63+'Invent. y sueldos'!AC63</f>
        <v>0</v>
      </c>
      <c r="F60" s="26">
        <f t="shared" si="0"/>
        <v>0</v>
      </c>
      <c r="G60" s="25">
        <f>'Invent. y sueldos'!M63*'Invent. y sueldos'!$AL$3</f>
        <v>0</v>
      </c>
      <c r="H60" s="27">
        <f t="shared" si="1"/>
        <v>0</v>
      </c>
      <c r="I60" s="25"/>
      <c r="J60" s="25">
        <f>'Invent. y sueldos'!Y63</f>
        <v>0</v>
      </c>
      <c r="K60" s="302">
        <f t="shared" si="2"/>
        <v>0</v>
      </c>
      <c r="L60" s="23" t="e">
        <f>K60/'Invent. y sueldos'!M63</f>
        <v>#DIV/0!</v>
      </c>
      <c r="M60" s="65"/>
      <c r="T60" s="9"/>
      <c r="U60" s="67"/>
      <c r="V60" s="8"/>
    </row>
    <row r="61" spans="3:22" x14ac:dyDescent="0.25">
      <c r="C61" s="6" t="s">
        <v>81</v>
      </c>
      <c r="D61" s="128">
        <f>'Invent. y sueldos'!C64+'Invent. y sueldos'!D64+'Invent. y sueldos'!E64+'Invent. y sueldos'!F64+'Invent. y sueldos'!G64</f>
        <v>0</v>
      </c>
      <c r="E61" s="25">
        <f>'Invent. y sueldos'!N64+'Invent. y sueldos'!O64+'Invent. y sueldos'!P64+'Invent. y sueldos'!Q64+'Invent. y sueldos'!R64+'Invent. y sueldos'!S64+'Invent. y sueldos'!T64+'Invent. y sueldos'!U64+'Invent. y sueldos'!V64+'Invent. y sueldos'!W64+'Invent. y sueldos'!X64+'Invent. y sueldos'!Z64+'Invent. y sueldos'!AA64+'Invent. y sueldos'!AB64+'Invent. y sueldos'!AD64+'Invent. y sueldos'!AC64</f>
        <v>0</v>
      </c>
      <c r="F61" s="26">
        <f t="shared" si="0"/>
        <v>0</v>
      </c>
      <c r="G61" s="25">
        <f>'Invent. y sueldos'!M64*'Invent. y sueldos'!$AL$3</f>
        <v>0</v>
      </c>
      <c r="H61" s="27">
        <f t="shared" si="1"/>
        <v>0</v>
      </c>
      <c r="I61" s="25"/>
      <c r="J61" s="25">
        <f>'Invent. y sueldos'!Y64</f>
        <v>0</v>
      </c>
      <c r="K61" s="302">
        <f t="shared" si="2"/>
        <v>0</v>
      </c>
      <c r="L61" s="23" t="e">
        <f>K61/'Invent. y sueldos'!M64</f>
        <v>#DIV/0!</v>
      </c>
      <c r="M61" s="65"/>
      <c r="T61" s="9"/>
      <c r="U61" s="67"/>
      <c r="V61" s="8"/>
    </row>
    <row r="62" spans="3:22" ht="15.75" thickBot="1" x14ac:dyDescent="0.3">
      <c r="C62" s="6" t="s">
        <v>82</v>
      </c>
      <c r="D62" s="306">
        <f>'Invent. y sueldos'!C65+'Invent. y sueldos'!D65+'Invent. y sueldos'!E65+'Invent. y sueldos'!F65+'Invent. y sueldos'!G65</f>
        <v>0</v>
      </c>
      <c r="E62" s="28">
        <f>'Invent. y sueldos'!N65+'Invent. y sueldos'!O65+'Invent. y sueldos'!P65+'Invent. y sueldos'!Q65+'Invent. y sueldos'!R65+'Invent. y sueldos'!S65+'Invent. y sueldos'!T65+'Invent. y sueldos'!U65+'Invent. y sueldos'!V65+'Invent. y sueldos'!W65+'Invent. y sueldos'!X65+'Invent. y sueldos'!Z65+'Invent. y sueldos'!AA65+'Invent. y sueldos'!AB65+'Invent. y sueldos'!AD65+'Invent. y sueldos'!AC65</f>
        <v>0</v>
      </c>
      <c r="F62" s="29">
        <f t="shared" si="0"/>
        <v>0</v>
      </c>
      <c r="G62" s="28">
        <f>'Invent. y sueldos'!M65*'Invent. y sueldos'!$AL$3</f>
        <v>0</v>
      </c>
      <c r="H62" s="30">
        <f t="shared" si="1"/>
        <v>0</v>
      </c>
      <c r="I62" s="28"/>
      <c r="J62" s="28">
        <f>'Invent. y sueldos'!Y65</f>
        <v>0</v>
      </c>
      <c r="K62" s="303">
        <f t="shared" si="2"/>
        <v>0</v>
      </c>
      <c r="L62" s="38" t="e">
        <f>K62/'Invent. y sueldos'!M65</f>
        <v>#DIV/0!</v>
      </c>
      <c r="M62" s="65"/>
      <c r="T62" s="9"/>
      <c r="U62" s="67"/>
      <c r="V62" s="8"/>
    </row>
    <row r="63" spans="3:22" ht="15" customHeight="1" thickTop="1" x14ac:dyDescent="0.25">
      <c r="C63" s="2" t="s">
        <v>83</v>
      </c>
      <c r="D63" s="128">
        <f>'Invent. y sueldos'!C66+'Invent. y sueldos'!D66+'Invent. y sueldos'!E66+'Invent. y sueldos'!F66+'Invent. y sueldos'!G66</f>
        <v>0</v>
      </c>
      <c r="E63" s="25">
        <f>'Invent. y sueldos'!N66+'Invent. y sueldos'!O66+'Invent. y sueldos'!P66+'Invent. y sueldos'!Q66+'Invent. y sueldos'!R66+'Invent. y sueldos'!S66+'Invent. y sueldos'!T66+'Invent. y sueldos'!U66+'Invent. y sueldos'!V66+'Invent. y sueldos'!W66+'Invent. y sueldos'!X66+'Invent. y sueldos'!Z66+'Invent. y sueldos'!AA66+'Invent. y sueldos'!AB66+'Invent. y sueldos'!AD66+'Invent. y sueldos'!AC66</f>
        <v>0</v>
      </c>
      <c r="F63" s="26">
        <f t="shared" si="0"/>
        <v>0</v>
      </c>
      <c r="G63" s="25">
        <f>'Invent. y sueldos'!M66*'Invent. y sueldos'!$AL$3</f>
        <v>0</v>
      </c>
      <c r="H63" s="27">
        <f t="shared" si="1"/>
        <v>0</v>
      </c>
      <c r="I63" s="25"/>
      <c r="J63" s="25">
        <f>'Invent. y sueldos'!Y66</f>
        <v>0</v>
      </c>
      <c r="K63" s="302">
        <f t="shared" si="2"/>
        <v>0</v>
      </c>
      <c r="L63" s="23" t="e">
        <f>K63/'Invent. y sueldos'!M66</f>
        <v>#DIV/0!</v>
      </c>
      <c r="M63" s="65"/>
      <c r="T63" s="8"/>
      <c r="U63" s="8"/>
      <c r="V63" s="8"/>
    </row>
    <row r="64" spans="3:22" x14ac:dyDescent="0.25">
      <c r="C64" s="4" t="s">
        <v>84</v>
      </c>
      <c r="D64" s="128">
        <f>'Invent. y sueldos'!C67+'Invent. y sueldos'!D67+'Invent. y sueldos'!E67+'Invent. y sueldos'!F67+'Invent. y sueldos'!G67</f>
        <v>0</v>
      </c>
      <c r="E64" s="25">
        <f>'Invent. y sueldos'!N67+'Invent. y sueldos'!O67+'Invent. y sueldos'!P67+'Invent. y sueldos'!Q67+'Invent. y sueldos'!R67+'Invent. y sueldos'!S67+'Invent. y sueldos'!T67+'Invent. y sueldos'!U67+'Invent. y sueldos'!V67+'Invent. y sueldos'!W67+'Invent. y sueldos'!X67+'Invent. y sueldos'!Z67+'Invent. y sueldos'!AA67+'Invent. y sueldos'!AB67+'Invent. y sueldos'!AD67+'Invent. y sueldos'!AC67</f>
        <v>0</v>
      </c>
      <c r="F64" s="26">
        <f t="shared" si="0"/>
        <v>0</v>
      </c>
      <c r="G64" s="25">
        <f>'Invent. y sueldos'!M67*'Invent. y sueldos'!$AL$3</f>
        <v>0</v>
      </c>
      <c r="H64" s="27">
        <f t="shared" si="1"/>
        <v>0</v>
      </c>
      <c r="I64" s="25"/>
      <c r="J64" s="25">
        <f>'Invent. y sueldos'!Y67</f>
        <v>0</v>
      </c>
      <c r="K64" s="302">
        <f t="shared" si="2"/>
        <v>0</v>
      </c>
      <c r="L64" s="23" t="e">
        <f>K64/'Invent. y sueldos'!M67</f>
        <v>#DIV/0!</v>
      </c>
      <c r="M64" s="65"/>
      <c r="T64" s="8"/>
      <c r="U64" s="8"/>
      <c r="V64" s="8"/>
    </row>
    <row r="65" spans="3:22" x14ac:dyDescent="0.25">
      <c r="C65" s="4" t="s">
        <v>85</v>
      </c>
      <c r="D65" s="128">
        <f>'Invent. y sueldos'!C68+'Invent. y sueldos'!D68+'Invent. y sueldos'!E68+'Invent. y sueldos'!F68+'Invent. y sueldos'!G68</f>
        <v>0</v>
      </c>
      <c r="E65" s="25">
        <f>'Invent. y sueldos'!N68+'Invent. y sueldos'!O68+'Invent. y sueldos'!P68+'Invent. y sueldos'!Q68+'Invent. y sueldos'!R68+'Invent. y sueldos'!S68+'Invent. y sueldos'!T68+'Invent. y sueldos'!U68+'Invent. y sueldos'!V68+'Invent. y sueldos'!W68+'Invent. y sueldos'!X68+'Invent. y sueldos'!Z68+'Invent. y sueldos'!AA68+'Invent. y sueldos'!AB68+'Invent. y sueldos'!AD68+'Invent. y sueldos'!AC68</f>
        <v>0</v>
      </c>
      <c r="F65" s="26">
        <f t="shared" si="0"/>
        <v>0</v>
      </c>
      <c r="G65" s="25">
        <f>'Invent. y sueldos'!M68*'Invent. y sueldos'!$AL$3</f>
        <v>0</v>
      </c>
      <c r="H65" s="27">
        <f t="shared" si="1"/>
        <v>0</v>
      </c>
      <c r="I65" s="25"/>
      <c r="J65" s="25">
        <f>'Invent. y sueldos'!Y68</f>
        <v>0</v>
      </c>
      <c r="K65" s="302">
        <f t="shared" si="2"/>
        <v>0</v>
      </c>
      <c r="L65" s="23" t="e">
        <f>K65/'Invent. y sueldos'!M68</f>
        <v>#DIV/0!</v>
      </c>
      <c r="M65" s="65"/>
      <c r="T65" s="8"/>
      <c r="U65" s="8"/>
      <c r="V65" s="8"/>
    </row>
    <row r="66" spans="3:22" x14ac:dyDescent="0.25">
      <c r="C66" s="4" t="s">
        <v>86</v>
      </c>
      <c r="D66" s="128">
        <f>'Invent. y sueldos'!C69+'Invent. y sueldos'!D69+'Invent. y sueldos'!E69+'Invent. y sueldos'!F69+'Invent. y sueldos'!G69</f>
        <v>0</v>
      </c>
      <c r="E66" s="25">
        <f>'Invent. y sueldos'!N69+'Invent. y sueldos'!O69+'Invent. y sueldos'!P69+'Invent. y sueldos'!Q69+'Invent. y sueldos'!R69+'Invent. y sueldos'!S69+'Invent. y sueldos'!T69+'Invent. y sueldos'!U69+'Invent. y sueldos'!V69+'Invent. y sueldos'!W69+'Invent. y sueldos'!X69+'Invent. y sueldos'!Z69+'Invent. y sueldos'!AA69+'Invent. y sueldos'!AB69+'Invent. y sueldos'!AD69+'Invent. y sueldos'!AC69</f>
        <v>0</v>
      </c>
      <c r="F66" s="26">
        <f t="shared" si="0"/>
        <v>0</v>
      </c>
      <c r="G66" s="25">
        <f>'Invent. y sueldos'!M69*'Invent. y sueldos'!$AL$3</f>
        <v>0</v>
      </c>
      <c r="H66" s="27">
        <f t="shared" si="1"/>
        <v>0</v>
      </c>
      <c r="I66" s="25"/>
      <c r="J66" s="25">
        <f>'Invent. y sueldos'!Y69</f>
        <v>0</v>
      </c>
      <c r="K66" s="302">
        <f t="shared" si="2"/>
        <v>0</v>
      </c>
      <c r="L66" s="23" t="e">
        <f>K66/'Invent. y sueldos'!M69</f>
        <v>#DIV/0!</v>
      </c>
      <c r="M66" s="65"/>
      <c r="T66" s="9"/>
      <c r="U66" s="67"/>
      <c r="V66" s="8"/>
    </row>
    <row r="67" spans="3:22" x14ac:dyDescent="0.25">
      <c r="C67" s="4" t="s">
        <v>87</v>
      </c>
      <c r="D67" s="128">
        <f>'Invent. y sueldos'!C70+'Invent. y sueldos'!D70+'Invent. y sueldos'!E70+'Invent. y sueldos'!F70+'Invent. y sueldos'!G70</f>
        <v>0</v>
      </c>
      <c r="E67" s="25">
        <f>'Invent. y sueldos'!N70+'Invent. y sueldos'!O70+'Invent. y sueldos'!P70+'Invent. y sueldos'!Q70+'Invent. y sueldos'!R70+'Invent. y sueldos'!S70+'Invent. y sueldos'!T70+'Invent. y sueldos'!U70+'Invent. y sueldos'!V70+'Invent. y sueldos'!W70+'Invent. y sueldos'!X70+'Invent. y sueldos'!Z70+'Invent. y sueldos'!AA70+'Invent. y sueldos'!AB70+'Invent. y sueldos'!AD70+'Invent. y sueldos'!AC70</f>
        <v>0</v>
      </c>
      <c r="F67" s="26">
        <f t="shared" si="0"/>
        <v>0</v>
      </c>
      <c r="G67" s="25">
        <f>'Invent. y sueldos'!M70*'Invent. y sueldos'!$AL$3</f>
        <v>0</v>
      </c>
      <c r="H67" s="27">
        <f t="shared" si="1"/>
        <v>0</v>
      </c>
      <c r="I67" s="25"/>
      <c r="J67" s="25">
        <f>'Invent. y sueldos'!Y70</f>
        <v>0</v>
      </c>
      <c r="K67" s="302">
        <f t="shared" si="2"/>
        <v>0</v>
      </c>
      <c r="L67" s="23" t="e">
        <f>K67/'Invent. y sueldos'!M70</f>
        <v>#DIV/0!</v>
      </c>
      <c r="M67" s="65"/>
      <c r="T67" s="9"/>
      <c r="U67" s="67"/>
      <c r="V67" s="8"/>
    </row>
    <row r="68" spans="3:22" x14ac:dyDescent="0.25">
      <c r="C68" s="4" t="s">
        <v>88</v>
      </c>
      <c r="D68" s="128">
        <f>'Invent. y sueldos'!C71+'Invent. y sueldos'!D71+'Invent. y sueldos'!E71+'Invent. y sueldos'!F71+'Invent. y sueldos'!G71</f>
        <v>0</v>
      </c>
      <c r="E68" s="25">
        <f>'Invent. y sueldos'!N71+'Invent. y sueldos'!O71+'Invent. y sueldos'!P71+'Invent. y sueldos'!Q71+'Invent. y sueldos'!R71+'Invent. y sueldos'!S71+'Invent. y sueldos'!T71+'Invent. y sueldos'!U71+'Invent. y sueldos'!V71+'Invent. y sueldos'!W71+'Invent. y sueldos'!X71+'Invent. y sueldos'!Z71+'Invent. y sueldos'!AA71+'Invent. y sueldos'!AB71+'Invent. y sueldos'!AD71+'Invent. y sueldos'!AC71</f>
        <v>0</v>
      </c>
      <c r="F68" s="26">
        <f t="shared" ref="F68:F131" si="3">D68-E68</f>
        <v>0</v>
      </c>
      <c r="G68" s="25">
        <f>'Invent. y sueldos'!M71*'Invent. y sueldos'!$AL$3</f>
        <v>0</v>
      </c>
      <c r="H68" s="27">
        <f t="shared" ref="H68:H131" si="4">F68-G68</f>
        <v>0</v>
      </c>
      <c r="I68" s="25"/>
      <c r="J68" s="25">
        <f>'Invent. y sueldos'!Y71</f>
        <v>0</v>
      </c>
      <c r="K68" s="302">
        <f t="shared" ref="K68:K131" si="5">H68-J68+I68</f>
        <v>0</v>
      </c>
      <c r="L68" s="23" t="e">
        <f>K68/'Invent. y sueldos'!M71</f>
        <v>#DIV/0!</v>
      </c>
      <c r="M68" s="65"/>
      <c r="T68" s="9"/>
      <c r="U68" s="67"/>
      <c r="V68" s="8"/>
    </row>
    <row r="69" spans="3:22" x14ac:dyDescent="0.25">
      <c r="C69" s="4" t="s">
        <v>89</v>
      </c>
      <c r="D69" s="128">
        <f>'Invent. y sueldos'!C72+'Invent. y sueldos'!D72+'Invent. y sueldos'!E72+'Invent. y sueldos'!F72+'Invent. y sueldos'!G72</f>
        <v>0</v>
      </c>
      <c r="E69" s="25">
        <f>'Invent. y sueldos'!N72+'Invent. y sueldos'!O72+'Invent. y sueldos'!P72+'Invent. y sueldos'!Q72+'Invent. y sueldos'!R72+'Invent. y sueldos'!S72+'Invent. y sueldos'!T72+'Invent. y sueldos'!U72+'Invent. y sueldos'!V72+'Invent. y sueldos'!W72+'Invent. y sueldos'!X72+'Invent. y sueldos'!Z72+'Invent. y sueldos'!AA72+'Invent. y sueldos'!AB72+'Invent. y sueldos'!AD72+'Invent. y sueldos'!AC72</f>
        <v>0</v>
      </c>
      <c r="F69" s="26">
        <f t="shared" si="3"/>
        <v>0</v>
      </c>
      <c r="G69" s="25">
        <f>'Invent. y sueldos'!M72*'Invent. y sueldos'!$AL$3</f>
        <v>0</v>
      </c>
      <c r="H69" s="27">
        <f t="shared" si="4"/>
        <v>0</v>
      </c>
      <c r="I69" s="25"/>
      <c r="J69" s="25">
        <f>'Invent. y sueldos'!Y72</f>
        <v>0</v>
      </c>
      <c r="K69" s="302">
        <f t="shared" si="5"/>
        <v>0</v>
      </c>
      <c r="L69" s="23" t="e">
        <f>K69/'Invent. y sueldos'!M72</f>
        <v>#DIV/0!</v>
      </c>
      <c r="M69" s="65"/>
      <c r="T69" s="9"/>
      <c r="U69" s="67"/>
      <c r="V69" s="8"/>
    </row>
    <row r="70" spans="3:22" x14ac:dyDescent="0.25">
      <c r="C70" s="4" t="s">
        <v>90</v>
      </c>
      <c r="D70" s="128">
        <f>'Invent. y sueldos'!C73+'Invent. y sueldos'!D73+'Invent. y sueldos'!E73+'Invent. y sueldos'!F73+'Invent. y sueldos'!G73</f>
        <v>0</v>
      </c>
      <c r="E70" s="25">
        <f>'Invent. y sueldos'!N73+'Invent. y sueldos'!O73+'Invent. y sueldos'!P73+'Invent. y sueldos'!Q73+'Invent. y sueldos'!R73+'Invent. y sueldos'!S73+'Invent. y sueldos'!T73+'Invent. y sueldos'!U73+'Invent. y sueldos'!V73+'Invent. y sueldos'!W73+'Invent. y sueldos'!X73+'Invent. y sueldos'!Z73+'Invent. y sueldos'!AA73+'Invent. y sueldos'!AB73+'Invent. y sueldos'!AD73+'Invent. y sueldos'!AC73</f>
        <v>0</v>
      </c>
      <c r="F70" s="26">
        <f t="shared" si="3"/>
        <v>0</v>
      </c>
      <c r="G70" s="25">
        <f>'Invent. y sueldos'!M73*'Invent. y sueldos'!$AL$3</f>
        <v>0</v>
      </c>
      <c r="H70" s="27">
        <f t="shared" si="4"/>
        <v>0</v>
      </c>
      <c r="I70" s="25"/>
      <c r="J70" s="25">
        <f>'Invent. y sueldos'!Y73</f>
        <v>0</v>
      </c>
      <c r="K70" s="302">
        <f t="shared" si="5"/>
        <v>0</v>
      </c>
      <c r="L70" s="23" t="e">
        <f>K70/'Invent. y sueldos'!M73</f>
        <v>#DIV/0!</v>
      </c>
      <c r="M70" s="65"/>
      <c r="T70" s="9"/>
      <c r="U70" s="67"/>
      <c r="V70" s="8"/>
    </row>
    <row r="71" spans="3:22" x14ac:dyDescent="0.25">
      <c r="C71" s="4" t="s">
        <v>91</v>
      </c>
      <c r="D71" s="128">
        <f>'Invent. y sueldos'!C74+'Invent. y sueldos'!D74+'Invent. y sueldos'!E74+'Invent. y sueldos'!F74+'Invent. y sueldos'!G74</f>
        <v>0</v>
      </c>
      <c r="E71" s="25">
        <f>'Invent. y sueldos'!N74+'Invent. y sueldos'!O74+'Invent. y sueldos'!P74+'Invent. y sueldos'!Q74+'Invent. y sueldos'!R74+'Invent. y sueldos'!S74+'Invent. y sueldos'!T74+'Invent. y sueldos'!U74+'Invent. y sueldos'!V74+'Invent. y sueldos'!W74+'Invent. y sueldos'!X74+'Invent. y sueldos'!Z74+'Invent. y sueldos'!AA74+'Invent. y sueldos'!AB74+'Invent. y sueldos'!AD74+'Invent. y sueldos'!AC74</f>
        <v>0</v>
      </c>
      <c r="F71" s="26">
        <f t="shared" si="3"/>
        <v>0</v>
      </c>
      <c r="G71" s="25">
        <f>'Invent. y sueldos'!M74*'Invent. y sueldos'!$AL$3</f>
        <v>0</v>
      </c>
      <c r="H71" s="27">
        <f t="shared" si="4"/>
        <v>0</v>
      </c>
      <c r="I71" s="25"/>
      <c r="J71" s="25">
        <f>'Invent. y sueldos'!Y74</f>
        <v>0</v>
      </c>
      <c r="K71" s="302">
        <f t="shared" si="5"/>
        <v>0</v>
      </c>
      <c r="L71" s="23" t="e">
        <f>K71/'Invent. y sueldos'!M74</f>
        <v>#DIV/0!</v>
      </c>
      <c r="M71" s="65"/>
      <c r="T71" s="9"/>
      <c r="U71" s="67"/>
      <c r="V71" s="8"/>
    </row>
    <row r="72" spans="3:22" x14ac:dyDescent="0.25">
      <c r="C72" s="4" t="s">
        <v>92</v>
      </c>
      <c r="D72" s="128">
        <f>'Invent. y sueldos'!C75+'Invent. y sueldos'!D75+'Invent. y sueldos'!E75+'Invent. y sueldos'!F75+'Invent. y sueldos'!G75</f>
        <v>0</v>
      </c>
      <c r="E72" s="25">
        <f>'Invent. y sueldos'!N75+'Invent. y sueldos'!O75+'Invent. y sueldos'!P75+'Invent. y sueldos'!Q75+'Invent. y sueldos'!R75+'Invent. y sueldos'!S75+'Invent. y sueldos'!T75+'Invent. y sueldos'!U75+'Invent. y sueldos'!V75+'Invent. y sueldos'!W75+'Invent. y sueldos'!X75+'Invent. y sueldos'!Z75+'Invent. y sueldos'!AA75+'Invent. y sueldos'!AB75+'Invent. y sueldos'!AD75+'Invent. y sueldos'!AC75</f>
        <v>0</v>
      </c>
      <c r="F72" s="26">
        <f t="shared" si="3"/>
        <v>0</v>
      </c>
      <c r="G72" s="25">
        <f>'Invent. y sueldos'!M75*'Invent. y sueldos'!$AL$3</f>
        <v>0</v>
      </c>
      <c r="H72" s="27">
        <f t="shared" si="4"/>
        <v>0</v>
      </c>
      <c r="I72" s="25"/>
      <c r="J72" s="25">
        <f>'Invent. y sueldos'!Y75</f>
        <v>0</v>
      </c>
      <c r="K72" s="302">
        <f t="shared" si="5"/>
        <v>0</v>
      </c>
      <c r="L72" s="23" t="e">
        <f>K72/'Invent. y sueldos'!M75</f>
        <v>#DIV/0!</v>
      </c>
      <c r="M72" s="65"/>
      <c r="T72" s="9"/>
      <c r="U72" s="67"/>
      <c r="V72" s="8"/>
    </row>
    <row r="73" spans="3:22" x14ac:dyDescent="0.25">
      <c r="C73" s="4" t="s">
        <v>93</v>
      </c>
      <c r="D73" s="128">
        <f>'Invent. y sueldos'!C76+'Invent. y sueldos'!D76+'Invent. y sueldos'!E76+'Invent. y sueldos'!F76+'Invent. y sueldos'!G76</f>
        <v>0</v>
      </c>
      <c r="E73" s="25">
        <f>'Invent. y sueldos'!N76+'Invent. y sueldos'!O76+'Invent. y sueldos'!P76+'Invent. y sueldos'!Q76+'Invent. y sueldos'!R76+'Invent. y sueldos'!S76+'Invent. y sueldos'!T76+'Invent. y sueldos'!U76+'Invent. y sueldos'!V76+'Invent. y sueldos'!W76+'Invent. y sueldos'!X76+'Invent. y sueldos'!Z76+'Invent. y sueldos'!AA76+'Invent. y sueldos'!AB76+'Invent. y sueldos'!AD76+'Invent. y sueldos'!AC76</f>
        <v>0</v>
      </c>
      <c r="F73" s="26">
        <f t="shared" si="3"/>
        <v>0</v>
      </c>
      <c r="G73" s="25">
        <f>'Invent. y sueldos'!M76*'Invent. y sueldos'!$AL$3</f>
        <v>0</v>
      </c>
      <c r="H73" s="27">
        <f t="shared" si="4"/>
        <v>0</v>
      </c>
      <c r="I73" s="25"/>
      <c r="J73" s="25">
        <f>'Invent. y sueldos'!Y76</f>
        <v>0</v>
      </c>
      <c r="K73" s="302">
        <f t="shared" si="5"/>
        <v>0</v>
      </c>
      <c r="L73" s="23" t="e">
        <f>K73/'Invent. y sueldos'!M76</f>
        <v>#DIV/0!</v>
      </c>
      <c r="M73" s="65"/>
      <c r="T73" s="9"/>
      <c r="U73" s="67"/>
      <c r="V73" s="8"/>
    </row>
    <row r="74" spans="3:22" x14ac:dyDescent="0.25">
      <c r="C74" s="4" t="s">
        <v>94</v>
      </c>
      <c r="D74" s="128">
        <f>'Invent. y sueldos'!C77+'Invent. y sueldos'!D77+'Invent. y sueldos'!E77+'Invent. y sueldos'!F77+'Invent. y sueldos'!G77</f>
        <v>0</v>
      </c>
      <c r="E74" s="25">
        <f>'Invent. y sueldos'!N77+'Invent. y sueldos'!O77+'Invent. y sueldos'!P77+'Invent. y sueldos'!Q77+'Invent. y sueldos'!R77+'Invent. y sueldos'!S77+'Invent. y sueldos'!T77+'Invent. y sueldos'!U77+'Invent. y sueldos'!V77+'Invent. y sueldos'!W77+'Invent. y sueldos'!X77+'Invent. y sueldos'!Z77+'Invent. y sueldos'!AA77+'Invent. y sueldos'!AB77+'Invent. y sueldos'!AD77+'Invent. y sueldos'!AC77</f>
        <v>0</v>
      </c>
      <c r="F74" s="26">
        <f t="shared" si="3"/>
        <v>0</v>
      </c>
      <c r="G74" s="25">
        <f>'Invent. y sueldos'!M77*'Invent. y sueldos'!$AL$3</f>
        <v>0</v>
      </c>
      <c r="H74" s="27">
        <f t="shared" si="4"/>
        <v>0</v>
      </c>
      <c r="I74" s="25"/>
      <c r="J74" s="25">
        <f>'Invent. y sueldos'!Y77</f>
        <v>0</v>
      </c>
      <c r="K74" s="302">
        <f t="shared" si="5"/>
        <v>0</v>
      </c>
      <c r="L74" s="23" t="e">
        <f>K74/'Invent. y sueldos'!M77</f>
        <v>#DIV/0!</v>
      </c>
      <c r="M74" s="65"/>
      <c r="T74" s="9"/>
      <c r="U74" s="67"/>
      <c r="V74" s="8"/>
    </row>
    <row r="75" spans="3:22" x14ac:dyDescent="0.25">
      <c r="C75" s="4" t="s">
        <v>95</v>
      </c>
      <c r="D75" s="128">
        <f>'Invent. y sueldos'!C78+'Invent. y sueldos'!D78+'Invent. y sueldos'!E78+'Invent. y sueldos'!F78+'Invent. y sueldos'!G78</f>
        <v>0</v>
      </c>
      <c r="E75" s="25">
        <f>'Invent. y sueldos'!N78+'Invent. y sueldos'!O78+'Invent. y sueldos'!P78+'Invent. y sueldos'!Q78+'Invent. y sueldos'!R78+'Invent. y sueldos'!S78+'Invent. y sueldos'!T78+'Invent. y sueldos'!U78+'Invent. y sueldos'!V78+'Invent. y sueldos'!W78+'Invent. y sueldos'!X78+'Invent. y sueldos'!Z78+'Invent. y sueldos'!AA78+'Invent. y sueldos'!AB78+'Invent. y sueldos'!AD78+'Invent. y sueldos'!AC78</f>
        <v>0</v>
      </c>
      <c r="F75" s="26">
        <f t="shared" si="3"/>
        <v>0</v>
      </c>
      <c r="G75" s="25">
        <f>'Invent. y sueldos'!M78*'Invent. y sueldos'!$AL$3</f>
        <v>0</v>
      </c>
      <c r="H75" s="27">
        <f t="shared" si="4"/>
        <v>0</v>
      </c>
      <c r="I75" s="25"/>
      <c r="J75" s="25">
        <f>'Invent. y sueldos'!Y78</f>
        <v>0</v>
      </c>
      <c r="K75" s="302">
        <f t="shared" si="5"/>
        <v>0</v>
      </c>
      <c r="L75" s="23" t="e">
        <f>K75/'Invent. y sueldos'!M78</f>
        <v>#DIV/0!</v>
      </c>
      <c r="M75" s="65"/>
      <c r="T75" s="9"/>
      <c r="U75" s="67"/>
      <c r="V75" s="8"/>
    </row>
    <row r="76" spans="3:22" x14ac:dyDescent="0.25">
      <c r="C76" s="4" t="s">
        <v>96</v>
      </c>
      <c r="D76" s="128">
        <f>'Invent. y sueldos'!C79+'Invent. y sueldos'!D79+'Invent. y sueldos'!E79+'Invent. y sueldos'!F79+'Invent. y sueldos'!G79</f>
        <v>0</v>
      </c>
      <c r="E76" s="25">
        <f>'Invent. y sueldos'!N79+'Invent. y sueldos'!O79+'Invent. y sueldos'!P79+'Invent. y sueldos'!Q79+'Invent. y sueldos'!R79+'Invent. y sueldos'!S79+'Invent. y sueldos'!T79+'Invent. y sueldos'!U79+'Invent. y sueldos'!V79+'Invent. y sueldos'!W79+'Invent. y sueldos'!X79+'Invent. y sueldos'!Z79+'Invent. y sueldos'!AA79+'Invent. y sueldos'!AB79+'Invent. y sueldos'!AD79+'Invent. y sueldos'!AC79</f>
        <v>0</v>
      </c>
      <c r="F76" s="26">
        <f t="shared" si="3"/>
        <v>0</v>
      </c>
      <c r="G76" s="25">
        <f>'Invent. y sueldos'!M79*'Invent. y sueldos'!$AL$3</f>
        <v>0</v>
      </c>
      <c r="H76" s="27">
        <f t="shared" si="4"/>
        <v>0</v>
      </c>
      <c r="I76" s="25"/>
      <c r="J76" s="25">
        <f>'Invent. y sueldos'!Y79</f>
        <v>0</v>
      </c>
      <c r="K76" s="302">
        <f t="shared" si="5"/>
        <v>0</v>
      </c>
      <c r="L76" s="23" t="e">
        <f>K76/'Invent. y sueldos'!M79</f>
        <v>#DIV/0!</v>
      </c>
      <c r="M76" s="65"/>
      <c r="T76" s="9"/>
      <c r="U76" s="67"/>
      <c r="V76" s="8"/>
    </row>
    <row r="77" spans="3:22" x14ac:dyDescent="0.25">
      <c r="C77" s="4" t="s">
        <v>97</v>
      </c>
      <c r="D77" s="128">
        <f>'Invent. y sueldos'!C80+'Invent. y sueldos'!D80+'Invent. y sueldos'!E80+'Invent. y sueldos'!F80+'Invent. y sueldos'!G80</f>
        <v>0</v>
      </c>
      <c r="E77" s="25">
        <f>'Invent. y sueldos'!N80+'Invent. y sueldos'!O80+'Invent. y sueldos'!P80+'Invent. y sueldos'!Q80+'Invent. y sueldos'!R80+'Invent. y sueldos'!S80+'Invent. y sueldos'!T80+'Invent. y sueldos'!U80+'Invent. y sueldos'!V80+'Invent. y sueldos'!W80+'Invent. y sueldos'!X80+'Invent. y sueldos'!Z80+'Invent. y sueldos'!AA80+'Invent. y sueldos'!AB80+'Invent. y sueldos'!AD80+'Invent. y sueldos'!AC80</f>
        <v>0</v>
      </c>
      <c r="F77" s="26">
        <f t="shared" si="3"/>
        <v>0</v>
      </c>
      <c r="G77" s="25">
        <f>'Invent. y sueldos'!M80*'Invent. y sueldos'!$AL$3</f>
        <v>0</v>
      </c>
      <c r="H77" s="27">
        <f t="shared" si="4"/>
        <v>0</v>
      </c>
      <c r="I77" s="25"/>
      <c r="J77" s="25">
        <f>'Invent. y sueldos'!Y80</f>
        <v>0</v>
      </c>
      <c r="K77" s="302">
        <f t="shared" si="5"/>
        <v>0</v>
      </c>
      <c r="L77" s="23" t="e">
        <f>K77/'Invent. y sueldos'!M80</f>
        <v>#DIV/0!</v>
      </c>
      <c r="M77" s="65"/>
      <c r="T77" s="9"/>
      <c r="U77" s="67"/>
      <c r="V77" s="8"/>
    </row>
    <row r="78" spans="3:22" x14ac:dyDescent="0.25">
      <c r="C78" s="4" t="s">
        <v>98</v>
      </c>
      <c r="D78" s="128">
        <f>'Invent. y sueldos'!C81+'Invent. y sueldos'!D81+'Invent. y sueldos'!E81+'Invent. y sueldos'!F81+'Invent. y sueldos'!G81</f>
        <v>0</v>
      </c>
      <c r="E78" s="25">
        <f>'Invent. y sueldos'!N81+'Invent. y sueldos'!O81+'Invent. y sueldos'!P81+'Invent. y sueldos'!Q81+'Invent. y sueldos'!R81+'Invent. y sueldos'!S81+'Invent. y sueldos'!T81+'Invent. y sueldos'!U81+'Invent. y sueldos'!V81+'Invent. y sueldos'!W81+'Invent. y sueldos'!X81+'Invent. y sueldos'!Z81+'Invent. y sueldos'!AA81+'Invent. y sueldos'!AB81+'Invent. y sueldos'!AD81+'Invent. y sueldos'!AC81</f>
        <v>0</v>
      </c>
      <c r="F78" s="26">
        <f t="shared" si="3"/>
        <v>0</v>
      </c>
      <c r="G78" s="25">
        <f>'Invent. y sueldos'!M81*'Invent. y sueldos'!$AL$3</f>
        <v>0</v>
      </c>
      <c r="H78" s="27">
        <f t="shared" si="4"/>
        <v>0</v>
      </c>
      <c r="I78" s="25"/>
      <c r="J78" s="25">
        <f>'Invent. y sueldos'!Y81</f>
        <v>0</v>
      </c>
      <c r="K78" s="302">
        <f t="shared" si="5"/>
        <v>0</v>
      </c>
      <c r="L78" s="23" t="e">
        <f>K78/'Invent. y sueldos'!M81</f>
        <v>#DIV/0!</v>
      </c>
      <c r="M78" s="65"/>
      <c r="T78" s="8"/>
      <c r="U78" s="8"/>
      <c r="V78" s="8"/>
    </row>
    <row r="79" spans="3:22" x14ac:dyDescent="0.25">
      <c r="C79" s="4" t="s">
        <v>99</v>
      </c>
      <c r="D79" s="128">
        <f>'Invent. y sueldos'!C82+'Invent. y sueldos'!D82+'Invent. y sueldos'!E82+'Invent. y sueldos'!F82+'Invent. y sueldos'!G82</f>
        <v>0</v>
      </c>
      <c r="E79" s="25">
        <f>'Invent. y sueldos'!N82+'Invent. y sueldos'!O82+'Invent. y sueldos'!P82+'Invent. y sueldos'!Q82+'Invent. y sueldos'!R82+'Invent. y sueldos'!S82+'Invent. y sueldos'!T82+'Invent. y sueldos'!U82+'Invent. y sueldos'!V82+'Invent. y sueldos'!W82+'Invent. y sueldos'!X82+'Invent. y sueldos'!Z82+'Invent. y sueldos'!AA82+'Invent. y sueldos'!AB82+'Invent. y sueldos'!AD82+'Invent. y sueldos'!AC82</f>
        <v>0</v>
      </c>
      <c r="F79" s="26">
        <f t="shared" si="3"/>
        <v>0</v>
      </c>
      <c r="G79" s="25">
        <f>'Invent. y sueldos'!M82*'Invent. y sueldos'!$AL$3</f>
        <v>0</v>
      </c>
      <c r="H79" s="27">
        <f t="shared" si="4"/>
        <v>0</v>
      </c>
      <c r="I79" s="25"/>
      <c r="J79" s="25">
        <f>'Invent. y sueldos'!Y82</f>
        <v>0</v>
      </c>
      <c r="K79" s="302">
        <f t="shared" si="5"/>
        <v>0</v>
      </c>
      <c r="L79" s="23" t="e">
        <f>K79/'Invent. y sueldos'!M82</f>
        <v>#DIV/0!</v>
      </c>
      <c r="M79" s="65"/>
      <c r="T79" s="8"/>
      <c r="U79" s="8"/>
      <c r="V79" s="8"/>
    </row>
    <row r="80" spans="3:22" x14ac:dyDescent="0.25">
      <c r="C80" s="4" t="s">
        <v>100</v>
      </c>
      <c r="D80" s="128">
        <f>'Invent. y sueldos'!C83+'Invent. y sueldos'!D83+'Invent. y sueldos'!E83+'Invent. y sueldos'!F83+'Invent. y sueldos'!G83</f>
        <v>0</v>
      </c>
      <c r="E80" s="25">
        <f>'Invent. y sueldos'!N83+'Invent. y sueldos'!O83+'Invent. y sueldos'!P83+'Invent. y sueldos'!Q83+'Invent. y sueldos'!R83+'Invent. y sueldos'!S83+'Invent. y sueldos'!T83+'Invent. y sueldos'!U83+'Invent. y sueldos'!V83+'Invent. y sueldos'!W83+'Invent. y sueldos'!X83+'Invent. y sueldos'!Z83+'Invent. y sueldos'!AA83+'Invent. y sueldos'!AB83+'Invent. y sueldos'!AD83+'Invent. y sueldos'!AC83</f>
        <v>0</v>
      </c>
      <c r="F80" s="26">
        <f t="shared" si="3"/>
        <v>0</v>
      </c>
      <c r="G80" s="25">
        <f>'Invent. y sueldos'!M83*'Invent. y sueldos'!$AL$3</f>
        <v>0</v>
      </c>
      <c r="H80" s="27">
        <f t="shared" si="4"/>
        <v>0</v>
      </c>
      <c r="I80" s="25"/>
      <c r="J80" s="25">
        <f>'Invent. y sueldos'!Y83</f>
        <v>0</v>
      </c>
      <c r="K80" s="302">
        <f t="shared" si="5"/>
        <v>0</v>
      </c>
      <c r="L80" s="23" t="e">
        <f>K80/'Invent. y sueldos'!M83</f>
        <v>#DIV/0!</v>
      </c>
      <c r="M80" s="65"/>
      <c r="T80" s="8"/>
      <c r="U80" s="8"/>
      <c r="V80" s="8"/>
    </row>
    <row r="81" spans="3:22" x14ac:dyDescent="0.25">
      <c r="C81" s="4" t="s">
        <v>101</v>
      </c>
      <c r="D81" s="128">
        <f>'Invent. y sueldos'!C84+'Invent. y sueldos'!D84+'Invent. y sueldos'!E84+'Invent. y sueldos'!F84+'Invent. y sueldos'!G84</f>
        <v>0</v>
      </c>
      <c r="E81" s="25">
        <f>'Invent. y sueldos'!N84+'Invent. y sueldos'!O84+'Invent. y sueldos'!P84+'Invent. y sueldos'!Q84+'Invent. y sueldos'!R84+'Invent. y sueldos'!S84+'Invent. y sueldos'!T84+'Invent. y sueldos'!U84+'Invent. y sueldos'!V84+'Invent. y sueldos'!W84+'Invent. y sueldos'!X84+'Invent. y sueldos'!Z84+'Invent. y sueldos'!AA84+'Invent. y sueldos'!AB84+'Invent. y sueldos'!AD84+'Invent. y sueldos'!AC84</f>
        <v>0</v>
      </c>
      <c r="F81" s="26">
        <f t="shared" si="3"/>
        <v>0</v>
      </c>
      <c r="G81" s="25">
        <f>'Invent. y sueldos'!M84*'Invent. y sueldos'!$AL$3</f>
        <v>0</v>
      </c>
      <c r="H81" s="27">
        <f t="shared" si="4"/>
        <v>0</v>
      </c>
      <c r="I81" s="25"/>
      <c r="J81" s="25">
        <f>'Invent. y sueldos'!Y84</f>
        <v>0</v>
      </c>
      <c r="K81" s="302">
        <f t="shared" si="5"/>
        <v>0</v>
      </c>
      <c r="L81" s="23" t="e">
        <f>K81/'Invent. y sueldos'!M84</f>
        <v>#DIV/0!</v>
      </c>
      <c r="M81" s="65"/>
      <c r="T81" s="8"/>
      <c r="U81" s="8"/>
      <c r="V81" s="8"/>
    </row>
    <row r="82" spans="3:22" x14ac:dyDescent="0.25">
      <c r="C82" s="4" t="s">
        <v>102</v>
      </c>
      <c r="D82" s="128">
        <f>'Invent. y sueldos'!C85+'Invent. y sueldos'!D85+'Invent. y sueldos'!E85+'Invent. y sueldos'!F85+'Invent. y sueldos'!G85</f>
        <v>0</v>
      </c>
      <c r="E82" s="25">
        <f>'Invent. y sueldos'!N85+'Invent. y sueldos'!O85+'Invent. y sueldos'!P85+'Invent. y sueldos'!Q85+'Invent. y sueldos'!R85+'Invent. y sueldos'!S85+'Invent. y sueldos'!T85+'Invent. y sueldos'!U85+'Invent. y sueldos'!V85+'Invent. y sueldos'!W85+'Invent. y sueldos'!X85+'Invent. y sueldos'!Z85+'Invent. y sueldos'!AA85+'Invent. y sueldos'!AB85+'Invent. y sueldos'!AD85+'Invent. y sueldos'!AC85</f>
        <v>0</v>
      </c>
      <c r="F82" s="26">
        <f t="shared" si="3"/>
        <v>0</v>
      </c>
      <c r="G82" s="25">
        <f>'Invent. y sueldos'!M85*'Invent. y sueldos'!$AL$3</f>
        <v>0</v>
      </c>
      <c r="H82" s="27">
        <f t="shared" si="4"/>
        <v>0</v>
      </c>
      <c r="I82" s="25"/>
      <c r="J82" s="25">
        <f>'Invent. y sueldos'!Y85</f>
        <v>0</v>
      </c>
      <c r="K82" s="302">
        <f t="shared" si="5"/>
        <v>0</v>
      </c>
      <c r="L82" s="23" t="e">
        <f>K82/'Invent. y sueldos'!M85</f>
        <v>#DIV/0!</v>
      </c>
      <c r="M82" s="65"/>
      <c r="T82" s="8"/>
      <c r="U82" s="8"/>
      <c r="V82" s="8"/>
    </row>
    <row r="83" spans="3:22" x14ac:dyDescent="0.25">
      <c r="C83" s="4" t="s">
        <v>103</v>
      </c>
      <c r="D83" s="128">
        <f>'Invent. y sueldos'!C86+'Invent. y sueldos'!D86+'Invent. y sueldos'!E86+'Invent. y sueldos'!F86+'Invent. y sueldos'!G86</f>
        <v>0</v>
      </c>
      <c r="E83" s="25">
        <f>'Invent. y sueldos'!N86+'Invent. y sueldos'!O86+'Invent. y sueldos'!P86+'Invent. y sueldos'!Q86+'Invent. y sueldos'!R86+'Invent. y sueldos'!S86+'Invent. y sueldos'!T86+'Invent. y sueldos'!U86+'Invent. y sueldos'!V86+'Invent. y sueldos'!W86+'Invent. y sueldos'!X86+'Invent. y sueldos'!Z86+'Invent. y sueldos'!AA86+'Invent. y sueldos'!AB86+'Invent. y sueldos'!AD86+'Invent. y sueldos'!AC86</f>
        <v>0</v>
      </c>
      <c r="F83" s="26">
        <f t="shared" si="3"/>
        <v>0</v>
      </c>
      <c r="G83" s="25">
        <f>'Invent. y sueldos'!M86*'Invent. y sueldos'!$AL$3</f>
        <v>0</v>
      </c>
      <c r="H83" s="27">
        <f t="shared" si="4"/>
        <v>0</v>
      </c>
      <c r="I83" s="25"/>
      <c r="J83" s="25">
        <f>'Invent. y sueldos'!Y86</f>
        <v>0</v>
      </c>
      <c r="K83" s="302">
        <f t="shared" si="5"/>
        <v>0</v>
      </c>
      <c r="L83" s="23" t="e">
        <f>K83/'Invent. y sueldos'!M86</f>
        <v>#DIV/0!</v>
      </c>
      <c r="M83" s="65"/>
      <c r="T83" s="8"/>
      <c r="U83" s="8"/>
      <c r="V83" s="8"/>
    </row>
    <row r="84" spans="3:22" x14ac:dyDescent="0.25">
      <c r="C84" s="4" t="s">
        <v>104</v>
      </c>
      <c r="D84" s="128">
        <f>'Invent. y sueldos'!C87+'Invent. y sueldos'!D87+'Invent. y sueldos'!E87+'Invent. y sueldos'!F87+'Invent. y sueldos'!G87</f>
        <v>0</v>
      </c>
      <c r="E84" s="25">
        <f>'Invent. y sueldos'!N87+'Invent. y sueldos'!O87+'Invent. y sueldos'!P87+'Invent. y sueldos'!Q87+'Invent. y sueldos'!R87+'Invent. y sueldos'!S87+'Invent. y sueldos'!T87+'Invent. y sueldos'!U87+'Invent. y sueldos'!V87+'Invent. y sueldos'!W87+'Invent. y sueldos'!X87+'Invent. y sueldos'!Z87+'Invent. y sueldos'!AA87+'Invent. y sueldos'!AB87+'Invent. y sueldos'!AD87+'Invent. y sueldos'!AC87</f>
        <v>0</v>
      </c>
      <c r="F84" s="26">
        <f t="shared" si="3"/>
        <v>0</v>
      </c>
      <c r="G84" s="25">
        <f>'Invent. y sueldos'!M87*'Invent. y sueldos'!$AL$3</f>
        <v>0</v>
      </c>
      <c r="H84" s="27">
        <f t="shared" si="4"/>
        <v>0</v>
      </c>
      <c r="I84" s="25"/>
      <c r="J84" s="25">
        <f>'Invent. y sueldos'!Y87</f>
        <v>0</v>
      </c>
      <c r="K84" s="302">
        <f t="shared" si="5"/>
        <v>0</v>
      </c>
      <c r="L84" s="23" t="e">
        <f>K84/'Invent. y sueldos'!M87</f>
        <v>#DIV/0!</v>
      </c>
      <c r="M84" s="65"/>
    </row>
    <row r="85" spans="3:22" x14ac:dyDescent="0.25">
      <c r="C85" s="4" t="s">
        <v>105</v>
      </c>
      <c r="D85" s="128">
        <f>'Invent. y sueldos'!C88+'Invent. y sueldos'!D88+'Invent. y sueldos'!E88+'Invent. y sueldos'!F88+'Invent. y sueldos'!G88</f>
        <v>0</v>
      </c>
      <c r="E85" s="25">
        <f>'Invent. y sueldos'!N88+'Invent. y sueldos'!O88+'Invent. y sueldos'!P88+'Invent. y sueldos'!Q88+'Invent. y sueldos'!R88+'Invent. y sueldos'!S88+'Invent. y sueldos'!T88+'Invent. y sueldos'!U88+'Invent. y sueldos'!V88+'Invent. y sueldos'!W88+'Invent. y sueldos'!X88+'Invent. y sueldos'!Z88+'Invent. y sueldos'!AA88+'Invent. y sueldos'!AB88+'Invent. y sueldos'!AD88+'Invent. y sueldos'!AC88</f>
        <v>0</v>
      </c>
      <c r="F85" s="26">
        <f t="shared" si="3"/>
        <v>0</v>
      </c>
      <c r="G85" s="25">
        <f>'Invent. y sueldos'!M88*'Invent. y sueldos'!$AL$3</f>
        <v>0</v>
      </c>
      <c r="H85" s="27">
        <f t="shared" si="4"/>
        <v>0</v>
      </c>
      <c r="I85" s="25"/>
      <c r="J85" s="25">
        <f>'Invent. y sueldos'!Y88</f>
        <v>0</v>
      </c>
      <c r="K85" s="302">
        <f t="shared" si="5"/>
        <v>0</v>
      </c>
      <c r="L85" s="23" t="e">
        <f>K85/'Invent. y sueldos'!M88</f>
        <v>#DIV/0!</v>
      </c>
      <c r="M85" s="65"/>
    </row>
    <row r="86" spans="3:22" x14ac:dyDescent="0.25">
      <c r="C86" s="4" t="s">
        <v>106</v>
      </c>
      <c r="D86" s="128">
        <f>'Invent. y sueldos'!C89+'Invent. y sueldos'!D89+'Invent. y sueldos'!E89+'Invent. y sueldos'!F89+'Invent. y sueldos'!G89</f>
        <v>0</v>
      </c>
      <c r="E86" s="25">
        <f>'Invent. y sueldos'!N89+'Invent. y sueldos'!O89+'Invent. y sueldos'!P89+'Invent. y sueldos'!Q89+'Invent. y sueldos'!R89+'Invent. y sueldos'!S89+'Invent. y sueldos'!T89+'Invent. y sueldos'!U89+'Invent. y sueldos'!V89+'Invent. y sueldos'!W89+'Invent. y sueldos'!X89+'Invent. y sueldos'!Z89+'Invent. y sueldos'!AA89+'Invent. y sueldos'!AB89+'Invent. y sueldos'!AD89+'Invent. y sueldos'!AC89</f>
        <v>0</v>
      </c>
      <c r="F86" s="26">
        <f t="shared" si="3"/>
        <v>0</v>
      </c>
      <c r="G86" s="25">
        <f>'Invent. y sueldos'!M89*'Invent. y sueldos'!$AL$3</f>
        <v>0</v>
      </c>
      <c r="H86" s="27">
        <f t="shared" si="4"/>
        <v>0</v>
      </c>
      <c r="I86" s="25"/>
      <c r="J86" s="25">
        <f>'Invent. y sueldos'!Y89</f>
        <v>0</v>
      </c>
      <c r="K86" s="302">
        <f t="shared" si="5"/>
        <v>0</v>
      </c>
      <c r="L86" s="23" t="e">
        <f>K86/'Invent. y sueldos'!M89</f>
        <v>#DIV/0!</v>
      </c>
      <c r="M86" s="65"/>
    </row>
    <row r="87" spans="3:22" x14ac:dyDescent="0.25">
      <c r="C87" s="4" t="s">
        <v>107</v>
      </c>
      <c r="D87" s="128">
        <f>'Invent. y sueldos'!C90+'Invent. y sueldos'!D90+'Invent. y sueldos'!E90+'Invent. y sueldos'!F90+'Invent. y sueldos'!G90</f>
        <v>0</v>
      </c>
      <c r="E87" s="25">
        <f>'Invent. y sueldos'!N90+'Invent. y sueldos'!O90+'Invent. y sueldos'!P90+'Invent. y sueldos'!Q90+'Invent. y sueldos'!R90+'Invent. y sueldos'!S90+'Invent. y sueldos'!T90+'Invent. y sueldos'!U90+'Invent. y sueldos'!V90+'Invent. y sueldos'!W90+'Invent. y sueldos'!X90+'Invent. y sueldos'!Z90+'Invent. y sueldos'!AA90+'Invent. y sueldos'!AB90+'Invent. y sueldos'!AD90+'Invent. y sueldos'!AC90</f>
        <v>0</v>
      </c>
      <c r="F87" s="26">
        <f t="shared" si="3"/>
        <v>0</v>
      </c>
      <c r="G87" s="25">
        <f>'Invent. y sueldos'!M90*'Invent. y sueldos'!$AL$3</f>
        <v>0</v>
      </c>
      <c r="H87" s="27">
        <f t="shared" si="4"/>
        <v>0</v>
      </c>
      <c r="I87" s="25"/>
      <c r="J87" s="25">
        <f>'Invent. y sueldos'!Y90</f>
        <v>0</v>
      </c>
      <c r="K87" s="302">
        <f t="shared" si="5"/>
        <v>0</v>
      </c>
      <c r="L87" s="23" t="e">
        <f>K87/'Invent. y sueldos'!M90</f>
        <v>#DIV/0!</v>
      </c>
      <c r="M87" s="65"/>
    </row>
    <row r="88" spans="3:22" x14ac:dyDescent="0.25">
      <c r="C88" s="4" t="s">
        <v>108</v>
      </c>
      <c r="D88" s="128">
        <f>'Invent. y sueldos'!C91+'Invent. y sueldos'!D91+'Invent. y sueldos'!E91+'Invent. y sueldos'!F91+'Invent. y sueldos'!G91</f>
        <v>0</v>
      </c>
      <c r="E88" s="25">
        <f>'Invent. y sueldos'!N91+'Invent. y sueldos'!O91+'Invent. y sueldos'!P91+'Invent. y sueldos'!Q91+'Invent. y sueldos'!R91+'Invent. y sueldos'!S91+'Invent. y sueldos'!T91+'Invent. y sueldos'!U91+'Invent. y sueldos'!V91+'Invent. y sueldos'!W91+'Invent. y sueldos'!X91+'Invent. y sueldos'!Z91+'Invent. y sueldos'!AA91+'Invent. y sueldos'!AB91+'Invent. y sueldos'!AD91+'Invent. y sueldos'!AC91</f>
        <v>0</v>
      </c>
      <c r="F88" s="26">
        <f t="shared" si="3"/>
        <v>0</v>
      </c>
      <c r="G88" s="25">
        <f>'Invent. y sueldos'!M91*'Invent. y sueldos'!$AL$3</f>
        <v>0</v>
      </c>
      <c r="H88" s="27">
        <f t="shared" si="4"/>
        <v>0</v>
      </c>
      <c r="I88" s="25"/>
      <c r="J88" s="25">
        <f>'Invent. y sueldos'!Y91</f>
        <v>0</v>
      </c>
      <c r="K88" s="302">
        <f t="shared" si="5"/>
        <v>0</v>
      </c>
      <c r="L88" s="23" t="e">
        <f>K88/'Invent. y sueldos'!M91</f>
        <v>#DIV/0!</v>
      </c>
      <c r="M88" s="65"/>
    </row>
    <row r="89" spans="3:22" x14ac:dyDescent="0.25">
      <c r="C89" s="4" t="s">
        <v>109</v>
      </c>
      <c r="D89" s="128">
        <f>'Invent. y sueldos'!C92+'Invent. y sueldos'!D92+'Invent. y sueldos'!E92+'Invent. y sueldos'!F92+'Invent. y sueldos'!G92</f>
        <v>0</v>
      </c>
      <c r="E89" s="25">
        <f>'Invent. y sueldos'!N92+'Invent. y sueldos'!O92+'Invent. y sueldos'!P92+'Invent. y sueldos'!Q92+'Invent. y sueldos'!R92+'Invent. y sueldos'!S92+'Invent. y sueldos'!T92+'Invent. y sueldos'!U92+'Invent. y sueldos'!V92+'Invent. y sueldos'!W92+'Invent. y sueldos'!X92+'Invent. y sueldos'!Z92+'Invent. y sueldos'!AA92+'Invent. y sueldos'!AB92+'Invent. y sueldos'!AD92+'Invent. y sueldos'!AC92</f>
        <v>0</v>
      </c>
      <c r="F89" s="26">
        <f t="shared" si="3"/>
        <v>0</v>
      </c>
      <c r="G89" s="25">
        <f>'Invent. y sueldos'!M92*'Invent. y sueldos'!$AL$3</f>
        <v>0</v>
      </c>
      <c r="H89" s="27">
        <f t="shared" si="4"/>
        <v>0</v>
      </c>
      <c r="I89" s="25"/>
      <c r="J89" s="25">
        <f>'Invent. y sueldos'!Y92</f>
        <v>0</v>
      </c>
      <c r="K89" s="302">
        <f t="shared" si="5"/>
        <v>0</v>
      </c>
      <c r="L89" s="23" t="e">
        <f>K89/'Invent. y sueldos'!M92</f>
        <v>#DIV/0!</v>
      </c>
      <c r="M89" s="65"/>
    </row>
    <row r="90" spans="3:22" x14ac:dyDescent="0.25">
      <c r="C90" s="4" t="s">
        <v>110</v>
      </c>
      <c r="D90" s="128">
        <f>'Invent. y sueldos'!C93+'Invent. y sueldos'!D93+'Invent. y sueldos'!E93+'Invent. y sueldos'!F93+'Invent. y sueldos'!G93</f>
        <v>0</v>
      </c>
      <c r="E90" s="25">
        <f>'Invent. y sueldos'!N93+'Invent. y sueldos'!O93+'Invent. y sueldos'!P93+'Invent. y sueldos'!Q93+'Invent. y sueldos'!R93+'Invent. y sueldos'!S93+'Invent. y sueldos'!T93+'Invent. y sueldos'!U93+'Invent. y sueldos'!V93+'Invent. y sueldos'!W93+'Invent. y sueldos'!X93+'Invent. y sueldos'!Z93+'Invent. y sueldos'!AA93+'Invent. y sueldos'!AB93+'Invent. y sueldos'!AD93+'Invent. y sueldos'!AC93</f>
        <v>0</v>
      </c>
      <c r="F90" s="26">
        <f t="shared" si="3"/>
        <v>0</v>
      </c>
      <c r="G90" s="25">
        <f>'Invent. y sueldos'!M93*'Invent. y sueldos'!$AL$3</f>
        <v>0</v>
      </c>
      <c r="H90" s="27">
        <f t="shared" si="4"/>
        <v>0</v>
      </c>
      <c r="I90" s="25"/>
      <c r="J90" s="25">
        <f>'Invent. y sueldos'!Y93</f>
        <v>0</v>
      </c>
      <c r="K90" s="302">
        <f t="shared" si="5"/>
        <v>0</v>
      </c>
      <c r="L90" s="23" t="e">
        <f>K90/'Invent. y sueldos'!M93</f>
        <v>#DIV/0!</v>
      </c>
      <c r="M90" s="65"/>
    </row>
    <row r="91" spans="3:22" x14ac:dyDescent="0.25">
      <c r="C91" s="4" t="s">
        <v>111</v>
      </c>
      <c r="D91" s="128">
        <f>'Invent. y sueldos'!C94+'Invent. y sueldos'!D94+'Invent. y sueldos'!E94+'Invent. y sueldos'!F94+'Invent. y sueldos'!G94</f>
        <v>0</v>
      </c>
      <c r="E91" s="25">
        <f>'Invent. y sueldos'!N94+'Invent. y sueldos'!O94+'Invent. y sueldos'!P94+'Invent. y sueldos'!Q94+'Invent. y sueldos'!R94+'Invent. y sueldos'!S94+'Invent. y sueldos'!T94+'Invent. y sueldos'!U94+'Invent. y sueldos'!V94+'Invent. y sueldos'!W94+'Invent. y sueldos'!X94+'Invent. y sueldos'!Z94+'Invent. y sueldos'!AA94+'Invent. y sueldos'!AB94+'Invent. y sueldos'!AD94+'Invent. y sueldos'!AC94</f>
        <v>0</v>
      </c>
      <c r="F91" s="26">
        <f t="shared" si="3"/>
        <v>0</v>
      </c>
      <c r="G91" s="25">
        <f>'Invent. y sueldos'!M94*'Invent. y sueldos'!$AL$3</f>
        <v>0</v>
      </c>
      <c r="H91" s="27">
        <f t="shared" si="4"/>
        <v>0</v>
      </c>
      <c r="I91" s="25"/>
      <c r="J91" s="25">
        <f>'Invent. y sueldos'!Y94</f>
        <v>0</v>
      </c>
      <c r="K91" s="302">
        <f t="shared" si="5"/>
        <v>0</v>
      </c>
      <c r="L91" s="23" t="e">
        <f>K91/'Invent. y sueldos'!M94</f>
        <v>#DIV/0!</v>
      </c>
      <c r="M91" s="65"/>
    </row>
    <row r="92" spans="3:22" x14ac:dyDescent="0.25">
      <c r="C92" s="4" t="s">
        <v>112</v>
      </c>
      <c r="D92" s="128">
        <f>'Invent. y sueldos'!C95+'Invent. y sueldos'!D95+'Invent. y sueldos'!E95+'Invent. y sueldos'!F95+'Invent. y sueldos'!G95</f>
        <v>0</v>
      </c>
      <c r="E92" s="25">
        <f>'Invent. y sueldos'!N95+'Invent. y sueldos'!O95+'Invent. y sueldos'!P95+'Invent. y sueldos'!Q95+'Invent. y sueldos'!R95+'Invent. y sueldos'!S95+'Invent. y sueldos'!T95+'Invent. y sueldos'!U95+'Invent. y sueldos'!V95+'Invent. y sueldos'!W95+'Invent. y sueldos'!X95+'Invent. y sueldos'!Z95+'Invent. y sueldos'!AA95+'Invent. y sueldos'!AB95+'Invent. y sueldos'!AD95+'Invent. y sueldos'!AC95</f>
        <v>0</v>
      </c>
      <c r="F92" s="26">
        <f t="shared" si="3"/>
        <v>0</v>
      </c>
      <c r="G92" s="25">
        <f>'Invent. y sueldos'!M95*'Invent. y sueldos'!$AL$3</f>
        <v>0</v>
      </c>
      <c r="H92" s="27">
        <f t="shared" si="4"/>
        <v>0</v>
      </c>
      <c r="I92" s="25"/>
      <c r="J92" s="25">
        <f>'Invent. y sueldos'!Y95</f>
        <v>0</v>
      </c>
      <c r="K92" s="302">
        <f t="shared" si="5"/>
        <v>0</v>
      </c>
      <c r="L92" s="23" t="e">
        <f>K92/'Invent. y sueldos'!M95</f>
        <v>#DIV/0!</v>
      </c>
      <c r="M92" s="65"/>
    </row>
    <row r="93" spans="3:22" ht="15.75" thickBot="1" x14ac:dyDescent="0.3">
      <c r="C93" s="4" t="s">
        <v>113</v>
      </c>
      <c r="D93" s="306">
        <f>'Invent. y sueldos'!C96+'Invent. y sueldos'!D96+'Invent. y sueldos'!E96+'Invent. y sueldos'!F96+'Invent. y sueldos'!G96</f>
        <v>0</v>
      </c>
      <c r="E93" s="28">
        <f>'Invent. y sueldos'!N96+'Invent. y sueldos'!O96+'Invent. y sueldos'!P96+'Invent. y sueldos'!Q96+'Invent. y sueldos'!R96+'Invent. y sueldos'!S96+'Invent. y sueldos'!T96+'Invent. y sueldos'!U96+'Invent. y sueldos'!V96+'Invent. y sueldos'!W96+'Invent. y sueldos'!X96+'Invent. y sueldos'!Z96+'Invent. y sueldos'!AA96+'Invent. y sueldos'!AB96+'Invent. y sueldos'!AD96+'Invent. y sueldos'!AC96</f>
        <v>0</v>
      </c>
      <c r="F93" s="29">
        <f t="shared" si="3"/>
        <v>0</v>
      </c>
      <c r="G93" s="28">
        <f>'Invent. y sueldos'!M96*'Invent. y sueldos'!$AL$3</f>
        <v>0</v>
      </c>
      <c r="H93" s="30">
        <f t="shared" si="4"/>
        <v>0</v>
      </c>
      <c r="I93" s="28"/>
      <c r="J93" s="28">
        <f>'Invent. y sueldos'!Y96</f>
        <v>0</v>
      </c>
      <c r="K93" s="303">
        <f t="shared" si="5"/>
        <v>0</v>
      </c>
      <c r="L93" s="38" t="e">
        <f>K93/'Invent. y sueldos'!M96</f>
        <v>#DIV/0!</v>
      </c>
      <c r="M93" s="65"/>
    </row>
    <row r="94" spans="3:22" ht="15" customHeight="1" thickTop="1" x14ac:dyDescent="0.25">
      <c r="C94" s="5" t="s">
        <v>114</v>
      </c>
      <c r="D94" s="128">
        <f>'Invent. y sueldos'!C97+'Invent. y sueldos'!D97+'Invent. y sueldos'!E97+'Invent. y sueldos'!F97+'Invent. y sueldos'!G97</f>
        <v>0</v>
      </c>
      <c r="E94" s="25">
        <f>'Invent. y sueldos'!N97+'Invent. y sueldos'!O97+'Invent. y sueldos'!P97+'Invent. y sueldos'!Q97+'Invent. y sueldos'!R97+'Invent. y sueldos'!S97+'Invent. y sueldos'!T97+'Invent. y sueldos'!U97+'Invent. y sueldos'!V97+'Invent. y sueldos'!W97+'Invent. y sueldos'!X97+'Invent. y sueldos'!Z97+'Invent. y sueldos'!AA97+'Invent. y sueldos'!AB97+'Invent. y sueldos'!AD97+'Invent. y sueldos'!AC97</f>
        <v>0</v>
      </c>
      <c r="F94" s="26">
        <f t="shared" si="3"/>
        <v>0</v>
      </c>
      <c r="G94" s="25">
        <f>'Invent. y sueldos'!M97*'Invent. y sueldos'!$AL$3</f>
        <v>0</v>
      </c>
      <c r="H94" s="27">
        <f t="shared" si="4"/>
        <v>0</v>
      </c>
      <c r="I94" s="25"/>
      <c r="J94" s="25">
        <f>'Invent. y sueldos'!Y97</f>
        <v>0</v>
      </c>
      <c r="K94" s="302">
        <f t="shared" si="5"/>
        <v>0</v>
      </c>
      <c r="L94" s="23" t="e">
        <f>K94/'Invent. y sueldos'!M97</f>
        <v>#DIV/0!</v>
      </c>
      <c r="M94" s="65"/>
    </row>
    <row r="95" spans="3:22" x14ac:dyDescent="0.25">
      <c r="C95" s="6" t="s">
        <v>115</v>
      </c>
      <c r="D95" s="128">
        <f>'Invent. y sueldos'!C98+'Invent. y sueldos'!D98+'Invent. y sueldos'!E98+'Invent. y sueldos'!F98+'Invent. y sueldos'!G98</f>
        <v>0</v>
      </c>
      <c r="E95" s="25">
        <f>'Invent. y sueldos'!N98+'Invent. y sueldos'!O98+'Invent. y sueldos'!P98+'Invent. y sueldos'!Q98+'Invent. y sueldos'!R98+'Invent. y sueldos'!S98+'Invent. y sueldos'!T98+'Invent. y sueldos'!U98+'Invent. y sueldos'!V98+'Invent. y sueldos'!W98+'Invent. y sueldos'!X98+'Invent. y sueldos'!Z98+'Invent. y sueldos'!AA98+'Invent. y sueldos'!AB98+'Invent. y sueldos'!AD98+'Invent. y sueldos'!AC98</f>
        <v>0</v>
      </c>
      <c r="F95" s="26">
        <f t="shared" si="3"/>
        <v>0</v>
      </c>
      <c r="G95" s="25">
        <f>'Invent. y sueldos'!M98*'Invent. y sueldos'!$AL$3</f>
        <v>0</v>
      </c>
      <c r="H95" s="27">
        <f t="shared" si="4"/>
        <v>0</v>
      </c>
      <c r="I95" s="25"/>
      <c r="J95" s="25">
        <f>'Invent. y sueldos'!Y98</f>
        <v>0</v>
      </c>
      <c r="K95" s="302">
        <f t="shared" si="5"/>
        <v>0</v>
      </c>
      <c r="L95" s="23" t="e">
        <f>K95/'Invent. y sueldos'!M98</f>
        <v>#DIV/0!</v>
      </c>
      <c r="M95" s="65"/>
    </row>
    <row r="96" spans="3:22" x14ac:dyDescent="0.25">
      <c r="C96" s="6" t="s">
        <v>116</v>
      </c>
      <c r="D96" s="128">
        <f>'Invent. y sueldos'!C99+'Invent. y sueldos'!D99+'Invent. y sueldos'!E99+'Invent. y sueldos'!F99+'Invent. y sueldos'!G99</f>
        <v>0</v>
      </c>
      <c r="E96" s="25">
        <f>'Invent. y sueldos'!N99+'Invent. y sueldos'!O99+'Invent. y sueldos'!P99+'Invent. y sueldos'!Q99+'Invent. y sueldos'!R99+'Invent. y sueldos'!S99+'Invent. y sueldos'!T99+'Invent. y sueldos'!U99+'Invent. y sueldos'!V99+'Invent. y sueldos'!W99+'Invent. y sueldos'!X99+'Invent. y sueldos'!Z99+'Invent. y sueldos'!AA99+'Invent. y sueldos'!AB99+'Invent. y sueldos'!AD99+'Invent. y sueldos'!AC99</f>
        <v>0</v>
      </c>
      <c r="F96" s="26">
        <f t="shared" si="3"/>
        <v>0</v>
      </c>
      <c r="G96" s="25">
        <f>'Invent. y sueldos'!M99*'Invent. y sueldos'!$AL$3</f>
        <v>0</v>
      </c>
      <c r="H96" s="27">
        <f t="shared" si="4"/>
        <v>0</v>
      </c>
      <c r="I96" s="25"/>
      <c r="J96" s="25">
        <f>'Invent. y sueldos'!Y99</f>
        <v>0</v>
      </c>
      <c r="K96" s="302">
        <f t="shared" si="5"/>
        <v>0</v>
      </c>
      <c r="L96" s="23" t="e">
        <f>K96/'Invent. y sueldos'!M99</f>
        <v>#DIV/0!</v>
      </c>
      <c r="M96" s="65"/>
    </row>
    <row r="97" spans="3:13" x14ac:dyDescent="0.25">
      <c r="C97" s="6" t="s">
        <v>117</v>
      </c>
      <c r="D97" s="128">
        <f>'Invent. y sueldos'!C100+'Invent. y sueldos'!D100+'Invent. y sueldos'!E100+'Invent. y sueldos'!F100+'Invent. y sueldos'!G100</f>
        <v>0</v>
      </c>
      <c r="E97" s="25">
        <f>'Invent. y sueldos'!N100+'Invent. y sueldos'!O100+'Invent. y sueldos'!P100+'Invent. y sueldos'!Q100+'Invent. y sueldos'!R100+'Invent. y sueldos'!S100+'Invent. y sueldos'!T100+'Invent. y sueldos'!U100+'Invent. y sueldos'!V100+'Invent. y sueldos'!W100+'Invent. y sueldos'!X100+'Invent. y sueldos'!Z100+'Invent. y sueldos'!AA100+'Invent. y sueldos'!AB100+'Invent. y sueldos'!AD100+'Invent. y sueldos'!AC100</f>
        <v>0</v>
      </c>
      <c r="F97" s="26">
        <f t="shared" si="3"/>
        <v>0</v>
      </c>
      <c r="G97" s="25">
        <f>'Invent. y sueldos'!M100*'Invent. y sueldos'!$AL$3</f>
        <v>0</v>
      </c>
      <c r="H97" s="27">
        <f t="shared" si="4"/>
        <v>0</v>
      </c>
      <c r="I97" s="25"/>
      <c r="J97" s="25">
        <f>'Invent. y sueldos'!Y100</f>
        <v>0</v>
      </c>
      <c r="K97" s="302">
        <f t="shared" si="5"/>
        <v>0</v>
      </c>
      <c r="L97" s="23" t="e">
        <f>K97/'Invent. y sueldos'!M100</f>
        <v>#DIV/0!</v>
      </c>
      <c r="M97" s="65"/>
    </row>
    <row r="98" spans="3:13" x14ac:dyDescent="0.25">
      <c r="C98" s="6" t="s">
        <v>118</v>
      </c>
      <c r="D98" s="128">
        <f>'Invent. y sueldos'!C101+'Invent. y sueldos'!D101+'Invent. y sueldos'!E101+'Invent. y sueldos'!F101+'Invent. y sueldos'!G101</f>
        <v>0</v>
      </c>
      <c r="E98" s="25">
        <f>'Invent. y sueldos'!N101+'Invent. y sueldos'!O101+'Invent. y sueldos'!P101+'Invent. y sueldos'!Q101+'Invent. y sueldos'!R101+'Invent. y sueldos'!S101+'Invent. y sueldos'!T101+'Invent. y sueldos'!U101+'Invent. y sueldos'!V101+'Invent. y sueldos'!W101+'Invent. y sueldos'!X101+'Invent. y sueldos'!Z101+'Invent. y sueldos'!AA101+'Invent. y sueldos'!AB101+'Invent. y sueldos'!AD101+'Invent. y sueldos'!AC101</f>
        <v>0</v>
      </c>
      <c r="F98" s="26">
        <f t="shared" si="3"/>
        <v>0</v>
      </c>
      <c r="G98" s="25">
        <f>'Invent. y sueldos'!M101*'Invent. y sueldos'!$AL$3</f>
        <v>0</v>
      </c>
      <c r="H98" s="27">
        <f t="shared" si="4"/>
        <v>0</v>
      </c>
      <c r="I98" s="25"/>
      <c r="J98" s="25">
        <f>'Invent. y sueldos'!Y101</f>
        <v>0</v>
      </c>
      <c r="K98" s="302">
        <f t="shared" si="5"/>
        <v>0</v>
      </c>
      <c r="L98" s="23" t="e">
        <f>K98/'Invent. y sueldos'!M101</f>
        <v>#DIV/0!</v>
      </c>
      <c r="M98" s="65"/>
    </row>
    <row r="99" spans="3:13" x14ac:dyDescent="0.25">
      <c r="C99" s="6" t="s">
        <v>119</v>
      </c>
      <c r="D99" s="128">
        <f>'Invent. y sueldos'!C102+'Invent. y sueldos'!D102+'Invent. y sueldos'!E102+'Invent. y sueldos'!F102+'Invent. y sueldos'!G102</f>
        <v>0</v>
      </c>
      <c r="E99" s="25">
        <f>'Invent. y sueldos'!N102+'Invent. y sueldos'!O102+'Invent. y sueldos'!P102+'Invent. y sueldos'!Q102+'Invent. y sueldos'!R102+'Invent. y sueldos'!S102+'Invent. y sueldos'!T102+'Invent. y sueldos'!U102+'Invent. y sueldos'!V102+'Invent. y sueldos'!W102+'Invent. y sueldos'!X102+'Invent. y sueldos'!Z102+'Invent. y sueldos'!AA102+'Invent. y sueldos'!AB102+'Invent. y sueldos'!AD102+'Invent. y sueldos'!AC102</f>
        <v>0</v>
      </c>
      <c r="F99" s="26">
        <f t="shared" si="3"/>
        <v>0</v>
      </c>
      <c r="G99" s="25">
        <f>'Invent. y sueldos'!M102*'Invent. y sueldos'!$AL$3</f>
        <v>0</v>
      </c>
      <c r="H99" s="27">
        <f t="shared" si="4"/>
        <v>0</v>
      </c>
      <c r="I99" s="25"/>
      <c r="J99" s="25">
        <f>'Invent. y sueldos'!Y102</f>
        <v>0</v>
      </c>
      <c r="K99" s="302">
        <f t="shared" si="5"/>
        <v>0</v>
      </c>
      <c r="L99" s="23" t="e">
        <f>K99/'Invent. y sueldos'!M102</f>
        <v>#DIV/0!</v>
      </c>
      <c r="M99" s="65"/>
    </row>
    <row r="100" spans="3:13" x14ac:dyDescent="0.25">
      <c r="C100" s="6" t="s">
        <v>120</v>
      </c>
      <c r="D100" s="128">
        <f>'Invent. y sueldos'!C103+'Invent. y sueldos'!D103+'Invent. y sueldos'!E103+'Invent. y sueldos'!F103+'Invent. y sueldos'!G103</f>
        <v>0</v>
      </c>
      <c r="E100" s="25">
        <f>'Invent. y sueldos'!N103+'Invent. y sueldos'!O103+'Invent. y sueldos'!P103+'Invent. y sueldos'!Q103+'Invent. y sueldos'!R103+'Invent. y sueldos'!S103+'Invent. y sueldos'!T103+'Invent. y sueldos'!U103+'Invent. y sueldos'!V103+'Invent. y sueldos'!W103+'Invent. y sueldos'!X103+'Invent. y sueldos'!Z103+'Invent. y sueldos'!AA103+'Invent. y sueldos'!AB103+'Invent. y sueldos'!AD103+'Invent. y sueldos'!AC103</f>
        <v>0</v>
      </c>
      <c r="F100" s="26">
        <f t="shared" si="3"/>
        <v>0</v>
      </c>
      <c r="G100" s="25">
        <f>'Invent. y sueldos'!M103*'Invent. y sueldos'!$AL$3</f>
        <v>0</v>
      </c>
      <c r="H100" s="27">
        <f t="shared" si="4"/>
        <v>0</v>
      </c>
      <c r="I100" s="25"/>
      <c r="J100" s="25">
        <f>'Invent. y sueldos'!Y103</f>
        <v>0</v>
      </c>
      <c r="K100" s="302">
        <f t="shared" si="5"/>
        <v>0</v>
      </c>
      <c r="L100" s="23" t="e">
        <f>K100/'Invent. y sueldos'!M103</f>
        <v>#DIV/0!</v>
      </c>
      <c r="M100" s="65"/>
    </row>
    <row r="101" spans="3:13" x14ac:dyDescent="0.25">
      <c r="C101" s="6" t="s">
        <v>121</v>
      </c>
      <c r="D101" s="128">
        <f>'Invent. y sueldos'!C104+'Invent. y sueldos'!D104+'Invent. y sueldos'!E104+'Invent. y sueldos'!F104+'Invent. y sueldos'!G104</f>
        <v>0</v>
      </c>
      <c r="E101" s="25">
        <f>'Invent. y sueldos'!N104+'Invent. y sueldos'!O104+'Invent. y sueldos'!P104+'Invent. y sueldos'!Q104+'Invent. y sueldos'!R104+'Invent. y sueldos'!S104+'Invent. y sueldos'!T104+'Invent. y sueldos'!U104+'Invent. y sueldos'!V104+'Invent. y sueldos'!W104+'Invent. y sueldos'!X104+'Invent. y sueldos'!Z104+'Invent. y sueldos'!AA104+'Invent. y sueldos'!AB104+'Invent. y sueldos'!AD104+'Invent. y sueldos'!AC104</f>
        <v>0</v>
      </c>
      <c r="F101" s="26">
        <f t="shared" si="3"/>
        <v>0</v>
      </c>
      <c r="G101" s="25">
        <f>'Invent. y sueldos'!M104*'Invent. y sueldos'!$AL$3</f>
        <v>0</v>
      </c>
      <c r="H101" s="27">
        <f t="shared" si="4"/>
        <v>0</v>
      </c>
      <c r="I101" s="25"/>
      <c r="J101" s="25">
        <f>'Invent. y sueldos'!Y104</f>
        <v>0</v>
      </c>
      <c r="K101" s="302">
        <f t="shared" si="5"/>
        <v>0</v>
      </c>
      <c r="L101" s="23" t="e">
        <f>K101/'Invent. y sueldos'!M104</f>
        <v>#DIV/0!</v>
      </c>
      <c r="M101" s="65"/>
    </row>
    <row r="102" spans="3:13" x14ac:dyDescent="0.25">
      <c r="C102" s="6" t="s">
        <v>122</v>
      </c>
      <c r="D102" s="128">
        <f>'Invent. y sueldos'!C105+'Invent. y sueldos'!D105+'Invent. y sueldos'!E105+'Invent. y sueldos'!F105+'Invent. y sueldos'!G105</f>
        <v>0</v>
      </c>
      <c r="E102" s="25">
        <f>'Invent. y sueldos'!N105+'Invent. y sueldos'!O105+'Invent. y sueldos'!P105+'Invent. y sueldos'!Q105+'Invent. y sueldos'!R105+'Invent. y sueldos'!S105+'Invent. y sueldos'!T105+'Invent. y sueldos'!U105+'Invent. y sueldos'!V105+'Invent. y sueldos'!W105+'Invent. y sueldos'!X105+'Invent. y sueldos'!Z105+'Invent. y sueldos'!AA105+'Invent. y sueldos'!AB105+'Invent. y sueldos'!AD105+'Invent. y sueldos'!AC105</f>
        <v>0</v>
      </c>
      <c r="F102" s="26">
        <f t="shared" si="3"/>
        <v>0</v>
      </c>
      <c r="G102" s="25">
        <f>'Invent. y sueldos'!M105*'Invent. y sueldos'!$AL$3</f>
        <v>0</v>
      </c>
      <c r="H102" s="27">
        <f t="shared" si="4"/>
        <v>0</v>
      </c>
      <c r="I102" s="25"/>
      <c r="J102" s="25">
        <f>'Invent. y sueldos'!Y105</f>
        <v>0</v>
      </c>
      <c r="K102" s="302">
        <f t="shared" si="5"/>
        <v>0</v>
      </c>
      <c r="L102" s="23" t="e">
        <f>K102/'Invent. y sueldos'!M105</f>
        <v>#DIV/0!</v>
      </c>
      <c r="M102" s="65"/>
    </row>
    <row r="103" spans="3:13" x14ac:dyDescent="0.25">
      <c r="C103" s="6" t="s">
        <v>123</v>
      </c>
      <c r="D103" s="128">
        <f>'Invent. y sueldos'!C106+'Invent. y sueldos'!D106+'Invent. y sueldos'!E106+'Invent. y sueldos'!F106+'Invent. y sueldos'!G106</f>
        <v>0</v>
      </c>
      <c r="E103" s="25">
        <f>'Invent. y sueldos'!N106+'Invent. y sueldos'!O106+'Invent. y sueldos'!P106+'Invent. y sueldos'!Q106+'Invent. y sueldos'!R106+'Invent. y sueldos'!S106+'Invent. y sueldos'!T106+'Invent. y sueldos'!U106+'Invent. y sueldos'!V106+'Invent. y sueldos'!W106+'Invent. y sueldos'!X106+'Invent. y sueldos'!Z106+'Invent. y sueldos'!AA106+'Invent. y sueldos'!AB106+'Invent. y sueldos'!AD106+'Invent. y sueldos'!AC106</f>
        <v>0</v>
      </c>
      <c r="F103" s="26">
        <f t="shared" si="3"/>
        <v>0</v>
      </c>
      <c r="G103" s="25">
        <f>'Invent. y sueldos'!M106*'Invent. y sueldos'!$AL$3</f>
        <v>0</v>
      </c>
      <c r="H103" s="27">
        <f t="shared" si="4"/>
        <v>0</v>
      </c>
      <c r="I103" s="25"/>
      <c r="J103" s="25">
        <f>'Invent. y sueldos'!Y106</f>
        <v>0</v>
      </c>
      <c r="K103" s="302">
        <f t="shared" si="5"/>
        <v>0</v>
      </c>
      <c r="L103" s="23" t="e">
        <f>K103/'Invent. y sueldos'!M106</f>
        <v>#DIV/0!</v>
      </c>
      <c r="M103" s="65"/>
    </row>
    <row r="104" spans="3:13" x14ac:dyDescent="0.25">
      <c r="C104" s="6" t="s">
        <v>124</v>
      </c>
      <c r="D104" s="128">
        <f>'Invent. y sueldos'!C107+'Invent. y sueldos'!D107+'Invent. y sueldos'!E107+'Invent. y sueldos'!F107+'Invent. y sueldos'!G107</f>
        <v>0</v>
      </c>
      <c r="E104" s="25">
        <f>'Invent. y sueldos'!N107+'Invent. y sueldos'!O107+'Invent. y sueldos'!P107+'Invent. y sueldos'!Q107+'Invent. y sueldos'!R107+'Invent. y sueldos'!S107+'Invent. y sueldos'!T107+'Invent. y sueldos'!U107+'Invent. y sueldos'!V107+'Invent. y sueldos'!W107+'Invent. y sueldos'!X107+'Invent. y sueldos'!Z107+'Invent. y sueldos'!AA107+'Invent. y sueldos'!AB107+'Invent. y sueldos'!AD107+'Invent. y sueldos'!AC107</f>
        <v>0</v>
      </c>
      <c r="F104" s="26">
        <f t="shared" si="3"/>
        <v>0</v>
      </c>
      <c r="G104" s="25">
        <f>'Invent. y sueldos'!M107*'Invent. y sueldos'!$AL$3</f>
        <v>0</v>
      </c>
      <c r="H104" s="27">
        <f t="shared" si="4"/>
        <v>0</v>
      </c>
      <c r="I104" s="25"/>
      <c r="J104" s="25">
        <f>'Invent. y sueldos'!Y107</f>
        <v>0</v>
      </c>
      <c r="K104" s="302">
        <f t="shared" si="5"/>
        <v>0</v>
      </c>
      <c r="L104" s="23" t="e">
        <f>K104/'Invent. y sueldos'!M107</f>
        <v>#DIV/0!</v>
      </c>
      <c r="M104" s="65"/>
    </row>
    <row r="105" spans="3:13" x14ac:dyDescent="0.25">
      <c r="C105" s="6" t="s">
        <v>125</v>
      </c>
      <c r="D105" s="128">
        <f>'Invent. y sueldos'!C108+'Invent. y sueldos'!D108+'Invent. y sueldos'!E108+'Invent. y sueldos'!F108+'Invent. y sueldos'!G108</f>
        <v>0</v>
      </c>
      <c r="E105" s="25">
        <f>'Invent. y sueldos'!N108+'Invent. y sueldos'!O108+'Invent. y sueldos'!P108+'Invent. y sueldos'!Q108+'Invent. y sueldos'!R108+'Invent. y sueldos'!S108+'Invent. y sueldos'!T108+'Invent. y sueldos'!U108+'Invent. y sueldos'!V108+'Invent. y sueldos'!W108+'Invent. y sueldos'!X108+'Invent. y sueldos'!Z108+'Invent. y sueldos'!AA108+'Invent. y sueldos'!AB108+'Invent. y sueldos'!AD108+'Invent. y sueldos'!AC108</f>
        <v>0</v>
      </c>
      <c r="F105" s="26">
        <f t="shared" si="3"/>
        <v>0</v>
      </c>
      <c r="G105" s="25">
        <f>'Invent. y sueldos'!M108*'Invent. y sueldos'!$AL$3</f>
        <v>0</v>
      </c>
      <c r="H105" s="27">
        <f t="shared" si="4"/>
        <v>0</v>
      </c>
      <c r="I105" s="25"/>
      <c r="J105" s="25">
        <f>'Invent. y sueldos'!Y108</f>
        <v>0</v>
      </c>
      <c r="K105" s="302">
        <f t="shared" si="5"/>
        <v>0</v>
      </c>
      <c r="L105" s="23" t="e">
        <f>K105/'Invent. y sueldos'!M108</f>
        <v>#DIV/0!</v>
      </c>
      <c r="M105" s="65"/>
    </row>
    <row r="106" spans="3:13" x14ac:dyDescent="0.25">
      <c r="C106" s="6" t="s">
        <v>126</v>
      </c>
      <c r="D106" s="128">
        <f>'Invent. y sueldos'!C109+'Invent. y sueldos'!D109+'Invent. y sueldos'!E109+'Invent. y sueldos'!F109+'Invent. y sueldos'!G109</f>
        <v>0</v>
      </c>
      <c r="E106" s="25">
        <f>'Invent. y sueldos'!N109+'Invent. y sueldos'!O109+'Invent. y sueldos'!P109+'Invent. y sueldos'!Q109+'Invent. y sueldos'!R109+'Invent. y sueldos'!S109+'Invent. y sueldos'!T109+'Invent. y sueldos'!U109+'Invent. y sueldos'!V109+'Invent. y sueldos'!W109+'Invent. y sueldos'!X109+'Invent. y sueldos'!Z109+'Invent. y sueldos'!AA109+'Invent. y sueldos'!AB109+'Invent. y sueldos'!AD109+'Invent. y sueldos'!AC109</f>
        <v>0</v>
      </c>
      <c r="F106" s="26">
        <f t="shared" si="3"/>
        <v>0</v>
      </c>
      <c r="G106" s="25">
        <f>'Invent. y sueldos'!M109*'Invent. y sueldos'!$AL$3</f>
        <v>0</v>
      </c>
      <c r="H106" s="27">
        <f t="shared" si="4"/>
        <v>0</v>
      </c>
      <c r="I106" s="25"/>
      <c r="J106" s="25">
        <f>'Invent. y sueldos'!Y109</f>
        <v>0</v>
      </c>
      <c r="K106" s="302">
        <f t="shared" si="5"/>
        <v>0</v>
      </c>
      <c r="L106" s="23" t="e">
        <f>K106/'Invent. y sueldos'!M109</f>
        <v>#DIV/0!</v>
      </c>
      <c r="M106" s="65"/>
    </row>
    <row r="107" spans="3:13" x14ac:dyDescent="0.25">
      <c r="C107" s="6" t="s">
        <v>127</v>
      </c>
      <c r="D107" s="128">
        <f>'Invent. y sueldos'!C110+'Invent. y sueldos'!D110+'Invent. y sueldos'!E110+'Invent. y sueldos'!F110+'Invent. y sueldos'!G110</f>
        <v>0</v>
      </c>
      <c r="E107" s="25">
        <f>'Invent. y sueldos'!N110+'Invent. y sueldos'!O110+'Invent. y sueldos'!P110+'Invent. y sueldos'!Q110+'Invent. y sueldos'!R110+'Invent. y sueldos'!S110+'Invent. y sueldos'!T110+'Invent. y sueldos'!U110+'Invent. y sueldos'!V110+'Invent. y sueldos'!W110+'Invent. y sueldos'!X110+'Invent. y sueldos'!Z110+'Invent. y sueldos'!AA110+'Invent. y sueldos'!AB110+'Invent. y sueldos'!AD110+'Invent. y sueldos'!AC110</f>
        <v>0</v>
      </c>
      <c r="F107" s="26">
        <f t="shared" si="3"/>
        <v>0</v>
      </c>
      <c r="G107" s="25">
        <f>'Invent. y sueldos'!M110*'Invent. y sueldos'!$AL$3</f>
        <v>0</v>
      </c>
      <c r="H107" s="27">
        <f t="shared" si="4"/>
        <v>0</v>
      </c>
      <c r="I107" s="25"/>
      <c r="J107" s="25">
        <f>'Invent. y sueldos'!Y110</f>
        <v>0</v>
      </c>
      <c r="K107" s="302">
        <f t="shared" si="5"/>
        <v>0</v>
      </c>
      <c r="L107" s="23" t="e">
        <f>K107/'Invent. y sueldos'!M110</f>
        <v>#DIV/0!</v>
      </c>
      <c r="M107" s="65"/>
    </row>
    <row r="108" spans="3:13" x14ac:dyDescent="0.25">
      <c r="C108" s="6" t="s">
        <v>128</v>
      </c>
      <c r="D108" s="128">
        <f>'Invent. y sueldos'!C111+'Invent. y sueldos'!D111+'Invent. y sueldos'!E111+'Invent. y sueldos'!F111+'Invent. y sueldos'!G111</f>
        <v>0</v>
      </c>
      <c r="E108" s="25">
        <f>'Invent. y sueldos'!N111+'Invent. y sueldos'!O111+'Invent. y sueldos'!P111+'Invent. y sueldos'!Q111+'Invent. y sueldos'!R111+'Invent. y sueldos'!S111+'Invent. y sueldos'!T111+'Invent. y sueldos'!U111+'Invent. y sueldos'!V111+'Invent. y sueldos'!W111+'Invent. y sueldos'!X111+'Invent. y sueldos'!Z111+'Invent. y sueldos'!AA111+'Invent. y sueldos'!AB111+'Invent. y sueldos'!AD111+'Invent. y sueldos'!AC111</f>
        <v>0</v>
      </c>
      <c r="F108" s="26">
        <f t="shared" si="3"/>
        <v>0</v>
      </c>
      <c r="G108" s="25">
        <f>'Invent. y sueldos'!M111*'Invent. y sueldos'!$AL$3</f>
        <v>0</v>
      </c>
      <c r="H108" s="27">
        <f t="shared" si="4"/>
        <v>0</v>
      </c>
      <c r="I108" s="25"/>
      <c r="J108" s="25">
        <f>'Invent. y sueldos'!Y111</f>
        <v>0</v>
      </c>
      <c r="K108" s="302">
        <f t="shared" si="5"/>
        <v>0</v>
      </c>
      <c r="L108" s="23" t="e">
        <f>K108/'Invent. y sueldos'!M111</f>
        <v>#DIV/0!</v>
      </c>
      <c r="M108" s="65"/>
    </row>
    <row r="109" spans="3:13" x14ac:dyDescent="0.25">
      <c r="C109" s="6" t="s">
        <v>129</v>
      </c>
      <c r="D109" s="128">
        <f>'Invent. y sueldos'!C112+'Invent. y sueldos'!D112+'Invent. y sueldos'!E112+'Invent. y sueldos'!F112+'Invent. y sueldos'!G112</f>
        <v>0</v>
      </c>
      <c r="E109" s="25">
        <f>'Invent. y sueldos'!N112+'Invent. y sueldos'!O112+'Invent. y sueldos'!P112+'Invent. y sueldos'!Q112+'Invent. y sueldos'!R112+'Invent. y sueldos'!S112+'Invent. y sueldos'!T112+'Invent. y sueldos'!U112+'Invent. y sueldos'!V112+'Invent. y sueldos'!W112+'Invent. y sueldos'!X112+'Invent. y sueldos'!Z112+'Invent. y sueldos'!AA112+'Invent. y sueldos'!AB112+'Invent. y sueldos'!AD112+'Invent. y sueldos'!AC112</f>
        <v>0</v>
      </c>
      <c r="F109" s="26">
        <f t="shared" si="3"/>
        <v>0</v>
      </c>
      <c r="G109" s="25">
        <f>'Invent. y sueldos'!M112*'Invent. y sueldos'!$AL$3</f>
        <v>0</v>
      </c>
      <c r="H109" s="27">
        <f t="shared" si="4"/>
        <v>0</v>
      </c>
      <c r="I109" s="25"/>
      <c r="J109" s="25">
        <f>'Invent. y sueldos'!Y112</f>
        <v>0</v>
      </c>
      <c r="K109" s="302">
        <f t="shared" si="5"/>
        <v>0</v>
      </c>
      <c r="L109" s="23" t="e">
        <f>K109/'Invent. y sueldos'!M112</f>
        <v>#DIV/0!</v>
      </c>
      <c r="M109" s="65"/>
    </row>
    <row r="110" spans="3:13" x14ac:dyDescent="0.25">
      <c r="C110" s="6" t="s">
        <v>130</v>
      </c>
      <c r="D110" s="128">
        <f>'Invent. y sueldos'!C113+'Invent. y sueldos'!D113+'Invent. y sueldos'!E113+'Invent. y sueldos'!F113+'Invent. y sueldos'!G113</f>
        <v>0</v>
      </c>
      <c r="E110" s="25">
        <f>'Invent. y sueldos'!N113+'Invent. y sueldos'!O113+'Invent. y sueldos'!P113+'Invent. y sueldos'!Q113+'Invent. y sueldos'!R113+'Invent. y sueldos'!S113+'Invent. y sueldos'!T113+'Invent. y sueldos'!U113+'Invent. y sueldos'!V113+'Invent. y sueldos'!W113+'Invent. y sueldos'!X113+'Invent. y sueldos'!Z113+'Invent. y sueldos'!AA113+'Invent. y sueldos'!AB113+'Invent. y sueldos'!AD113+'Invent. y sueldos'!AC113</f>
        <v>0</v>
      </c>
      <c r="F110" s="26">
        <f t="shared" si="3"/>
        <v>0</v>
      </c>
      <c r="G110" s="25">
        <f>'Invent. y sueldos'!M113*'Invent. y sueldos'!$AL$3</f>
        <v>0</v>
      </c>
      <c r="H110" s="27">
        <f t="shared" si="4"/>
        <v>0</v>
      </c>
      <c r="I110" s="25"/>
      <c r="J110" s="25">
        <f>'Invent. y sueldos'!Y113</f>
        <v>0</v>
      </c>
      <c r="K110" s="302">
        <f t="shared" si="5"/>
        <v>0</v>
      </c>
      <c r="L110" s="23" t="e">
        <f>K110/'Invent. y sueldos'!M113</f>
        <v>#DIV/0!</v>
      </c>
      <c r="M110" s="65"/>
    </row>
    <row r="111" spans="3:13" x14ac:dyDescent="0.25">
      <c r="C111" s="6" t="s">
        <v>131</v>
      </c>
      <c r="D111" s="128">
        <f>'Invent. y sueldos'!C114+'Invent. y sueldos'!D114+'Invent. y sueldos'!E114+'Invent. y sueldos'!F114+'Invent. y sueldos'!G114</f>
        <v>0</v>
      </c>
      <c r="E111" s="25">
        <f>'Invent. y sueldos'!N114+'Invent. y sueldos'!O114+'Invent. y sueldos'!P114+'Invent. y sueldos'!Q114+'Invent. y sueldos'!R114+'Invent. y sueldos'!S114+'Invent. y sueldos'!T114+'Invent. y sueldos'!U114+'Invent. y sueldos'!V114+'Invent. y sueldos'!W114+'Invent. y sueldos'!X114+'Invent. y sueldos'!Z114+'Invent. y sueldos'!AA114+'Invent. y sueldos'!AB114+'Invent. y sueldos'!AD114+'Invent. y sueldos'!AC114</f>
        <v>0</v>
      </c>
      <c r="F111" s="26">
        <f t="shared" si="3"/>
        <v>0</v>
      </c>
      <c r="G111" s="25">
        <f>'Invent. y sueldos'!M114*'Invent. y sueldos'!$AL$3</f>
        <v>0</v>
      </c>
      <c r="H111" s="27">
        <f t="shared" si="4"/>
        <v>0</v>
      </c>
      <c r="I111" s="25"/>
      <c r="J111" s="25">
        <f>'Invent. y sueldos'!Y114</f>
        <v>0</v>
      </c>
      <c r="K111" s="302">
        <f t="shared" si="5"/>
        <v>0</v>
      </c>
      <c r="L111" s="23" t="e">
        <f>K111/'Invent. y sueldos'!M114</f>
        <v>#DIV/0!</v>
      </c>
      <c r="M111" s="65"/>
    </row>
    <row r="112" spans="3:13" x14ac:dyDescent="0.25">
      <c r="C112" s="6" t="s">
        <v>132</v>
      </c>
      <c r="D112" s="128">
        <f>'Invent. y sueldos'!C115+'Invent. y sueldos'!D115+'Invent. y sueldos'!E115+'Invent. y sueldos'!F115+'Invent. y sueldos'!G115</f>
        <v>0</v>
      </c>
      <c r="E112" s="25">
        <f>'Invent. y sueldos'!N115+'Invent. y sueldos'!O115+'Invent. y sueldos'!P115+'Invent. y sueldos'!Q115+'Invent. y sueldos'!R115+'Invent. y sueldos'!S115+'Invent. y sueldos'!T115+'Invent. y sueldos'!U115+'Invent. y sueldos'!V115+'Invent. y sueldos'!W115+'Invent. y sueldos'!X115+'Invent. y sueldos'!Z115+'Invent. y sueldos'!AA115+'Invent. y sueldos'!AB115+'Invent. y sueldos'!AD115+'Invent. y sueldos'!AC115</f>
        <v>0</v>
      </c>
      <c r="F112" s="26">
        <f t="shared" si="3"/>
        <v>0</v>
      </c>
      <c r="G112" s="25">
        <f>'Invent. y sueldos'!M115*'Invent. y sueldos'!$AL$3</f>
        <v>0</v>
      </c>
      <c r="H112" s="27">
        <f t="shared" si="4"/>
        <v>0</v>
      </c>
      <c r="I112" s="25"/>
      <c r="J112" s="25">
        <f>'Invent. y sueldos'!Y115</f>
        <v>0</v>
      </c>
      <c r="K112" s="302">
        <f t="shared" si="5"/>
        <v>0</v>
      </c>
      <c r="L112" s="23" t="e">
        <f>K112/'Invent. y sueldos'!M115</f>
        <v>#DIV/0!</v>
      </c>
      <c r="M112" s="65"/>
    </row>
    <row r="113" spans="3:13" x14ac:dyDescent="0.25">
      <c r="C113" s="6" t="s">
        <v>133</v>
      </c>
      <c r="D113" s="128">
        <f>'Invent. y sueldos'!C116+'Invent. y sueldos'!D116+'Invent. y sueldos'!E116+'Invent. y sueldos'!F116+'Invent. y sueldos'!G116</f>
        <v>0</v>
      </c>
      <c r="E113" s="25">
        <f>'Invent. y sueldos'!N116+'Invent. y sueldos'!O116+'Invent. y sueldos'!P116+'Invent. y sueldos'!Q116+'Invent. y sueldos'!R116+'Invent. y sueldos'!S116+'Invent. y sueldos'!T116+'Invent. y sueldos'!U116+'Invent. y sueldos'!V116+'Invent. y sueldos'!W116+'Invent. y sueldos'!X116+'Invent. y sueldos'!Z116+'Invent. y sueldos'!AA116+'Invent. y sueldos'!AB116+'Invent. y sueldos'!AD116+'Invent. y sueldos'!AC116</f>
        <v>0</v>
      </c>
      <c r="F113" s="26">
        <f t="shared" si="3"/>
        <v>0</v>
      </c>
      <c r="G113" s="25">
        <f>'Invent. y sueldos'!M116*'Invent. y sueldos'!$AL$3</f>
        <v>0</v>
      </c>
      <c r="H113" s="27">
        <f t="shared" si="4"/>
        <v>0</v>
      </c>
      <c r="I113" s="25"/>
      <c r="J113" s="25">
        <f>'Invent. y sueldos'!Y116</f>
        <v>0</v>
      </c>
      <c r="K113" s="302">
        <f t="shared" si="5"/>
        <v>0</v>
      </c>
      <c r="L113" s="23" t="e">
        <f>K113/'Invent. y sueldos'!M116</f>
        <v>#DIV/0!</v>
      </c>
      <c r="M113" s="65"/>
    </row>
    <row r="114" spans="3:13" x14ac:dyDescent="0.25">
      <c r="C114" s="6" t="s">
        <v>134</v>
      </c>
      <c r="D114" s="128">
        <f>'Invent. y sueldos'!C117+'Invent. y sueldos'!D117+'Invent. y sueldos'!E117+'Invent. y sueldos'!F117+'Invent. y sueldos'!G117</f>
        <v>0</v>
      </c>
      <c r="E114" s="25">
        <f>'Invent. y sueldos'!N117+'Invent. y sueldos'!O117+'Invent. y sueldos'!P117+'Invent. y sueldos'!Q117+'Invent. y sueldos'!R117+'Invent. y sueldos'!S117+'Invent. y sueldos'!T117+'Invent. y sueldos'!U117+'Invent. y sueldos'!V117+'Invent. y sueldos'!W117+'Invent. y sueldos'!X117+'Invent. y sueldos'!Z117+'Invent. y sueldos'!AA117+'Invent. y sueldos'!AB117+'Invent. y sueldos'!AD117+'Invent. y sueldos'!AC117</f>
        <v>0</v>
      </c>
      <c r="F114" s="26">
        <f t="shared" si="3"/>
        <v>0</v>
      </c>
      <c r="G114" s="25">
        <f>'Invent. y sueldos'!M117*'Invent. y sueldos'!$AL$3</f>
        <v>0</v>
      </c>
      <c r="H114" s="27">
        <f t="shared" si="4"/>
        <v>0</v>
      </c>
      <c r="I114" s="25"/>
      <c r="J114" s="25">
        <f>'Invent. y sueldos'!Y117</f>
        <v>0</v>
      </c>
      <c r="K114" s="302">
        <f t="shared" si="5"/>
        <v>0</v>
      </c>
      <c r="L114" s="23" t="e">
        <f>K114/'Invent. y sueldos'!M117</f>
        <v>#DIV/0!</v>
      </c>
      <c r="M114" s="65"/>
    </row>
    <row r="115" spans="3:13" x14ac:dyDescent="0.25">
      <c r="C115" s="6" t="s">
        <v>135</v>
      </c>
      <c r="D115" s="128">
        <f>'Invent. y sueldos'!C118+'Invent. y sueldos'!D118+'Invent. y sueldos'!E118+'Invent. y sueldos'!F118+'Invent. y sueldos'!G118</f>
        <v>0</v>
      </c>
      <c r="E115" s="25">
        <f>'Invent. y sueldos'!N118+'Invent. y sueldos'!O118+'Invent. y sueldos'!P118+'Invent. y sueldos'!Q118+'Invent. y sueldos'!R118+'Invent. y sueldos'!S118+'Invent. y sueldos'!T118+'Invent. y sueldos'!U118+'Invent. y sueldos'!V118+'Invent. y sueldos'!W118+'Invent. y sueldos'!X118+'Invent. y sueldos'!Z118+'Invent. y sueldos'!AA118+'Invent. y sueldos'!AB118+'Invent. y sueldos'!AD118+'Invent. y sueldos'!AC118</f>
        <v>0</v>
      </c>
      <c r="F115" s="26">
        <f t="shared" si="3"/>
        <v>0</v>
      </c>
      <c r="G115" s="25">
        <f>'Invent. y sueldos'!M118*'Invent. y sueldos'!$AL$3</f>
        <v>0</v>
      </c>
      <c r="H115" s="27">
        <f t="shared" si="4"/>
        <v>0</v>
      </c>
      <c r="I115" s="25"/>
      <c r="J115" s="25">
        <f>'Invent. y sueldos'!Y118</f>
        <v>0</v>
      </c>
      <c r="K115" s="302">
        <f t="shared" si="5"/>
        <v>0</v>
      </c>
      <c r="L115" s="23" t="e">
        <f>K115/'Invent. y sueldos'!M118</f>
        <v>#DIV/0!</v>
      </c>
      <c r="M115" s="65"/>
    </row>
    <row r="116" spans="3:13" x14ac:dyDescent="0.25">
      <c r="C116" s="6" t="s">
        <v>136</v>
      </c>
      <c r="D116" s="128">
        <f>'Invent. y sueldos'!C119+'Invent. y sueldos'!D119+'Invent. y sueldos'!E119+'Invent. y sueldos'!F119+'Invent. y sueldos'!G119</f>
        <v>0</v>
      </c>
      <c r="E116" s="25">
        <f>'Invent. y sueldos'!N119+'Invent. y sueldos'!O119+'Invent. y sueldos'!P119+'Invent. y sueldos'!Q119+'Invent. y sueldos'!R119+'Invent. y sueldos'!S119+'Invent. y sueldos'!T119+'Invent. y sueldos'!U119+'Invent. y sueldos'!V119+'Invent. y sueldos'!W119+'Invent. y sueldos'!X119+'Invent. y sueldos'!Z119+'Invent. y sueldos'!AA119+'Invent. y sueldos'!AB119+'Invent. y sueldos'!AD119+'Invent. y sueldos'!AC119</f>
        <v>0</v>
      </c>
      <c r="F116" s="26">
        <f t="shared" si="3"/>
        <v>0</v>
      </c>
      <c r="G116" s="25">
        <f>'Invent. y sueldos'!M119*'Invent. y sueldos'!$AL$3</f>
        <v>0</v>
      </c>
      <c r="H116" s="27">
        <f t="shared" si="4"/>
        <v>0</v>
      </c>
      <c r="I116" s="25"/>
      <c r="J116" s="25">
        <f>'Invent. y sueldos'!Y119</f>
        <v>0</v>
      </c>
      <c r="K116" s="302">
        <f t="shared" si="5"/>
        <v>0</v>
      </c>
      <c r="L116" s="23" t="e">
        <f>K116/'Invent. y sueldos'!M119</f>
        <v>#DIV/0!</v>
      </c>
      <c r="M116" s="65"/>
    </row>
    <row r="117" spans="3:13" x14ac:dyDescent="0.25">
      <c r="C117" s="6" t="s">
        <v>137</v>
      </c>
      <c r="D117" s="128">
        <f>'Invent. y sueldos'!C120+'Invent. y sueldos'!D120+'Invent. y sueldos'!E120+'Invent. y sueldos'!F120+'Invent. y sueldos'!G120</f>
        <v>0</v>
      </c>
      <c r="E117" s="25">
        <f>'Invent. y sueldos'!N120+'Invent. y sueldos'!O120+'Invent. y sueldos'!P120+'Invent. y sueldos'!Q120+'Invent. y sueldos'!R120+'Invent. y sueldos'!S120+'Invent. y sueldos'!T120+'Invent. y sueldos'!U120+'Invent. y sueldos'!V120+'Invent. y sueldos'!W120+'Invent. y sueldos'!X120+'Invent. y sueldos'!Z120+'Invent. y sueldos'!AA120+'Invent. y sueldos'!AB120+'Invent. y sueldos'!AD120+'Invent. y sueldos'!AC120</f>
        <v>0</v>
      </c>
      <c r="F117" s="26">
        <f t="shared" si="3"/>
        <v>0</v>
      </c>
      <c r="G117" s="25">
        <f>'Invent. y sueldos'!M120*'Invent. y sueldos'!$AL$3</f>
        <v>0</v>
      </c>
      <c r="H117" s="27">
        <f t="shared" si="4"/>
        <v>0</v>
      </c>
      <c r="I117" s="25"/>
      <c r="J117" s="25">
        <f>'Invent. y sueldos'!Y120</f>
        <v>0</v>
      </c>
      <c r="K117" s="302">
        <f t="shared" si="5"/>
        <v>0</v>
      </c>
      <c r="L117" s="23" t="e">
        <f>K117/'Invent. y sueldos'!M120</f>
        <v>#DIV/0!</v>
      </c>
      <c r="M117" s="65"/>
    </row>
    <row r="118" spans="3:13" x14ac:dyDescent="0.25">
      <c r="C118" s="6" t="s">
        <v>138</v>
      </c>
      <c r="D118" s="128">
        <f>'Invent. y sueldos'!C121+'Invent. y sueldos'!D121+'Invent. y sueldos'!E121+'Invent. y sueldos'!F121+'Invent. y sueldos'!G121</f>
        <v>0</v>
      </c>
      <c r="E118" s="25">
        <f>'Invent. y sueldos'!N121+'Invent. y sueldos'!O121+'Invent. y sueldos'!P121+'Invent. y sueldos'!Q121+'Invent. y sueldos'!R121+'Invent. y sueldos'!S121+'Invent. y sueldos'!T121+'Invent. y sueldos'!U121+'Invent. y sueldos'!V121+'Invent. y sueldos'!W121+'Invent. y sueldos'!X121+'Invent. y sueldos'!Z121+'Invent. y sueldos'!AA121+'Invent. y sueldos'!AB121+'Invent. y sueldos'!AD121+'Invent. y sueldos'!AC121</f>
        <v>0</v>
      </c>
      <c r="F118" s="26">
        <f t="shared" si="3"/>
        <v>0</v>
      </c>
      <c r="G118" s="25">
        <f>'Invent. y sueldos'!M121*'Invent. y sueldos'!$AL$3</f>
        <v>0</v>
      </c>
      <c r="H118" s="27">
        <f t="shared" si="4"/>
        <v>0</v>
      </c>
      <c r="I118" s="25"/>
      <c r="J118" s="25">
        <f>'Invent. y sueldos'!Y121</f>
        <v>0</v>
      </c>
      <c r="K118" s="302">
        <f t="shared" si="5"/>
        <v>0</v>
      </c>
      <c r="L118" s="23" t="e">
        <f>K118/'Invent. y sueldos'!M121</f>
        <v>#DIV/0!</v>
      </c>
      <c r="M118" s="65"/>
    </row>
    <row r="119" spans="3:13" x14ac:dyDescent="0.25">
      <c r="C119" s="6" t="s">
        <v>139</v>
      </c>
      <c r="D119" s="128">
        <f>'Invent. y sueldos'!C122+'Invent. y sueldos'!D122+'Invent. y sueldos'!E122+'Invent. y sueldos'!F122+'Invent. y sueldos'!G122</f>
        <v>0</v>
      </c>
      <c r="E119" s="25">
        <f>'Invent. y sueldos'!N122+'Invent. y sueldos'!O122+'Invent. y sueldos'!P122+'Invent. y sueldos'!Q122+'Invent. y sueldos'!R122+'Invent. y sueldos'!S122+'Invent. y sueldos'!T122+'Invent. y sueldos'!U122+'Invent. y sueldos'!V122+'Invent. y sueldos'!W122+'Invent. y sueldos'!X122+'Invent. y sueldos'!Z122+'Invent. y sueldos'!AA122+'Invent. y sueldos'!AB122+'Invent. y sueldos'!AD122+'Invent. y sueldos'!AC122</f>
        <v>0</v>
      </c>
      <c r="F119" s="26">
        <f t="shared" si="3"/>
        <v>0</v>
      </c>
      <c r="G119" s="25">
        <f>'Invent. y sueldos'!M122*'Invent. y sueldos'!$AL$3</f>
        <v>0</v>
      </c>
      <c r="H119" s="27">
        <f t="shared" si="4"/>
        <v>0</v>
      </c>
      <c r="I119" s="25"/>
      <c r="J119" s="25">
        <f>'Invent. y sueldos'!Y122</f>
        <v>0</v>
      </c>
      <c r="K119" s="302">
        <f t="shared" si="5"/>
        <v>0</v>
      </c>
      <c r="L119" s="23" t="e">
        <f>K119/'Invent. y sueldos'!M122</f>
        <v>#DIV/0!</v>
      </c>
      <c r="M119" s="65"/>
    </row>
    <row r="120" spans="3:13" x14ac:dyDescent="0.25">
      <c r="C120" s="6" t="s">
        <v>140</v>
      </c>
      <c r="D120" s="128">
        <f>'Invent. y sueldos'!C123+'Invent. y sueldos'!D123+'Invent. y sueldos'!E123+'Invent. y sueldos'!F123+'Invent. y sueldos'!G123</f>
        <v>0</v>
      </c>
      <c r="E120" s="25">
        <f>'Invent. y sueldos'!N123+'Invent. y sueldos'!O123+'Invent. y sueldos'!P123+'Invent. y sueldos'!Q123+'Invent. y sueldos'!R123+'Invent. y sueldos'!S123+'Invent. y sueldos'!T123+'Invent. y sueldos'!U123+'Invent. y sueldos'!V123+'Invent. y sueldos'!W123+'Invent. y sueldos'!X123+'Invent. y sueldos'!Z123+'Invent. y sueldos'!AA123+'Invent. y sueldos'!AB123+'Invent. y sueldos'!AD123+'Invent. y sueldos'!AC123</f>
        <v>0</v>
      </c>
      <c r="F120" s="26">
        <f t="shared" si="3"/>
        <v>0</v>
      </c>
      <c r="G120" s="25">
        <f>'Invent. y sueldos'!M123*'Invent. y sueldos'!$AL$3</f>
        <v>0</v>
      </c>
      <c r="H120" s="27">
        <f t="shared" si="4"/>
        <v>0</v>
      </c>
      <c r="I120" s="25"/>
      <c r="J120" s="25">
        <f>'Invent. y sueldos'!Y123</f>
        <v>0</v>
      </c>
      <c r="K120" s="302">
        <f t="shared" si="5"/>
        <v>0</v>
      </c>
      <c r="L120" s="23" t="e">
        <f>K120/'Invent. y sueldos'!M123</f>
        <v>#DIV/0!</v>
      </c>
      <c r="M120" s="65"/>
    </row>
    <row r="121" spans="3:13" x14ac:dyDescent="0.25">
      <c r="C121" s="6" t="s">
        <v>141</v>
      </c>
      <c r="D121" s="128">
        <f>'Invent. y sueldos'!C124+'Invent. y sueldos'!D124+'Invent. y sueldos'!E124+'Invent. y sueldos'!F124+'Invent. y sueldos'!G124</f>
        <v>0</v>
      </c>
      <c r="E121" s="25">
        <f>'Invent. y sueldos'!N124+'Invent. y sueldos'!O124+'Invent. y sueldos'!P124+'Invent. y sueldos'!Q124+'Invent. y sueldos'!R124+'Invent. y sueldos'!S124+'Invent. y sueldos'!T124+'Invent. y sueldos'!U124+'Invent. y sueldos'!V124+'Invent. y sueldos'!W124+'Invent. y sueldos'!X124+'Invent. y sueldos'!Z124+'Invent. y sueldos'!AA124+'Invent. y sueldos'!AB124+'Invent. y sueldos'!AD124+'Invent. y sueldos'!AC124</f>
        <v>0</v>
      </c>
      <c r="F121" s="26">
        <f t="shared" si="3"/>
        <v>0</v>
      </c>
      <c r="G121" s="25">
        <f>'Invent. y sueldos'!M124*'Invent. y sueldos'!$AL$3</f>
        <v>0</v>
      </c>
      <c r="H121" s="27">
        <f t="shared" si="4"/>
        <v>0</v>
      </c>
      <c r="I121" s="25"/>
      <c r="J121" s="25">
        <f>'Invent. y sueldos'!Y124</f>
        <v>0</v>
      </c>
      <c r="K121" s="302">
        <f t="shared" si="5"/>
        <v>0</v>
      </c>
      <c r="L121" s="23" t="e">
        <f>K121/'Invent. y sueldos'!M124</f>
        <v>#DIV/0!</v>
      </c>
      <c r="M121" s="65"/>
    </row>
    <row r="122" spans="3:13" x14ac:dyDescent="0.25">
      <c r="C122" s="6" t="s">
        <v>142</v>
      </c>
      <c r="D122" s="128">
        <f>'Invent. y sueldos'!C125+'Invent. y sueldos'!D125+'Invent. y sueldos'!E125+'Invent. y sueldos'!F125+'Invent. y sueldos'!G125</f>
        <v>0</v>
      </c>
      <c r="E122" s="25">
        <f>'Invent. y sueldos'!N125+'Invent. y sueldos'!O125+'Invent. y sueldos'!P125+'Invent. y sueldos'!Q125+'Invent. y sueldos'!R125+'Invent. y sueldos'!S125+'Invent. y sueldos'!T125+'Invent. y sueldos'!U125+'Invent. y sueldos'!V125+'Invent. y sueldos'!W125+'Invent. y sueldos'!X125+'Invent. y sueldos'!Z125+'Invent. y sueldos'!AA125+'Invent. y sueldos'!AB125+'Invent. y sueldos'!AD125+'Invent. y sueldos'!AC125</f>
        <v>0</v>
      </c>
      <c r="F122" s="26">
        <f t="shared" si="3"/>
        <v>0</v>
      </c>
      <c r="G122" s="25">
        <f>'Invent. y sueldos'!M125*'Invent. y sueldos'!$AL$3</f>
        <v>0</v>
      </c>
      <c r="H122" s="27">
        <f t="shared" si="4"/>
        <v>0</v>
      </c>
      <c r="I122" s="25"/>
      <c r="J122" s="25">
        <f>'Invent. y sueldos'!Y125</f>
        <v>0</v>
      </c>
      <c r="K122" s="302">
        <f t="shared" si="5"/>
        <v>0</v>
      </c>
      <c r="L122" s="23" t="e">
        <f>K122/'Invent. y sueldos'!M125</f>
        <v>#DIV/0!</v>
      </c>
      <c r="M122" s="65"/>
    </row>
    <row r="123" spans="3:13" ht="15.75" thickBot="1" x14ac:dyDescent="0.3">
      <c r="C123" s="6" t="s">
        <v>143</v>
      </c>
      <c r="D123" s="306">
        <f>'Invent. y sueldos'!C126+'Invent. y sueldos'!D126+'Invent. y sueldos'!E126+'Invent. y sueldos'!F126+'Invent. y sueldos'!G126</f>
        <v>0</v>
      </c>
      <c r="E123" s="28">
        <f>'Invent. y sueldos'!N126+'Invent. y sueldos'!O126+'Invent. y sueldos'!P126+'Invent. y sueldos'!Q126+'Invent. y sueldos'!R126+'Invent. y sueldos'!S126+'Invent. y sueldos'!T126+'Invent. y sueldos'!U126+'Invent. y sueldos'!V126+'Invent. y sueldos'!W126+'Invent. y sueldos'!X126+'Invent. y sueldos'!Z126+'Invent. y sueldos'!AA126+'Invent. y sueldos'!AB126+'Invent. y sueldos'!AD126+'Invent. y sueldos'!AC126</f>
        <v>0</v>
      </c>
      <c r="F123" s="29">
        <f t="shared" si="3"/>
        <v>0</v>
      </c>
      <c r="G123" s="28">
        <f>'Invent. y sueldos'!M126*'Invent. y sueldos'!$AL$3</f>
        <v>0</v>
      </c>
      <c r="H123" s="30">
        <f t="shared" si="4"/>
        <v>0</v>
      </c>
      <c r="I123" s="28"/>
      <c r="J123" s="28">
        <f>'Invent. y sueldos'!Y126</f>
        <v>0</v>
      </c>
      <c r="K123" s="303">
        <f t="shared" si="5"/>
        <v>0</v>
      </c>
      <c r="L123" s="38" t="e">
        <f>K123/'Invent. y sueldos'!M126</f>
        <v>#DIV/0!</v>
      </c>
      <c r="M123" s="65"/>
    </row>
    <row r="124" spans="3:13" ht="15" customHeight="1" thickTop="1" x14ac:dyDescent="0.25">
      <c r="C124" s="2" t="s">
        <v>144</v>
      </c>
      <c r="D124" s="128">
        <f>'Invent. y sueldos'!C127+'Invent. y sueldos'!D127+'Invent. y sueldos'!E127+'Invent. y sueldos'!F127+'Invent. y sueldos'!G127</f>
        <v>0</v>
      </c>
      <c r="E124" s="25">
        <f>'Invent. y sueldos'!N127+'Invent. y sueldos'!O127+'Invent. y sueldos'!P127+'Invent. y sueldos'!Q127+'Invent. y sueldos'!R127+'Invent. y sueldos'!S127+'Invent. y sueldos'!T127+'Invent. y sueldos'!U127+'Invent. y sueldos'!V127+'Invent. y sueldos'!W127+'Invent. y sueldos'!X127+'Invent. y sueldos'!Z127+'Invent. y sueldos'!AA127+'Invent. y sueldos'!AB127+'Invent. y sueldos'!AD127+'Invent. y sueldos'!AC127</f>
        <v>0</v>
      </c>
      <c r="F124" s="26">
        <f t="shared" si="3"/>
        <v>0</v>
      </c>
      <c r="G124" s="25">
        <f>'Invent. y sueldos'!M127*'Invent. y sueldos'!$AL$3</f>
        <v>0</v>
      </c>
      <c r="H124" s="27">
        <f t="shared" si="4"/>
        <v>0</v>
      </c>
      <c r="I124" s="25"/>
      <c r="J124" s="25">
        <f>'Invent. y sueldos'!Y127</f>
        <v>0</v>
      </c>
      <c r="K124" s="302">
        <f t="shared" si="5"/>
        <v>0</v>
      </c>
      <c r="L124" s="23" t="e">
        <f>K124/'Invent. y sueldos'!M127</f>
        <v>#DIV/0!</v>
      </c>
      <c r="M124" s="65"/>
    </row>
    <row r="125" spans="3:13" x14ac:dyDescent="0.25">
      <c r="C125" s="4" t="s">
        <v>145</v>
      </c>
      <c r="D125" s="128">
        <f>'Invent. y sueldos'!C128+'Invent. y sueldos'!D128+'Invent. y sueldos'!E128+'Invent. y sueldos'!F128+'Invent. y sueldos'!G128</f>
        <v>0</v>
      </c>
      <c r="E125" s="25">
        <f>'Invent. y sueldos'!N128+'Invent. y sueldos'!O128+'Invent. y sueldos'!P128+'Invent. y sueldos'!Q128+'Invent. y sueldos'!R128+'Invent. y sueldos'!S128+'Invent. y sueldos'!T128+'Invent. y sueldos'!U128+'Invent. y sueldos'!V128+'Invent. y sueldos'!W128+'Invent. y sueldos'!X128+'Invent. y sueldos'!Z128+'Invent. y sueldos'!AA128+'Invent. y sueldos'!AB128+'Invent. y sueldos'!AD128+'Invent. y sueldos'!AC128</f>
        <v>0</v>
      </c>
      <c r="F125" s="26">
        <f t="shared" si="3"/>
        <v>0</v>
      </c>
      <c r="G125" s="25">
        <f>'Invent. y sueldos'!M128*'Invent. y sueldos'!$AL$3</f>
        <v>0</v>
      </c>
      <c r="H125" s="27">
        <f t="shared" si="4"/>
        <v>0</v>
      </c>
      <c r="I125" s="25"/>
      <c r="J125" s="25">
        <f>'Invent. y sueldos'!Y128</f>
        <v>0</v>
      </c>
      <c r="K125" s="302">
        <f t="shared" si="5"/>
        <v>0</v>
      </c>
      <c r="L125" s="23" t="e">
        <f>K125/'Invent. y sueldos'!M128</f>
        <v>#DIV/0!</v>
      </c>
      <c r="M125" s="65"/>
    </row>
    <row r="126" spans="3:13" x14ac:dyDescent="0.25">
      <c r="C126" s="4" t="s">
        <v>146</v>
      </c>
      <c r="D126" s="128">
        <f>'Invent. y sueldos'!C129+'Invent. y sueldos'!D129+'Invent. y sueldos'!E129+'Invent. y sueldos'!F129+'Invent. y sueldos'!G129</f>
        <v>0</v>
      </c>
      <c r="E126" s="25">
        <f>'Invent. y sueldos'!N129+'Invent. y sueldos'!O129+'Invent. y sueldos'!P129+'Invent. y sueldos'!Q129+'Invent. y sueldos'!R129+'Invent. y sueldos'!S129+'Invent. y sueldos'!T129+'Invent. y sueldos'!U129+'Invent. y sueldos'!V129+'Invent. y sueldos'!W129+'Invent. y sueldos'!X129+'Invent. y sueldos'!Z129+'Invent. y sueldos'!AA129+'Invent. y sueldos'!AB129+'Invent. y sueldos'!AD129+'Invent. y sueldos'!AC129</f>
        <v>0</v>
      </c>
      <c r="F126" s="26">
        <f t="shared" si="3"/>
        <v>0</v>
      </c>
      <c r="G126" s="25">
        <f>'Invent. y sueldos'!M129*'Invent. y sueldos'!$AL$3</f>
        <v>0</v>
      </c>
      <c r="H126" s="27">
        <f t="shared" si="4"/>
        <v>0</v>
      </c>
      <c r="I126" s="25"/>
      <c r="J126" s="25">
        <f>'Invent. y sueldos'!Y129</f>
        <v>0</v>
      </c>
      <c r="K126" s="302">
        <f t="shared" si="5"/>
        <v>0</v>
      </c>
      <c r="L126" s="23" t="e">
        <f>K126/'Invent. y sueldos'!M129</f>
        <v>#DIV/0!</v>
      </c>
      <c r="M126" s="65"/>
    </row>
    <row r="127" spans="3:13" x14ac:dyDescent="0.25">
      <c r="C127" s="4" t="s">
        <v>147</v>
      </c>
      <c r="D127" s="128">
        <f>'Invent. y sueldos'!C130+'Invent. y sueldos'!D130+'Invent. y sueldos'!E130+'Invent. y sueldos'!F130+'Invent. y sueldos'!G130</f>
        <v>0</v>
      </c>
      <c r="E127" s="25">
        <f>'Invent. y sueldos'!N130+'Invent. y sueldos'!O130+'Invent. y sueldos'!P130+'Invent. y sueldos'!Q130+'Invent. y sueldos'!R130+'Invent. y sueldos'!S130+'Invent. y sueldos'!T130+'Invent. y sueldos'!U130+'Invent. y sueldos'!V130+'Invent. y sueldos'!W130+'Invent. y sueldos'!X130+'Invent. y sueldos'!Z130+'Invent. y sueldos'!AA130+'Invent. y sueldos'!AB130+'Invent. y sueldos'!AD130+'Invent. y sueldos'!AC130</f>
        <v>0</v>
      </c>
      <c r="F127" s="26">
        <f t="shared" si="3"/>
        <v>0</v>
      </c>
      <c r="G127" s="25">
        <f>'Invent. y sueldos'!M130*'Invent. y sueldos'!$AL$3</f>
        <v>0</v>
      </c>
      <c r="H127" s="27">
        <f t="shared" si="4"/>
        <v>0</v>
      </c>
      <c r="I127" s="25"/>
      <c r="J127" s="25">
        <f>'Invent. y sueldos'!Y130</f>
        <v>0</v>
      </c>
      <c r="K127" s="302">
        <f t="shared" si="5"/>
        <v>0</v>
      </c>
      <c r="L127" s="23" t="e">
        <f>K127/'Invent. y sueldos'!M130</f>
        <v>#DIV/0!</v>
      </c>
      <c r="M127" s="65"/>
    </row>
    <row r="128" spans="3:13" x14ac:dyDescent="0.25">
      <c r="C128" s="4" t="s">
        <v>148</v>
      </c>
      <c r="D128" s="128">
        <f>'Invent. y sueldos'!C131+'Invent. y sueldos'!D131+'Invent. y sueldos'!E131+'Invent. y sueldos'!F131+'Invent. y sueldos'!G131</f>
        <v>0</v>
      </c>
      <c r="E128" s="25">
        <f>'Invent. y sueldos'!N131+'Invent. y sueldos'!O131+'Invent. y sueldos'!P131+'Invent. y sueldos'!Q131+'Invent. y sueldos'!R131+'Invent. y sueldos'!S131+'Invent. y sueldos'!T131+'Invent. y sueldos'!U131+'Invent. y sueldos'!V131+'Invent. y sueldos'!W131+'Invent. y sueldos'!X131+'Invent. y sueldos'!Z131+'Invent. y sueldos'!AA131+'Invent. y sueldos'!AB131+'Invent. y sueldos'!AD131+'Invent. y sueldos'!AC131</f>
        <v>0</v>
      </c>
      <c r="F128" s="26">
        <f t="shared" si="3"/>
        <v>0</v>
      </c>
      <c r="G128" s="25">
        <f>'Invent. y sueldos'!M131*'Invent. y sueldos'!$AL$3</f>
        <v>0</v>
      </c>
      <c r="H128" s="27">
        <f t="shared" si="4"/>
        <v>0</v>
      </c>
      <c r="I128" s="25"/>
      <c r="J128" s="25">
        <f>'Invent. y sueldos'!Y131</f>
        <v>0</v>
      </c>
      <c r="K128" s="302">
        <f t="shared" si="5"/>
        <v>0</v>
      </c>
      <c r="L128" s="23" t="e">
        <f>K128/'Invent. y sueldos'!M131</f>
        <v>#DIV/0!</v>
      </c>
      <c r="M128" s="65"/>
    </row>
    <row r="129" spans="3:13" x14ac:dyDescent="0.25">
      <c r="C129" s="4" t="s">
        <v>149</v>
      </c>
      <c r="D129" s="128">
        <f>'Invent. y sueldos'!C132+'Invent. y sueldos'!D132+'Invent. y sueldos'!E132+'Invent. y sueldos'!F132+'Invent. y sueldos'!G132</f>
        <v>0</v>
      </c>
      <c r="E129" s="25">
        <f>'Invent. y sueldos'!N132+'Invent. y sueldos'!O132+'Invent. y sueldos'!P132+'Invent. y sueldos'!Q132+'Invent. y sueldos'!R132+'Invent. y sueldos'!S132+'Invent. y sueldos'!T132+'Invent. y sueldos'!U132+'Invent. y sueldos'!V132+'Invent. y sueldos'!W132+'Invent. y sueldos'!X132+'Invent. y sueldos'!Z132+'Invent. y sueldos'!AA132+'Invent. y sueldos'!AB132+'Invent. y sueldos'!AD132+'Invent. y sueldos'!AC132</f>
        <v>0</v>
      </c>
      <c r="F129" s="26">
        <f t="shared" si="3"/>
        <v>0</v>
      </c>
      <c r="G129" s="25">
        <f>'Invent. y sueldos'!M132*'Invent. y sueldos'!$AL$3</f>
        <v>0</v>
      </c>
      <c r="H129" s="27">
        <f t="shared" si="4"/>
        <v>0</v>
      </c>
      <c r="I129" s="25"/>
      <c r="J129" s="25">
        <f>'Invent. y sueldos'!Y132</f>
        <v>0</v>
      </c>
      <c r="K129" s="302">
        <f t="shared" si="5"/>
        <v>0</v>
      </c>
      <c r="L129" s="23" t="e">
        <f>K129/'Invent. y sueldos'!M132</f>
        <v>#DIV/0!</v>
      </c>
      <c r="M129" s="65"/>
    </row>
    <row r="130" spans="3:13" x14ac:dyDescent="0.25">
      <c r="C130" s="4" t="s">
        <v>150</v>
      </c>
      <c r="D130" s="128">
        <f>'Invent. y sueldos'!C133+'Invent. y sueldos'!D133+'Invent. y sueldos'!E133+'Invent. y sueldos'!F133+'Invent. y sueldos'!G133</f>
        <v>0</v>
      </c>
      <c r="E130" s="25">
        <f>'Invent. y sueldos'!N133+'Invent. y sueldos'!O133+'Invent. y sueldos'!P133+'Invent. y sueldos'!Q133+'Invent. y sueldos'!R133+'Invent. y sueldos'!S133+'Invent. y sueldos'!T133+'Invent. y sueldos'!U133+'Invent. y sueldos'!V133+'Invent. y sueldos'!W133+'Invent. y sueldos'!X133+'Invent. y sueldos'!Z133+'Invent. y sueldos'!AA133+'Invent. y sueldos'!AB133+'Invent. y sueldos'!AD133+'Invent. y sueldos'!AC133</f>
        <v>0</v>
      </c>
      <c r="F130" s="26">
        <f t="shared" si="3"/>
        <v>0</v>
      </c>
      <c r="G130" s="25">
        <f>'Invent. y sueldos'!M133*'Invent. y sueldos'!$AL$3</f>
        <v>0</v>
      </c>
      <c r="H130" s="27">
        <f t="shared" si="4"/>
        <v>0</v>
      </c>
      <c r="I130" s="25"/>
      <c r="J130" s="25">
        <f>'Invent. y sueldos'!Y133</f>
        <v>0</v>
      </c>
      <c r="K130" s="302">
        <f t="shared" si="5"/>
        <v>0</v>
      </c>
      <c r="L130" s="23" t="e">
        <f>K130/'Invent. y sueldos'!M133</f>
        <v>#DIV/0!</v>
      </c>
      <c r="M130" s="65"/>
    </row>
    <row r="131" spans="3:13" x14ac:dyDescent="0.25">
      <c r="C131" s="4" t="s">
        <v>151</v>
      </c>
      <c r="D131" s="128">
        <f>'Invent. y sueldos'!C134+'Invent. y sueldos'!D134+'Invent. y sueldos'!E134+'Invent. y sueldos'!F134+'Invent. y sueldos'!G134</f>
        <v>0</v>
      </c>
      <c r="E131" s="25">
        <f>'Invent. y sueldos'!N134+'Invent. y sueldos'!O134+'Invent. y sueldos'!P134+'Invent. y sueldos'!Q134+'Invent. y sueldos'!R134+'Invent. y sueldos'!S134+'Invent. y sueldos'!T134+'Invent. y sueldos'!U134+'Invent. y sueldos'!V134+'Invent. y sueldos'!W134+'Invent. y sueldos'!X134+'Invent. y sueldos'!Z134+'Invent. y sueldos'!AA134+'Invent. y sueldos'!AB134+'Invent. y sueldos'!AD134+'Invent. y sueldos'!AC134</f>
        <v>0</v>
      </c>
      <c r="F131" s="26">
        <f t="shared" si="3"/>
        <v>0</v>
      </c>
      <c r="G131" s="25">
        <f>'Invent. y sueldos'!M134*'Invent. y sueldos'!$AL$3</f>
        <v>0</v>
      </c>
      <c r="H131" s="27">
        <f t="shared" si="4"/>
        <v>0</v>
      </c>
      <c r="I131" s="25"/>
      <c r="J131" s="25">
        <f>'Invent. y sueldos'!Y134</f>
        <v>0</v>
      </c>
      <c r="K131" s="302">
        <f t="shared" si="5"/>
        <v>0</v>
      </c>
      <c r="L131" s="23" t="e">
        <f>K131/'Invent. y sueldos'!M134</f>
        <v>#DIV/0!</v>
      </c>
      <c r="M131" s="65"/>
    </row>
    <row r="132" spans="3:13" x14ac:dyDescent="0.25">
      <c r="C132" s="4" t="s">
        <v>152</v>
      </c>
      <c r="D132" s="128">
        <f>'Invent. y sueldos'!C135+'Invent. y sueldos'!D135+'Invent. y sueldos'!E135+'Invent. y sueldos'!F135+'Invent. y sueldos'!G135</f>
        <v>0</v>
      </c>
      <c r="E132" s="25">
        <f>'Invent. y sueldos'!N135+'Invent. y sueldos'!O135+'Invent. y sueldos'!P135+'Invent. y sueldos'!Q135+'Invent. y sueldos'!R135+'Invent. y sueldos'!S135+'Invent. y sueldos'!T135+'Invent. y sueldos'!U135+'Invent. y sueldos'!V135+'Invent. y sueldos'!W135+'Invent. y sueldos'!X135+'Invent. y sueldos'!Z135+'Invent. y sueldos'!AA135+'Invent. y sueldos'!AB135+'Invent. y sueldos'!AD135+'Invent. y sueldos'!AC135</f>
        <v>0</v>
      </c>
      <c r="F132" s="26">
        <f t="shared" ref="F132:F195" si="6">D132-E132</f>
        <v>0</v>
      </c>
      <c r="G132" s="25">
        <f>'Invent. y sueldos'!M135*'Invent. y sueldos'!$AL$3</f>
        <v>0</v>
      </c>
      <c r="H132" s="27">
        <f t="shared" ref="H132:H195" si="7">F132-G132</f>
        <v>0</v>
      </c>
      <c r="I132" s="25"/>
      <c r="J132" s="25">
        <f>'Invent. y sueldos'!Y135</f>
        <v>0</v>
      </c>
      <c r="K132" s="302">
        <f t="shared" ref="K132:K195" si="8">H132-J132+I132</f>
        <v>0</v>
      </c>
      <c r="L132" s="23" t="e">
        <f>K132/'Invent. y sueldos'!M135</f>
        <v>#DIV/0!</v>
      </c>
      <c r="M132" s="65"/>
    </row>
    <row r="133" spans="3:13" x14ac:dyDescent="0.25">
      <c r="C133" s="4" t="s">
        <v>153</v>
      </c>
      <c r="D133" s="128">
        <f>'Invent. y sueldos'!C136+'Invent. y sueldos'!D136+'Invent. y sueldos'!E136+'Invent. y sueldos'!F136+'Invent. y sueldos'!G136</f>
        <v>0</v>
      </c>
      <c r="E133" s="25">
        <f>'Invent. y sueldos'!N136+'Invent. y sueldos'!O136+'Invent. y sueldos'!P136+'Invent. y sueldos'!Q136+'Invent. y sueldos'!R136+'Invent. y sueldos'!S136+'Invent. y sueldos'!T136+'Invent. y sueldos'!U136+'Invent. y sueldos'!V136+'Invent. y sueldos'!W136+'Invent. y sueldos'!X136+'Invent. y sueldos'!Z136+'Invent. y sueldos'!AA136+'Invent. y sueldos'!AB136+'Invent. y sueldos'!AD136+'Invent. y sueldos'!AC136</f>
        <v>0</v>
      </c>
      <c r="F133" s="26">
        <f t="shared" si="6"/>
        <v>0</v>
      </c>
      <c r="G133" s="25">
        <f>'Invent. y sueldos'!M136*'Invent. y sueldos'!$AL$3</f>
        <v>0</v>
      </c>
      <c r="H133" s="27">
        <f t="shared" si="7"/>
        <v>0</v>
      </c>
      <c r="I133" s="25"/>
      <c r="J133" s="25">
        <f>'Invent. y sueldos'!Y136</f>
        <v>0</v>
      </c>
      <c r="K133" s="302">
        <f t="shared" si="8"/>
        <v>0</v>
      </c>
      <c r="L133" s="23" t="e">
        <f>K133/'Invent. y sueldos'!M136</f>
        <v>#DIV/0!</v>
      </c>
      <c r="M133" s="65"/>
    </row>
    <row r="134" spans="3:13" x14ac:dyDescent="0.25">
      <c r="C134" s="4" t="s">
        <v>154</v>
      </c>
      <c r="D134" s="128">
        <f>'Invent. y sueldos'!C137+'Invent. y sueldos'!D137+'Invent. y sueldos'!E137+'Invent. y sueldos'!F137+'Invent. y sueldos'!G137</f>
        <v>0</v>
      </c>
      <c r="E134" s="25">
        <f>'Invent. y sueldos'!N137+'Invent. y sueldos'!O137+'Invent. y sueldos'!P137+'Invent. y sueldos'!Q137+'Invent. y sueldos'!R137+'Invent. y sueldos'!S137+'Invent. y sueldos'!T137+'Invent. y sueldos'!U137+'Invent. y sueldos'!V137+'Invent. y sueldos'!W137+'Invent. y sueldos'!X137+'Invent. y sueldos'!Z137+'Invent. y sueldos'!AA137+'Invent. y sueldos'!AB137+'Invent. y sueldos'!AD137+'Invent. y sueldos'!AC137</f>
        <v>0</v>
      </c>
      <c r="F134" s="26">
        <f t="shared" si="6"/>
        <v>0</v>
      </c>
      <c r="G134" s="25">
        <f>'Invent. y sueldos'!M137*'Invent. y sueldos'!$AL$3</f>
        <v>0</v>
      </c>
      <c r="H134" s="27">
        <f t="shared" si="7"/>
        <v>0</v>
      </c>
      <c r="I134" s="25"/>
      <c r="J134" s="25">
        <f>'Invent. y sueldos'!Y137</f>
        <v>0</v>
      </c>
      <c r="K134" s="302">
        <f t="shared" si="8"/>
        <v>0</v>
      </c>
      <c r="L134" s="23" t="e">
        <f>K134/'Invent. y sueldos'!M137</f>
        <v>#DIV/0!</v>
      </c>
      <c r="M134" s="65"/>
    </row>
    <row r="135" spans="3:13" x14ac:dyDescent="0.25">
      <c r="C135" s="4" t="s">
        <v>155</v>
      </c>
      <c r="D135" s="128">
        <f>'Invent. y sueldos'!C138+'Invent. y sueldos'!D138+'Invent. y sueldos'!E138+'Invent. y sueldos'!F138+'Invent. y sueldos'!G138</f>
        <v>0</v>
      </c>
      <c r="E135" s="25">
        <f>'Invent. y sueldos'!N138+'Invent. y sueldos'!O138+'Invent. y sueldos'!P138+'Invent. y sueldos'!Q138+'Invent. y sueldos'!R138+'Invent. y sueldos'!S138+'Invent. y sueldos'!T138+'Invent. y sueldos'!U138+'Invent. y sueldos'!V138+'Invent. y sueldos'!W138+'Invent. y sueldos'!X138+'Invent. y sueldos'!Z138+'Invent. y sueldos'!AA138+'Invent. y sueldos'!AB138+'Invent. y sueldos'!AD138+'Invent. y sueldos'!AC138</f>
        <v>0</v>
      </c>
      <c r="F135" s="26">
        <f t="shared" si="6"/>
        <v>0</v>
      </c>
      <c r="G135" s="25">
        <f>'Invent. y sueldos'!M138*'Invent. y sueldos'!$AL$3</f>
        <v>0</v>
      </c>
      <c r="H135" s="27">
        <f t="shared" si="7"/>
        <v>0</v>
      </c>
      <c r="I135" s="25"/>
      <c r="J135" s="25">
        <f>'Invent. y sueldos'!Y138</f>
        <v>0</v>
      </c>
      <c r="K135" s="302">
        <f t="shared" si="8"/>
        <v>0</v>
      </c>
      <c r="L135" s="23" t="e">
        <f>K135/'Invent. y sueldos'!M138</f>
        <v>#DIV/0!</v>
      </c>
      <c r="M135" s="65"/>
    </row>
    <row r="136" spans="3:13" x14ac:dyDescent="0.25">
      <c r="C136" s="4" t="s">
        <v>156</v>
      </c>
      <c r="D136" s="128">
        <f>'Invent. y sueldos'!C139+'Invent. y sueldos'!D139+'Invent. y sueldos'!E139+'Invent. y sueldos'!F139+'Invent. y sueldos'!G139</f>
        <v>0</v>
      </c>
      <c r="E136" s="25">
        <f>'Invent. y sueldos'!N139+'Invent. y sueldos'!O139+'Invent. y sueldos'!P139+'Invent. y sueldos'!Q139+'Invent. y sueldos'!R139+'Invent. y sueldos'!S139+'Invent. y sueldos'!T139+'Invent. y sueldos'!U139+'Invent. y sueldos'!V139+'Invent. y sueldos'!W139+'Invent. y sueldos'!X139+'Invent. y sueldos'!Z139+'Invent. y sueldos'!AA139+'Invent. y sueldos'!AB139+'Invent. y sueldos'!AD139+'Invent. y sueldos'!AC139</f>
        <v>0</v>
      </c>
      <c r="F136" s="26">
        <f t="shared" si="6"/>
        <v>0</v>
      </c>
      <c r="G136" s="25">
        <f>'Invent. y sueldos'!M139*'Invent. y sueldos'!$AL$3</f>
        <v>0</v>
      </c>
      <c r="H136" s="27">
        <f t="shared" si="7"/>
        <v>0</v>
      </c>
      <c r="I136" s="25"/>
      <c r="J136" s="25">
        <f>'Invent. y sueldos'!Y139</f>
        <v>0</v>
      </c>
      <c r="K136" s="302">
        <f t="shared" si="8"/>
        <v>0</v>
      </c>
      <c r="L136" s="23" t="e">
        <f>K136/'Invent. y sueldos'!M139</f>
        <v>#DIV/0!</v>
      </c>
      <c r="M136" s="65"/>
    </row>
    <row r="137" spans="3:13" x14ac:dyDescent="0.25">
      <c r="C137" s="4" t="s">
        <v>157</v>
      </c>
      <c r="D137" s="128">
        <f>'Invent. y sueldos'!C140+'Invent. y sueldos'!D140+'Invent. y sueldos'!E140+'Invent. y sueldos'!F140+'Invent. y sueldos'!G140</f>
        <v>0</v>
      </c>
      <c r="E137" s="25">
        <f>'Invent. y sueldos'!N140+'Invent. y sueldos'!O140+'Invent. y sueldos'!P140+'Invent. y sueldos'!Q140+'Invent. y sueldos'!R140+'Invent. y sueldos'!S140+'Invent. y sueldos'!T140+'Invent. y sueldos'!U140+'Invent. y sueldos'!V140+'Invent. y sueldos'!W140+'Invent. y sueldos'!X140+'Invent. y sueldos'!Z140+'Invent. y sueldos'!AA140+'Invent. y sueldos'!AB140+'Invent. y sueldos'!AD140+'Invent. y sueldos'!AC140</f>
        <v>0</v>
      </c>
      <c r="F137" s="26">
        <f t="shared" si="6"/>
        <v>0</v>
      </c>
      <c r="G137" s="25">
        <f>'Invent. y sueldos'!M140*'Invent. y sueldos'!$AL$3</f>
        <v>0</v>
      </c>
      <c r="H137" s="27">
        <f t="shared" si="7"/>
        <v>0</v>
      </c>
      <c r="I137" s="25"/>
      <c r="J137" s="25">
        <f>'Invent. y sueldos'!Y140</f>
        <v>0</v>
      </c>
      <c r="K137" s="302">
        <f t="shared" si="8"/>
        <v>0</v>
      </c>
      <c r="L137" s="23" t="e">
        <f>K137/'Invent. y sueldos'!M140</f>
        <v>#DIV/0!</v>
      </c>
      <c r="M137" s="65"/>
    </row>
    <row r="138" spans="3:13" x14ac:dyDescent="0.25">
      <c r="C138" s="4" t="s">
        <v>158</v>
      </c>
      <c r="D138" s="128">
        <f>'Invent. y sueldos'!C141+'Invent. y sueldos'!D141+'Invent. y sueldos'!E141+'Invent. y sueldos'!F141+'Invent. y sueldos'!G141</f>
        <v>0</v>
      </c>
      <c r="E138" s="25">
        <f>'Invent. y sueldos'!N141+'Invent. y sueldos'!O141+'Invent. y sueldos'!P141+'Invent. y sueldos'!Q141+'Invent. y sueldos'!R141+'Invent. y sueldos'!S141+'Invent. y sueldos'!T141+'Invent. y sueldos'!U141+'Invent. y sueldos'!V141+'Invent. y sueldos'!W141+'Invent. y sueldos'!X141+'Invent. y sueldos'!Z141+'Invent. y sueldos'!AA141+'Invent. y sueldos'!AB141+'Invent. y sueldos'!AD141+'Invent. y sueldos'!AC141</f>
        <v>0</v>
      </c>
      <c r="F138" s="26">
        <f t="shared" si="6"/>
        <v>0</v>
      </c>
      <c r="G138" s="25">
        <f>'Invent. y sueldos'!M141*'Invent. y sueldos'!$AL$3</f>
        <v>0</v>
      </c>
      <c r="H138" s="27">
        <f t="shared" si="7"/>
        <v>0</v>
      </c>
      <c r="I138" s="25"/>
      <c r="J138" s="25">
        <f>'Invent. y sueldos'!Y141</f>
        <v>0</v>
      </c>
      <c r="K138" s="302">
        <f t="shared" si="8"/>
        <v>0</v>
      </c>
      <c r="L138" s="23" t="e">
        <f>K138/'Invent. y sueldos'!M141</f>
        <v>#DIV/0!</v>
      </c>
      <c r="M138" s="65"/>
    </row>
    <row r="139" spans="3:13" x14ac:dyDescent="0.25">
      <c r="C139" s="4" t="s">
        <v>159</v>
      </c>
      <c r="D139" s="128">
        <f>'Invent. y sueldos'!C142+'Invent. y sueldos'!D142+'Invent. y sueldos'!E142+'Invent. y sueldos'!F142+'Invent. y sueldos'!G142</f>
        <v>0</v>
      </c>
      <c r="E139" s="25">
        <f>'Invent. y sueldos'!N142+'Invent. y sueldos'!O142+'Invent. y sueldos'!P142+'Invent. y sueldos'!Q142+'Invent. y sueldos'!R142+'Invent. y sueldos'!S142+'Invent. y sueldos'!T142+'Invent. y sueldos'!U142+'Invent. y sueldos'!V142+'Invent. y sueldos'!W142+'Invent. y sueldos'!X142+'Invent. y sueldos'!Z142+'Invent. y sueldos'!AA142+'Invent. y sueldos'!AB142+'Invent. y sueldos'!AD142+'Invent. y sueldos'!AC142</f>
        <v>0</v>
      </c>
      <c r="F139" s="26">
        <f t="shared" si="6"/>
        <v>0</v>
      </c>
      <c r="G139" s="25">
        <f>'Invent. y sueldos'!M142*'Invent. y sueldos'!$AL$3</f>
        <v>0</v>
      </c>
      <c r="H139" s="27">
        <f t="shared" si="7"/>
        <v>0</v>
      </c>
      <c r="I139" s="25"/>
      <c r="J139" s="25">
        <f>'Invent. y sueldos'!Y142</f>
        <v>0</v>
      </c>
      <c r="K139" s="302">
        <f t="shared" si="8"/>
        <v>0</v>
      </c>
      <c r="L139" s="23" t="e">
        <f>K139/'Invent. y sueldos'!M142</f>
        <v>#DIV/0!</v>
      </c>
      <c r="M139" s="65"/>
    </row>
    <row r="140" spans="3:13" x14ac:dyDescent="0.25">
      <c r="C140" s="4" t="s">
        <v>160</v>
      </c>
      <c r="D140" s="128">
        <f>'Invent. y sueldos'!C143+'Invent. y sueldos'!D143+'Invent. y sueldos'!E143+'Invent. y sueldos'!F143+'Invent. y sueldos'!G143</f>
        <v>0</v>
      </c>
      <c r="E140" s="25">
        <f>'Invent. y sueldos'!N143+'Invent. y sueldos'!O143+'Invent. y sueldos'!P143+'Invent. y sueldos'!Q143+'Invent. y sueldos'!R143+'Invent. y sueldos'!S143+'Invent. y sueldos'!T143+'Invent. y sueldos'!U143+'Invent. y sueldos'!V143+'Invent. y sueldos'!W143+'Invent. y sueldos'!X143+'Invent. y sueldos'!Z143+'Invent. y sueldos'!AA143+'Invent. y sueldos'!AB143+'Invent. y sueldos'!AD143+'Invent. y sueldos'!AC143</f>
        <v>0</v>
      </c>
      <c r="F140" s="26">
        <f t="shared" si="6"/>
        <v>0</v>
      </c>
      <c r="G140" s="25">
        <f>'Invent. y sueldos'!M143*'Invent. y sueldos'!$AL$3</f>
        <v>0</v>
      </c>
      <c r="H140" s="27">
        <f t="shared" si="7"/>
        <v>0</v>
      </c>
      <c r="I140" s="25"/>
      <c r="J140" s="25">
        <f>'Invent. y sueldos'!Y143</f>
        <v>0</v>
      </c>
      <c r="K140" s="302">
        <f t="shared" si="8"/>
        <v>0</v>
      </c>
      <c r="L140" s="23" t="e">
        <f>K140/'Invent. y sueldos'!M143</f>
        <v>#DIV/0!</v>
      </c>
      <c r="M140" s="65"/>
    </row>
    <row r="141" spans="3:13" x14ac:dyDescent="0.25">
      <c r="C141" s="4" t="s">
        <v>161</v>
      </c>
      <c r="D141" s="128">
        <f>'Invent. y sueldos'!C144+'Invent. y sueldos'!D144+'Invent. y sueldos'!E144+'Invent. y sueldos'!F144+'Invent. y sueldos'!G144</f>
        <v>0</v>
      </c>
      <c r="E141" s="25">
        <f>'Invent. y sueldos'!N144+'Invent. y sueldos'!O144+'Invent. y sueldos'!P144+'Invent. y sueldos'!Q144+'Invent. y sueldos'!R144+'Invent. y sueldos'!S144+'Invent. y sueldos'!T144+'Invent. y sueldos'!U144+'Invent. y sueldos'!V144+'Invent. y sueldos'!W144+'Invent. y sueldos'!X144+'Invent. y sueldos'!Z144+'Invent. y sueldos'!AA144+'Invent. y sueldos'!AB144+'Invent. y sueldos'!AD144+'Invent. y sueldos'!AC144</f>
        <v>0</v>
      </c>
      <c r="F141" s="26">
        <f t="shared" si="6"/>
        <v>0</v>
      </c>
      <c r="G141" s="25">
        <f>'Invent. y sueldos'!M144*'Invent. y sueldos'!$AL$3</f>
        <v>0</v>
      </c>
      <c r="H141" s="27">
        <f t="shared" si="7"/>
        <v>0</v>
      </c>
      <c r="I141" s="25"/>
      <c r="J141" s="25">
        <f>'Invent. y sueldos'!Y144</f>
        <v>0</v>
      </c>
      <c r="K141" s="302">
        <f t="shared" si="8"/>
        <v>0</v>
      </c>
      <c r="L141" s="23" t="e">
        <f>K141/'Invent. y sueldos'!M144</f>
        <v>#DIV/0!</v>
      </c>
      <c r="M141" s="65"/>
    </row>
    <row r="142" spans="3:13" x14ac:dyDescent="0.25">
      <c r="C142" s="4" t="s">
        <v>162</v>
      </c>
      <c r="D142" s="128">
        <f>'Invent. y sueldos'!C145+'Invent. y sueldos'!D145+'Invent. y sueldos'!E145+'Invent. y sueldos'!F145+'Invent. y sueldos'!G145</f>
        <v>0</v>
      </c>
      <c r="E142" s="25">
        <f>'Invent. y sueldos'!N145+'Invent. y sueldos'!O145+'Invent. y sueldos'!P145+'Invent. y sueldos'!Q145+'Invent. y sueldos'!R145+'Invent. y sueldos'!S145+'Invent. y sueldos'!T145+'Invent. y sueldos'!U145+'Invent. y sueldos'!V145+'Invent. y sueldos'!W145+'Invent. y sueldos'!X145+'Invent. y sueldos'!Z145+'Invent. y sueldos'!AA145+'Invent. y sueldos'!AB145+'Invent. y sueldos'!AD145+'Invent. y sueldos'!AC145</f>
        <v>0</v>
      </c>
      <c r="F142" s="26">
        <f t="shared" si="6"/>
        <v>0</v>
      </c>
      <c r="G142" s="25">
        <f>'Invent. y sueldos'!M145*'Invent. y sueldos'!$AL$3</f>
        <v>0</v>
      </c>
      <c r="H142" s="27">
        <f t="shared" si="7"/>
        <v>0</v>
      </c>
      <c r="I142" s="25"/>
      <c r="J142" s="25">
        <f>'Invent. y sueldos'!Y145</f>
        <v>0</v>
      </c>
      <c r="K142" s="302">
        <f t="shared" si="8"/>
        <v>0</v>
      </c>
      <c r="L142" s="23" t="e">
        <f>K142/'Invent. y sueldos'!M145</f>
        <v>#DIV/0!</v>
      </c>
      <c r="M142" s="65"/>
    </row>
    <row r="143" spans="3:13" x14ac:dyDescent="0.25">
      <c r="C143" s="4" t="s">
        <v>163</v>
      </c>
      <c r="D143" s="128">
        <f>'Invent. y sueldos'!C146+'Invent. y sueldos'!D146+'Invent. y sueldos'!E146+'Invent. y sueldos'!F146+'Invent. y sueldos'!G146</f>
        <v>0</v>
      </c>
      <c r="E143" s="25">
        <f>'Invent. y sueldos'!N146+'Invent. y sueldos'!O146+'Invent. y sueldos'!P146+'Invent. y sueldos'!Q146+'Invent. y sueldos'!R146+'Invent. y sueldos'!S146+'Invent. y sueldos'!T146+'Invent. y sueldos'!U146+'Invent. y sueldos'!V146+'Invent. y sueldos'!W146+'Invent. y sueldos'!X146+'Invent. y sueldos'!Z146+'Invent. y sueldos'!AA146+'Invent. y sueldos'!AB146+'Invent. y sueldos'!AD146+'Invent. y sueldos'!AC146</f>
        <v>0</v>
      </c>
      <c r="F143" s="26">
        <f t="shared" si="6"/>
        <v>0</v>
      </c>
      <c r="G143" s="25">
        <f>'Invent. y sueldos'!M146*'Invent. y sueldos'!$AL$3</f>
        <v>0</v>
      </c>
      <c r="H143" s="27">
        <f t="shared" si="7"/>
        <v>0</v>
      </c>
      <c r="I143" s="25"/>
      <c r="J143" s="25">
        <f>'Invent. y sueldos'!Y146</f>
        <v>0</v>
      </c>
      <c r="K143" s="302">
        <f t="shared" si="8"/>
        <v>0</v>
      </c>
      <c r="L143" s="23" t="e">
        <f>K143/'Invent. y sueldos'!M146</f>
        <v>#DIV/0!</v>
      </c>
      <c r="M143" s="65"/>
    </row>
    <row r="144" spans="3:13" x14ac:dyDescent="0.25">
      <c r="C144" s="4" t="s">
        <v>164</v>
      </c>
      <c r="D144" s="128">
        <f>'Invent. y sueldos'!C147+'Invent. y sueldos'!D147+'Invent. y sueldos'!E147+'Invent. y sueldos'!F147+'Invent. y sueldos'!G147</f>
        <v>0</v>
      </c>
      <c r="E144" s="25">
        <f>'Invent. y sueldos'!N147+'Invent. y sueldos'!O147+'Invent. y sueldos'!P147+'Invent. y sueldos'!Q147+'Invent. y sueldos'!R147+'Invent. y sueldos'!S147+'Invent. y sueldos'!T147+'Invent. y sueldos'!U147+'Invent. y sueldos'!V147+'Invent. y sueldos'!W147+'Invent. y sueldos'!X147+'Invent. y sueldos'!Z147+'Invent. y sueldos'!AA147+'Invent. y sueldos'!AB147+'Invent. y sueldos'!AD147+'Invent. y sueldos'!AC147</f>
        <v>0</v>
      </c>
      <c r="F144" s="26">
        <f t="shared" si="6"/>
        <v>0</v>
      </c>
      <c r="G144" s="25">
        <f>'Invent. y sueldos'!M147*'Invent. y sueldos'!$AL$3</f>
        <v>0</v>
      </c>
      <c r="H144" s="27">
        <f t="shared" si="7"/>
        <v>0</v>
      </c>
      <c r="I144" s="25"/>
      <c r="J144" s="25">
        <f>'Invent. y sueldos'!Y147</f>
        <v>0</v>
      </c>
      <c r="K144" s="302">
        <f t="shared" si="8"/>
        <v>0</v>
      </c>
      <c r="L144" s="23" t="e">
        <f>K144/'Invent. y sueldos'!M147</f>
        <v>#DIV/0!</v>
      </c>
      <c r="M144" s="65"/>
    </row>
    <row r="145" spans="3:13" x14ac:dyDescent="0.25">
      <c r="C145" s="4" t="s">
        <v>165</v>
      </c>
      <c r="D145" s="128">
        <f>'Invent. y sueldos'!C148+'Invent. y sueldos'!D148+'Invent. y sueldos'!E148+'Invent. y sueldos'!F148+'Invent. y sueldos'!G148</f>
        <v>0</v>
      </c>
      <c r="E145" s="25">
        <f>'Invent. y sueldos'!N148+'Invent. y sueldos'!O148+'Invent. y sueldos'!P148+'Invent. y sueldos'!Q148+'Invent. y sueldos'!R148+'Invent. y sueldos'!S148+'Invent. y sueldos'!T148+'Invent. y sueldos'!U148+'Invent. y sueldos'!V148+'Invent. y sueldos'!W148+'Invent. y sueldos'!X148+'Invent. y sueldos'!Z148+'Invent. y sueldos'!AA148+'Invent. y sueldos'!AB148+'Invent. y sueldos'!AD148+'Invent. y sueldos'!AC148</f>
        <v>0</v>
      </c>
      <c r="F145" s="26">
        <f t="shared" si="6"/>
        <v>0</v>
      </c>
      <c r="G145" s="25">
        <f>'Invent. y sueldos'!M148*'Invent. y sueldos'!$AL$3</f>
        <v>0</v>
      </c>
      <c r="H145" s="27">
        <f t="shared" si="7"/>
        <v>0</v>
      </c>
      <c r="I145" s="25"/>
      <c r="J145" s="25">
        <f>'Invent. y sueldos'!Y148</f>
        <v>0</v>
      </c>
      <c r="K145" s="302">
        <f t="shared" si="8"/>
        <v>0</v>
      </c>
      <c r="L145" s="23" t="e">
        <f>K145/'Invent. y sueldos'!M148</f>
        <v>#DIV/0!</v>
      </c>
      <c r="M145" s="65"/>
    </row>
    <row r="146" spans="3:13" x14ac:dyDescent="0.25">
      <c r="C146" s="4" t="s">
        <v>166</v>
      </c>
      <c r="D146" s="128">
        <f>'Invent. y sueldos'!C149+'Invent. y sueldos'!D149+'Invent. y sueldos'!E149+'Invent. y sueldos'!F149+'Invent. y sueldos'!G149</f>
        <v>0</v>
      </c>
      <c r="E146" s="25">
        <f>'Invent. y sueldos'!N149+'Invent. y sueldos'!O149+'Invent. y sueldos'!P149+'Invent. y sueldos'!Q149+'Invent. y sueldos'!R149+'Invent. y sueldos'!S149+'Invent. y sueldos'!T149+'Invent. y sueldos'!U149+'Invent. y sueldos'!V149+'Invent. y sueldos'!W149+'Invent. y sueldos'!X149+'Invent. y sueldos'!Z149+'Invent. y sueldos'!AA149+'Invent. y sueldos'!AB149+'Invent. y sueldos'!AD149+'Invent. y sueldos'!AC149</f>
        <v>0</v>
      </c>
      <c r="F146" s="26">
        <f t="shared" si="6"/>
        <v>0</v>
      </c>
      <c r="G146" s="25">
        <f>'Invent. y sueldos'!M149*'Invent. y sueldos'!$AL$3</f>
        <v>0</v>
      </c>
      <c r="H146" s="27">
        <f t="shared" si="7"/>
        <v>0</v>
      </c>
      <c r="I146" s="25"/>
      <c r="J146" s="25">
        <f>'Invent. y sueldos'!Y149</f>
        <v>0</v>
      </c>
      <c r="K146" s="302">
        <f t="shared" si="8"/>
        <v>0</v>
      </c>
      <c r="L146" s="23" t="e">
        <f>K146/'Invent. y sueldos'!M149</f>
        <v>#DIV/0!</v>
      </c>
      <c r="M146" s="65"/>
    </row>
    <row r="147" spans="3:13" x14ac:dyDescent="0.25">
      <c r="C147" s="4" t="s">
        <v>167</v>
      </c>
      <c r="D147" s="128">
        <f>'Invent. y sueldos'!C150+'Invent. y sueldos'!D150+'Invent. y sueldos'!E150+'Invent. y sueldos'!F150+'Invent. y sueldos'!G150</f>
        <v>0</v>
      </c>
      <c r="E147" s="25">
        <f>'Invent. y sueldos'!N150+'Invent. y sueldos'!O150+'Invent. y sueldos'!P150+'Invent. y sueldos'!Q150+'Invent. y sueldos'!R150+'Invent. y sueldos'!S150+'Invent. y sueldos'!T150+'Invent. y sueldos'!U150+'Invent. y sueldos'!V150+'Invent. y sueldos'!W150+'Invent. y sueldos'!X150+'Invent. y sueldos'!Z150+'Invent. y sueldos'!AA150+'Invent. y sueldos'!AB150+'Invent. y sueldos'!AD150+'Invent. y sueldos'!AC150</f>
        <v>0</v>
      </c>
      <c r="F147" s="26">
        <f t="shared" si="6"/>
        <v>0</v>
      </c>
      <c r="G147" s="25">
        <f>'Invent. y sueldos'!M150*'Invent. y sueldos'!$AL$3</f>
        <v>0</v>
      </c>
      <c r="H147" s="27">
        <f t="shared" si="7"/>
        <v>0</v>
      </c>
      <c r="I147" s="25"/>
      <c r="J147" s="25">
        <f>'Invent. y sueldos'!Y150</f>
        <v>0</v>
      </c>
      <c r="K147" s="302">
        <f t="shared" si="8"/>
        <v>0</v>
      </c>
      <c r="L147" s="23" t="e">
        <f>K147/'Invent. y sueldos'!M150</f>
        <v>#DIV/0!</v>
      </c>
      <c r="M147" s="65"/>
    </row>
    <row r="148" spans="3:13" x14ac:dyDescent="0.25">
      <c r="C148" s="4" t="s">
        <v>168</v>
      </c>
      <c r="D148" s="128">
        <f>'Invent. y sueldos'!C151+'Invent. y sueldos'!D151+'Invent. y sueldos'!E151+'Invent. y sueldos'!F151+'Invent. y sueldos'!G151</f>
        <v>0</v>
      </c>
      <c r="E148" s="25">
        <f>'Invent. y sueldos'!N151+'Invent. y sueldos'!O151+'Invent. y sueldos'!P151+'Invent. y sueldos'!Q151+'Invent. y sueldos'!R151+'Invent. y sueldos'!S151+'Invent. y sueldos'!T151+'Invent. y sueldos'!U151+'Invent. y sueldos'!V151+'Invent. y sueldos'!W151+'Invent. y sueldos'!X151+'Invent. y sueldos'!Z151+'Invent. y sueldos'!AA151+'Invent. y sueldos'!AB151+'Invent. y sueldos'!AD151+'Invent. y sueldos'!AC151</f>
        <v>0</v>
      </c>
      <c r="F148" s="26">
        <f t="shared" si="6"/>
        <v>0</v>
      </c>
      <c r="G148" s="25">
        <f>'Invent. y sueldos'!M151*'Invent. y sueldos'!$AL$3</f>
        <v>0</v>
      </c>
      <c r="H148" s="27">
        <f t="shared" si="7"/>
        <v>0</v>
      </c>
      <c r="I148" s="25"/>
      <c r="J148" s="25">
        <f>'Invent. y sueldos'!Y151</f>
        <v>0</v>
      </c>
      <c r="K148" s="302">
        <f t="shared" si="8"/>
        <v>0</v>
      </c>
      <c r="L148" s="23" t="e">
        <f>K148/'Invent. y sueldos'!M151</f>
        <v>#DIV/0!</v>
      </c>
      <c r="M148" s="65"/>
    </row>
    <row r="149" spans="3:13" x14ac:dyDescent="0.25">
      <c r="C149" s="4" t="s">
        <v>169</v>
      </c>
      <c r="D149" s="128">
        <f>'Invent. y sueldos'!C152+'Invent. y sueldos'!D152+'Invent. y sueldos'!E152+'Invent. y sueldos'!F152+'Invent. y sueldos'!G152</f>
        <v>0</v>
      </c>
      <c r="E149" s="25">
        <f>'Invent. y sueldos'!N152+'Invent. y sueldos'!O152+'Invent. y sueldos'!P152+'Invent. y sueldos'!Q152+'Invent. y sueldos'!R152+'Invent. y sueldos'!S152+'Invent. y sueldos'!T152+'Invent. y sueldos'!U152+'Invent. y sueldos'!V152+'Invent. y sueldos'!W152+'Invent. y sueldos'!X152+'Invent. y sueldos'!Z152+'Invent. y sueldos'!AA152+'Invent. y sueldos'!AB152+'Invent. y sueldos'!AD152+'Invent. y sueldos'!AC152</f>
        <v>0</v>
      </c>
      <c r="F149" s="26">
        <f t="shared" si="6"/>
        <v>0</v>
      </c>
      <c r="G149" s="25">
        <f>'Invent. y sueldos'!M152*'Invent. y sueldos'!$AL$3</f>
        <v>0</v>
      </c>
      <c r="H149" s="27">
        <f t="shared" si="7"/>
        <v>0</v>
      </c>
      <c r="I149" s="25"/>
      <c r="J149" s="25">
        <f>'Invent. y sueldos'!Y152</f>
        <v>0</v>
      </c>
      <c r="K149" s="302">
        <f t="shared" si="8"/>
        <v>0</v>
      </c>
      <c r="L149" s="23" t="e">
        <f>K149/'Invent. y sueldos'!M152</f>
        <v>#DIV/0!</v>
      </c>
      <c r="M149" s="65"/>
    </row>
    <row r="150" spans="3:13" x14ac:dyDescent="0.25">
      <c r="C150" s="4" t="s">
        <v>170</v>
      </c>
      <c r="D150" s="128">
        <f>'Invent. y sueldos'!C153+'Invent. y sueldos'!D153+'Invent. y sueldos'!E153+'Invent. y sueldos'!F153+'Invent. y sueldos'!G153</f>
        <v>0</v>
      </c>
      <c r="E150" s="25">
        <f>'Invent. y sueldos'!N153+'Invent. y sueldos'!O153+'Invent. y sueldos'!P153+'Invent. y sueldos'!Q153+'Invent. y sueldos'!R153+'Invent. y sueldos'!S153+'Invent. y sueldos'!T153+'Invent. y sueldos'!U153+'Invent. y sueldos'!V153+'Invent. y sueldos'!W153+'Invent. y sueldos'!X153+'Invent. y sueldos'!Z153+'Invent. y sueldos'!AA153+'Invent. y sueldos'!AB153+'Invent. y sueldos'!AD153+'Invent. y sueldos'!AC153</f>
        <v>0</v>
      </c>
      <c r="F150" s="26">
        <f t="shared" si="6"/>
        <v>0</v>
      </c>
      <c r="G150" s="25">
        <f>'Invent. y sueldos'!M153*'Invent. y sueldos'!$AL$3</f>
        <v>0</v>
      </c>
      <c r="H150" s="27">
        <f t="shared" si="7"/>
        <v>0</v>
      </c>
      <c r="I150" s="25"/>
      <c r="J150" s="25">
        <f>'Invent. y sueldos'!Y153</f>
        <v>0</v>
      </c>
      <c r="K150" s="302">
        <f t="shared" si="8"/>
        <v>0</v>
      </c>
      <c r="L150" s="23" t="e">
        <f>K150/'Invent. y sueldos'!M153</f>
        <v>#DIV/0!</v>
      </c>
      <c r="M150" s="65"/>
    </row>
    <row r="151" spans="3:13" x14ac:dyDescent="0.25">
      <c r="C151" s="4" t="s">
        <v>171</v>
      </c>
      <c r="D151" s="128">
        <f>'Invent. y sueldos'!C154+'Invent. y sueldos'!D154+'Invent. y sueldos'!E154+'Invent. y sueldos'!F154+'Invent. y sueldos'!G154</f>
        <v>0</v>
      </c>
      <c r="E151" s="25">
        <f>'Invent. y sueldos'!N154+'Invent. y sueldos'!O154+'Invent. y sueldos'!P154+'Invent. y sueldos'!Q154+'Invent. y sueldos'!R154+'Invent. y sueldos'!S154+'Invent. y sueldos'!T154+'Invent. y sueldos'!U154+'Invent. y sueldos'!V154+'Invent. y sueldos'!W154+'Invent. y sueldos'!X154+'Invent. y sueldos'!Z154+'Invent. y sueldos'!AA154+'Invent. y sueldos'!AB154+'Invent. y sueldos'!AD154+'Invent. y sueldos'!AC154</f>
        <v>0</v>
      </c>
      <c r="F151" s="26">
        <f t="shared" si="6"/>
        <v>0</v>
      </c>
      <c r="G151" s="25">
        <f>'Invent. y sueldos'!M154*'Invent. y sueldos'!$AL$3</f>
        <v>0</v>
      </c>
      <c r="H151" s="27">
        <f t="shared" si="7"/>
        <v>0</v>
      </c>
      <c r="I151" s="25"/>
      <c r="J151" s="25">
        <f>'Invent. y sueldos'!Y154</f>
        <v>0</v>
      </c>
      <c r="K151" s="302">
        <f t="shared" si="8"/>
        <v>0</v>
      </c>
      <c r="L151" s="23" t="e">
        <f>K151/'Invent. y sueldos'!M154</f>
        <v>#DIV/0!</v>
      </c>
      <c r="M151" s="65"/>
    </row>
    <row r="152" spans="3:13" x14ac:dyDescent="0.25">
      <c r="C152" s="4" t="s">
        <v>172</v>
      </c>
      <c r="D152" s="128">
        <f>'Invent. y sueldos'!C155+'Invent. y sueldos'!D155+'Invent. y sueldos'!E155+'Invent. y sueldos'!F155+'Invent. y sueldos'!G155</f>
        <v>0</v>
      </c>
      <c r="E152" s="25">
        <f>'Invent. y sueldos'!N155+'Invent. y sueldos'!O155+'Invent. y sueldos'!P155+'Invent. y sueldos'!Q155+'Invent. y sueldos'!R155+'Invent. y sueldos'!S155+'Invent. y sueldos'!T155+'Invent. y sueldos'!U155+'Invent. y sueldos'!V155+'Invent. y sueldos'!W155+'Invent. y sueldos'!X155+'Invent. y sueldos'!Z155+'Invent. y sueldos'!AA155+'Invent. y sueldos'!AB155+'Invent. y sueldos'!AD155+'Invent. y sueldos'!AC155</f>
        <v>0</v>
      </c>
      <c r="F152" s="26">
        <f t="shared" si="6"/>
        <v>0</v>
      </c>
      <c r="G152" s="25">
        <f>'Invent. y sueldos'!M155*'Invent. y sueldos'!$AL$3</f>
        <v>0</v>
      </c>
      <c r="H152" s="27">
        <f t="shared" si="7"/>
        <v>0</v>
      </c>
      <c r="I152" s="25"/>
      <c r="J152" s="25">
        <f>'Invent. y sueldos'!Y155</f>
        <v>0</v>
      </c>
      <c r="K152" s="302">
        <f t="shared" si="8"/>
        <v>0</v>
      </c>
      <c r="L152" s="23" t="e">
        <f>K152/'Invent. y sueldos'!M155</f>
        <v>#DIV/0!</v>
      </c>
      <c r="M152" s="65"/>
    </row>
    <row r="153" spans="3:13" x14ac:dyDescent="0.25">
      <c r="C153" s="4" t="s">
        <v>173</v>
      </c>
      <c r="D153" s="128">
        <f>'Invent. y sueldos'!C156+'Invent. y sueldos'!D156+'Invent. y sueldos'!E156+'Invent. y sueldos'!F156+'Invent. y sueldos'!G156</f>
        <v>0</v>
      </c>
      <c r="E153" s="25">
        <f>'Invent. y sueldos'!N156+'Invent. y sueldos'!O156+'Invent. y sueldos'!P156+'Invent. y sueldos'!Q156+'Invent. y sueldos'!R156+'Invent. y sueldos'!S156+'Invent. y sueldos'!T156+'Invent. y sueldos'!U156+'Invent. y sueldos'!V156+'Invent. y sueldos'!W156+'Invent. y sueldos'!X156+'Invent. y sueldos'!Z156+'Invent. y sueldos'!AA156+'Invent. y sueldos'!AB156+'Invent. y sueldos'!AD156+'Invent. y sueldos'!AC156</f>
        <v>0</v>
      </c>
      <c r="F153" s="26">
        <f t="shared" si="6"/>
        <v>0</v>
      </c>
      <c r="G153" s="25">
        <f>'Invent. y sueldos'!M156*'Invent. y sueldos'!$AL$3</f>
        <v>0</v>
      </c>
      <c r="H153" s="27">
        <f t="shared" si="7"/>
        <v>0</v>
      </c>
      <c r="I153" s="25"/>
      <c r="J153" s="25">
        <f>'Invent. y sueldos'!Y156</f>
        <v>0</v>
      </c>
      <c r="K153" s="302">
        <f t="shared" si="8"/>
        <v>0</v>
      </c>
      <c r="L153" s="23" t="e">
        <f>K153/'Invent. y sueldos'!M156</f>
        <v>#DIV/0!</v>
      </c>
      <c r="M153" s="65"/>
    </row>
    <row r="154" spans="3:13" ht="15.75" thickBot="1" x14ac:dyDescent="0.3">
      <c r="C154" s="4" t="s">
        <v>174</v>
      </c>
      <c r="D154" s="306">
        <f>'Invent. y sueldos'!C157+'Invent. y sueldos'!D157+'Invent. y sueldos'!E157+'Invent. y sueldos'!F157+'Invent. y sueldos'!G157</f>
        <v>0</v>
      </c>
      <c r="E154" s="28">
        <f>'Invent. y sueldos'!N157+'Invent. y sueldos'!O157+'Invent. y sueldos'!P157+'Invent. y sueldos'!Q157+'Invent. y sueldos'!R157+'Invent. y sueldos'!S157+'Invent. y sueldos'!T157+'Invent. y sueldos'!U157+'Invent. y sueldos'!V157+'Invent. y sueldos'!W157+'Invent. y sueldos'!X157+'Invent. y sueldos'!Z157+'Invent. y sueldos'!AA157+'Invent. y sueldos'!AB157+'Invent. y sueldos'!AD157+'Invent. y sueldos'!AC157</f>
        <v>0</v>
      </c>
      <c r="F154" s="29">
        <f t="shared" si="6"/>
        <v>0</v>
      </c>
      <c r="G154" s="28">
        <f>'Invent. y sueldos'!M157*'Invent. y sueldos'!$AL$3</f>
        <v>0</v>
      </c>
      <c r="H154" s="30">
        <f t="shared" si="7"/>
        <v>0</v>
      </c>
      <c r="I154" s="28"/>
      <c r="J154" s="28">
        <f>'Invent. y sueldos'!Y157</f>
        <v>0</v>
      </c>
      <c r="K154" s="303">
        <f t="shared" si="8"/>
        <v>0</v>
      </c>
      <c r="L154" s="38" t="e">
        <f>K154/'Invent. y sueldos'!M157</f>
        <v>#DIV/0!</v>
      </c>
      <c r="M154" s="65"/>
    </row>
    <row r="155" spans="3:13" ht="15" customHeight="1" thickTop="1" x14ac:dyDescent="0.25">
      <c r="C155" s="5" t="s">
        <v>175</v>
      </c>
      <c r="D155" s="128">
        <f>'Invent. y sueldos'!C158+'Invent. y sueldos'!D158+'Invent. y sueldos'!E158+'Invent. y sueldos'!F158+'Invent. y sueldos'!G158</f>
        <v>0</v>
      </c>
      <c r="E155" s="25">
        <f>'Invent. y sueldos'!N158+'Invent. y sueldos'!O158+'Invent. y sueldos'!P158+'Invent. y sueldos'!Q158+'Invent. y sueldos'!R158+'Invent. y sueldos'!S158+'Invent. y sueldos'!T158+'Invent. y sueldos'!U158+'Invent. y sueldos'!V158+'Invent. y sueldos'!W158+'Invent. y sueldos'!X158+'Invent. y sueldos'!Z158+'Invent. y sueldos'!AA158+'Invent. y sueldos'!AB158+'Invent. y sueldos'!AD158+'Invent. y sueldos'!AC158</f>
        <v>0</v>
      </c>
      <c r="F155" s="26">
        <f t="shared" si="6"/>
        <v>0</v>
      </c>
      <c r="G155" s="25">
        <f>'Invent. y sueldos'!M158*'Invent. y sueldos'!$AL$3</f>
        <v>0</v>
      </c>
      <c r="H155" s="27">
        <f t="shared" si="7"/>
        <v>0</v>
      </c>
      <c r="I155" s="25"/>
      <c r="J155" s="25">
        <f>'Invent. y sueldos'!Y158</f>
        <v>0</v>
      </c>
      <c r="K155" s="302">
        <f t="shared" si="8"/>
        <v>0</v>
      </c>
      <c r="L155" s="23" t="e">
        <f>K155/'Invent. y sueldos'!M158</f>
        <v>#DIV/0!</v>
      </c>
      <c r="M155" s="65"/>
    </row>
    <row r="156" spans="3:13" x14ac:dyDescent="0.25">
      <c r="C156" s="6" t="s">
        <v>176</v>
      </c>
      <c r="D156" s="128">
        <f>'Invent. y sueldos'!C159+'Invent. y sueldos'!D159+'Invent. y sueldos'!E159+'Invent. y sueldos'!F159+'Invent. y sueldos'!G159</f>
        <v>0</v>
      </c>
      <c r="E156" s="25">
        <f>'Invent. y sueldos'!N159+'Invent. y sueldos'!O159+'Invent. y sueldos'!P159+'Invent. y sueldos'!Q159+'Invent. y sueldos'!R159+'Invent. y sueldos'!S159+'Invent. y sueldos'!T159+'Invent. y sueldos'!U159+'Invent. y sueldos'!V159+'Invent. y sueldos'!W159+'Invent. y sueldos'!X159+'Invent. y sueldos'!Z159+'Invent. y sueldos'!AA159+'Invent. y sueldos'!AB159+'Invent. y sueldos'!AD159+'Invent. y sueldos'!AC159</f>
        <v>0</v>
      </c>
      <c r="F156" s="26">
        <f t="shared" si="6"/>
        <v>0</v>
      </c>
      <c r="G156" s="25">
        <f>'Invent. y sueldos'!M159*'Invent. y sueldos'!$AL$3</f>
        <v>0</v>
      </c>
      <c r="H156" s="27">
        <f t="shared" si="7"/>
        <v>0</v>
      </c>
      <c r="I156" s="25"/>
      <c r="J156" s="25">
        <f>'Invent. y sueldos'!Y159</f>
        <v>0</v>
      </c>
      <c r="K156" s="302">
        <f t="shared" si="8"/>
        <v>0</v>
      </c>
      <c r="L156" s="23" t="e">
        <f>K156/'Invent. y sueldos'!M159</f>
        <v>#DIV/0!</v>
      </c>
      <c r="M156" s="65"/>
    </row>
    <row r="157" spans="3:13" x14ac:dyDescent="0.25">
      <c r="C157" s="6" t="s">
        <v>177</v>
      </c>
      <c r="D157" s="128">
        <f>'Invent. y sueldos'!C160+'Invent. y sueldos'!D160+'Invent. y sueldos'!E160+'Invent. y sueldos'!F160+'Invent. y sueldos'!G160</f>
        <v>0</v>
      </c>
      <c r="E157" s="25">
        <f>'Invent. y sueldos'!N160+'Invent. y sueldos'!O160+'Invent. y sueldos'!P160+'Invent. y sueldos'!Q160+'Invent. y sueldos'!R160+'Invent. y sueldos'!S160+'Invent. y sueldos'!T160+'Invent. y sueldos'!U160+'Invent. y sueldos'!V160+'Invent. y sueldos'!W160+'Invent. y sueldos'!X160+'Invent. y sueldos'!Z160+'Invent. y sueldos'!AA160+'Invent. y sueldos'!AB160+'Invent. y sueldos'!AD160+'Invent. y sueldos'!AC160</f>
        <v>0</v>
      </c>
      <c r="F157" s="26">
        <f t="shared" si="6"/>
        <v>0</v>
      </c>
      <c r="G157" s="25">
        <f>'Invent. y sueldos'!M160*'Invent. y sueldos'!$AL$3</f>
        <v>0</v>
      </c>
      <c r="H157" s="27">
        <f t="shared" si="7"/>
        <v>0</v>
      </c>
      <c r="I157" s="25"/>
      <c r="J157" s="25">
        <f>'Invent. y sueldos'!Y160</f>
        <v>0</v>
      </c>
      <c r="K157" s="302">
        <f t="shared" si="8"/>
        <v>0</v>
      </c>
      <c r="L157" s="23" t="e">
        <f>K157/'Invent. y sueldos'!M160</f>
        <v>#DIV/0!</v>
      </c>
      <c r="M157" s="65"/>
    </row>
    <row r="158" spans="3:13" x14ac:dyDescent="0.25">
      <c r="C158" s="6" t="s">
        <v>178</v>
      </c>
      <c r="D158" s="128">
        <f>'Invent. y sueldos'!C161+'Invent. y sueldos'!D161+'Invent. y sueldos'!E161+'Invent. y sueldos'!F161+'Invent. y sueldos'!G161</f>
        <v>0</v>
      </c>
      <c r="E158" s="25">
        <f>'Invent. y sueldos'!N161+'Invent. y sueldos'!O161+'Invent. y sueldos'!P161+'Invent. y sueldos'!Q161+'Invent. y sueldos'!R161+'Invent. y sueldos'!S161+'Invent. y sueldos'!T161+'Invent. y sueldos'!U161+'Invent. y sueldos'!V161+'Invent. y sueldos'!W161+'Invent. y sueldos'!X161+'Invent. y sueldos'!Z161+'Invent. y sueldos'!AA161+'Invent. y sueldos'!AB161+'Invent. y sueldos'!AD161+'Invent. y sueldos'!AC161</f>
        <v>0</v>
      </c>
      <c r="F158" s="26">
        <f t="shared" si="6"/>
        <v>0</v>
      </c>
      <c r="G158" s="25">
        <f>'Invent. y sueldos'!M161*'Invent. y sueldos'!$AL$3</f>
        <v>0</v>
      </c>
      <c r="H158" s="27">
        <f t="shared" si="7"/>
        <v>0</v>
      </c>
      <c r="I158" s="25"/>
      <c r="J158" s="25">
        <f>'Invent. y sueldos'!Y161</f>
        <v>0</v>
      </c>
      <c r="K158" s="302">
        <f t="shared" si="8"/>
        <v>0</v>
      </c>
      <c r="L158" s="23" t="e">
        <f>K158/'Invent. y sueldos'!M161</f>
        <v>#DIV/0!</v>
      </c>
      <c r="M158" s="65"/>
    </row>
    <row r="159" spans="3:13" x14ac:dyDescent="0.25">
      <c r="C159" s="6" t="s">
        <v>179</v>
      </c>
      <c r="D159" s="128">
        <f>'Invent. y sueldos'!C162+'Invent. y sueldos'!D162+'Invent. y sueldos'!E162+'Invent. y sueldos'!F162+'Invent. y sueldos'!G162</f>
        <v>0</v>
      </c>
      <c r="E159" s="25">
        <f>'Invent. y sueldos'!N162+'Invent. y sueldos'!O162+'Invent. y sueldos'!P162+'Invent. y sueldos'!Q162+'Invent. y sueldos'!R162+'Invent. y sueldos'!S162+'Invent. y sueldos'!T162+'Invent. y sueldos'!U162+'Invent. y sueldos'!V162+'Invent. y sueldos'!W162+'Invent. y sueldos'!X162+'Invent. y sueldos'!Z162+'Invent. y sueldos'!AA162+'Invent. y sueldos'!AB162+'Invent. y sueldos'!AD162+'Invent. y sueldos'!AC162</f>
        <v>0</v>
      </c>
      <c r="F159" s="26">
        <f t="shared" si="6"/>
        <v>0</v>
      </c>
      <c r="G159" s="25">
        <f>'Invent. y sueldos'!M162*'Invent. y sueldos'!$AL$3</f>
        <v>0</v>
      </c>
      <c r="H159" s="27">
        <f t="shared" si="7"/>
        <v>0</v>
      </c>
      <c r="I159" s="25"/>
      <c r="J159" s="25">
        <f>'Invent. y sueldos'!Y162</f>
        <v>0</v>
      </c>
      <c r="K159" s="302">
        <f t="shared" si="8"/>
        <v>0</v>
      </c>
      <c r="L159" s="23" t="e">
        <f>K159/'Invent. y sueldos'!M162</f>
        <v>#DIV/0!</v>
      </c>
      <c r="M159" s="65"/>
    </row>
    <row r="160" spans="3:13" x14ac:dyDescent="0.25">
      <c r="C160" s="6" t="s">
        <v>180</v>
      </c>
      <c r="D160" s="128">
        <f>'Invent. y sueldos'!C163+'Invent. y sueldos'!D163+'Invent. y sueldos'!E163+'Invent. y sueldos'!F163+'Invent. y sueldos'!G163</f>
        <v>0</v>
      </c>
      <c r="E160" s="25">
        <f>'Invent. y sueldos'!N163+'Invent. y sueldos'!O163+'Invent. y sueldos'!P163+'Invent. y sueldos'!Q163+'Invent. y sueldos'!R163+'Invent. y sueldos'!S163+'Invent. y sueldos'!T163+'Invent. y sueldos'!U163+'Invent. y sueldos'!V163+'Invent. y sueldos'!W163+'Invent. y sueldos'!X163+'Invent. y sueldos'!Z163+'Invent. y sueldos'!AA163+'Invent. y sueldos'!AB163+'Invent. y sueldos'!AD163+'Invent. y sueldos'!AC163</f>
        <v>0</v>
      </c>
      <c r="F160" s="26">
        <f t="shared" si="6"/>
        <v>0</v>
      </c>
      <c r="G160" s="25">
        <f>'Invent. y sueldos'!M163*'Invent. y sueldos'!$AL$3</f>
        <v>0</v>
      </c>
      <c r="H160" s="27">
        <f t="shared" si="7"/>
        <v>0</v>
      </c>
      <c r="I160" s="25"/>
      <c r="J160" s="25">
        <f>'Invent. y sueldos'!Y163</f>
        <v>0</v>
      </c>
      <c r="K160" s="302">
        <f t="shared" si="8"/>
        <v>0</v>
      </c>
      <c r="L160" s="23" t="e">
        <f>K160/'Invent. y sueldos'!M163</f>
        <v>#DIV/0!</v>
      </c>
      <c r="M160" s="65"/>
    </row>
    <row r="161" spans="3:13" x14ac:dyDescent="0.25">
      <c r="C161" s="6" t="s">
        <v>181</v>
      </c>
      <c r="D161" s="128">
        <f>'Invent. y sueldos'!C164+'Invent. y sueldos'!D164+'Invent. y sueldos'!E164+'Invent. y sueldos'!F164+'Invent. y sueldos'!G164</f>
        <v>0</v>
      </c>
      <c r="E161" s="25">
        <f>'Invent. y sueldos'!N164+'Invent. y sueldos'!O164+'Invent. y sueldos'!P164+'Invent. y sueldos'!Q164+'Invent. y sueldos'!R164+'Invent. y sueldos'!S164+'Invent. y sueldos'!T164+'Invent. y sueldos'!U164+'Invent. y sueldos'!V164+'Invent. y sueldos'!W164+'Invent. y sueldos'!X164+'Invent. y sueldos'!Z164+'Invent. y sueldos'!AA164+'Invent. y sueldos'!AB164+'Invent. y sueldos'!AD164+'Invent. y sueldos'!AC164</f>
        <v>0</v>
      </c>
      <c r="F161" s="26">
        <f t="shared" si="6"/>
        <v>0</v>
      </c>
      <c r="G161" s="25">
        <f>'Invent. y sueldos'!M164*'Invent. y sueldos'!$AL$3</f>
        <v>0</v>
      </c>
      <c r="H161" s="27">
        <f t="shared" si="7"/>
        <v>0</v>
      </c>
      <c r="I161" s="25"/>
      <c r="J161" s="25">
        <f>'Invent. y sueldos'!Y164</f>
        <v>0</v>
      </c>
      <c r="K161" s="302">
        <f t="shared" si="8"/>
        <v>0</v>
      </c>
      <c r="L161" s="23" t="e">
        <f>K161/'Invent. y sueldos'!M164</f>
        <v>#DIV/0!</v>
      </c>
      <c r="M161" s="65"/>
    </row>
    <row r="162" spans="3:13" x14ac:dyDescent="0.25">
      <c r="C162" s="6" t="s">
        <v>182</v>
      </c>
      <c r="D162" s="128">
        <f>'Invent. y sueldos'!C165+'Invent. y sueldos'!D165+'Invent. y sueldos'!E165+'Invent. y sueldos'!F165+'Invent. y sueldos'!G165</f>
        <v>0</v>
      </c>
      <c r="E162" s="25">
        <f>'Invent. y sueldos'!N165+'Invent. y sueldos'!O165+'Invent. y sueldos'!P165+'Invent. y sueldos'!Q165+'Invent. y sueldos'!R165+'Invent. y sueldos'!S165+'Invent. y sueldos'!T165+'Invent. y sueldos'!U165+'Invent. y sueldos'!V165+'Invent. y sueldos'!W165+'Invent. y sueldos'!X165+'Invent. y sueldos'!Z165+'Invent. y sueldos'!AA165+'Invent. y sueldos'!AB165+'Invent. y sueldos'!AD165+'Invent. y sueldos'!AC165</f>
        <v>0</v>
      </c>
      <c r="F162" s="26">
        <f t="shared" si="6"/>
        <v>0</v>
      </c>
      <c r="G162" s="25">
        <f>'Invent. y sueldos'!M165*'Invent. y sueldos'!$AL$3</f>
        <v>0</v>
      </c>
      <c r="H162" s="27">
        <f t="shared" si="7"/>
        <v>0</v>
      </c>
      <c r="I162" s="25"/>
      <c r="J162" s="25">
        <f>'Invent. y sueldos'!Y165</f>
        <v>0</v>
      </c>
      <c r="K162" s="302">
        <f t="shared" si="8"/>
        <v>0</v>
      </c>
      <c r="L162" s="23" t="e">
        <f>K162/'Invent. y sueldos'!M165</f>
        <v>#DIV/0!</v>
      </c>
      <c r="M162" s="65"/>
    </row>
    <row r="163" spans="3:13" x14ac:dyDescent="0.25">
      <c r="C163" s="6" t="s">
        <v>183</v>
      </c>
      <c r="D163" s="128">
        <f>'Invent. y sueldos'!C166+'Invent. y sueldos'!D166+'Invent. y sueldos'!E166+'Invent. y sueldos'!F166+'Invent. y sueldos'!G166</f>
        <v>0</v>
      </c>
      <c r="E163" s="25">
        <f>'Invent. y sueldos'!N166+'Invent. y sueldos'!O166+'Invent. y sueldos'!P166+'Invent. y sueldos'!Q166+'Invent. y sueldos'!R166+'Invent. y sueldos'!S166+'Invent. y sueldos'!T166+'Invent. y sueldos'!U166+'Invent. y sueldos'!V166+'Invent. y sueldos'!W166+'Invent. y sueldos'!X166+'Invent. y sueldos'!Z166+'Invent. y sueldos'!AA166+'Invent. y sueldos'!AB166+'Invent. y sueldos'!AD166+'Invent. y sueldos'!AC166</f>
        <v>0</v>
      </c>
      <c r="F163" s="26">
        <f t="shared" si="6"/>
        <v>0</v>
      </c>
      <c r="G163" s="25">
        <f>'Invent. y sueldos'!M166*'Invent. y sueldos'!$AL$3</f>
        <v>0</v>
      </c>
      <c r="H163" s="27">
        <f t="shared" si="7"/>
        <v>0</v>
      </c>
      <c r="I163" s="25"/>
      <c r="J163" s="25">
        <f>'Invent. y sueldos'!Y166</f>
        <v>0</v>
      </c>
      <c r="K163" s="302">
        <f t="shared" si="8"/>
        <v>0</v>
      </c>
      <c r="L163" s="23" t="e">
        <f>K163/'Invent. y sueldos'!M166</f>
        <v>#DIV/0!</v>
      </c>
      <c r="M163" s="65"/>
    </row>
    <row r="164" spans="3:13" x14ac:dyDescent="0.25">
      <c r="C164" s="6" t="s">
        <v>184</v>
      </c>
      <c r="D164" s="128">
        <f>'Invent. y sueldos'!C167+'Invent. y sueldos'!D167+'Invent. y sueldos'!E167+'Invent. y sueldos'!F167+'Invent. y sueldos'!G167</f>
        <v>0</v>
      </c>
      <c r="E164" s="25">
        <f>'Invent. y sueldos'!N167+'Invent. y sueldos'!O167+'Invent. y sueldos'!P167+'Invent. y sueldos'!Q167+'Invent. y sueldos'!R167+'Invent. y sueldos'!S167+'Invent. y sueldos'!T167+'Invent. y sueldos'!U167+'Invent. y sueldos'!V167+'Invent. y sueldos'!W167+'Invent. y sueldos'!X167+'Invent. y sueldos'!Z167+'Invent. y sueldos'!AA167+'Invent. y sueldos'!AB167+'Invent. y sueldos'!AD167+'Invent. y sueldos'!AC167</f>
        <v>0</v>
      </c>
      <c r="F164" s="26">
        <f t="shared" si="6"/>
        <v>0</v>
      </c>
      <c r="G164" s="25">
        <f>'Invent. y sueldos'!M167*'Invent. y sueldos'!$AL$3</f>
        <v>0</v>
      </c>
      <c r="H164" s="27">
        <f t="shared" si="7"/>
        <v>0</v>
      </c>
      <c r="I164" s="25"/>
      <c r="J164" s="25">
        <f>'Invent. y sueldos'!Y167</f>
        <v>0</v>
      </c>
      <c r="K164" s="302">
        <f t="shared" si="8"/>
        <v>0</v>
      </c>
      <c r="L164" s="23" t="e">
        <f>K164/'Invent. y sueldos'!M167</f>
        <v>#DIV/0!</v>
      </c>
      <c r="M164" s="65"/>
    </row>
    <row r="165" spans="3:13" x14ac:dyDescent="0.25">
      <c r="C165" s="6" t="s">
        <v>185</v>
      </c>
      <c r="D165" s="128">
        <f>'Invent. y sueldos'!C168+'Invent. y sueldos'!D168+'Invent. y sueldos'!E168+'Invent. y sueldos'!F168+'Invent. y sueldos'!G168</f>
        <v>0</v>
      </c>
      <c r="E165" s="25">
        <f>'Invent. y sueldos'!N168+'Invent. y sueldos'!O168+'Invent. y sueldos'!P168+'Invent. y sueldos'!Q168+'Invent. y sueldos'!R168+'Invent. y sueldos'!S168+'Invent. y sueldos'!T168+'Invent. y sueldos'!U168+'Invent. y sueldos'!V168+'Invent. y sueldos'!W168+'Invent. y sueldos'!X168+'Invent. y sueldos'!Z168+'Invent. y sueldos'!AA168+'Invent. y sueldos'!AB168+'Invent. y sueldos'!AD168+'Invent. y sueldos'!AC168</f>
        <v>0</v>
      </c>
      <c r="F165" s="26">
        <f t="shared" si="6"/>
        <v>0</v>
      </c>
      <c r="G165" s="25">
        <f>'Invent. y sueldos'!M168*'Invent. y sueldos'!$AL$3</f>
        <v>0</v>
      </c>
      <c r="H165" s="27">
        <f t="shared" si="7"/>
        <v>0</v>
      </c>
      <c r="I165" s="25"/>
      <c r="J165" s="25">
        <f>'Invent. y sueldos'!Y168</f>
        <v>0</v>
      </c>
      <c r="K165" s="302">
        <f t="shared" si="8"/>
        <v>0</v>
      </c>
      <c r="L165" s="23" t="e">
        <f>K165/'Invent. y sueldos'!M168</f>
        <v>#DIV/0!</v>
      </c>
      <c r="M165" s="65"/>
    </row>
    <row r="166" spans="3:13" x14ac:dyDescent="0.25">
      <c r="C166" s="6" t="s">
        <v>186</v>
      </c>
      <c r="D166" s="128">
        <f>'Invent. y sueldos'!C169+'Invent. y sueldos'!D169+'Invent. y sueldos'!E169+'Invent. y sueldos'!F169+'Invent. y sueldos'!G169</f>
        <v>0</v>
      </c>
      <c r="E166" s="25">
        <f>'Invent. y sueldos'!N169+'Invent. y sueldos'!O169+'Invent. y sueldos'!P169+'Invent. y sueldos'!Q169+'Invent. y sueldos'!R169+'Invent. y sueldos'!S169+'Invent. y sueldos'!T169+'Invent. y sueldos'!U169+'Invent. y sueldos'!V169+'Invent. y sueldos'!W169+'Invent. y sueldos'!X169+'Invent. y sueldos'!Z169+'Invent. y sueldos'!AA169+'Invent. y sueldos'!AB169+'Invent. y sueldos'!AD169+'Invent. y sueldos'!AC169</f>
        <v>0</v>
      </c>
      <c r="F166" s="26">
        <f t="shared" si="6"/>
        <v>0</v>
      </c>
      <c r="G166" s="25">
        <f>'Invent. y sueldos'!M169*'Invent. y sueldos'!$AL$3</f>
        <v>0</v>
      </c>
      <c r="H166" s="27">
        <f t="shared" si="7"/>
        <v>0</v>
      </c>
      <c r="I166" s="25"/>
      <c r="J166" s="25">
        <f>'Invent. y sueldos'!Y169</f>
        <v>0</v>
      </c>
      <c r="K166" s="302">
        <f t="shared" si="8"/>
        <v>0</v>
      </c>
      <c r="L166" s="23" t="e">
        <f>K166/'Invent. y sueldos'!M169</f>
        <v>#DIV/0!</v>
      </c>
      <c r="M166" s="65"/>
    </row>
    <row r="167" spans="3:13" x14ac:dyDescent="0.25">
      <c r="C167" s="6" t="s">
        <v>187</v>
      </c>
      <c r="D167" s="128">
        <f>'Invent. y sueldos'!C170+'Invent. y sueldos'!D170+'Invent. y sueldos'!E170+'Invent. y sueldos'!F170+'Invent. y sueldos'!G170</f>
        <v>0</v>
      </c>
      <c r="E167" s="25">
        <f>'Invent. y sueldos'!N170+'Invent. y sueldos'!O170+'Invent. y sueldos'!P170+'Invent. y sueldos'!Q170+'Invent. y sueldos'!R170+'Invent. y sueldos'!S170+'Invent. y sueldos'!T170+'Invent. y sueldos'!U170+'Invent. y sueldos'!V170+'Invent. y sueldos'!W170+'Invent. y sueldos'!X170+'Invent. y sueldos'!Z170+'Invent. y sueldos'!AA170+'Invent. y sueldos'!AB170+'Invent. y sueldos'!AD170+'Invent. y sueldos'!AC170</f>
        <v>0</v>
      </c>
      <c r="F167" s="26">
        <f t="shared" si="6"/>
        <v>0</v>
      </c>
      <c r="G167" s="25">
        <f>'Invent. y sueldos'!M170*'Invent. y sueldos'!$AL$3</f>
        <v>0</v>
      </c>
      <c r="H167" s="27">
        <f t="shared" si="7"/>
        <v>0</v>
      </c>
      <c r="I167" s="25"/>
      <c r="J167" s="25">
        <f>'Invent. y sueldos'!Y170</f>
        <v>0</v>
      </c>
      <c r="K167" s="302">
        <f t="shared" si="8"/>
        <v>0</v>
      </c>
      <c r="L167" s="23" t="e">
        <f>K167/'Invent. y sueldos'!M170</f>
        <v>#DIV/0!</v>
      </c>
      <c r="M167" s="65"/>
    </row>
    <row r="168" spans="3:13" x14ac:dyDescent="0.25">
      <c r="C168" s="6" t="s">
        <v>188</v>
      </c>
      <c r="D168" s="128">
        <f>'Invent. y sueldos'!C171+'Invent. y sueldos'!D171+'Invent. y sueldos'!E171+'Invent. y sueldos'!F171+'Invent. y sueldos'!G171</f>
        <v>0</v>
      </c>
      <c r="E168" s="25">
        <f>'Invent. y sueldos'!N171+'Invent. y sueldos'!O171+'Invent. y sueldos'!P171+'Invent. y sueldos'!Q171+'Invent. y sueldos'!R171+'Invent. y sueldos'!S171+'Invent. y sueldos'!T171+'Invent. y sueldos'!U171+'Invent. y sueldos'!V171+'Invent. y sueldos'!W171+'Invent. y sueldos'!X171+'Invent. y sueldos'!Z171+'Invent. y sueldos'!AA171+'Invent. y sueldos'!AB171+'Invent. y sueldos'!AD171+'Invent. y sueldos'!AC171</f>
        <v>0</v>
      </c>
      <c r="F168" s="26">
        <f t="shared" si="6"/>
        <v>0</v>
      </c>
      <c r="G168" s="25">
        <f>'Invent. y sueldos'!M171*'Invent. y sueldos'!$AL$3</f>
        <v>0</v>
      </c>
      <c r="H168" s="27">
        <f t="shared" si="7"/>
        <v>0</v>
      </c>
      <c r="I168" s="25"/>
      <c r="J168" s="25">
        <f>'Invent. y sueldos'!Y171</f>
        <v>0</v>
      </c>
      <c r="K168" s="302">
        <f t="shared" si="8"/>
        <v>0</v>
      </c>
      <c r="L168" s="23" t="e">
        <f>K168/'Invent. y sueldos'!M171</f>
        <v>#DIV/0!</v>
      </c>
      <c r="M168" s="65"/>
    </row>
    <row r="169" spans="3:13" x14ac:dyDescent="0.25">
      <c r="C169" s="6" t="s">
        <v>189</v>
      </c>
      <c r="D169" s="128">
        <f>'Invent. y sueldos'!C172+'Invent. y sueldos'!D172+'Invent. y sueldos'!E172+'Invent. y sueldos'!F172+'Invent. y sueldos'!G172</f>
        <v>0</v>
      </c>
      <c r="E169" s="25">
        <f>'Invent. y sueldos'!N172+'Invent. y sueldos'!O172+'Invent. y sueldos'!P172+'Invent. y sueldos'!Q172+'Invent. y sueldos'!R172+'Invent. y sueldos'!S172+'Invent. y sueldos'!T172+'Invent. y sueldos'!U172+'Invent. y sueldos'!V172+'Invent. y sueldos'!W172+'Invent. y sueldos'!X172+'Invent. y sueldos'!Z172+'Invent. y sueldos'!AA172+'Invent. y sueldos'!AB172+'Invent. y sueldos'!AD172+'Invent. y sueldos'!AC172</f>
        <v>0</v>
      </c>
      <c r="F169" s="26">
        <f t="shared" si="6"/>
        <v>0</v>
      </c>
      <c r="G169" s="25">
        <f>'Invent. y sueldos'!M172*'Invent. y sueldos'!$AL$3</f>
        <v>0</v>
      </c>
      <c r="H169" s="27">
        <f t="shared" si="7"/>
        <v>0</v>
      </c>
      <c r="I169" s="25"/>
      <c r="J169" s="25">
        <f>'Invent. y sueldos'!Y172</f>
        <v>0</v>
      </c>
      <c r="K169" s="302">
        <f t="shared" si="8"/>
        <v>0</v>
      </c>
      <c r="L169" s="23" t="e">
        <f>K169/'Invent. y sueldos'!M172</f>
        <v>#DIV/0!</v>
      </c>
      <c r="M169" s="65"/>
    </row>
    <row r="170" spans="3:13" x14ac:dyDescent="0.25">
      <c r="C170" s="6" t="s">
        <v>190</v>
      </c>
      <c r="D170" s="128">
        <f>'Invent. y sueldos'!C173+'Invent. y sueldos'!D173+'Invent. y sueldos'!E173+'Invent. y sueldos'!F173+'Invent. y sueldos'!G173</f>
        <v>0</v>
      </c>
      <c r="E170" s="25">
        <f>'Invent. y sueldos'!N173+'Invent. y sueldos'!O173+'Invent. y sueldos'!P173+'Invent. y sueldos'!Q173+'Invent. y sueldos'!R173+'Invent. y sueldos'!S173+'Invent. y sueldos'!T173+'Invent. y sueldos'!U173+'Invent. y sueldos'!V173+'Invent. y sueldos'!W173+'Invent. y sueldos'!X173+'Invent. y sueldos'!Z173+'Invent. y sueldos'!AA173+'Invent. y sueldos'!AB173+'Invent. y sueldos'!AD173+'Invent. y sueldos'!AC173</f>
        <v>0</v>
      </c>
      <c r="F170" s="26">
        <f t="shared" si="6"/>
        <v>0</v>
      </c>
      <c r="G170" s="25">
        <f>'Invent. y sueldos'!M173*'Invent. y sueldos'!$AL$3</f>
        <v>0</v>
      </c>
      <c r="H170" s="27">
        <f t="shared" si="7"/>
        <v>0</v>
      </c>
      <c r="I170" s="25"/>
      <c r="J170" s="25">
        <f>'Invent. y sueldos'!Y173</f>
        <v>0</v>
      </c>
      <c r="K170" s="302">
        <f t="shared" si="8"/>
        <v>0</v>
      </c>
      <c r="L170" s="23" t="e">
        <f>K170/'Invent. y sueldos'!M173</f>
        <v>#DIV/0!</v>
      </c>
      <c r="M170" s="65"/>
    </row>
    <row r="171" spans="3:13" x14ac:dyDescent="0.25">
      <c r="C171" s="6" t="s">
        <v>191</v>
      </c>
      <c r="D171" s="128">
        <f>'Invent. y sueldos'!C174+'Invent. y sueldos'!D174+'Invent. y sueldos'!E174+'Invent. y sueldos'!F174+'Invent. y sueldos'!G174</f>
        <v>0</v>
      </c>
      <c r="E171" s="25">
        <f>'Invent. y sueldos'!N174+'Invent. y sueldos'!O174+'Invent. y sueldos'!P174+'Invent. y sueldos'!Q174+'Invent. y sueldos'!R174+'Invent. y sueldos'!S174+'Invent. y sueldos'!T174+'Invent. y sueldos'!U174+'Invent. y sueldos'!V174+'Invent. y sueldos'!W174+'Invent. y sueldos'!X174+'Invent. y sueldos'!Z174+'Invent. y sueldos'!AA174+'Invent. y sueldos'!AB174+'Invent. y sueldos'!AD174+'Invent. y sueldos'!AC174</f>
        <v>0</v>
      </c>
      <c r="F171" s="26">
        <f t="shared" si="6"/>
        <v>0</v>
      </c>
      <c r="G171" s="25">
        <f>'Invent. y sueldos'!M174*'Invent. y sueldos'!$AL$3</f>
        <v>0</v>
      </c>
      <c r="H171" s="27">
        <f t="shared" si="7"/>
        <v>0</v>
      </c>
      <c r="I171" s="25"/>
      <c r="J171" s="25">
        <f>'Invent. y sueldos'!Y174</f>
        <v>0</v>
      </c>
      <c r="K171" s="302">
        <f t="shared" si="8"/>
        <v>0</v>
      </c>
      <c r="L171" s="23" t="e">
        <f>K171/'Invent. y sueldos'!M174</f>
        <v>#DIV/0!</v>
      </c>
      <c r="M171" s="65"/>
    </row>
    <row r="172" spans="3:13" x14ac:dyDescent="0.25">
      <c r="C172" s="6" t="s">
        <v>192</v>
      </c>
      <c r="D172" s="128">
        <f>'Invent. y sueldos'!C175+'Invent. y sueldos'!D175+'Invent. y sueldos'!E175+'Invent. y sueldos'!F175+'Invent. y sueldos'!G175</f>
        <v>0</v>
      </c>
      <c r="E172" s="25">
        <f>'Invent. y sueldos'!N175+'Invent. y sueldos'!O175+'Invent. y sueldos'!P175+'Invent. y sueldos'!Q175+'Invent. y sueldos'!R175+'Invent. y sueldos'!S175+'Invent. y sueldos'!T175+'Invent. y sueldos'!U175+'Invent. y sueldos'!V175+'Invent. y sueldos'!W175+'Invent. y sueldos'!X175+'Invent. y sueldos'!Z175+'Invent. y sueldos'!AA175+'Invent. y sueldos'!AB175+'Invent. y sueldos'!AD175+'Invent. y sueldos'!AC175</f>
        <v>0</v>
      </c>
      <c r="F172" s="26">
        <f t="shared" si="6"/>
        <v>0</v>
      </c>
      <c r="G172" s="25">
        <f>'Invent. y sueldos'!M175*'Invent. y sueldos'!$AL$3</f>
        <v>0</v>
      </c>
      <c r="H172" s="27">
        <f t="shared" si="7"/>
        <v>0</v>
      </c>
      <c r="I172" s="25"/>
      <c r="J172" s="25">
        <f>'Invent. y sueldos'!Y175</f>
        <v>0</v>
      </c>
      <c r="K172" s="302">
        <f t="shared" si="8"/>
        <v>0</v>
      </c>
      <c r="L172" s="23" t="e">
        <f>K172/'Invent. y sueldos'!M175</f>
        <v>#DIV/0!</v>
      </c>
      <c r="M172" s="65"/>
    </row>
    <row r="173" spans="3:13" x14ac:dyDescent="0.25">
      <c r="C173" s="6" t="s">
        <v>193</v>
      </c>
      <c r="D173" s="128">
        <f>'Invent. y sueldos'!C176+'Invent. y sueldos'!D176+'Invent. y sueldos'!E176+'Invent. y sueldos'!F176+'Invent. y sueldos'!G176</f>
        <v>0</v>
      </c>
      <c r="E173" s="25">
        <f>'Invent. y sueldos'!N176+'Invent. y sueldos'!O176+'Invent. y sueldos'!P176+'Invent. y sueldos'!Q176+'Invent. y sueldos'!R176+'Invent. y sueldos'!S176+'Invent. y sueldos'!T176+'Invent. y sueldos'!U176+'Invent. y sueldos'!V176+'Invent. y sueldos'!W176+'Invent. y sueldos'!X176+'Invent. y sueldos'!Z176+'Invent. y sueldos'!AA176+'Invent. y sueldos'!AB176+'Invent. y sueldos'!AD176+'Invent. y sueldos'!AC176</f>
        <v>0</v>
      </c>
      <c r="F173" s="26">
        <f t="shared" si="6"/>
        <v>0</v>
      </c>
      <c r="G173" s="25">
        <f>'Invent. y sueldos'!M176*'Invent. y sueldos'!$AL$3</f>
        <v>0</v>
      </c>
      <c r="H173" s="27">
        <f t="shared" si="7"/>
        <v>0</v>
      </c>
      <c r="I173" s="25"/>
      <c r="J173" s="25">
        <f>'Invent. y sueldos'!Y176</f>
        <v>0</v>
      </c>
      <c r="K173" s="302">
        <f t="shared" si="8"/>
        <v>0</v>
      </c>
      <c r="L173" s="23" t="e">
        <f>K173/'Invent. y sueldos'!M176</f>
        <v>#DIV/0!</v>
      </c>
      <c r="M173" s="65"/>
    </row>
    <row r="174" spans="3:13" x14ac:dyDescent="0.25">
      <c r="C174" s="6" t="s">
        <v>194</v>
      </c>
      <c r="D174" s="128">
        <f>'Invent. y sueldos'!C177+'Invent. y sueldos'!D177+'Invent. y sueldos'!E177+'Invent. y sueldos'!F177+'Invent. y sueldos'!G177</f>
        <v>0</v>
      </c>
      <c r="E174" s="25">
        <f>'Invent. y sueldos'!N177+'Invent. y sueldos'!O177+'Invent. y sueldos'!P177+'Invent. y sueldos'!Q177+'Invent. y sueldos'!R177+'Invent. y sueldos'!S177+'Invent. y sueldos'!T177+'Invent. y sueldos'!U177+'Invent. y sueldos'!V177+'Invent. y sueldos'!W177+'Invent. y sueldos'!X177+'Invent. y sueldos'!Z177+'Invent. y sueldos'!AA177+'Invent. y sueldos'!AB177+'Invent. y sueldos'!AD177+'Invent. y sueldos'!AC177</f>
        <v>0</v>
      </c>
      <c r="F174" s="26">
        <f t="shared" si="6"/>
        <v>0</v>
      </c>
      <c r="G174" s="25">
        <f>'Invent. y sueldos'!M177*'Invent. y sueldos'!$AL$3</f>
        <v>0</v>
      </c>
      <c r="H174" s="27">
        <f t="shared" si="7"/>
        <v>0</v>
      </c>
      <c r="I174" s="25"/>
      <c r="J174" s="25">
        <f>'Invent. y sueldos'!Y177</f>
        <v>0</v>
      </c>
      <c r="K174" s="302">
        <f t="shared" si="8"/>
        <v>0</v>
      </c>
      <c r="L174" s="23" t="e">
        <f>K174/'Invent. y sueldos'!M177</f>
        <v>#DIV/0!</v>
      </c>
      <c r="M174" s="65"/>
    </row>
    <row r="175" spans="3:13" x14ac:dyDescent="0.25">
      <c r="C175" s="6" t="s">
        <v>195</v>
      </c>
      <c r="D175" s="128">
        <f>'Invent. y sueldos'!C178+'Invent. y sueldos'!D178+'Invent. y sueldos'!E178+'Invent. y sueldos'!F178+'Invent. y sueldos'!G178</f>
        <v>0</v>
      </c>
      <c r="E175" s="25">
        <f>'Invent. y sueldos'!N178+'Invent. y sueldos'!O178+'Invent. y sueldos'!P178+'Invent. y sueldos'!Q178+'Invent. y sueldos'!R178+'Invent. y sueldos'!S178+'Invent. y sueldos'!T178+'Invent. y sueldos'!U178+'Invent. y sueldos'!V178+'Invent. y sueldos'!W178+'Invent. y sueldos'!X178+'Invent. y sueldos'!Z178+'Invent. y sueldos'!AA178+'Invent. y sueldos'!AB178+'Invent. y sueldos'!AD178+'Invent. y sueldos'!AC178</f>
        <v>0</v>
      </c>
      <c r="F175" s="26">
        <f t="shared" si="6"/>
        <v>0</v>
      </c>
      <c r="G175" s="25">
        <f>'Invent. y sueldos'!M178*'Invent. y sueldos'!$AL$3</f>
        <v>0</v>
      </c>
      <c r="H175" s="27">
        <f t="shared" si="7"/>
        <v>0</v>
      </c>
      <c r="I175" s="25"/>
      <c r="J175" s="25">
        <f>'Invent. y sueldos'!Y178</f>
        <v>0</v>
      </c>
      <c r="K175" s="302">
        <f t="shared" si="8"/>
        <v>0</v>
      </c>
      <c r="L175" s="23" t="e">
        <f>K175/'Invent. y sueldos'!M178</f>
        <v>#DIV/0!</v>
      </c>
      <c r="M175" s="65"/>
    </row>
    <row r="176" spans="3:13" x14ac:dyDescent="0.25">
      <c r="C176" s="6" t="s">
        <v>196</v>
      </c>
      <c r="D176" s="128">
        <f>'Invent. y sueldos'!C179+'Invent. y sueldos'!D179+'Invent. y sueldos'!E179+'Invent. y sueldos'!F179+'Invent. y sueldos'!G179</f>
        <v>0</v>
      </c>
      <c r="E176" s="25">
        <f>'Invent. y sueldos'!N179+'Invent. y sueldos'!O179+'Invent. y sueldos'!P179+'Invent. y sueldos'!Q179+'Invent. y sueldos'!R179+'Invent. y sueldos'!S179+'Invent. y sueldos'!T179+'Invent. y sueldos'!U179+'Invent. y sueldos'!V179+'Invent. y sueldos'!W179+'Invent. y sueldos'!X179+'Invent. y sueldos'!Z179+'Invent. y sueldos'!AA179+'Invent. y sueldos'!AB179+'Invent. y sueldos'!AD179+'Invent. y sueldos'!AC179</f>
        <v>0</v>
      </c>
      <c r="F176" s="26">
        <f t="shared" si="6"/>
        <v>0</v>
      </c>
      <c r="G176" s="25">
        <f>'Invent. y sueldos'!M179*'Invent. y sueldos'!$AL$3</f>
        <v>0</v>
      </c>
      <c r="H176" s="27">
        <f t="shared" si="7"/>
        <v>0</v>
      </c>
      <c r="I176" s="25"/>
      <c r="J176" s="25">
        <f>'Invent. y sueldos'!Y179</f>
        <v>0</v>
      </c>
      <c r="K176" s="302">
        <f t="shared" si="8"/>
        <v>0</v>
      </c>
      <c r="L176" s="23" t="e">
        <f>K176/'Invent. y sueldos'!M179</f>
        <v>#DIV/0!</v>
      </c>
      <c r="M176" s="65"/>
    </row>
    <row r="177" spans="3:13" x14ac:dyDescent="0.25">
      <c r="C177" s="6" t="s">
        <v>197</v>
      </c>
      <c r="D177" s="128">
        <f>'Invent. y sueldos'!C180+'Invent. y sueldos'!D180+'Invent. y sueldos'!E180+'Invent. y sueldos'!F180+'Invent. y sueldos'!G180</f>
        <v>0</v>
      </c>
      <c r="E177" s="25">
        <f>'Invent. y sueldos'!N180+'Invent. y sueldos'!O180+'Invent. y sueldos'!P180+'Invent. y sueldos'!Q180+'Invent. y sueldos'!R180+'Invent. y sueldos'!S180+'Invent. y sueldos'!T180+'Invent. y sueldos'!U180+'Invent. y sueldos'!V180+'Invent. y sueldos'!W180+'Invent. y sueldos'!X180+'Invent. y sueldos'!Z180+'Invent. y sueldos'!AA180+'Invent. y sueldos'!AB180+'Invent. y sueldos'!AD180+'Invent. y sueldos'!AC180</f>
        <v>0</v>
      </c>
      <c r="F177" s="26">
        <f t="shared" si="6"/>
        <v>0</v>
      </c>
      <c r="G177" s="25">
        <f>'Invent. y sueldos'!M180*'Invent. y sueldos'!$AL$3</f>
        <v>0</v>
      </c>
      <c r="H177" s="27">
        <f t="shared" si="7"/>
        <v>0</v>
      </c>
      <c r="I177" s="25"/>
      <c r="J177" s="25">
        <f>'Invent. y sueldos'!Y180</f>
        <v>0</v>
      </c>
      <c r="K177" s="302">
        <f t="shared" si="8"/>
        <v>0</v>
      </c>
      <c r="L177" s="23" t="e">
        <f>K177/'Invent. y sueldos'!M180</f>
        <v>#DIV/0!</v>
      </c>
      <c r="M177" s="65"/>
    </row>
    <row r="178" spans="3:13" x14ac:dyDescent="0.25">
      <c r="C178" s="6" t="s">
        <v>198</v>
      </c>
      <c r="D178" s="128">
        <f>'Invent. y sueldos'!C181+'Invent. y sueldos'!D181+'Invent. y sueldos'!E181+'Invent. y sueldos'!F181+'Invent. y sueldos'!G181</f>
        <v>0</v>
      </c>
      <c r="E178" s="25">
        <f>'Invent. y sueldos'!N181+'Invent. y sueldos'!O181+'Invent. y sueldos'!P181+'Invent. y sueldos'!Q181+'Invent. y sueldos'!R181+'Invent. y sueldos'!S181+'Invent. y sueldos'!T181+'Invent. y sueldos'!U181+'Invent. y sueldos'!V181+'Invent. y sueldos'!W181+'Invent. y sueldos'!X181+'Invent. y sueldos'!Z181+'Invent. y sueldos'!AA181+'Invent. y sueldos'!AB181+'Invent. y sueldos'!AD181+'Invent. y sueldos'!AC181</f>
        <v>0</v>
      </c>
      <c r="F178" s="26">
        <f t="shared" si="6"/>
        <v>0</v>
      </c>
      <c r="G178" s="25">
        <f>'Invent. y sueldos'!M181*'Invent. y sueldos'!$AL$3</f>
        <v>0</v>
      </c>
      <c r="H178" s="27">
        <f t="shared" si="7"/>
        <v>0</v>
      </c>
      <c r="I178" s="25"/>
      <c r="J178" s="25">
        <f>'Invent. y sueldos'!Y181</f>
        <v>0</v>
      </c>
      <c r="K178" s="302">
        <f t="shared" si="8"/>
        <v>0</v>
      </c>
      <c r="L178" s="23" t="e">
        <f>K178/'Invent. y sueldos'!M181</f>
        <v>#DIV/0!</v>
      </c>
      <c r="M178" s="65"/>
    </row>
    <row r="179" spans="3:13" x14ac:dyDescent="0.25">
      <c r="C179" s="6" t="s">
        <v>199</v>
      </c>
      <c r="D179" s="128">
        <f>'Invent. y sueldos'!C182+'Invent. y sueldos'!D182+'Invent. y sueldos'!E182+'Invent. y sueldos'!F182+'Invent. y sueldos'!G182</f>
        <v>0</v>
      </c>
      <c r="E179" s="25">
        <f>'Invent. y sueldos'!N182+'Invent. y sueldos'!O182+'Invent. y sueldos'!P182+'Invent. y sueldos'!Q182+'Invent. y sueldos'!R182+'Invent. y sueldos'!S182+'Invent. y sueldos'!T182+'Invent. y sueldos'!U182+'Invent. y sueldos'!V182+'Invent. y sueldos'!W182+'Invent. y sueldos'!X182+'Invent. y sueldos'!Z182+'Invent. y sueldos'!AA182+'Invent. y sueldos'!AB182+'Invent. y sueldos'!AD182+'Invent. y sueldos'!AC182</f>
        <v>0</v>
      </c>
      <c r="F179" s="26">
        <f t="shared" si="6"/>
        <v>0</v>
      </c>
      <c r="G179" s="25">
        <f>'Invent. y sueldos'!M182*'Invent. y sueldos'!$AL$3</f>
        <v>0</v>
      </c>
      <c r="H179" s="27">
        <f t="shared" si="7"/>
        <v>0</v>
      </c>
      <c r="I179" s="25"/>
      <c r="J179" s="25">
        <f>'Invent. y sueldos'!Y182</f>
        <v>0</v>
      </c>
      <c r="K179" s="302">
        <f t="shared" si="8"/>
        <v>0</v>
      </c>
      <c r="L179" s="23" t="e">
        <f>K179/'Invent. y sueldos'!M182</f>
        <v>#DIV/0!</v>
      </c>
      <c r="M179" s="65"/>
    </row>
    <row r="180" spans="3:13" x14ac:dyDescent="0.25">
      <c r="C180" s="6" t="s">
        <v>200</v>
      </c>
      <c r="D180" s="128">
        <f>'Invent. y sueldos'!C183+'Invent. y sueldos'!D183+'Invent. y sueldos'!E183+'Invent. y sueldos'!F183+'Invent. y sueldos'!G183</f>
        <v>0</v>
      </c>
      <c r="E180" s="25">
        <f>'Invent. y sueldos'!N183+'Invent. y sueldos'!O183+'Invent. y sueldos'!P183+'Invent. y sueldos'!Q183+'Invent. y sueldos'!R183+'Invent. y sueldos'!S183+'Invent. y sueldos'!T183+'Invent. y sueldos'!U183+'Invent. y sueldos'!V183+'Invent. y sueldos'!W183+'Invent. y sueldos'!X183+'Invent. y sueldos'!Z183+'Invent. y sueldos'!AA183+'Invent. y sueldos'!AB183+'Invent. y sueldos'!AD183+'Invent. y sueldos'!AC183</f>
        <v>0</v>
      </c>
      <c r="F180" s="26">
        <f t="shared" si="6"/>
        <v>0</v>
      </c>
      <c r="G180" s="25">
        <f>'Invent. y sueldos'!M183*'Invent. y sueldos'!$AL$3</f>
        <v>0</v>
      </c>
      <c r="H180" s="27">
        <f t="shared" si="7"/>
        <v>0</v>
      </c>
      <c r="I180" s="25"/>
      <c r="J180" s="25">
        <f>'Invent. y sueldos'!Y183</f>
        <v>0</v>
      </c>
      <c r="K180" s="302">
        <f t="shared" si="8"/>
        <v>0</v>
      </c>
      <c r="L180" s="23" t="e">
        <f>K180/'Invent. y sueldos'!M183</f>
        <v>#DIV/0!</v>
      </c>
      <c r="M180" s="65"/>
    </row>
    <row r="181" spans="3:13" x14ac:dyDescent="0.25">
      <c r="C181" s="6" t="s">
        <v>201</v>
      </c>
      <c r="D181" s="128">
        <f>'Invent. y sueldos'!C184+'Invent. y sueldos'!D184+'Invent. y sueldos'!E184+'Invent. y sueldos'!F184+'Invent. y sueldos'!G184</f>
        <v>0</v>
      </c>
      <c r="E181" s="25">
        <f>'Invent. y sueldos'!N184+'Invent. y sueldos'!O184+'Invent. y sueldos'!P184+'Invent. y sueldos'!Q184+'Invent. y sueldos'!R184+'Invent. y sueldos'!S184+'Invent. y sueldos'!T184+'Invent. y sueldos'!U184+'Invent. y sueldos'!V184+'Invent. y sueldos'!W184+'Invent. y sueldos'!X184+'Invent. y sueldos'!Z184+'Invent. y sueldos'!AA184+'Invent. y sueldos'!AB184+'Invent. y sueldos'!AD184+'Invent. y sueldos'!AC184</f>
        <v>0</v>
      </c>
      <c r="F181" s="26">
        <f t="shared" si="6"/>
        <v>0</v>
      </c>
      <c r="G181" s="25">
        <f>'Invent. y sueldos'!M184*'Invent. y sueldos'!$AL$3</f>
        <v>0</v>
      </c>
      <c r="H181" s="27">
        <f t="shared" si="7"/>
        <v>0</v>
      </c>
      <c r="I181" s="25"/>
      <c r="J181" s="25">
        <f>'Invent. y sueldos'!Y184</f>
        <v>0</v>
      </c>
      <c r="K181" s="302">
        <f t="shared" si="8"/>
        <v>0</v>
      </c>
      <c r="L181" s="23" t="e">
        <f>K181/'Invent. y sueldos'!M184</f>
        <v>#DIV/0!</v>
      </c>
      <c r="M181" s="65"/>
    </row>
    <row r="182" spans="3:13" x14ac:dyDescent="0.25">
      <c r="C182" s="6" t="s">
        <v>202</v>
      </c>
      <c r="D182" s="128">
        <f>'Invent. y sueldos'!C185+'Invent. y sueldos'!D185+'Invent. y sueldos'!E185+'Invent. y sueldos'!F185+'Invent. y sueldos'!G185</f>
        <v>0</v>
      </c>
      <c r="E182" s="25">
        <f>'Invent. y sueldos'!N185+'Invent. y sueldos'!O185+'Invent. y sueldos'!P185+'Invent. y sueldos'!Q185+'Invent. y sueldos'!R185+'Invent. y sueldos'!S185+'Invent. y sueldos'!T185+'Invent. y sueldos'!U185+'Invent. y sueldos'!V185+'Invent. y sueldos'!W185+'Invent. y sueldos'!X185+'Invent. y sueldos'!Z185+'Invent. y sueldos'!AA185+'Invent. y sueldos'!AB185+'Invent. y sueldos'!AD185+'Invent. y sueldos'!AC185</f>
        <v>0</v>
      </c>
      <c r="F182" s="26">
        <f t="shared" si="6"/>
        <v>0</v>
      </c>
      <c r="G182" s="25">
        <f>'Invent. y sueldos'!M185*'Invent. y sueldos'!$AL$3</f>
        <v>0</v>
      </c>
      <c r="H182" s="27">
        <f t="shared" si="7"/>
        <v>0</v>
      </c>
      <c r="I182" s="25"/>
      <c r="J182" s="25">
        <f>'Invent. y sueldos'!Y185</f>
        <v>0</v>
      </c>
      <c r="K182" s="302">
        <f t="shared" si="8"/>
        <v>0</v>
      </c>
      <c r="L182" s="23" t="e">
        <f>K182/'Invent. y sueldos'!M185</f>
        <v>#DIV/0!</v>
      </c>
      <c r="M182" s="65"/>
    </row>
    <row r="183" spans="3:13" x14ac:dyDescent="0.25">
      <c r="C183" s="6" t="s">
        <v>203</v>
      </c>
      <c r="D183" s="128">
        <f>'Invent. y sueldos'!C186+'Invent. y sueldos'!D186+'Invent. y sueldos'!E186+'Invent. y sueldos'!F186+'Invent. y sueldos'!G186</f>
        <v>0</v>
      </c>
      <c r="E183" s="25">
        <f>'Invent. y sueldos'!N186+'Invent. y sueldos'!O186+'Invent. y sueldos'!P186+'Invent. y sueldos'!Q186+'Invent. y sueldos'!R186+'Invent. y sueldos'!S186+'Invent. y sueldos'!T186+'Invent. y sueldos'!U186+'Invent. y sueldos'!V186+'Invent. y sueldos'!W186+'Invent. y sueldos'!X186+'Invent. y sueldos'!Z186+'Invent. y sueldos'!AA186+'Invent. y sueldos'!AB186+'Invent. y sueldos'!AD186+'Invent. y sueldos'!AC186</f>
        <v>0</v>
      </c>
      <c r="F183" s="26">
        <f t="shared" si="6"/>
        <v>0</v>
      </c>
      <c r="G183" s="25">
        <f>'Invent. y sueldos'!M186*'Invent. y sueldos'!$AL$3</f>
        <v>0</v>
      </c>
      <c r="H183" s="27">
        <f t="shared" si="7"/>
        <v>0</v>
      </c>
      <c r="I183" s="25"/>
      <c r="J183" s="25">
        <f>'Invent. y sueldos'!Y186</f>
        <v>0</v>
      </c>
      <c r="K183" s="302">
        <f t="shared" si="8"/>
        <v>0</v>
      </c>
      <c r="L183" s="23" t="e">
        <f>K183/'Invent. y sueldos'!M186</f>
        <v>#DIV/0!</v>
      </c>
      <c r="M183" s="65"/>
    </row>
    <row r="184" spans="3:13" ht="15.75" thickBot="1" x14ac:dyDescent="0.3">
      <c r="C184" s="6" t="s">
        <v>204</v>
      </c>
      <c r="D184" s="306">
        <f>'Invent. y sueldos'!C187+'Invent. y sueldos'!D187+'Invent. y sueldos'!E187+'Invent. y sueldos'!F187+'Invent. y sueldos'!G187</f>
        <v>0</v>
      </c>
      <c r="E184" s="28">
        <f>'Invent. y sueldos'!N187+'Invent. y sueldos'!O187+'Invent. y sueldos'!P187+'Invent. y sueldos'!Q187+'Invent. y sueldos'!R187+'Invent. y sueldos'!S187+'Invent. y sueldos'!T187+'Invent. y sueldos'!U187+'Invent. y sueldos'!V187+'Invent. y sueldos'!W187+'Invent. y sueldos'!X187+'Invent. y sueldos'!Z187+'Invent. y sueldos'!AA187+'Invent. y sueldos'!AB187+'Invent. y sueldos'!AD187+'Invent. y sueldos'!AC187</f>
        <v>0</v>
      </c>
      <c r="F184" s="29">
        <f t="shared" si="6"/>
        <v>0</v>
      </c>
      <c r="G184" s="28">
        <f>'Invent. y sueldos'!M187*'Invent. y sueldos'!$AL$3</f>
        <v>0</v>
      </c>
      <c r="H184" s="30">
        <f t="shared" si="7"/>
        <v>0</v>
      </c>
      <c r="I184" s="28"/>
      <c r="J184" s="28">
        <f>'Invent. y sueldos'!Y187</f>
        <v>0</v>
      </c>
      <c r="K184" s="303">
        <f t="shared" si="8"/>
        <v>0</v>
      </c>
      <c r="L184" s="38" t="e">
        <f>K184/'Invent. y sueldos'!M187</f>
        <v>#DIV/0!</v>
      </c>
      <c r="M184" s="65"/>
    </row>
    <row r="185" spans="3:13" ht="15" customHeight="1" thickTop="1" x14ac:dyDescent="0.25">
      <c r="C185" s="2" t="s">
        <v>205</v>
      </c>
      <c r="D185" s="128">
        <f>'Invent. y sueldos'!C188+'Invent. y sueldos'!D188+'Invent. y sueldos'!E188+'Invent. y sueldos'!F188+'Invent. y sueldos'!G188</f>
        <v>0</v>
      </c>
      <c r="E185" s="25">
        <f>'Invent. y sueldos'!N188+'Invent. y sueldos'!O188+'Invent. y sueldos'!P188+'Invent. y sueldos'!Q188+'Invent. y sueldos'!R188+'Invent. y sueldos'!S188+'Invent. y sueldos'!T188+'Invent. y sueldos'!U188+'Invent. y sueldos'!V188+'Invent. y sueldos'!W188+'Invent. y sueldos'!X188+'Invent. y sueldos'!Z188+'Invent. y sueldos'!AA188+'Invent. y sueldos'!AB188+'Invent. y sueldos'!AD188+'Invent. y sueldos'!AC188</f>
        <v>0</v>
      </c>
      <c r="F185" s="26">
        <f t="shared" si="6"/>
        <v>0</v>
      </c>
      <c r="G185" s="25">
        <f>'Invent. y sueldos'!M188*'Invent. y sueldos'!$AL$3</f>
        <v>0</v>
      </c>
      <c r="H185" s="27">
        <f t="shared" si="7"/>
        <v>0</v>
      </c>
      <c r="I185" s="25"/>
      <c r="J185" s="25">
        <f>'Invent. y sueldos'!Y188</f>
        <v>0</v>
      </c>
      <c r="K185" s="302">
        <f t="shared" si="8"/>
        <v>0</v>
      </c>
      <c r="L185" s="23" t="e">
        <f>K185/'Invent. y sueldos'!M188</f>
        <v>#DIV/0!</v>
      </c>
      <c r="M185" s="65"/>
    </row>
    <row r="186" spans="3:13" x14ac:dyDescent="0.25">
      <c r="C186" s="4" t="s">
        <v>206</v>
      </c>
      <c r="D186" s="128">
        <f>'Invent. y sueldos'!C189+'Invent. y sueldos'!D189+'Invent. y sueldos'!E189+'Invent. y sueldos'!F189+'Invent. y sueldos'!G189</f>
        <v>0</v>
      </c>
      <c r="E186" s="25">
        <f>'Invent. y sueldos'!N189+'Invent. y sueldos'!O189+'Invent. y sueldos'!P189+'Invent. y sueldos'!Q189+'Invent. y sueldos'!R189+'Invent. y sueldos'!S189+'Invent. y sueldos'!T189+'Invent. y sueldos'!U189+'Invent. y sueldos'!V189+'Invent. y sueldos'!W189+'Invent. y sueldos'!X189+'Invent. y sueldos'!Z189+'Invent. y sueldos'!AA189+'Invent. y sueldos'!AB189+'Invent. y sueldos'!AD189+'Invent. y sueldos'!AC189</f>
        <v>0</v>
      </c>
      <c r="F186" s="26">
        <f t="shared" si="6"/>
        <v>0</v>
      </c>
      <c r="G186" s="25">
        <f>'Invent. y sueldos'!M189*'Invent. y sueldos'!$AL$3</f>
        <v>0</v>
      </c>
      <c r="H186" s="27">
        <f t="shared" si="7"/>
        <v>0</v>
      </c>
      <c r="I186" s="25"/>
      <c r="J186" s="25">
        <f>'Invent. y sueldos'!Y189</f>
        <v>0</v>
      </c>
      <c r="K186" s="302">
        <f t="shared" si="8"/>
        <v>0</v>
      </c>
      <c r="L186" s="23" t="e">
        <f>K186/'Invent. y sueldos'!M189</f>
        <v>#DIV/0!</v>
      </c>
      <c r="M186" s="65"/>
    </row>
    <row r="187" spans="3:13" x14ac:dyDescent="0.25">
      <c r="C187" s="4" t="s">
        <v>207</v>
      </c>
      <c r="D187" s="128">
        <f>'Invent. y sueldos'!C190+'Invent. y sueldos'!D190+'Invent. y sueldos'!E190+'Invent. y sueldos'!F190+'Invent. y sueldos'!G190</f>
        <v>0</v>
      </c>
      <c r="E187" s="25">
        <f>'Invent. y sueldos'!N190+'Invent. y sueldos'!O190+'Invent. y sueldos'!P190+'Invent. y sueldos'!Q190+'Invent. y sueldos'!R190+'Invent. y sueldos'!S190+'Invent. y sueldos'!T190+'Invent. y sueldos'!U190+'Invent. y sueldos'!V190+'Invent. y sueldos'!W190+'Invent. y sueldos'!X190+'Invent. y sueldos'!Z190+'Invent. y sueldos'!AA190+'Invent. y sueldos'!AB190+'Invent. y sueldos'!AD190+'Invent. y sueldos'!AC190</f>
        <v>0</v>
      </c>
      <c r="F187" s="26">
        <f t="shared" si="6"/>
        <v>0</v>
      </c>
      <c r="G187" s="25">
        <f>'Invent. y sueldos'!M190*'Invent. y sueldos'!$AL$3</f>
        <v>0</v>
      </c>
      <c r="H187" s="27">
        <f t="shared" si="7"/>
        <v>0</v>
      </c>
      <c r="I187" s="25"/>
      <c r="J187" s="25">
        <f>'Invent. y sueldos'!Y190</f>
        <v>0</v>
      </c>
      <c r="K187" s="302">
        <f t="shared" si="8"/>
        <v>0</v>
      </c>
      <c r="L187" s="23" t="e">
        <f>K187/'Invent. y sueldos'!M190</f>
        <v>#DIV/0!</v>
      </c>
      <c r="M187" s="65"/>
    </row>
    <row r="188" spans="3:13" x14ac:dyDescent="0.25">
      <c r="C188" s="4" t="s">
        <v>208</v>
      </c>
      <c r="D188" s="128">
        <f>'Invent. y sueldos'!C191+'Invent. y sueldos'!D191+'Invent. y sueldos'!E191+'Invent. y sueldos'!F191+'Invent. y sueldos'!G191</f>
        <v>0</v>
      </c>
      <c r="E188" s="25">
        <f>'Invent. y sueldos'!N191+'Invent. y sueldos'!O191+'Invent. y sueldos'!P191+'Invent. y sueldos'!Q191+'Invent. y sueldos'!R191+'Invent. y sueldos'!S191+'Invent. y sueldos'!T191+'Invent. y sueldos'!U191+'Invent. y sueldos'!V191+'Invent. y sueldos'!W191+'Invent. y sueldos'!X191+'Invent. y sueldos'!Z191+'Invent. y sueldos'!AA191+'Invent. y sueldos'!AB191+'Invent. y sueldos'!AD191+'Invent. y sueldos'!AC191</f>
        <v>0</v>
      </c>
      <c r="F188" s="26">
        <f t="shared" si="6"/>
        <v>0</v>
      </c>
      <c r="G188" s="25">
        <f>'Invent. y sueldos'!M191*'Invent. y sueldos'!$AL$3</f>
        <v>0</v>
      </c>
      <c r="H188" s="27">
        <f t="shared" si="7"/>
        <v>0</v>
      </c>
      <c r="I188" s="25"/>
      <c r="J188" s="25">
        <f>'Invent. y sueldos'!Y191</f>
        <v>0</v>
      </c>
      <c r="K188" s="302">
        <f t="shared" si="8"/>
        <v>0</v>
      </c>
      <c r="L188" s="23" t="e">
        <f>K188/'Invent. y sueldos'!M191</f>
        <v>#DIV/0!</v>
      </c>
      <c r="M188" s="65"/>
    </row>
    <row r="189" spans="3:13" x14ac:dyDescent="0.25">
      <c r="C189" s="4" t="s">
        <v>209</v>
      </c>
      <c r="D189" s="128">
        <f>'Invent. y sueldos'!C192+'Invent. y sueldos'!D192+'Invent. y sueldos'!E192+'Invent. y sueldos'!F192+'Invent. y sueldos'!G192</f>
        <v>0</v>
      </c>
      <c r="E189" s="25">
        <f>'Invent. y sueldos'!N192+'Invent. y sueldos'!O192+'Invent. y sueldos'!P192+'Invent. y sueldos'!Q192+'Invent. y sueldos'!R192+'Invent. y sueldos'!S192+'Invent. y sueldos'!T192+'Invent. y sueldos'!U192+'Invent. y sueldos'!V192+'Invent. y sueldos'!W192+'Invent. y sueldos'!X192+'Invent. y sueldos'!Z192+'Invent. y sueldos'!AA192+'Invent. y sueldos'!AB192+'Invent. y sueldos'!AD192+'Invent. y sueldos'!AC192</f>
        <v>0</v>
      </c>
      <c r="F189" s="26">
        <f t="shared" si="6"/>
        <v>0</v>
      </c>
      <c r="G189" s="25">
        <f>'Invent. y sueldos'!M192*'Invent. y sueldos'!$AL$3</f>
        <v>0</v>
      </c>
      <c r="H189" s="27">
        <f t="shared" si="7"/>
        <v>0</v>
      </c>
      <c r="I189" s="25"/>
      <c r="J189" s="25">
        <f>'Invent. y sueldos'!Y192</f>
        <v>0</v>
      </c>
      <c r="K189" s="302">
        <f t="shared" si="8"/>
        <v>0</v>
      </c>
      <c r="L189" s="23" t="e">
        <f>K189/'Invent. y sueldos'!M192</f>
        <v>#DIV/0!</v>
      </c>
      <c r="M189" s="65"/>
    </row>
    <row r="190" spans="3:13" x14ac:dyDescent="0.25">
      <c r="C190" s="4" t="s">
        <v>210</v>
      </c>
      <c r="D190" s="128">
        <f>'Invent. y sueldos'!C193+'Invent. y sueldos'!D193+'Invent. y sueldos'!E193+'Invent. y sueldos'!F193+'Invent. y sueldos'!G193</f>
        <v>0</v>
      </c>
      <c r="E190" s="25">
        <f>'Invent. y sueldos'!N193+'Invent. y sueldos'!O193+'Invent. y sueldos'!P193+'Invent. y sueldos'!Q193+'Invent. y sueldos'!R193+'Invent. y sueldos'!S193+'Invent. y sueldos'!T193+'Invent. y sueldos'!U193+'Invent. y sueldos'!V193+'Invent. y sueldos'!W193+'Invent. y sueldos'!X193+'Invent. y sueldos'!Z193+'Invent. y sueldos'!AA193+'Invent. y sueldos'!AB193+'Invent. y sueldos'!AD193+'Invent. y sueldos'!AC193</f>
        <v>0</v>
      </c>
      <c r="F190" s="26">
        <f t="shared" si="6"/>
        <v>0</v>
      </c>
      <c r="G190" s="25">
        <f>'Invent. y sueldos'!M193*'Invent. y sueldos'!$AL$3</f>
        <v>0</v>
      </c>
      <c r="H190" s="27">
        <f t="shared" si="7"/>
        <v>0</v>
      </c>
      <c r="I190" s="25"/>
      <c r="J190" s="25">
        <f>'Invent. y sueldos'!Y193</f>
        <v>0</v>
      </c>
      <c r="K190" s="302">
        <f t="shared" si="8"/>
        <v>0</v>
      </c>
      <c r="L190" s="23" t="e">
        <f>K190/'Invent. y sueldos'!M193</f>
        <v>#DIV/0!</v>
      </c>
      <c r="M190" s="65"/>
    </row>
    <row r="191" spans="3:13" x14ac:dyDescent="0.25">
      <c r="C191" s="4" t="s">
        <v>211</v>
      </c>
      <c r="D191" s="128">
        <f>'Invent. y sueldos'!C194+'Invent. y sueldos'!D194+'Invent. y sueldos'!E194+'Invent. y sueldos'!F194+'Invent. y sueldos'!G194</f>
        <v>0</v>
      </c>
      <c r="E191" s="25">
        <f>'Invent. y sueldos'!N194+'Invent. y sueldos'!O194+'Invent. y sueldos'!P194+'Invent. y sueldos'!Q194+'Invent. y sueldos'!R194+'Invent. y sueldos'!S194+'Invent. y sueldos'!T194+'Invent. y sueldos'!U194+'Invent. y sueldos'!V194+'Invent. y sueldos'!W194+'Invent. y sueldos'!X194+'Invent. y sueldos'!Z194+'Invent. y sueldos'!AA194+'Invent. y sueldos'!AB194+'Invent. y sueldos'!AD194+'Invent. y sueldos'!AC194</f>
        <v>0</v>
      </c>
      <c r="F191" s="26">
        <f t="shared" si="6"/>
        <v>0</v>
      </c>
      <c r="G191" s="25">
        <f>'Invent. y sueldos'!M194*'Invent. y sueldos'!$AL$3</f>
        <v>0</v>
      </c>
      <c r="H191" s="27">
        <f t="shared" si="7"/>
        <v>0</v>
      </c>
      <c r="I191" s="25"/>
      <c r="J191" s="25">
        <f>'Invent. y sueldos'!Y194</f>
        <v>0</v>
      </c>
      <c r="K191" s="302">
        <f t="shared" si="8"/>
        <v>0</v>
      </c>
      <c r="L191" s="23" t="e">
        <f>K191/'Invent. y sueldos'!M194</f>
        <v>#DIV/0!</v>
      </c>
      <c r="M191" s="65"/>
    </row>
    <row r="192" spans="3:13" x14ac:dyDescent="0.25">
      <c r="C192" s="4" t="s">
        <v>212</v>
      </c>
      <c r="D192" s="128">
        <f>'Invent. y sueldos'!C195+'Invent. y sueldos'!D195+'Invent. y sueldos'!E195+'Invent. y sueldos'!F195+'Invent. y sueldos'!G195</f>
        <v>0</v>
      </c>
      <c r="E192" s="25">
        <f>'Invent. y sueldos'!N195+'Invent. y sueldos'!O195+'Invent. y sueldos'!P195+'Invent. y sueldos'!Q195+'Invent. y sueldos'!R195+'Invent. y sueldos'!S195+'Invent. y sueldos'!T195+'Invent. y sueldos'!U195+'Invent. y sueldos'!V195+'Invent. y sueldos'!W195+'Invent. y sueldos'!X195+'Invent. y sueldos'!Z195+'Invent. y sueldos'!AA195+'Invent. y sueldos'!AB195+'Invent. y sueldos'!AD195+'Invent. y sueldos'!AC195</f>
        <v>0</v>
      </c>
      <c r="F192" s="26">
        <f t="shared" si="6"/>
        <v>0</v>
      </c>
      <c r="G192" s="25">
        <f>'Invent. y sueldos'!M195*'Invent. y sueldos'!$AL$3</f>
        <v>0</v>
      </c>
      <c r="H192" s="27">
        <f t="shared" si="7"/>
        <v>0</v>
      </c>
      <c r="I192" s="25"/>
      <c r="J192" s="25">
        <f>'Invent. y sueldos'!Y195</f>
        <v>0</v>
      </c>
      <c r="K192" s="302">
        <f t="shared" si="8"/>
        <v>0</v>
      </c>
      <c r="L192" s="23" t="e">
        <f>K192/'Invent. y sueldos'!M195</f>
        <v>#DIV/0!</v>
      </c>
      <c r="M192" s="65"/>
    </row>
    <row r="193" spans="3:13" x14ac:dyDescent="0.25">
      <c r="C193" s="4" t="s">
        <v>213</v>
      </c>
      <c r="D193" s="128">
        <f>'Invent. y sueldos'!C196+'Invent. y sueldos'!D196+'Invent. y sueldos'!E196+'Invent. y sueldos'!F196+'Invent. y sueldos'!G196</f>
        <v>0</v>
      </c>
      <c r="E193" s="25">
        <f>'Invent. y sueldos'!N196+'Invent. y sueldos'!O196+'Invent. y sueldos'!P196+'Invent. y sueldos'!Q196+'Invent. y sueldos'!R196+'Invent. y sueldos'!S196+'Invent. y sueldos'!T196+'Invent. y sueldos'!U196+'Invent. y sueldos'!V196+'Invent. y sueldos'!W196+'Invent. y sueldos'!X196+'Invent. y sueldos'!Z196+'Invent. y sueldos'!AA196+'Invent. y sueldos'!AB196+'Invent. y sueldos'!AD196+'Invent. y sueldos'!AC196</f>
        <v>0</v>
      </c>
      <c r="F193" s="26">
        <f t="shared" si="6"/>
        <v>0</v>
      </c>
      <c r="G193" s="25">
        <f>'Invent. y sueldos'!M196*'Invent. y sueldos'!$AL$3</f>
        <v>0</v>
      </c>
      <c r="H193" s="27">
        <f t="shared" si="7"/>
        <v>0</v>
      </c>
      <c r="I193" s="25"/>
      <c r="J193" s="25">
        <f>'Invent. y sueldos'!Y196</f>
        <v>0</v>
      </c>
      <c r="K193" s="302">
        <f t="shared" si="8"/>
        <v>0</v>
      </c>
      <c r="L193" s="23" t="e">
        <f>K193/'Invent. y sueldos'!M196</f>
        <v>#DIV/0!</v>
      </c>
      <c r="M193" s="65"/>
    </row>
    <row r="194" spans="3:13" x14ac:dyDescent="0.25">
      <c r="C194" s="4" t="s">
        <v>214</v>
      </c>
      <c r="D194" s="128">
        <f>'Invent. y sueldos'!C197+'Invent. y sueldos'!D197+'Invent. y sueldos'!E197+'Invent. y sueldos'!F197+'Invent. y sueldos'!G197</f>
        <v>0</v>
      </c>
      <c r="E194" s="25">
        <f>'Invent. y sueldos'!N197+'Invent. y sueldos'!O197+'Invent. y sueldos'!P197+'Invent. y sueldos'!Q197+'Invent. y sueldos'!R197+'Invent. y sueldos'!S197+'Invent. y sueldos'!T197+'Invent. y sueldos'!U197+'Invent. y sueldos'!V197+'Invent. y sueldos'!W197+'Invent. y sueldos'!X197+'Invent. y sueldos'!Z197+'Invent. y sueldos'!AA197+'Invent. y sueldos'!AB197+'Invent. y sueldos'!AD197+'Invent. y sueldos'!AC197</f>
        <v>0</v>
      </c>
      <c r="F194" s="26">
        <f t="shared" si="6"/>
        <v>0</v>
      </c>
      <c r="G194" s="25">
        <f>'Invent. y sueldos'!M197*'Invent. y sueldos'!$AL$3</f>
        <v>0</v>
      </c>
      <c r="H194" s="27">
        <f t="shared" si="7"/>
        <v>0</v>
      </c>
      <c r="I194" s="25"/>
      <c r="J194" s="25">
        <f>'Invent. y sueldos'!Y197</f>
        <v>0</v>
      </c>
      <c r="K194" s="302">
        <f t="shared" si="8"/>
        <v>0</v>
      </c>
      <c r="L194" s="23" t="e">
        <f>K194/'Invent. y sueldos'!M197</f>
        <v>#DIV/0!</v>
      </c>
      <c r="M194" s="65"/>
    </row>
    <row r="195" spans="3:13" x14ac:dyDescent="0.25">
      <c r="C195" s="4" t="s">
        <v>215</v>
      </c>
      <c r="D195" s="128">
        <f>'Invent. y sueldos'!C198+'Invent. y sueldos'!D198+'Invent. y sueldos'!E198+'Invent. y sueldos'!F198+'Invent. y sueldos'!G198</f>
        <v>0</v>
      </c>
      <c r="E195" s="25">
        <f>'Invent. y sueldos'!N198+'Invent. y sueldos'!O198+'Invent. y sueldos'!P198+'Invent. y sueldos'!Q198+'Invent. y sueldos'!R198+'Invent. y sueldos'!S198+'Invent. y sueldos'!T198+'Invent. y sueldos'!U198+'Invent. y sueldos'!V198+'Invent. y sueldos'!W198+'Invent. y sueldos'!X198+'Invent. y sueldos'!Z198+'Invent. y sueldos'!AA198+'Invent. y sueldos'!AB198+'Invent. y sueldos'!AD198+'Invent. y sueldos'!AC198</f>
        <v>0</v>
      </c>
      <c r="F195" s="26">
        <f t="shared" si="6"/>
        <v>0</v>
      </c>
      <c r="G195" s="25">
        <f>'Invent. y sueldos'!M198*'Invent. y sueldos'!$AL$3</f>
        <v>0</v>
      </c>
      <c r="H195" s="27">
        <f t="shared" si="7"/>
        <v>0</v>
      </c>
      <c r="I195" s="25"/>
      <c r="J195" s="25">
        <f>'Invent. y sueldos'!Y198</f>
        <v>0</v>
      </c>
      <c r="K195" s="302">
        <f t="shared" si="8"/>
        <v>0</v>
      </c>
      <c r="L195" s="23" t="e">
        <f>K195/'Invent. y sueldos'!M198</f>
        <v>#DIV/0!</v>
      </c>
      <c r="M195" s="65"/>
    </row>
    <row r="196" spans="3:13" x14ac:dyDescent="0.25">
      <c r="C196" s="4" t="s">
        <v>216</v>
      </c>
      <c r="D196" s="128">
        <f>'Invent. y sueldos'!C199+'Invent. y sueldos'!D199+'Invent. y sueldos'!E199+'Invent. y sueldos'!F199+'Invent. y sueldos'!G199</f>
        <v>0</v>
      </c>
      <c r="E196" s="25">
        <f>'Invent. y sueldos'!N199+'Invent. y sueldos'!O199+'Invent. y sueldos'!P199+'Invent. y sueldos'!Q199+'Invent. y sueldos'!R199+'Invent. y sueldos'!S199+'Invent. y sueldos'!T199+'Invent. y sueldos'!U199+'Invent. y sueldos'!V199+'Invent. y sueldos'!W199+'Invent. y sueldos'!X199+'Invent. y sueldos'!Z199+'Invent. y sueldos'!AA199+'Invent. y sueldos'!AB199+'Invent. y sueldos'!AD199+'Invent. y sueldos'!AC199</f>
        <v>0</v>
      </c>
      <c r="F196" s="26">
        <f t="shared" ref="F196:F259" si="9">D196-E196</f>
        <v>0</v>
      </c>
      <c r="G196" s="25">
        <f>'Invent. y sueldos'!M199*'Invent. y sueldos'!$AL$3</f>
        <v>0</v>
      </c>
      <c r="H196" s="27">
        <f t="shared" ref="H196:H259" si="10">F196-G196</f>
        <v>0</v>
      </c>
      <c r="I196" s="25"/>
      <c r="J196" s="25">
        <f>'Invent. y sueldos'!Y199</f>
        <v>0</v>
      </c>
      <c r="K196" s="302">
        <f t="shared" ref="K196:K259" si="11">H196-J196+I196</f>
        <v>0</v>
      </c>
      <c r="L196" s="23" t="e">
        <f>K196/'Invent. y sueldos'!M199</f>
        <v>#DIV/0!</v>
      </c>
      <c r="M196" s="65"/>
    </row>
    <row r="197" spans="3:13" x14ac:dyDescent="0.25">
      <c r="C197" s="4" t="s">
        <v>217</v>
      </c>
      <c r="D197" s="128">
        <f>'Invent. y sueldos'!C200+'Invent. y sueldos'!D200+'Invent. y sueldos'!E200+'Invent. y sueldos'!F200+'Invent. y sueldos'!G200</f>
        <v>0</v>
      </c>
      <c r="E197" s="25">
        <f>'Invent. y sueldos'!N200+'Invent. y sueldos'!O200+'Invent. y sueldos'!P200+'Invent. y sueldos'!Q200+'Invent. y sueldos'!R200+'Invent. y sueldos'!S200+'Invent. y sueldos'!T200+'Invent. y sueldos'!U200+'Invent. y sueldos'!V200+'Invent. y sueldos'!W200+'Invent. y sueldos'!X200+'Invent. y sueldos'!Z200+'Invent. y sueldos'!AA200+'Invent. y sueldos'!AB200+'Invent. y sueldos'!AD200+'Invent. y sueldos'!AC200</f>
        <v>0</v>
      </c>
      <c r="F197" s="26">
        <f t="shared" si="9"/>
        <v>0</v>
      </c>
      <c r="G197" s="25">
        <f>'Invent. y sueldos'!M200*'Invent. y sueldos'!$AL$3</f>
        <v>0</v>
      </c>
      <c r="H197" s="27">
        <f t="shared" si="10"/>
        <v>0</v>
      </c>
      <c r="I197" s="25"/>
      <c r="J197" s="25">
        <f>'Invent. y sueldos'!Y200</f>
        <v>0</v>
      </c>
      <c r="K197" s="302">
        <f t="shared" si="11"/>
        <v>0</v>
      </c>
      <c r="L197" s="23" t="e">
        <f>K197/'Invent. y sueldos'!M200</f>
        <v>#DIV/0!</v>
      </c>
      <c r="M197" s="65"/>
    </row>
    <row r="198" spans="3:13" x14ac:dyDescent="0.25">
      <c r="C198" s="4" t="s">
        <v>218</v>
      </c>
      <c r="D198" s="128">
        <f>'Invent. y sueldos'!C201+'Invent. y sueldos'!D201+'Invent. y sueldos'!E201+'Invent. y sueldos'!F201+'Invent. y sueldos'!G201</f>
        <v>0</v>
      </c>
      <c r="E198" s="25">
        <f>'Invent. y sueldos'!N201+'Invent. y sueldos'!O201+'Invent. y sueldos'!P201+'Invent. y sueldos'!Q201+'Invent. y sueldos'!R201+'Invent. y sueldos'!S201+'Invent. y sueldos'!T201+'Invent. y sueldos'!U201+'Invent. y sueldos'!V201+'Invent. y sueldos'!W201+'Invent. y sueldos'!X201+'Invent. y sueldos'!Z201+'Invent. y sueldos'!AA201+'Invent. y sueldos'!AB201+'Invent. y sueldos'!AD201+'Invent. y sueldos'!AC201</f>
        <v>0</v>
      </c>
      <c r="F198" s="26">
        <f t="shared" si="9"/>
        <v>0</v>
      </c>
      <c r="G198" s="25">
        <f>'Invent. y sueldos'!M201*'Invent. y sueldos'!$AL$3</f>
        <v>0</v>
      </c>
      <c r="H198" s="27">
        <f t="shared" si="10"/>
        <v>0</v>
      </c>
      <c r="I198" s="25"/>
      <c r="J198" s="25">
        <f>'Invent. y sueldos'!Y201</f>
        <v>0</v>
      </c>
      <c r="K198" s="302">
        <f t="shared" si="11"/>
        <v>0</v>
      </c>
      <c r="L198" s="23" t="e">
        <f>K198/'Invent. y sueldos'!M201</f>
        <v>#DIV/0!</v>
      </c>
      <c r="M198" s="65"/>
    </row>
    <row r="199" spans="3:13" x14ac:dyDescent="0.25">
      <c r="C199" s="4" t="s">
        <v>219</v>
      </c>
      <c r="D199" s="128">
        <f>'Invent. y sueldos'!C202+'Invent. y sueldos'!D202+'Invent. y sueldos'!E202+'Invent. y sueldos'!F202+'Invent. y sueldos'!G202</f>
        <v>0</v>
      </c>
      <c r="E199" s="25">
        <f>'Invent. y sueldos'!N202+'Invent. y sueldos'!O202+'Invent. y sueldos'!P202+'Invent. y sueldos'!Q202+'Invent. y sueldos'!R202+'Invent. y sueldos'!S202+'Invent. y sueldos'!T202+'Invent. y sueldos'!U202+'Invent. y sueldos'!V202+'Invent. y sueldos'!W202+'Invent. y sueldos'!X202+'Invent. y sueldos'!Z202+'Invent. y sueldos'!AA202+'Invent. y sueldos'!AB202+'Invent. y sueldos'!AD202+'Invent. y sueldos'!AC202</f>
        <v>0</v>
      </c>
      <c r="F199" s="26">
        <f t="shared" si="9"/>
        <v>0</v>
      </c>
      <c r="G199" s="25">
        <f>'Invent. y sueldos'!M202*'Invent. y sueldos'!$AL$3</f>
        <v>0</v>
      </c>
      <c r="H199" s="27">
        <f t="shared" si="10"/>
        <v>0</v>
      </c>
      <c r="I199" s="25"/>
      <c r="J199" s="25">
        <f>'Invent. y sueldos'!Y202</f>
        <v>0</v>
      </c>
      <c r="K199" s="302">
        <f t="shared" si="11"/>
        <v>0</v>
      </c>
      <c r="L199" s="23" t="e">
        <f>K199/'Invent. y sueldos'!M202</f>
        <v>#DIV/0!</v>
      </c>
      <c r="M199" s="65"/>
    </row>
    <row r="200" spans="3:13" x14ac:dyDescent="0.25">
      <c r="C200" s="4" t="s">
        <v>220</v>
      </c>
      <c r="D200" s="128">
        <f>'Invent. y sueldos'!C203+'Invent. y sueldos'!D203+'Invent. y sueldos'!E203+'Invent. y sueldos'!F203+'Invent. y sueldos'!G203</f>
        <v>0</v>
      </c>
      <c r="E200" s="25">
        <f>'Invent. y sueldos'!N203+'Invent. y sueldos'!O203+'Invent. y sueldos'!P203+'Invent. y sueldos'!Q203+'Invent. y sueldos'!R203+'Invent. y sueldos'!S203+'Invent. y sueldos'!T203+'Invent. y sueldos'!U203+'Invent. y sueldos'!V203+'Invent. y sueldos'!W203+'Invent. y sueldos'!X203+'Invent. y sueldos'!Z203+'Invent. y sueldos'!AA203+'Invent. y sueldos'!AB203+'Invent. y sueldos'!AD203+'Invent. y sueldos'!AC203</f>
        <v>0</v>
      </c>
      <c r="F200" s="26">
        <f t="shared" si="9"/>
        <v>0</v>
      </c>
      <c r="G200" s="25">
        <f>'Invent. y sueldos'!M203*'Invent. y sueldos'!$AL$3</f>
        <v>0</v>
      </c>
      <c r="H200" s="27">
        <f t="shared" si="10"/>
        <v>0</v>
      </c>
      <c r="I200" s="25"/>
      <c r="J200" s="25">
        <f>'Invent. y sueldos'!Y203</f>
        <v>0</v>
      </c>
      <c r="K200" s="302">
        <f t="shared" si="11"/>
        <v>0</v>
      </c>
      <c r="L200" s="23" t="e">
        <f>K200/'Invent. y sueldos'!M203</f>
        <v>#DIV/0!</v>
      </c>
      <c r="M200" s="65"/>
    </row>
    <row r="201" spans="3:13" x14ac:dyDescent="0.25">
      <c r="C201" s="4" t="s">
        <v>221</v>
      </c>
      <c r="D201" s="128">
        <f>'Invent. y sueldos'!C204+'Invent. y sueldos'!D204+'Invent. y sueldos'!E204+'Invent. y sueldos'!F204+'Invent. y sueldos'!G204</f>
        <v>0</v>
      </c>
      <c r="E201" s="25">
        <f>'Invent. y sueldos'!N204+'Invent. y sueldos'!O204+'Invent. y sueldos'!P204+'Invent. y sueldos'!Q204+'Invent. y sueldos'!R204+'Invent. y sueldos'!S204+'Invent. y sueldos'!T204+'Invent. y sueldos'!U204+'Invent. y sueldos'!V204+'Invent. y sueldos'!W204+'Invent. y sueldos'!X204+'Invent. y sueldos'!Z204+'Invent. y sueldos'!AA204+'Invent. y sueldos'!AB204+'Invent. y sueldos'!AD204+'Invent. y sueldos'!AC204</f>
        <v>0</v>
      </c>
      <c r="F201" s="26">
        <f t="shared" si="9"/>
        <v>0</v>
      </c>
      <c r="G201" s="25">
        <f>'Invent. y sueldos'!M204*'Invent. y sueldos'!$AL$3</f>
        <v>0</v>
      </c>
      <c r="H201" s="27">
        <f t="shared" si="10"/>
        <v>0</v>
      </c>
      <c r="I201" s="25"/>
      <c r="J201" s="25">
        <f>'Invent. y sueldos'!Y204</f>
        <v>0</v>
      </c>
      <c r="K201" s="302">
        <f t="shared" si="11"/>
        <v>0</v>
      </c>
      <c r="L201" s="23" t="e">
        <f>K201/'Invent. y sueldos'!M204</f>
        <v>#DIV/0!</v>
      </c>
      <c r="M201" s="65"/>
    </row>
    <row r="202" spans="3:13" x14ac:dyDescent="0.25">
      <c r="C202" s="4" t="s">
        <v>222</v>
      </c>
      <c r="D202" s="128">
        <f>'Invent. y sueldos'!C205+'Invent. y sueldos'!D205+'Invent. y sueldos'!E205+'Invent. y sueldos'!F205+'Invent. y sueldos'!G205</f>
        <v>0</v>
      </c>
      <c r="E202" s="25">
        <f>'Invent. y sueldos'!N205+'Invent. y sueldos'!O205+'Invent. y sueldos'!P205+'Invent. y sueldos'!Q205+'Invent. y sueldos'!R205+'Invent. y sueldos'!S205+'Invent. y sueldos'!T205+'Invent. y sueldos'!U205+'Invent. y sueldos'!V205+'Invent. y sueldos'!W205+'Invent. y sueldos'!X205+'Invent. y sueldos'!Z205+'Invent. y sueldos'!AA205+'Invent. y sueldos'!AB205+'Invent. y sueldos'!AD205+'Invent. y sueldos'!AC205</f>
        <v>0</v>
      </c>
      <c r="F202" s="26">
        <f t="shared" si="9"/>
        <v>0</v>
      </c>
      <c r="G202" s="25">
        <f>'Invent. y sueldos'!M205*'Invent. y sueldos'!$AL$3</f>
        <v>0</v>
      </c>
      <c r="H202" s="27">
        <f t="shared" si="10"/>
        <v>0</v>
      </c>
      <c r="I202" s="25"/>
      <c r="J202" s="25">
        <f>'Invent. y sueldos'!Y205</f>
        <v>0</v>
      </c>
      <c r="K202" s="302">
        <f t="shared" si="11"/>
        <v>0</v>
      </c>
      <c r="L202" s="23" t="e">
        <f>K202/'Invent. y sueldos'!M205</f>
        <v>#DIV/0!</v>
      </c>
      <c r="M202" s="65"/>
    </row>
    <row r="203" spans="3:13" x14ac:dyDescent="0.25">
      <c r="C203" s="4" t="s">
        <v>223</v>
      </c>
      <c r="D203" s="128">
        <f>'Invent. y sueldos'!C206+'Invent. y sueldos'!D206+'Invent. y sueldos'!E206+'Invent. y sueldos'!F206+'Invent. y sueldos'!G206</f>
        <v>0</v>
      </c>
      <c r="E203" s="25">
        <f>'Invent. y sueldos'!N206+'Invent. y sueldos'!O206+'Invent. y sueldos'!P206+'Invent. y sueldos'!Q206+'Invent. y sueldos'!R206+'Invent. y sueldos'!S206+'Invent. y sueldos'!T206+'Invent. y sueldos'!U206+'Invent. y sueldos'!V206+'Invent. y sueldos'!W206+'Invent. y sueldos'!X206+'Invent. y sueldos'!Z206+'Invent. y sueldos'!AA206+'Invent. y sueldos'!AB206+'Invent. y sueldos'!AD206+'Invent. y sueldos'!AC206</f>
        <v>0</v>
      </c>
      <c r="F203" s="26">
        <f t="shared" si="9"/>
        <v>0</v>
      </c>
      <c r="G203" s="25">
        <f>'Invent. y sueldos'!M206*'Invent. y sueldos'!$AL$3</f>
        <v>0</v>
      </c>
      <c r="H203" s="27">
        <f t="shared" si="10"/>
        <v>0</v>
      </c>
      <c r="I203" s="25"/>
      <c r="J203" s="25">
        <f>'Invent. y sueldos'!Y206</f>
        <v>0</v>
      </c>
      <c r="K203" s="302">
        <f t="shared" si="11"/>
        <v>0</v>
      </c>
      <c r="L203" s="23" t="e">
        <f>K203/'Invent. y sueldos'!M206</f>
        <v>#DIV/0!</v>
      </c>
      <c r="M203" s="65"/>
    </row>
    <row r="204" spans="3:13" x14ac:dyDescent="0.25">
      <c r="C204" s="4" t="s">
        <v>224</v>
      </c>
      <c r="D204" s="128">
        <f>'Invent. y sueldos'!C207+'Invent. y sueldos'!D207+'Invent. y sueldos'!E207+'Invent. y sueldos'!F207+'Invent. y sueldos'!G207</f>
        <v>0</v>
      </c>
      <c r="E204" s="25">
        <f>'Invent. y sueldos'!N207+'Invent. y sueldos'!O207+'Invent. y sueldos'!P207+'Invent. y sueldos'!Q207+'Invent. y sueldos'!R207+'Invent. y sueldos'!S207+'Invent. y sueldos'!T207+'Invent. y sueldos'!U207+'Invent. y sueldos'!V207+'Invent. y sueldos'!W207+'Invent. y sueldos'!X207+'Invent. y sueldos'!Z207+'Invent. y sueldos'!AA207+'Invent. y sueldos'!AB207+'Invent. y sueldos'!AD207+'Invent. y sueldos'!AC207</f>
        <v>0</v>
      </c>
      <c r="F204" s="26">
        <f t="shared" si="9"/>
        <v>0</v>
      </c>
      <c r="G204" s="25">
        <f>'Invent. y sueldos'!M207*'Invent. y sueldos'!$AL$3</f>
        <v>0</v>
      </c>
      <c r="H204" s="27">
        <f t="shared" si="10"/>
        <v>0</v>
      </c>
      <c r="I204" s="25"/>
      <c r="J204" s="25">
        <f>'Invent. y sueldos'!Y207</f>
        <v>0</v>
      </c>
      <c r="K204" s="302">
        <f t="shared" si="11"/>
        <v>0</v>
      </c>
      <c r="L204" s="23" t="e">
        <f>K204/'Invent. y sueldos'!M207</f>
        <v>#DIV/0!</v>
      </c>
      <c r="M204" s="65"/>
    </row>
    <row r="205" spans="3:13" x14ac:dyDescent="0.25">
      <c r="C205" s="4" t="s">
        <v>225</v>
      </c>
      <c r="D205" s="128">
        <f>'Invent. y sueldos'!C208+'Invent. y sueldos'!D208+'Invent. y sueldos'!E208+'Invent. y sueldos'!F208+'Invent. y sueldos'!G208</f>
        <v>0</v>
      </c>
      <c r="E205" s="25">
        <f>'Invent. y sueldos'!N208+'Invent. y sueldos'!O208+'Invent. y sueldos'!P208+'Invent. y sueldos'!Q208+'Invent. y sueldos'!R208+'Invent. y sueldos'!S208+'Invent. y sueldos'!T208+'Invent. y sueldos'!U208+'Invent. y sueldos'!V208+'Invent. y sueldos'!W208+'Invent. y sueldos'!X208+'Invent. y sueldos'!Z208+'Invent. y sueldos'!AA208+'Invent. y sueldos'!AB208+'Invent. y sueldos'!AD208+'Invent. y sueldos'!AC208</f>
        <v>0</v>
      </c>
      <c r="F205" s="26">
        <f t="shared" si="9"/>
        <v>0</v>
      </c>
      <c r="G205" s="25">
        <f>'Invent. y sueldos'!M208*'Invent. y sueldos'!$AL$3</f>
        <v>0</v>
      </c>
      <c r="H205" s="27">
        <f t="shared" si="10"/>
        <v>0</v>
      </c>
      <c r="I205" s="25"/>
      <c r="J205" s="25">
        <f>'Invent. y sueldos'!Y208</f>
        <v>0</v>
      </c>
      <c r="K205" s="302">
        <f t="shared" si="11"/>
        <v>0</v>
      </c>
      <c r="L205" s="23" t="e">
        <f>K205/'Invent. y sueldos'!M208</f>
        <v>#DIV/0!</v>
      </c>
      <c r="M205" s="65"/>
    </row>
    <row r="206" spans="3:13" x14ac:dyDescent="0.25">
      <c r="C206" s="4" t="s">
        <v>226</v>
      </c>
      <c r="D206" s="128">
        <f>'Invent. y sueldos'!C209+'Invent. y sueldos'!D209+'Invent. y sueldos'!E209+'Invent. y sueldos'!F209+'Invent. y sueldos'!G209</f>
        <v>0</v>
      </c>
      <c r="E206" s="25">
        <f>'Invent. y sueldos'!N209+'Invent. y sueldos'!O209+'Invent. y sueldos'!P209+'Invent. y sueldos'!Q209+'Invent. y sueldos'!R209+'Invent. y sueldos'!S209+'Invent. y sueldos'!T209+'Invent. y sueldos'!U209+'Invent. y sueldos'!V209+'Invent. y sueldos'!W209+'Invent. y sueldos'!X209+'Invent. y sueldos'!Z209+'Invent. y sueldos'!AA209+'Invent. y sueldos'!AB209+'Invent. y sueldos'!AD209+'Invent. y sueldos'!AC209</f>
        <v>0</v>
      </c>
      <c r="F206" s="26">
        <f t="shared" si="9"/>
        <v>0</v>
      </c>
      <c r="G206" s="25">
        <f>'Invent. y sueldos'!M209*'Invent. y sueldos'!$AL$3</f>
        <v>0</v>
      </c>
      <c r="H206" s="27">
        <f t="shared" si="10"/>
        <v>0</v>
      </c>
      <c r="I206" s="25"/>
      <c r="J206" s="25">
        <f>'Invent. y sueldos'!Y209</f>
        <v>0</v>
      </c>
      <c r="K206" s="302">
        <f t="shared" si="11"/>
        <v>0</v>
      </c>
      <c r="L206" s="23" t="e">
        <f>K206/'Invent. y sueldos'!M209</f>
        <v>#DIV/0!</v>
      </c>
      <c r="M206" s="65"/>
    </row>
    <row r="207" spans="3:13" x14ac:dyDescent="0.25">
      <c r="C207" s="4" t="s">
        <v>227</v>
      </c>
      <c r="D207" s="128">
        <f>'Invent. y sueldos'!C210+'Invent. y sueldos'!D210+'Invent. y sueldos'!E210+'Invent. y sueldos'!F210+'Invent. y sueldos'!G210</f>
        <v>0</v>
      </c>
      <c r="E207" s="25">
        <f>'Invent. y sueldos'!N210+'Invent. y sueldos'!O210+'Invent. y sueldos'!P210+'Invent. y sueldos'!Q210+'Invent. y sueldos'!R210+'Invent. y sueldos'!S210+'Invent. y sueldos'!T210+'Invent. y sueldos'!U210+'Invent. y sueldos'!V210+'Invent. y sueldos'!W210+'Invent. y sueldos'!X210+'Invent. y sueldos'!Z210+'Invent. y sueldos'!AA210+'Invent. y sueldos'!AB210+'Invent. y sueldos'!AD210+'Invent. y sueldos'!AC210</f>
        <v>0</v>
      </c>
      <c r="F207" s="26">
        <f t="shared" si="9"/>
        <v>0</v>
      </c>
      <c r="G207" s="25">
        <f>'Invent. y sueldos'!M210*'Invent. y sueldos'!$AL$3</f>
        <v>0</v>
      </c>
      <c r="H207" s="27">
        <f t="shared" si="10"/>
        <v>0</v>
      </c>
      <c r="I207" s="25"/>
      <c r="J207" s="25">
        <f>'Invent. y sueldos'!Y210</f>
        <v>0</v>
      </c>
      <c r="K207" s="302">
        <f t="shared" si="11"/>
        <v>0</v>
      </c>
      <c r="L207" s="23" t="e">
        <f>K207/'Invent. y sueldos'!M210</f>
        <v>#DIV/0!</v>
      </c>
      <c r="M207" s="65"/>
    </row>
    <row r="208" spans="3:13" x14ac:dyDescent="0.25">
      <c r="C208" s="4" t="s">
        <v>228</v>
      </c>
      <c r="D208" s="128">
        <f>'Invent. y sueldos'!C211+'Invent. y sueldos'!D211+'Invent. y sueldos'!E211+'Invent. y sueldos'!F211+'Invent. y sueldos'!G211</f>
        <v>0</v>
      </c>
      <c r="E208" s="25">
        <f>'Invent. y sueldos'!N211+'Invent. y sueldos'!O211+'Invent. y sueldos'!P211+'Invent. y sueldos'!Q211+'Invent. y sueldos'!R211+'Invent. y sueldos'!S211+'Invent. y sueldos'!T211+'Invent. y sueldos'!U211+'Invent. y sueldos'!V211+'Invent. y sueldos'!W211+'Invent. y sueldos'!X211+'Invent. y sueldos'!Z211+'Invent. y sueldos'!AA211+'Invent. y sueldos'!AB211+'Invent. y sueldos'!AD211+'Invent. y sueldos'!AC211</f>
        <v>0</v>
      </c>
      <c r="F208" s="26">
        <f t="shared" si="9"/>
        <v>0</v>
      </c>
      <c r="G208" s="25">
        <f>'Invent. y sueldos'!M211*'Invent. y sueldos'!$AL$3</f>
        <v>0</v>
      </c>
      <c r="H208" s="27">
        <f t="shared" si="10"/>
        <v>0</v>
      </c>
      <c r="I208" s="25"/>
      <c r="J208" s="25">
        <f>'Invent. y sueldos'!Y211</f>
        <v>0</v>
      </c>
      <c r="K208" s="302">
        <f t="shared" si="11"/>
        <v>0</v>
      </c>
      <c r="L208" s="23" t="e">
        <f>K208/'Invent. y sueldos'!M211</f>
        <v>#DIV/0!</v>
      </c>
      <c r="M208" s="65"/>
    </row>
    <row r="209" spans="3:13" x14ac:dyDescent="0.25">
      <c r="C209" s="4" t="s">
        <v>229</v>
      </c>
      <c r="D209" s="128">
        <f>'Invent. y sueldos'!C212+'Invent. y sueldos'!D212+'Invent. y sueldos'!E212+'Invent. y sueldos'!F212+'Invent. y sueldos'!G212</f>
        <v>0</v>
      </c>
      <c r="E209" s="25">
        <f>'Invent. y sueldos'!N212+'Invent. y sueldos'!O212+'Invent. y sueldos'!P212+'Invent. y sueldos'!Q212+'Invent. y sueldos'!R212+'Invent. y sueldos'!S212+'Invent. y sueldos'!T212+'Invent. y sueldos'!U212+'Invent. y sueldos'!V212+'Invent. y sueldos'!W212+'Invent. y sueldos'!X212+'Invent. y sueldos'!Z212+'Invent. y sueldos'!AA212+'Invent. y sueldos'!AB212+'Invent. y sueldos'!AD212+'Invent. y sueldos'!AC212</f>
        <v>0</v>
      </c>
      <c r="F209" s="26">
        <f t="shared" si="9"/>
        <v>0</v>
      </c>
      <c r="G209" s="25">
        <f>'Invent. y sueldos'!M212*'Invent. y sueldos'!$AL$3</f>
        <v>0</v>
      </c>
      <c r="H209" s="27">
        <f t="shared" si="10"/>
        <v>0</v>
      </c>
      <c r="I209" s="25"/>
      <c r="J209" s="25">
        <f>'Invent. y sueldos'!Y212</f>
        <v>0</v>
      </c>
      <c r="K209" s="302">
        <f t="shared" si="11"/>
        <v>0</v>
      </c>
      <c r="L209" s="23" t="e">
        <f>K209/'Invent. y sueldos'!M212</f>
        <v>#DIV/0!</v>
      </c>
      <c r="M209" s="65"/>
    </row>
    <row r="210" spans="3:13" x14ac:dyDescent="0.25">
      <c r="C210" s="4" t="s">
        <v>230</v>
      </c>
      <c r="D210" s="128">
        <f>'Invent. y sueldos'!C213+'Invent. y sueldos'!D213+'Invent. y sueldos'!E213+'Invent. y sueldos'!F213+'Invent. y sueldos'!G213</f>
        <v>0</v>
      </c>
      <c r="E210" s="25">
        <f>'Invent. y sueldos'!N213+'Invent. y sueldos'!O213+'Invent. y sueldos'!P213+'Invent. y sueldos'!Q213+'Invent. y sueldos'!R213+'Invent. y sueldos'!S213+'Invent. y sueldos'!T213+'Invent. y sueldos'!U213+'Invent. y sueldos'!V213+'Invent. y sueldos'!W213+'Invent. y sueldos'!X213+'Invent. y sueldos'!Z213+'Invent. y sueldos'!AA213+'Invent. y sueldos'!AB213+'Invent. y sueldos'!AD213+'Invent. y sueldos'!AC213</f>
        <v>0</v>
      </c>
      <c r="F210" s="26">
        <f t="shared" si="9"/>
        <v>0</v>
      </c>
      <c r="G210" s="25">
        <f>'Invent. y sueldos'!M213*'Invent. y sueldos'!$AL$3</f>
        <v>0</v>
      </c>
      <c r="H210" s="27">
        <f t="shared" si="10"/>
        <v>0</v>
      </c>
      <c r="I210" s="25"/>
      <c r="J210" s="25">
        <f>'Invent. y sueldos'!Y213</f>
        <v>0</v>
      </c>
      <c r="K210" s="302">
        <f t="shared" si="11"/>
        <v>0</v>
      </c>
      <c r="L210" s="23" t="e">
        <f>K210/'Invent. y sueldos'!M213</f>
        <v>#DIV/0!</v>
      </c>
      <c r="M210" s="65"/>
    </row>
    <row r="211" spans="3:13" x14ac:dyDescent="0.25">
      <c r="C211" s="4" t="s">
        <v>231</v>
      </c>
      <c r="D211" s="128">
        <f>'Invent. y sueldos'!C214+'Invent. y sueldos'!D214+'Invent. y sueldos'!E214+'Invent. y sueldos'!F214+'Invent. y sueldos'!G214</f>
        <v>0</v>
      </c>
      <c r="E211" s="25">
        <f>'Invent. y sueldos'!N214+'Invent. y sueldos'!O214+'Invent. y sueldos'!P214+'Invent. y sueldos'!Q214+'Invent. y sueldos'!R214+'Invent. y sueldos'!S214+'Invent. y sueldos'!T214+'Invent. y sueldos'!U214+'Invent. y sueldos'!V214+'Invent. y sueldos'!W214+'Invent. y sueldos'!X214+'Invent. y sueldos'!Z214+'Invent. y sueldos'!AA214+'Invent. y sueldos'!AB214+'Invent. y sueldos'!AD214+'Invent. y sueldos'!AC214</f>
        <v>0</v>
      </c>
      <c r="F211" s="26">
        <f t="shared" si="9"/>
        <v>0</v>
      </c>
      <c r="G211" s="25">
        <f>'Invent. y sueldos'!M214*'Invent. y sueldos'!$AL$3</f>
        <v>0</v>
      </c>
      <c r="H211" s="27">
        <f t="shared" si="10"/>
        <v>0</v>
      </c>
      <c r="I211" s="25"/>
      <c r="J211" s="25">
        <f>'Invent. y sueldos'!Y214</f>
        <v>0</v>
      </c>
      <c r="K211" s="302">
        <f t="shared" si="11"/>
        <v>0</v>
      </c>
      <c r="L211" s="23" t="e">
        <f>K211/'Invent. y sueldos'!M214</f>
        <v>#DIV/0!</v>
      </c>
      <c r="M211" s="65"/>
    </row>
    <row r="212" spans="3:13" x14ac:dyDescent="0.25">
      <c r="C212" s="4" t="s">
        <v>232</v>
      </c>
      <c r="D212" s="128">
        <f>'Invent. y sueldos'!C215+'Invent. y sueldos'!D215+'Invent. y sueldos'!E215+'Invent. y sueldos'!F215+'Invent. y sueldos'!G215</f>
        <v>0</v>
      </c>
      <c r="E212" s="25">
        <f>'Invent. y sueldos'!N215+'Invent. y sueldos'!O215+'Invent. y sueldos'!P215+'Invent. y sueldos'!Q215+'Invent. y sueldos'!R215+'Invent. y sueldos'!S215+'Invent. y sueldos'!T215+'Invent. y sueldos'!U215+'Invent. y sueldos'!V215+'Invent. y sueldos'!W215+'Invent. y sueldos'!X215+'Invent. y sueldos'!Z215+'Invent. y sueldos'!AA215+'Invent. y sueldos'!AB215+'Invent. y sueldos'!AD215+'Invent. y sueldos'!AC215</f>
        <v>0</v>
      </c>
      <c r="F212" s="26">
        <f t="shared" si="9"/>
        <v>0</v>
      </c>
      <c r="G212" s="25">
        <f>'Invent. y sueldos'!M215*'Invent. y sueldos'!$AL$3</f>
        <v>0</v>
      </c>
      <c r="H212" s="27">
        <f t="shared" si="10"/>
        <v>0</v>
      </c>
      <c r="I212" s="25"/>
      <c r="J212" s="25">
        <f>'Invent. y sueldos'!Y215</f>
        <v>0</v>
      </c>
      <c r="K212" s="302">
        <f t="shared" si="11"/>
        <v>0</v>
      </c>
      <c r="L212" s="23" t="e">
        <f>K212/'Invent. y sueldos'!M215</f>
        <v>#DIV/0!</v>
      </c>
      <c r="M212" s="65"/>
    </row>
    <row r="213" spans="3:13" x14ac:dyDescent="0.25">
      <c r="C213" s="4" t="s">
        <v>233</v>
      </c>
      <c r="D213" s="128">
        <f>'Invent. y sueldos'!C216+'Invent. y sueldos'!D216+'Invent. y sueldos'!E216+'Invent. y sueldos'!F216+'Invent. y sueldos'!G216</f>
        <v>0</v>
      </c>
      <c r="E213" s="25">
        <f>'Invent. y sueldos'!N216+'Invent. y sueldos'!O216+'Invent. y sueldos'!P216+'Invent. y sueldos'!Q216+'Invent. y sueldos'!R216+'Invent. y sueldos'!S216+'Invent. y sueldos'!T216+'Invent. y sueldos'!U216+'Invent. y sueldos'!V216+'Invent. y sueldos'!W216+'Invent. y sueldos'!X216+'Invent. y sueldos'!Z216+'Invent. y sueldos'!AA216+'Invent. y sueldos'!AB216+'Invent. y sueldos'!AD216+'Invent. y sueldos'!AC216</f>
        <v>0</v>
      </c>
      <c r="F213" s="26">
        <f t="shared" si="9"/>
        <v>0</v>
      </c>
      <c r="G213" s="25">
        <f>'Invent. y sueldos'!M216*'Invent. y sueldos'!$AL$3</f>
        <v>0</v>
      </c>
      <c r="H213" s="27">
        <f t="shared" si="10"/>
        <v>0</v>
      </c>
      <c r="I213" s="25"/>
      <c r="J213" s="25">
        <f>'Invent. y sueldos'!Y216</f>
        <v>0</v>
      </c>
      <c r="K213" s="302">
        <f t="shared" si="11"/>
        <v>0</v>
      </c>
      <c r="L213" s="23" t="e">
        <f>K213/'Invent. y sueldos'!M216</f>
        <v>#DIV/0!</v>
      </c>
      <c r="M213" s="65"/>
    </row>
    <row r="214" spans="3:13" x14ac:dyDescent="0.25">
      <c r="C214" s="4" t="s">
        <v>234</v>
      </c>
      <c r="D214" s="128">
        <f>'Invent. y sueldos'!C217+'Invent. y sueldos'!D217+'Invent. y sueldos'!E217+'Invent. y sueldos'!F217+'Invent. y sueldos'!G217</f>
        <v>0</v>
      </c>
      <c r="E214" s="25">
        <f>'Invent. y sueldos'!N217+'Invent. y sueldos'!O217+'Invent. y sueldos'!P217+'Invent. y sueldos'!Q217+'Invent. y sueldos'!R217+'Invent. y sueldos'!S217+'Invent. y sueldos'!T217+'Invent. y sueldos'!U217+'Invent. y sueldos'!V217+'Invent. y sueldos'!W217+'Invent. y sueldos'!X217+'Invent. y sueldos'!Z217+'Invent. y sueldos'!AA217+'Invent. y sueldos'!AB217+'Invent. y sueldos'!AD217+'Invent. y sueldos'!AC217</f>
        <v>0</v>
      </c>
      <c r="F214" s="26">
        <f t="shared" si="9"/>
        <v>0</v>
      </c>
      <c r="G214" s="25">
        <f>'Invent. y sueldos'!M217*'Invent. y sueldos'!$AL$3</f>
        <v>0</v>
      </c>
      <c r="H214" s="27">
        <f t="shared" si="10"/>
        <v>0</v>
      </c>
      <c r="I214" s="25"/>
      <c r="J214" s="25">
        <f>'Invent. y sueldos'!Y217</f>
        <v>0</v>
      </c>
      <c r="K214" s="302">
        <f t="shared" si="11"/>
        <v>0</v>
      </c>
      <c r="L214" s="23" t="e">
        <f>K214/'Invent. y sueldos'!M217</f>
        <v>#DIV/0!</v>
      </c>
      <c r="M214" s="65"/>
    </row>
    <row r="215" spans="3:13" ht="15.75" thickBot="1" x14ac:dyDescent="0.3">
      <c r="C215" s="4" t="s">
        <v>235</v>
      </c>
      <c r="D215" s="306">
        <f>'Invent. y sueldos'!C218+'Invent. y sueldos'!D218+'Invent. y sueldos'!E218+'Invent. y sueldos'!F218+'Invent. y sueldos'!G218</f>
        <v>0</v>
      </c>
      <c r="E215" s="28">
        <f>'Invent. y sueldos'!N218+'Invent. y sueldos'!O218+'Invent. y sueldos'!P218+'Invent. y sueldos'!Q218+'Invent. y sueldos'!R218+'Invent. y sueldos'!S218+'Invent. y sueldos'!T218+'Invent. y sueldos'!U218+'Invent. y sueldos'!V218+'Invent. y sueldos'!W218+'Invent. y sueldos'!X218+'Invent. y sueldos'!Z218+'Invent. y sueldos'!AA218+'Invent. y sueldos'!AB218+'Invent. y sueldos'!AD218+'Invent. y sueldos'!AC218</f>
        <v>0</v>
      </c>
      <c r="F215" s="29">
        <f t="shared" si="9"/>
        <v>0</v>
      </c>
      <c r="G215" s="28">
        <f>'Invent. y sueldos'!M218*'Invent. y sueldos'!$AL$3</f>
        <v>0</v>
      </c>
      <c r="H215" s="30">
        <f t="shared" si="10"/>
        <v>0</v>
      </c>
      <c r="I215" s="28"/>
      <c r="J215" s="28">
        <f>'Invent. y sueldos'!Y218</f>
        <v>0</v>
      </c>
      <c r="K215" s="303">
        <f t="shared" si="11"/>
        <v>0</v>
      </c>
      <c r="L215" s="38" t="e">
        <f>K215/'Invent. y sueldos'!M218</f>
        <v>#DIV/0!</v>
      </c>
      <c r="M215" s="65"/>
    </row>
    <row r="216" spans="3:13" ht="15" customHeight="1" thickTop="1" x14ac:dyDescent="0.25">
      <c r="C216" s="5" t="s">
        <v>236</v>
      </c>
      <c r="D216" s="128">
        <f>'Invent. y sueldos'!C219+'Invent. y sueldos'!D219+'Invent. y sueldos'!E219+'Invent. y sueldos'!F219+'Invent. y sueldos'!G219</f>
        <v>0</v>
      </c>
      <c r="E216" s="25">
        <f>'Invent. y sueldos'!N219+'Invent. y sueldos'!O219+'Invent. y sueldos'!P219+'Invent. y sueldos'!Q219+'Invent. y sueldos'!R219+'Invent. y sueldos'!S219+'Invent. y sueldos'!T219+'Invent. y sueldos'!U219+'Invent. y sueldos'!V219+'Invent. y sueldos'!W219+'Invent. y sueldos'!X219+'Invent. y sueldos'!Z219+'Invent. y sueldos'!AA219+'Invent. y sueldos'!AB219+'Invent. y sueldos'!AD219+'Invent. y sueldos'!AC219</f>
        <v>0</v>
      </c>
      <c r="F216" s="26">
        <f t="shared" si="9"/>
        <v>0</v>
      </c>
      <c r="G216" s="25">
        <f>'Invent. y sueldos'!M219*'Invent. y sueldos'!$AL$3</f>
        <v>0</v>
      </c>
      <c r="H216" s="27">
        <f t="shared" si="10"/>
        <v>0</v>
      </c>
      <c r="I216" s="25"/>
      <c r="J216" s="25">
        <f>'Invent. y sueldos'!Y219</f>
        <v>0</v>
      </c>
      <c r="K216" s="302">
        <f t="shared" si="11"/>
        <v>0</v>
      </c>
      <c r="L216" s="23" t="e">
        <f>K216/'Invent. y sueldos'!M219</f>
        <v>#DIV/0!</v>
      </c>
      <c r="M216" s="65"/>
    </row>
    <row r="217" spans="3:13" x14ac:dyDescent="0.25">
      <c r="C217" s="6" t="s">
        <v>237</v>
      </c>
      <c r="D217" s="128">
        <f>'Invent. y sueldos'!C220+'Invent. y sueldos'!D220+'Invent. y sueldos'!E220+'Invent. y sueldos'!F220+'Invent. y sueldos'!G220</f>
        <v>0</v>
      </c>
      <c r="E217" s="25">
        <f>'Invent. y sueldos'!N220+'Invent. y sueldos'!O220+'Invent. y sueldos'!P220+'Invent. y sueldos'!Q220+'Invent. y sueldos'!R220+'Invent. y sueldos'!S220+'Invent. y sueldos'!T220+'Invent. y sueldos'!U220+'Invent. y sueldos'!V220+'Invent. y sueldos'!W220+'Invent. y sueldos'!X220+'Invent. y sueldos'!Z220+'Invent. y sueldos'!AA220+'Invent. y sueldos'!AB220+'Invent. y sueldos'!AD220+'Invent. y sueldos'!AC220</f>
        <v>0</v>
      </c>
      <c r="F217" s="26">
        <f t="shared" si="9"/>
        <v>0</v>
      </c>
      <c r="G217" s="25">
        <f>'Invent. y sueldos'!M220*'Invent. y sueldos'!$AL$3</f>
        <v>0</v>
      </c>
      <c r="H217" s="27">
        <f t="shared" si="10"/>
        <v>0</v>
      </c>
      <c r="I217" s="25"/>
      <c r="J217" s="25">
        <f>'Invent. y sueldos'!Y220</f>
        <v>0</v>
      </c>
      <c r="K217" s="302">
        <f t="shared" si="11"/>
        <v>0</v>
      </c>
      <c r="L217" s="23" t="e">
        <f>K217/'Invent. y sueldos'!M220</f>
        <v>#DIV/0!</v>
      </c>
      <c r="M217" s="65"/>
    </row>
    <row r="218" spans="3:13" x14ac:dyDescent="0.25">
      <c r="C218" s="6" t="s">
        <v>238</v>
      </c>
      <c r="D218" s="128">
        <f>'Invent. y sueldos'!C221+'Invent. y sueldos'!D221+'Invent. y sueldos'!E221+'Invent. y sueldos'!F221+'Invent. y sueldos'!G221</f>
        <v>0</v>
      </c>
      <c r="E218" s="25">
        <f>'Invent. y sueldos'!N221+'Invent. y sueldos'!O221+'Invent. y sueldos'!P221+'Invent. y sueldos'!Q221+'Invent. y sueldos'!R221+'Invent. y sueldos'!S221+'Invent. y sueldos'!T221+'Invent. y sueldos'!U221+'Invent. y sueldos'!V221+'Invent. y sueldos'!W221+'Invent. y sueldos'!X221+'Invent. y sueldos'!Z221+'Invent. y sueldos'!AA221+'Invent. y sueldos'!AB221+'Invent. y sueldos'!AD221+'Invent. y sueldos'!AC221</f>
        <v>0</v>
      </c>
      <c r="F218" s="26">
        <f t="shared" si="9"/>
        <v>0</v>
      </c>
      <c r="G218" s="25">
        <f>'Invent. y sueldos'!M221*'Invent. y sueldos'!$AL$3</f>
        <v>0</v>
      </c>
      <c r="H218" s="27">
        <f t="shared" si="10"/>
        <v>0</v>
      </c>
      <c r="I218" s="25"/>
      <c r="J218" s="25">
        <f>'Invent. y sueldos'!Y221</f>
        <v>0</v>
      </c>
      <c r="K218" s="302">
        <f t="shared" si="11"/>
        <v>0</v>
      </c>
      <c r="L218" s="23" t="e">
        <f>K218/'Invent. y sueldos'!M221</f>
        <v>#DIV/0!</v>
      </c>
      <c r="M218" s="65"/>
    </row>
    <row r="219" spans="3:13" x14ac:dyDescent="0.25">
      <c r="C219" s="6" t="s">
        <v>239</v>
      </c>
      <c r="D219" s="128">
        <f>'Invent. y sueldos'!C222+'Invent. y sueldos'!D222+'Invent. y sueldos'!E222+'Invent. y sueldos'!F222+'Invent. y sueldos'!G222</f>
        <v>0</v>
      </c>
      <c r="E219" s="25">
        <f>'Invent. y sueldos'!N222+'Invent. y sueldos'!O222+'Invent. y sueldos'!P222+'Invent. y sueldos'!Q222+'Invent. y sueldos'!R222+'Invent. y sueldos'!S222+'Invent. y sueldos'!T222+'Invent. y sueldos'!U222+'Invent. y sueldos'!V222+'Invent. y sueldos'!W222+'Invent. y sueldos'!X222+'Invent. y sueldos'!Z222+'Invent. y sueldos'!AA222+'Invent. y sueldos'!AB222+'Invent. y sueldos'!AD222+'Invent. y sueldos'!AC222</f>
        <v>0</v>
      </c>
      <c r="F219" s="26">
        <f t="shared" si="9"/>
        <v>0</v>
      </c>
      <c r="G219" s="25">
        <f>'Invent. y sueldos'!M222*'Invent. y sueldos'!$AL$3</f>
        <v>0</v>
      </c>
      <c r="H219" s="27">
        <f t="shared" si="10"/>
        <v>0</v>
      </c>
      <c r="I219" s="25"/>
      <c r="J219" s="25">
        <f>'Invent. y sueldos'!Y222</f>
        <v>0</v>
      </c>
      <c r="K219" s="302">
        <f t="shared" si="11"/>
        <v>0</v>
      </c>
      <c r="L219" s="23" t="e">
        <f>K219/'Invent. y sueldos'!M222</f>
        <v>#DIV/0!</v>
      </c>
      <c r="M219" s="65"/>
    </row>
    <row r="220" spans="3:13" x14ac:dyDescent="0.25">
      <c r="C220" s="6" t="s">
        <v>240</v>
      </c>
      <c r="D220" s="128">
        <f>'Invent. y sueldos'!C223+'Invent. y sueldos'!D223+'Invent. y sueldos'!E223+'Invent. y sueldos'!F223+'Invent. y sueldos'!G223</f>
        <v>0</v>
      </c>
      <c r="E220" s="25">
        <f>'Invent. y sueldos'!N223+'Invent. y sueldos'!O223+'Invent. y sueldos'!P223+'Invent. y sueldos'!Q223+'Invent. y sueldos'!R223+'Invent. y sueldos'!S223+'Invent. y sueldos'!T223+'Invent. y sueldos'!U223+'Invent. y sueldos'!V223+'Invent. y sueldos'!W223+'Invent. y sueldos'!X223+'Invent. y sueldos'!Z223+'Invent. y sueldos'!AA223+'Invent. y sueldos'!AB223+'Invent. y sueldos'!AD223+'Invent. y sueldos'!AC223</f>
        <v>0</v>
      </c>
      <c r="F220" s="26">
        <f t="shared" si="9"/>
        <v>0</v>
      </c>
      <c r="G220" s="25">
        <f>'Invent. y sueldos'!M223*'Invent. y sueldos'!$AL$3</f>
        <v>0</v>
      </c>
      <c r="H220" s="27">
        <f t="shared" si="10"/>
        <v>0</v>
      </c>
      <c r="I220" s="25"/>
      <c r="J220" s="25">
        <f>'Invent. y sueldos'!Y223</f>
        <v>0</v>
      </c>
      <c r="K220" s="302">
        <f t="shared" si="11"/>
        <v>0</v>
      </c>
      <c r="L220" s="23" t="e">
        <f>K220/'Invent. y sueldos'!M223</f>
        <v>#DIV/0!</v>
      </c>
      <c r="M220" s="65"/>
    </row>
    <row r="221" spans="3:13" x14ac:dyDescent="0.25">
      <c r="C221" s="6" t="s">
        <v>241</v>
      </c>
      <c r="D221" s="128">
        <f>'Invent. y sueldos'!C224+'Invent. y sueldos'!D224+'Invent. y sueldos'!E224+'Invent. y sueldos'!F224+'Invent. y sueldos'!G224</f>
        <v>0</v>
      </c>
      <c r="E221" s="25">
        <f>'Invent. y sueldos'!N224+'Invent. y sueldos'!O224+'Invent. y sueldos'!P224+'Invent. y sueldos'!Q224+'Invent. y sueldos'!R224+'Invent. y sueldos'!S224+'Invent. y sueldos'!T224+'Invent. y sueldos'!U224+'Invent. y sueldos'!V224+'Invent. y sueldos'!W224+'Invent. y sueldos'!X224+'Invent. y sueldos'!Z224+'Invent. y sueldos'!AA224+'Invent. y sueldos'!AB224+'Invent. y sueldos'!AD224+'Invent. y sueldos'!AC224</f>
        <v>0</v>
      </c>
      <c r="F221" s="26">
        <f t="shared" si="9"/>
        <v>0</v>
      </c>
      <c r="G221" s="25">
        <f>'Invent. y sueldos'!M224*'Invent. y sueldos'!$AL$3</f>
        <v>0</v>
      </c>
      <c r="H221" s="27">
        <f t="shared" si="10"/>
        <v>0</v>
      </c>
      <c r="I221" s="25"/>
      <c r="J221" s="25">
        <f>'Invent. y sueldos'!Y224</f>
        <v>0</v>
      </c>
      <c r="K221" s="302">
        <f t="shared" si="11"/>
        <v>0</v>
      </c>
      <c r="L221" s="23" t="e">
        <f>K221/'Invent. y sueldos'!M224</f>
        <v>#DIV/0!</v>
      </c>
      <c r="M221" s="65"/>
    </row>
    <row r="222" spans="3:13" x14ac:dyDescent="0.25">
      <c r="C222" s="6" t="s">
        <v>242</v>
      </c>
      <c r="D222" s="128">
        <f>'Invent. y sueldos'!C225+'Invent. y sueldos'!D225+'Invent. y sueldos'!E225+'Invent. y sueldos'!F225+'Invent. y sueldos'!G225</f>
        <v>0</v>
      </c>
      <c r="E222" s="25">
        <f>'Invent. y sueldos'!N225+'Invent. y sueldos'!O225+'Invent. y sueldos'!P225+'Invent. y sueldos'!Q225+'Invent. y sueldos'!R225+'Invent. y sueldos'!S225+'Invent. y sueldos'!T225+'Invent. y sueldos'!U225+'Invent. y sueldos'!V225+'Invent. y sueldos'!W225+'Invent. y sueldos'!X225+'Invent. y sueldos'!Z225+'Invent. y sueldos'!AA225+'Invent. y sueldos'!AB225+'Invent. y sueldos'!AD225+'Invent. y sueldos'!AC225</f>
        <v>0</v>
      </c>
      <c r="F222" s="26">
        <f t="shared" si="9"/>
        <v>0</v>
      </c>
      <c r="G222" s="25">
        <f>'Invent. y sueldos'!M225*'Invent. y sueldos'!$AL$3</f>
        <v>0</v>
      </c>
      <c r="H222" s="27">
        <f t="shared" si="10"/>
        <v>0</v>
      </c>
      <c r="I222" s="25"/>
      <c r="J222" s="25">
        <f>'Invent. y sueldos'!Y225</f>
        <v>0</v>
      </c>
      <c r="K222" s="302">
        <f t="shared" si="11"/>
        <v>0</v>
      </c>
      <c r="L222" s="23" t="e">
        <f>K222/'Invent. y sueldos'!M225</f>
        <v>#DIV/0!</v>
      </c>
      <c r="M222" s="65"/>
    </row>
    <row r="223" spans="3:13" x14ac:dyDescent="0.25">
      <c r="C223" s="6" t="s">
        <v>243</v>
      </c>
      <c r="D223" s="128">
        <f>'Invent. y sueldos'!C226+'Invent. y sueldos'!D226+'Invent. y sueldos'!E226+'Invent. y sueldos'!F226+'Invent. y sueldos'!G226</f>
        <v>0</v>
      </c>
      <c r="E223" s="25">
        <f>'Invent. y sueldos'!N226+'Invent. y sueldos'!O226+'Invent. y sueldos'!P226+'Invent. y sueldos'!Q226+'Invent. y sueldos'!R226+'Invent. y sueldos'!S226+'Invent. y sueldos'!T226+'Invent. y sueldos'!U226+'Invent. y sueldos'!V226+'Invent. y sueldos'!W226+'Invent. y sueldos'!X226+'Invent. y sueldos'!Z226+'Invent. y sueldos'!AA226+'Invent. y sueldos'!AB226+'Invent. y sueldos'!AD226+'Invent. y sueldos'!AC226</f>
        <v>0</v>
      </c>
      <c r="F223" s="26">
        <f t="shared" si="9"/>
        <v>0</v>
      </c>
      <c r="G223" s="25">
        <f>'Invent. y sueldos'!M226*'Invent. y sueldos'!$AL$3</f>
        <v>0</v>
      </c>
      <c r="H223" s="27">
        <f t="shared" si="10"/>
        <v>0</v>
      </c>
      <c r="I223" s="25"/>
      <c r="J223" s="25">
        <f>'Invent. y sueldos'!Y226</f>
        <v>0</v>
      </c>
      <c r="K223" s="302">
        <f t="shared" si="11"/>
        <v>0</v>
      </c>
      <c r="L223" s="23" t="e">
        <f>K223/'Invent. y sueldos'!M226</f>
        <v>#DIV/0!</v>
      </c>
      <c r="M223" s="65"/>
    </row>
    <row r="224" spans="3:13" x14ac:dyDescent="0.25">
      <c r="C224" s="6" t="s">
        <v>244</v>
      </c>
      <c r="D224" s="128">
        <f>'Invent. y sueldos'!C227+'Invent. y sueldos'!D227+'Invent. y sueldos'!E227+'Invent. y sueldos'!F227+'Invent. y sueldos'!G227</f>
        <v>0</v>
      </c>
      <c r="E224" s="25">
        <f>'Invent. y sueldos'!N227+'Invent. y sueldos'!O227+'Invent. y sueldos'!P227+'Invent. y sueldos'!Q227+'Invent. y sueldos'!R227+'Invent. y sueldos'!S227+'Invent. y sueldos'!T227+'Invent. y sueldos'!U227+'Invent. y sueldos'!V227+'Invent. y sueldos'!W227+'Invent. y sueldos'!X227+'Invent. y sueldos'!Z227+'Invent. y sueldos'!AA227+'Invent. y sueldos'!AB227+'Invent. y sueldos'!AD227+'Invent. y sueldos'!AC227</f>
        <v>0</v>
      </c>
      <c r="F224" s="26">
        <f t="shared" si="9"/>
        <v>0</v>
      </c>
      <c r="G224" s="25">
        <f>'Invent. y sueldos'!M227*'Invent. y sueldos'!$AL$3</f>
        <v>0</v>
      </c>
      <c r="H224" s="27">
        <f t="shared" si="10"/>
        <v>0</v>
      </c>
      <c r="I224" s="25"/>
      <c r="J224" s="25">
        <f>'Invent. y sueldos'!Y227</f>
        <v>0</v>
      </c>
      <c r="K224" s="302">
        <f t="shared" si="11"/>
        <v>0</v>
      </c>
      <c r="L224" s="23" t="e">
        <f>K224/'Invent. y sueldos'!M227</f>
        <v>#DIV/0!</v>
      </c>
      <c r="M224" s="65"/>
    </row>
    <row r="225" spans="3:13" x14ac:dyDescent="0.25">
      <c r="C225" s="6" t="s">
        <v>245</v>
      </c>
      <c r="D225" s="128">
        <f>'Invent. y sueldos'!C228+'Invent. y sueldos'!D228+'Invent. y sueldos'!E228+'Invent. y sueldos'!F228+'Invent. y sueldos'!G228</f>
        <v>0</v>
      </c>
      <c r="E225" s="25">
        <f>'Invent. y sueldos'!N228+'Invent. y sueldos'!O228+'Invent. y sueldos'!P228+'Invent. y sueldos'!Q228+'Invent. y sueldos'!R228+'Invent. y sueldos'!S228+'Invent. y sueldos'!T228+'Invent. y sueldos'!U228+'Invent. y sueldos'!V228+'Invent. y sueldos'!W228+'Invent. y sueldos'!X228+'Invent. y sueldos'!Z228+'Invent. y sueldos'!AA228+'Invent. y sueldos'!AB228+'Invent. y sueldos'!AD228+'Invent. y sueldos'!AC228</f>
        <v>0</v>
      </c>
      <c r="F225" s="26">
        <f t="shared" si="9"/>
        <v>0</v>
      </c>
      <c r="G225" s="25">
        <f>'Invent. y sueldos'!M228*'Invent. y sueldos'!$AL$3</f>
        <v>0</v>
      </c>
      <c r="H225" s="27">
        <f t="shared" si="10"/>
        <v>0</v>
      </c>
      <c r="I225" s="25"/>
      <c r="J225" s="25">
        <f>'Invent. y sueldos'!Y228</f>
        <v>0</v>
      </c>
      <c r="K225" s="302">
        <f t="shared" si="11"/>
        <v>0</v>
      </c>
      <c r="L225" s="23" t="e">
        <f>K225/'Invent. y sueldos'!M228</f>
        <v>#DIV/0!</v>
      </c>
      <c r="M225" s="65"/>
    </row>
    <row r="226" spans="3:13" x14ac:dyDescent="0.25">
      <c r="C226" s="6" t="s">
        <v>246</v>
      </c>
      <c r="D226" s="128">
        <f>'Invent. y sueldos'!C229+'Invent. y sueldos'!D229+'Invent. y sueldos'!E229+'Invent. y sueldos'!F229+'Invent. y sueldos'!G229</f>
        <v>0</v>
      </c>
      <c r="E226" s="25">
        <f>'Invent. y sueldos'!N229+'Invent. y sueldos'!O229+'Invent. y sueldos'!P229+'Invent. y sueldos'!Q229+'Invent. y sueldos'!R229+'Invent. y sueldos'!S229+'Invent. y sueldos'!T229+'Invent. y sueldos'!U229+'Invent. y sueldos'!V229+'Invent. y sueldos'!W229+'Invent. y sueldos'!X229+'Invent. y sueldos'!Z229+'Invent. y sueldos'!AA229+'Invent. y sueldos'!AB229+'Invent. y sueldos'!AD229+'Invent. y sueldos'!AC229</f>
        <v>0</v>
      </c>
      <c r="F226" s="26">
        <f t="shared" si="9"/>
        <v>0</v>
      </c>
      <c r="G226" s="25">
        <f>'Invent. y sueldos'!M229*'Invent. y sueldos'!$AL$3</f>
        <v>0</v>
      </c>
      <c r="H226" s="27">
        <f t="shared" si="10"/>
        <v>0</v>
      </c>
      <c r="I226" s="25"/>
      <c r="J226" s="25">
        <f>'Invent. y sueldos'!Y229</f>
        <v>0</v>
      </c>
      <c r="K226" s="302">
        <f t="shared" si="11"/>
        <v>0</v>
      </c>
      <c r="L226" s="23" t="e">
        <f>K226/'Invent. y sueldos'!M229</f>
        <v>#DIV/0!</v>
      </c>
      <c r="M226" s="65"/>
    </row>
    <row r="227" spans="3:13" x14ac:dyDescent="0.25">
      <c r="C227" s="6" t="s">
        <v>247</v>
      </c>
      <c r="D227" s="128">
        <f>'Invent. y sueldos'!C230+'Invent. y sueldos'!D230+'Invent. y sueldos'!E230+'Invent. y sueldos'!F230+'Invent. y sueldos'!G230</f>
        <v>0</v>
      </c>
      <c r="E227" s="25">
        <f>'Invent. y sueldos'!N230+'Invent. y sueldos'!O230+'Invent. y sueldos'!P230+'Invent. y sueldos'!Q230+'Invent. y sueldos'!R230+'Invent. y sueldos'!S230+'Invent. y sueldos'!T230+'Invent. y sueldos'!U230+'Invent. y sueldos'!V230+'Invent. y sueldos'!W230+'Invent. y sueldos'!X230+'Invent. y sueldos'!Z230+'Invent. y sueldos'!AA230+'Invent. y sueldos'!AB230+'Invent. y sueldos'!AD230+'Invent. y sueldos'!AC230</f>
        <v>0</v>
      </c>
      <c r="F227" s="26">
        <f t="shared" si="9"/>
        <v>0</v>
      </c>
      <c r="G227" s="25">
        <f>'Invent. y sueldos'!M230*'Invent. y sueldos'!$AL$3</f>
        <v>0</v>
      </c>
      <c r="H227" s="27">
        <f t="shared" si="10"/>
        <v>0</v>
      </c>
      <c r="I227" s="25"/>
      <c r="J227" s="25">
        <f>'Invent. y sueldos'!Y230</f>
        <v>0</v>
      </c>
      <c r="K227" s="302">
        <f t="shared" si="11"/>
        <v>0</v>
      </c>
      <c r="L227" s="23" t="e">
        <f>K227/'Invent. y sueldos'!M230</f>
        <v>#DIV/0!</v>
      </c>
      <c r="M227" s="65"/>
    </row>
    <row r="228" spans="3:13" x14ac:dyDescent="0.25">
      <c r="C228" s="6" t="s">
        <v>248</v>
      </c>
      <c r="D228" s="128">
        <f>'Invent. y sueldos'!C231+'Invent. y sueldos'!D231+'Invent. y sueldos'!E231+'Invent. y sueldos'!F231+'Invent. y sueldos'!G231</f>
        <v>0</v>
      </c>
      <c r="E228" s="25">
        <f>'Invent. y sueldos'!N231+'Invent. y sueldos'!O231+'Invent. y sueldos'!P231+'Invent. y sueldos'!Q231+'Invent. y sueldos'!R231+'Invent. y sueldos'!S231+'Invent. y sueldos'!T231+'Invent. y sueldos'!U231+'Invent. y sueldos'!V231+'Invent. y sueldos'!W231+'Invent. y sueldos'!X231+'Invent. y sueldos'!Z231+'Invent. y sueldos'!AA231+'Invent. y sueldos'!AB231+'Invent. y sueldos'!AD231+'Invent. y sueldos'!AC231</f>
        <v>0</v>
      </c>
      <c r="F228" s="26">
        <f t="shared" si="9"/>
        <v>0</v>
      </c>
      <c r="G228" s="25">
        <f>'Invent. y sueldos'!M231*'Invent. y sueldos'!$AL$3</f>
        <v>0</v>
      </c>
      <c r="H228" s="27">
        <f t="shared" si="10"/>
        <v>0</v>
      </c>
      <c r="I228" s="25"/>
      <c r="J228" s="25">
        <f>'Invent. y sueldos'!Y231</f>
        <v>0</v>
      </c>
      <c r="K228" s="302">
        <f t="shared" si="11"/>
        <v>0</v>
      </c>
      <c r="L228" s="23" t="e">
        <f>K228/'Invent. y sueldos'!M231</f>
        <v>#DIV/0!</v>
      </c>
      <c r="M228" s="65"/>
    </row>
    <row r="229" spans="3:13" x14ac:dyDescent="0.25">
      <c r="C229" s="6" t="s">
        <v>249</v>
      </c>
      <c r="D229" s="128">
        <f>'Invent. y sueldos'!C232+'Invent. y sueldos'!D232+'Invent. y sueldos'!E232+'Invent. y sueldos'!F232+'Invent. y sueldos'!G232</f>
        <v>0</v>
      </c>
      <c r="E229" s="25">
        <f>'Invent. y sueldos'!N232+'Invent. y sueldos'!O232+'Invent. y sueldos'!P232+'Invent. y sueldos'!Q232+'Invent. y sueldos'!R232+'Invent. y sueldos'!S232+'Invent. y sueldos'!T232+'Invent. y sueldos'!U232+'Invent. y sueldos'!V232+'Invent. y sueldos'!W232+'Invent. y sueldos'!X232+'Invent. y sueldos'!Z232+'Invent. y sueldos'!AA232+'Invent. y sueldos'!AB232+'Invent. y sueldos'!AD232+'Invent. y sueldos'!AC232</f>
        <v>0</v>
      </c>
      <c r="F229" s="26">
        <f t="shared" si="9"/>
        <v>0</v>
      </c>
      <c r="G229" s="25">
        <f>'Invent. y sueldos'!M232*'Invent. y sueldos'!$AL$3</f>
        <v>0</v>
      </c>
      <c r="H229" s="27">
        <f t="shared" si="10"/>
        <v>0</v>
      </c>
      <c r="I229" s="25"/>
      <c r="J229" s="25">
        <f>'Invent. y sueldos'!Y232</f>
        <v>0</v>
      </c>
      <c r="K229" s="302">
        <f t="shared" si="11"/>
        <v>0</v>
      </c>
      <c r="L229" s="23" t="e">
        <f>K229/'Invent. y sueldos'!M232</f>
        <v>#DIV/0!</v>
      </c>
      <c r="M229" s="65"/>
    </row>
    <row r="230" spans="3:13" x14ac:dyDescent="0.25">
      <c r="C230" s="6" t="s">
        <v>250</v>
      </c>
      <c r="D230" s="128">
        <f>'Invent. y sueldos'!C233+'Invent. y sueldos'!D233+'Invent. y sueldos'!E233+'Invent. y sueldos'!F233+'Invent. y sueldos'!G233</f>
        <v>0</v>
      </c>
      <c r="E230" s="25">
        <f>'Invent. y sueldos'!N233+'Invent. y sueldos'!O233+'Invent. y sueldos'!P233+'Invent. y sueldos'!Q233+'Invent. y sueldos'!R233+'Invent. y sueldos'!S233+'Invent. y sueldos'!T233+'Invent. y sueldos'!U233+'Invent. y sueldos'!V233+'Invent. y sueldos'!W233+'Invent. y sueldos'!X233+'Invent. y sueldos'!Z233+'Invent. y sueldos'!AA233+'Invent. y sueldos'!AB233+'Invent. y sueldos'!AD233+'Invent. y sueldos'!AC233</f>
        <v>0</v>
      </c>
      <c r="F230" s="26">
        <f t="shared" si="9"/>
        <v>0</v>
      </c>
      <c r="G230" s="25">
        <f>'Invent. y sueldos'!M233*'Invent. y sueldos'!$AL$3</f>
        <v>0</v>
      </c>
      <c r="H230" s="27">
        <f t="shared" si="10"/>
        <v>0</v>
      </c>
      <c r="I230" s="25"/>
      <c r="J230" s="25">
        <f>'Invent. y sueldos'!Y233</f>
        <v>0</v>
      </c>
      <c r="K230" s="302">
        <f t="shared" si="11"/>
        <v>0</v>
      </c>
      <c r="L230" s="23" t="e">
        <f>K230/'Invent. y sueldos'!M233</f>
        <v>#DIV/0!</v>
      </c>
      <c r="M230" s="65"/>
    </row>
    <row r="231" spans="3:13" x14ac:dyDescent="0.25">
      <c r="C231" s="6" t="s">
        <v>251</v>
      </c>
      <c r="D231" s="128">
        <f>'Invent. y sueldos'!C234+'Invent. y sueldos'!D234+'Invent. y sueldos'!E234+'Invent. y sueldos'!F234+'Invent. y sueldos'!G234</f>
        <v>0</v>
      </c>
      <c r="E231" s="25">
        <f>'Invent. y sueldos'!N234+'Invent. y sueldos'!O234+'Invent. y sueldos'!P234+'Invent. y sueldos'!Q234+'Invent. y sueldos'!R234+'Invent. y sueldos'!S234+'Invent. y sueldos'!T234+'Invent. y sueldos'!U234+'Invent. y sueldos'!V234+'Invent. y sueldos'!W234+'Invent. y sueldos'!X234+'Invent. y sueldos'!Z234+'Invent. y sueldos'!AA234+'Invent. y sueldos'!AB234+'Invent. y sueldos'!AD234+'Invent. y sueldos'!AC234</f>
        <v>0</v>
      </c>
      <c r="F231" s="26">
        <f t="shared" si="9"/>
        <v>0</v>
      </c>
      <c r="G231" s="25">
        <f>'Invent. y sueldos'!M234*'Invent. y sueldos'!$AL$3</f>
        <v>0</v>
      </c>
      <c r="H231" s="27">
        <f t="shared" si="10"/>
        <v>0</v>
      </c>
      <c r="I231" s="25"/>
      <c r="J231" s="25">
        <f>'Invent. y sueldos'!Y234</f>
        <v>0</v>
      </c>
      <c r="K231" s="302">
        <f t="shared" si="11"/>
        <v>0</v>
      </c>
      <c r="L231" s="23" t="e">
        <f>K231/'Invent. y sueldos'!M234</f>
        <v>#DIV/0!</v>
      </c>
      <c r="M231" s="65"/>
    </row>
    <row r="232" spans="3:13" x14ac:dyDescent="0.25">
      <c r="C232" s="6" t="s">
        <v>252</v>
      </c>
      <c r="D232" s="128">
        <f>'Invent. y sueldos'!C235+'Invent. y sueldos'!D235+'Invent. y sueldos'!E235+'Invent. y sueldos'!F235+'Invent. y sueldos'!G235</f>
        <v>0</v>
      </c>
      <c r="E232" s="25">
        <f>'Invent. y sueldos'!N235+'Invent. y sueldos'!O235+'Invent. y sueldos'!P235+'Invent. y sueldos'!Q235+'Invent. y sueldos'!R235+'Invent. y sueldos'!S235+'Invent. y sueldos'!T235+'Invent. y sueldos'!U235+'Invent. y sueldos'!V235+'Invent. y sueldos'!W235+'Invent. y sueldos'!X235+'Invent. y sueldos'!Z235+'Invent. y sueldos'!AA235+'Invent. y sueldos'!AB235+'Invent. y sueldos'!AD235+'Invent. y sueldos'!AC235</f>
        <v>0</v>
      </c>
      <c r="F232" s="26">
        <f t="shared" si="9"/>
        <v>0</v>
      </c>
      <c r="G232" s="25">
        <f>'Invent. y sueldos'!M235*'Invent. y sueldos'!$AL$3</f>
        <v>0</v>
      </c>
      <c r="H232" s="27">
        <f t="shared" si="10"/>
        <v>0</v>
      </c>
      <c r="I232" s="25"/>
      <c r="J232" s="25">
        <f>'Invent. y sueldos'!Y235</f>
        <v>0</v>
      </c>
      <c r="K232" s="302">
        <f t="shared" si="11"/>
        <v>0</v>
      </c>
      <c r="L232" s="23" t="e">
        <f>K232/'Invent. y sueldos'!M235</f>
        <v>#DIV/0!</v>
      </c>
      <c r="M232" s="65"/>
    </row>
    <row r="233" spans="3:13" x14ac:dyDescent="0.25">
      <c r="C233" s="6" t="s">
        <v>253</v>
      </c>
      <c r="D233" s="128">
        <f>'Invent. y sueldos'!C236+'Invent. y sueldos'!D236+'Invent. y sueldos'!E236+'Invent. y sueldos'!F236+'Invent. y sueldos'!G236</f>
        <v>0</v>
      </c>
      <c r="E233" s="25">
        <f>'Invent. y sueldos'!N236+'Invent. y sueldos'!O236+'Invent. y sueldos'!P236+'Invent. y sueldos'!Q236+'Invent. y sueldos'!R236+'Invent. y sueldos'!S236+'Invent. y sueldos'!T236+'Invent. y sueldos'!U236+'Invent. y sueldos'!V236+'Invent. y sueldos'!W236+'Invent. y sueldos'!X236+'Invent. y sueldos'!Z236+'Invent. y sueldos'!AA236+'Invent. y sueldos'!AB236+'Invent. y sueldos'!AD236+'Invent. y sueldos'!AC236</f>
        <v>0</v>
      </c>
      <c r="F233" s="26">
        <f t="shared" si="9"/>
        <v>0</v>
      </c>
      <c r="G233" s="25">
        <f>'Invent. y sueldos'!M236*'Invent. y sueldos'!$AL$3</f>
        <v>0</v>
      </c>
      <c r="H233" s="27">
        <f t="shared" si="10"/>
        <v>0</v>
      </c>
      <c r="I233" s="25"/>
      <c r="J233" s="25">
        <f>'Invent. y sueldos'!Y236</f>
        <v>0</v>
      </c>
      <c r="K233" s="302">
        <f t="shared" si="11"/>
        <v>0</v>
      </c>
      <c r="L233" s="23" t="e">
        <f>K233/'Invent. y sueldos'!M236</f>
        <v>#DIV/0!</v>
      </c>
      <c r="M233" s="65"/>
    </row>
    <row r="234" spans="3:13" x14ac:dyDescent="0.25">
      <c r="C234" s="6" t="s">
        <v>254</v>
      </c>
      <c r="D234" s="128">
        <f>'Invent. y sueldos'!C237+'Invent. y sueldos'!D237+'Invent. y sueldos'!E237+'Invent. y sueldos'!F237+'Invent. y sueldos'!G237</f>
        <v>0</v>
      </c>
      <c r="E234" s="25">
        <f>'Invent. y sueldos'!N237+'Invent. y sueldos'!O237+'Invent. y sueldos'!P237+'Invent. y sueldos'!Q237+'Invent. y sueldos'!R237+'Invent. y sueldos'!S237+'Invent. y sueldos'!T237+'Invent. y sueldos'!U237+'Invent. y sueldos'!V237+'Invent. y sueldos'!W237+'Invent. y sueldos'!X237+'Invent. y sueldos'!Z237+'Invent. y sueldos'!AA237+'Invent. y sueldos'!AB237+'Invent. y sueldos'!AD237+'Invent. y sueldos'!AC237</f>
        <v>0</v>
      </c>
      <c r="F234" s="26">
        <f t="shared" si="9"/>
        <v>0</v>
      </c>
      <c r="G234" s="25">
        <f>'Invent. y sueldos'!M237*'Invent. y sueldos'!$AL$3</f>
        <v>0</v>
      </c>
      <c r="H234" s="27">
        <f t="shared" si="10"/>
        <v>0</v>
      </c>
      <c r="I234" s="25"/>
      <c r="J234" s="25">
        <f>'Invent. y sueldos'!Y237</f>
        <v>0</v>
      </c>
      <c r="K234" s="302">
        <f t="shared" si="11"/>
        <v>0</v>
      </c>
      <c r="L234" s="23" t="e">
        <f>K234/'Invent. y sueldos'!M237</f>
        <v>#DIV/0!</v>
      </c>
      <c r="M234" s="65"/>
    </row>
    <row r="235" spans="3:13" x14ac:dyDescent="0.25">
      <c r="C235" s="6" t="s">
        <v>255</v>
      </c>
      <c r="D235" s="128">
        <f>'Invent. y sueldos'!C238+'Invent. y sueldos'!D238+'Invent. y sueldos'!E238+'Invent. y sueldos'!F238+'Invent. y sueldos'!G238</f>
        <v>0</v>
      </c>
      <c r="E235" s="25">
        <f>'Invent. y sueldos'!N238+'Invent. y sueldos'!O238+'Invent. y sueldos'!P238+'Invent. y sueldos'!Q238+'Invent. y sueldos'!R238+'Invent. y sueldos'!S238+'Invent. y sueldos'!T238+'Invent. y sueldos'!U238+'Invent. y sueldos'!V238+'Invent. y sueldos'!W238+'Invent. y sueldos'!X238+'Invent. y sueldos'!Z238+'Invent. y sueldos'!AA238+'Invent. y sueldos'!AB238+'Invent. y sueldos'!AD238+'Invent. y sueldos'!AC238</f>
        <v>0</v>
      </c>
      <c r="F235" s="26">
        <f t="shared" si="9"/>
        <v>0</v>
      </c>
      <c r="G235" s="25">
        <f>'Invent. y sueldos'!M238*'Invent. y sueldos'!$AL$3</f>
        <v>0</v>
      </c>
      <c r="H235" s="27">
        <f t="shared" si="10"/>
        <v>0</v>
      </c>
      <c r="I235" s="25"/>
      <c r="J235" s="25">
        <f>'Invent. y sueldos'!Y238</f>
        <v>0</v>
      </c>
      <c r="K235" s="302">
        <f t="shared" si="11"/>
        <v>0</v>
      </c>
      <c r="L235" s="23" t="e">
        <f>K235/'Invent. y sueldos'!M238</f>
        <v>#DIV/0!</v>
      </c>
      <c r="M235" s="65"/>
    </row>
    <row r="236" spans="3:13" x14ac:dyDescent="0.25">
      <c r="C236" s="6" t="s">
        <v>256</v>
      </c>
      <c r="D236" s="128">
        <f>'Invent. y sueldos'!C239+'Invent. y sueldos'!D239+'Invent. y sueldos'!E239+'Invent. y sueldos'!F239+'Invent. y sueldos'!G239</f>
        <v>0</v>
      </c>
      <c r="E236" s="25">
        <f>'Invent. y sueldos'!N239+'Invent. y sueldos'!O239+'Invent. y sueldos'!P239+'Invent. y sueldos'!Q239+'Invent. y sueldos'!R239+'Invent. y sueldos'!S239+'Invent. y sueldos'!T239+'Invent. y sueldos'!U239+'Invent. y sueldos'!V239+'Invent. y sueldos'!W239+'Invent. y sueldos'!X239+'Invent. y sueldos'!Z239+'Invent. y sueldos'!AA239+'Invent. y sueldos'!AB239+'Invent. y sueldos'!AD239+'Invent. y sueldos'!AC239</f>
        <v>0</v>
      </c>
      <c r="F236" s="26">
        <f t="shared" si="9"/>
        <v>0</v>
      </c>
      <c r="G236" s="25">
        <f>'Invent. y sueldos'!M239*'Invent. y sueldos'!$AL$3</f>
        <v>0</v>
      </c>
      <c r="H236" s="27">
        <f t="shared" si="10"/>
        <v>0</v>
      </c>
      <c r="I236" s="25"/>
      <c r="J236" s="25">
        <f>'Invent. y sueldos'!Y239</f>
        <v>0</v>
      </c>
      <c r="K236" s="302">
        <f t="shared" si="11"/>
        <v>0</v>
      </c>
      <c r="L236" s="23" t="e">
        <f>K236/'Invent. y sueldos'!M239</f>
        <v>#DIV/0!</v>
      </c>
      <c r="M236" s="65"/>
    </row>
    <row r="237" spans="3:13" x14ac:dyDescent="0.25">
      <c r="C237" s="6" t="s">
        <v>257</v>
      </c>
      <c r="D237" s="128">
        <f>'Invent. y sueldos'!C240+'Invent. y sueldos'!D240+'Invent. y sueldos'!E240+'Invent. y sueldos'!F240+'Invent. y sueldos'!G240</f>
        <v>0</v>
      </c>
      <c r="E237" s="25">
        <f>'Invent. y sueldos'!N240+'Invent. y sueldos'!O240+'Invent. y sueldos'!P240+'Invent. y sueldos'!Q240+'Invent. y sueldos'!R240+'Invent. y sueldos'!S240+'Invent. y sueldos'!T240+'Invent. y sueldos'!U240+'Invent. y sueldos'!V240+'Invent. y sueldos'!W240+'Invent. y sueldos'!X240+'Invent. y sueldos'!Z240+'Invent. y sueldos'!AA240+'Invent. y sueldos'!AB240+'Invent. y sueldos'!AD240+'Invent. y sueldos'!AC240</f>
        <v>0</v>
      </c>
      <c r="F237" s="26">
        <f t="shared" si="9"/>
        <v>0</v>
      </c>
      <c r="G237" s="25">
        <f>'Invent. y sueldos'!M240*'Invent. y sueldos'!$AL$3</f>
        <v>0</v>
      </c>
      <c r="H237" s="27">
        <f t="shared" si="10"/>
        <v>0</v>
      </c>
      <c r="I237" s="25"/>
      <c r="J237" s="25">
        <f>'Invent. y sueldos'!Y240</f>
        <v>0</v>
      </c>
      <c r="K237" s="302">
        <f t="shared" si="11"/>
        <v>0</v>
      </c>
      <c r="L237" s="23" t="e">
        <f>K237/'Invent. y sueldos'!M240</f>
        <v>#DIV/0!</v>
      </c>
      <c r="M237" s="65"/>
    </row>
    <row r="238" spans="3:13" x14ac:dyDescent="0.25">
      <c r="C238" s="6" t="s">
        <v>258</v>
      </c>
      <c r="D238" s="128">
        <f>'Invent. y sueldos'!C241+'Invent. y sueldos'!D241+'Invent. y sueldos'!E241+'Invent. y sueldos'!F241+'Invent. y sueldos'!G241</f>
        <v>0</v>
      </c>
      <c r="E238" s="25">
        <f>'Invent. y sueldos'!N241+'Invent. y sueldos'!O241+'Invent. y sueldos'!P241+'Invent. y sueldos'!Q241+'Invent. y sueldos'!R241+'Invent. y sueldos'!S241+'Invent. y sueldos'!T241+'Invent. y sueldos'!U241+'Invent. y sueldos'!V241+'Invent. y sueldos'!W241+'Invent. y sueldos'!X241+'Invent. y sueldos'!Z241+'Invent. y sueldos'!AA241+'Invent. y sueldos'!AB241+'Invent. y sueldos'!AD241+'Invent. y sueldos'!AC241</f>
        <v>0</v>
      </c>
      <c r="F238" s="26">
        <f t="shared" si="9"/>
        <v>0</v>
      </c>
      <c r="G238" s="25">
        <f>'Invent. y sueldos'!M241*'Invent. y sueldos'!$AL$3</f>
        <v>0</v>
      </c>
      <c r="H238" s="27">
        <f t="shared" si="10"/>
        <v>0</v>
      </c>
      <c r="I238" s="25"/>
      <c r="J238" s="25">
        <f>'Invent. y sueldos'!Y241</f>
        <v>0</v>
      </c>
      <c r="K238" s="302">
        <f t="shared" si="11"/>
        <v>0</v>
      </c>
      <c r="L238" s="23" t="e">
        <f>K238/'Invent. y sueldos'!M241</f>
        <v>#DIV/0!</v>
      </c>
      <c r="M238" s="65"/>
    </row>
    <row r="239" spans="3:13" x14ac:dyDescent="0.25">
      <c r="C239" s="6" t="s">
        <v>259</v>
      </c>
      <c r="D239" s="128">
        <f>'Invent. y sueldos'!C242+'Invent. y sueldos'!D242+'Invent. y sueldos'!E242+'Invent. y sueldos'!F242+'Invent. y sueldos'!G242</f>
        <v>0</v>
      </c>
      <c r="E239" s="25">
        <f>'Invent. y sueldos'!N242+'Invent. y sueldos'!O242+'Invent. y sueldos'!P242+'Invent. y sueldos'!Q242+'Invent. y sueldos'!R242+'Invent. y sueldos'!S242+'Invent. y sueldos'!T242+'Invent. y sueldos'!U242+'Invent. y sueldos'!V242+'Invent. y sueldos'!W242+'Invent. y sueldos'!X242+'Invent. y sueldos'!Z242+'Invent. y sueldos'!AA242+'Invent. y sueldos'!AB242+'Invent. y sueldos'!AD242+'Invent. y sueldos'!AC242</f>
        <v>0</v>
      </c>
      <c r="F239" s="26">
        <f t="shared" si="9"/>
        <v>0</v>
      </c>
      <c r="G239" s="25">
        <f>'Invent. y sueldos'!M242*'Invent. y sueldos'!$AL$3</f>
        <v>0</v>
      </c>
      <c r="H239" s="27">
        <f t="shared" si="10"/>
        <v>0</v>
      </c>
      <c r="I239" s="25"/>
      <c r="J239" s="25">
        <f>'Invent. y sueldos'!Y242</f>
        <v>0</v>
      </c>
      <c r="K239" s="302">
        <f t="shared" si="11"/>
        <v>0</v>
      </c>
      <c r="L239" s="23" t="e">
        <f>K239/'Invent. y sueldos'!M242</f>
        <v>#DIV/0!</v>
      </c>
      <c r="M239" s="65"/>
    </row>
    <row r="240" spans="3:13" x14ac:dyDescent="0.25">
      <c r="C240" s="6" t="s">
        <v>260</v>
      </c>
      <c r="D240" s="128">
        <f>'Invent. y sueldos'!C243+'Invent. y sueldos'!D243+'Invent. y sueldos'!E243+'Invent. y sueldos'!F243+'Invent. y sueldos'!G243</f>
        <v>0</v>
      </c>
      <c r="E240" s="25">
        <f>'Invent. y sueldos'!N243+'Invent. y sueldos'!O243+'Invent. y sueldos'!P243+'Invent. y sueldos'!Q243+'Invent. y sueldos'!R243+'Invent. y sueldos'!S243+'Invent. y sueldos'!T243+'Invent. y sueldos'!U243+'Invent. y sueldos'!V243+'Invent. y sueldos'!W243+'Invent. y sueldos'!X243+'Invent. y sueldos'!Z243+'Invent. y sueldos'!AA243+'Invent. y sueldos'!AB243+'Invent. y sueldos'!AD243+'Invent. y sueldos'!AC243</f>
        <v>0</v>
      </c>
      <c r="F240" s="26">
        <f t="shared" si="9"/>
        <v>0</v>
      </c>
      <c r="G240" s="25">
        <f>'Invent. y sueldos'!M243*'Invent. y sueldos'!$AL$3</f>
        <v>0</v>
      </c>
      <c r="H240" s="27">
        <f t="shared" si="10"/>
        <v>0</v>
      </c>
      <c r="I240" s="25"/>
      <c r="J240" s="25">
        <f>'Invent. y sueldos'!Y243</f>
        <v>0</v>
      </c>
      <c r="K240" s="302">
        <f t="shared" si="11"/>
        <v>0</v>
      </c>
      <c r="L240" s="23" t="e">
        <f>K240/'Invent. y sueldos'!M243</f>
        <v>#DIV/0!</v>
      </c>
      <c r="M240" s="65"/>
    </row>
    <row r="241" spans="3:13" x14ac:dyDescent="0.25">
      <c r="C241" s="6" t="s">
        <v>261</v>
      </c>
      <c r="D241" s="128">
        <f>'Invent. y sueldos'!C244+'Invent. y sueldos'!D244+'Invent. y sueldos'!E244+'Invent. y sueldos'!F244+'Invent. y sueldos'!G244</f>
        <v>0</v>
      </c>
      <c r="E241" s="25">
        <f>'Invent. y sueldos'!N244+'Invent. y sueldos'!O244+'Invent. y sueldos'!P244+'Invent. y sueldos'!Q244+'Invent. y sueldos'!R244+'Invent. y sueldos'!S244+'Invent. y sueldos'!T244+'Invent. y sueldos'!U244+'Invent. y sueldos'!V244+'Invent. y sueldos'!W244+'Invent. y sueldos'!X244+'Invent. y sueldos'!Z244+'Invent. y sueldos'!AA244+'Invent. y sueldos'!AB244+'Invent. y sueldos'!AD244+'Invent. y sueldos'!AC244</f>
        <v>0</v>
      </c>
      <c r="F241" s="26">
        <f t="shared" si="9"/>
        <v>0</v>
      </c>
      <c r="G241" s="25">
        <f>'Invent. y sueldos'!M244*'Invent. y sueldos'!$AL$3</f>
        <v>0</v>
      </c>
      <c r="H241" s="27">
        <f t="shared" si="10"/>
        <v>0</v>
      </c>
      <c r="I241" s="25"/>
      <c r="J241" s="25">
        <f>'Invent. y sueldos'!Y244</f>
        <v>0</v>
      </c>
      <c r="K241" s="302">
        <f t="shared" si="11"/>
        <v>0</v>
      </c>
      <c r="L241" s="23" t="e">
        <f>K241/'Invent. y sueldos'!M244</f>
        <v>#DIV/0!</v>
      </c>
      <c r="M241" s="65"/>
    </row>
    <row r="242" spans="3:13" x14ac:dyDescent="0.25">
      <c r="C242" s="6" t="s">
        <v>262</v>
      </c>
      <c r="D242" s="128">
        <f>'Invent. y sueldos'!C245+'Invent. y sueldos'!D245+'Invent. y sueldos'!E245+'Invent. y sueldos'!F245+'Invent. y sueldos'!G245</f>
        <v>0</v>
      </c>
      <c r="E242" s="25">
        <f>'Invent. y sueldos'!N245+'Invent. y sueldos'!O245+'Invent. y sueldos'!P245+'Invent. y sueldos'!Q245+'Invent. y sueldos'!R245+'Invent. y sueldos'!S245+'Invent. y sueldos'!T245+'Invent. y sueldos'!U245+'Invent. y sueldos'!V245+'Invent. y sueldos'!W245+'Invent. y sueldos'!X245+'Invent. y sueldos'!Z245+'Invent. y sueldos'!AA245+'Invent. y sueldos'!AB245+'Invent. y sueldos'!AD245+'Invent. y sueldos'!AC245</f>
        <v>0</v>
      </c>
      <c r="F242" s="26">
        <f t="shared" si="9"/>
        <v>0</v>
      </c>
      <c r="G242" s="25">
        <f>'Invent. y sueldos'!M245*'Invent. y sueldos'!$AL$3</f>
        <v>0</v>
      </c>
      <c r="H242" s="27">
        <f t="shared" si="10"/>
        <v>0</v>
      </c>
      <c r="I242" s="25"/>
      <c r="J242" s="25">
        <f>'Invent. y sueldos'!Y245</f>
        <v>0</v>
      </c>
      <c r="K242" s="302">
        <f t="shared" si="11"/>
        <v>0</v>
      </c>
      <c r="L242" s="23" t="e">
        <f>K242/'Invent. y sueldos'!M245</f>
        <v>#DIV/0!</v>
      </c>
      <c r="M242" s="65"/>
    </row>
    <row r="243" spans="3:13" x14ac:dyDescent="0.25">
      <c r="C243" s="6" t="s">
        <v>263</v>
      </c>
      <c r="D243" s="128">
        <f>'Invent. y sueldos'!C246+'Invent. y sueldos'!D246+'Invent. y sueldos'!E246+'Invent. y sueldos'!F246+'Invent. y sueldos'!G246</f>
        <v>0</v>
      </c>
      <c r="E243" s="25">
        <f>'Invent. y sueldos'!N246+'Invent. y sueldos'!O246+'Invent. y sueldos'!P246+'Invent. y sueldos'!Q246+'Invent. y sueldos'!R246+'Invent. y sueldos'!S246+'Invent. y sueldos'!T246+'Invent. y sueldos'!U246+'Invent. y sueldos'!V246+'Invent. y sueldos'!W246+'Invent. y sueldos'!X246+'Invent. y sueldos'!Z246+'Invent. y sueldos'!AA246+'Invent. y sueldos'!AB246+'Invent. y sueldos'!AD246+'Invent. y sueldos'!AC246</f>
        <v>0</v>
      </c>
      <c r="F243" s="26">
        <f t="shared" si="9"/>
        <v>0</v>
      </c>
      <c r="G243" s="25">
        <f>'Invent. y sueldos'!M246*'Invent. y sueldos'!$AL$3</f>
        <v>0</v>
      </c>
      <c r="H243" s="27">
        <f t="shared" si="10"/>
        <v>0</v>
      </c>
      <c r="I243" s="25"/>
      <c r="J243" s="25">
        <f>'Invent. y sueldos'!Y246</f>
        <v>0</v>
      </c>
      <c r="K243" s="302">
        <f t="shared" si="11"/>
        <v>0</v>
      </c>
      <c r="L243" s="23" t="e">
        <f>K243/'Invent. y sueldos'!M246</f>
        <v>#DIV/0!</v>
      </c>
      <c r="M243" s="65"/>
    </row>
    <row r="244" spans="3:13" x14ac:dyDescent="0.25">
      <c r="C244" s="6" t="s">
        <v>264</v>
      </c>
      <c r="D244" s="128">
        <f>'Invent. y sueldos'!C247+'Invent. y sueldos'!D247+'Invent. y sueldos'!E247+'Invent. y sueldos'!F247+'Invent. y sueldos'!G247</f>
        <v>0</v>
      </c>
      <c r="E244" s="25">
        <f>'Invent. y sueldos'!N247+'Invent. y sueldos'!O247+'Invent. y sueldos'!P247+'Invent. y sueldos'!Q247+'Invent. y sueldos'!R247+'Invent. y sueldos'!S247+'Invent. y sueldos'!T247+'Invent. y sueldos'!U247+'Invent. y sueldos'!V247+'Invent. y sueldos'!W247+'Invent. y sueldos'!X247+'Invent. y sueldos'!Z247+'Invent. y sueldos'!AA247+'Invent. y sueldos'!AB247+'Invent. y sueldos'!AD247+'Invent. y sueldos'!AC247</f>
        <v>0</v>
      </c>
      <c r="F244" s="26">
        <f t="shared" si="9"/>
        <v>0</v>
      </c>
      <c r="G244" s="25">
        <f>'Invent. y sueldos'!M247*'Invent. y sueldos'!$AL$3</f>
        <v>0</v>
      </c>
      <c r="H244" s="27">
        <f t="shared" si="10"/>
        <v>0</v>
      </c>
      <c r="I244" s="25"/>
      <c r="J244" s="25">
        <f>'Invent. y sueldos'!Y247</f>
        <v>0</v>
      </c>
      <c r="K244" s="302">
        <f t="shared" si="11"/>
        <v>0</v>
      </c>
      <c r="L244" s="23" t="e">
        <f>K244/'Invent. y sueldos'!M247</f>
        <v>#DIV/0!</v>
      </c>
      <c r="M244" s="65"/>
    </row>
    <row r="245" spans="3:13" x14ac:dyDescent="0.25">
      <c r="C245" s="6" t="s">
        <v>265</v>
      </c>
      <c r="D245" s="128">
        <f>'Invent. y sueldos'!C248+'Invent. y sueldos'!D248+'Invent. y sueldos'!E248+'Invent. y sueldos'!F248+'Invent. y sueldos'!G248</f>
        <v>0</v>
      </c>
      <c r="E245" s="25">
        <f>'Invent. y sueldos'!N248+'Invent. y sueldos'!O248+'Invent. y sueldos'!P248+'Invent. y sueldos'!Q248+'Invent. y sueldos'!R248+'Invent. y sueldos'!S248+'Invent. y sueldos'!T248+'Invent. y sueldos'!U248+'Invent. y sueldos'!V248+'Invent. y sueldos'!W248+'Invent. y sueldos'!X248+'Invent. y sueldos'!Z248+'Invent. y sueldos'!AA248+'Invent. y sueldos'!AB248+'Invent. y sueldos'!AD248+'Invent. y sueldos'!AC248</f>
        <v>0</v>
      </c>
      <c r="F245" s="26">
        <f t="shared" si="9"/>
        <v>0</v>
      </c>
      <c r="G245" s="25">
        <f>'Invent. y sueldos'!M248*'Invent. y sueldos'!$AL$3</f>
        <v>0</v>
      </c>
      <c r="H245" s="27">
        <f t="shared" si="10"/>
        <v>0</v>
      </c>
      <c r="I245" s="25"/>
      <c r="J245" s="25">
        <f>'Invent. y sueldos'!Y248</f>
        <v>0</v>
      </c>
      <c r="K245" s="302">
        <f t="shared" si="11"/>
        <v>0</v>
      </c>
      <c r="L245" s="23" t="e">
        <f>K245/'Invent. y sueldos'!M248</f>
        <v>#DIV/0!</v>
      </c>
      <c r="M245" s="65"/>
    </row>
    <row r="246" spans="3:13" ht="15.75" thickBot="1" x14ac:dyDescent="0.3">
      <c r="C246" s="6" t="s">
        <v>266</v>
      </c>
      <c r="D246" s="306">
        <f>'Invent. y sueldos'!C249+'Invent. y sueldos'!D249+'Invent. y sueldos'!E249+'Invent. y sueldos'!F249+'Invent. y sueldos'!G249</f>
        <v>0</v>
      </c>
      <c r="E246" s="28">
        <f>'Invent. y sueldos'!N249+'Invent. y sueldos'!O249+'Invent. y sueldos'!P249+'Invent. y sueldos'!Q249+'Invent. y sueldos'!R249+'Invent. y sueldos'!S249+'Invent. y sueldos'!T249+'Invent. y sueldos'!U249+'Invent. y sueldos'!V249+'Invent. y sueldos'!W249+'Invent. y sueldos'!X249+'Invent. y sueldos'!Z249+'Invent. y sueldos'!AA249+'Invent. y sueldos'!AB249+'Invent. y sueldos'!AD249+'Invent. y sueldos'!AC249</f>
        <v>0</v>
      </c>
      <c r="F246" s="29">
        <f t="shared" si="9"/>
        <v>0</v>
      </c>
      <c r="G246" s="28">
        <f>'Invent. y sueldos'!M249*'Invent. y sueldos'!$AL$3</f>
        <v>0</v>
      </c>
      <c r="H246" s="30">
        <f t="shared" si="10"/>
        <v>0</v>
      </c>
      <c r="I246" s="28"/>
      <c r="J246" s="28">
        <f>'Invent. y sueldos'!Y249</f>
        <v>0</v>
      </c>
      <c r="K246" s="303">
        <f t="shared" si="11"/>
        <v>0</v>
      </c>
      <c r="L246" s="38" t="e">
        <f>K246/'Invent. y sueldos'!M249</f>
        <v>#DIV/0!</v>
      </c>
      <c r="M246" s="65"/>
    </row>
    <row r="247" spans="3:13" ht="15" customHeight="1" thickTop="1" x14ac:dyDescent="0.25">
      <c r="C247" s="2" t="s">
        <v>267</v>
      </c>
      <c r="D247" s="128">
        <f>'Invent. y sueldos'!C250+'Invent. y sueldos'!D250+'Invent. y sueldos'!E250+'Invent. y sueldos'!F250+'Invent. y sueldos'!G250</f>
        <v>0</v>
      </c>
      <c r="E247" s="25">
        <f>'Invent. y sueldos'!N250+'Invent. y sueldos'!O250+'Invent. y sueldos'!P250+'Invent. y sueldos'!Q250+'Invent. y sueldos'!R250+'Invent. y sueldos'!S250+'Invent. y sueldos'!T250+'Invent. y sueldos'!U250+'Invent. y sueldos'!V250+'Invent. y sueldos'!W250+'Invent. y sueldos'!X250+'Invent. y sueldos'!Z250+'Invent. y sueldos'!AA250+'Invent. y sueldos'!AB250+'Invent. y sueldos'!AD250+'Invent. y sueldos'!AC250</f>
        <v>0</v>
      </c>
      <c r="F247" s="26">
        <f t="shared" si="9"/>
        <v>0</v>
      </c>
      <c r="G247" s="25">
        <f>'Invent. y sueldos'!M250*'Invent. y sueldos'!$AL$3</f>
        <v>0</v>
      </c>
      <c r="H247" s="27">
        <f t="shared" si="10"/>
        <v>0</v>
      </c>
      <c r="I247" s="25"/>
      <c r="J247" s="25">
        <f>'Invent. y sueldos'!Y250</f>
        <v>0</v>
      </c>
      <c r="K247" s="302">
        <f t="shared" si="11"/>
        <v>0</v>
      </c>
      <c r="L247" s="23" t="e">
        <f>K247/'Invent. y sueldos'!M250</f>
        <v>#DIV/0!</v>
      </c>
      <c r="M247" s="65"/>
    </row>
    <row r="248" spans="3:13" x14ac:dyDescent="0.25">
      <c r="C248" s="4" t="s">
        <v>268</v>
      </c>
      <c r="D248" s="128">
        <f>'Invent. y sueldos'!C251+'Invent. y sueldos'!D251+'Invent. y sueldos'!E251+'Invent. y sueldos'!F251+'Invent. y sueldos'!G251</f>
        <v>0</v>
      </c>
      <c r="E248" s="25">
        <f>'Invent. y sueldos'!N251+'Invent. y sueldos'!O251+'Invent. y sueldos'!P251+'Invent. y sueldos'!Q251+'Invent. y sueldos'!R251+'Invent. y sueldos'!S251+'Invent. y sueldos'!T251+'Invent. y sueldos'!U251+'Invent. y sueldos'!V251+'Invent. y sueldos'!W251+'Invent. y sueldos'!X251+'Invent. y sueldos'!Z251+'Invent. y sueldos'!AA251+'Invent. y sueldos'!AB251+'Invent. y sueldos'!AD251+'Invent. y sueldos'!AC251</f>
        <v>0</v>
      </c>
      <c r="F248" s="26">
        <f t="shared" si="9"/>
        <v>0</v>
      </c>
      <c r="G248" s="25">
        <f>'Invent. y sueldos'!M251*'Invent. y sueldos'!$AL$3</f>
        <v>0</v>
      </c>
      <c r="H248" s="27">
        <f t="shared" si="10"/>
        <v>0</v>
      </c>
      <c r="I248" s="25"/>
      <c r="J248" s="25">
        <f>'Invent. y sueldos'!Y251</f>
        <v>0</v>
      </c>
      <c r="K248" s="302">
        <f t="shared" si="11"/>
        <v>0</v>
      </c>
      <c r="L248" s="23" t="e">
        <f>K248/'Invent. y sueldos'!M251</f>
        <v>#DIV/0!</v>
      </c>
      <c r="M248" s="65"/>
    </row>
    <row r="249" spans="3:13" x14ac:dyDescent="0.25">
      <c r="C249" s="4" t="s">
        <v>269</v>
      </c>
      <c r="D249" s="128">
        <f>'Invent. y sueldos'!C252+'Invent. y sueldos'!D252+'Invent. y sueldos'!E252+'Invent. y sueldos'!F252+'Invent. y sueldos'!G252</f>
        <v>0</v>
      </c>
      <c r="E249" s="25">
        <f>'Invent. y sueldos'!N252+'Invent. y sueldos'!O252+'Invent. y sueldos'!P252+'Invent. y sueldos'!Q252+'Invent. y sueldos'!R252+'Invent. y sueldos'!S252+'Invent. y sueldos'!T252+'Invent. y sueldos'!U252+'Invent. y sueldos'!V252+'Invent. y sueldos'!W252+'Invent. y sueldos'!X252+'Invent. y sueldos'!Z252+'Invent. y sueldos'!AA252+'Invent. y sueldos'!AB252+'Invent. y sueldos'!AD252+'Invent. y sueldos'!AC252</f>
        <v>0</v>
      </c>
      <c r="F249" s="26">
        <f t="shared" si="9"/>
        <v>0</v>
      </c>
      <c r="G249" s="25">
        <f>'Invent. y sueldos'!M252*'Invent. y sueldos'!$AL$3</f>
        <v>0</v>
      </c>
      <c r="H249" s="27">
        <f t="shared" si="10"/>
        <v>0</v>
      </c>
      <c r="I249" s="25"/>
      <c r="J249" s="25">
        <f>'Invent. y sueldos'!Y252</f>
        <v>0</v>
      </c>
      <c r="K249" s="302">
        <f t="shared" si="11"/>
        <v>0</v>
      </c>
      <c r="L249" s="23" t="e">
        <f>K249/'Invent. y sueldos'!M252</f>
        <v>#DIV/0!</v>
      </c>
      <c r="M249" s="65"/>
    </row>
    <row r="250" spans="3:13" x14ac:dyDescent="0.25">
      <c r="C250" s="4" t="s">
        <v>270</v>
      </c>
      <c r="D250" s="128">
        <f>'Invent. y sueldos'!C253+'Invent. y sueldos'!D253+'Invent. y sueldos'!E253+'Invent. y sueldos'!F253+'Invent. y sueldos'!G253</f>
        <v>0</v>
      </c>
      <c r="E250" s="25">
        <f>'Invent. y sueldos'!N253+'Invent. y sueldos'!O253+'Invent. y sueldos'!P253+'Invent. y sueldos'!Q253+'Invent. y sueldos'!R253+'Invent. y sueldos'!S253+'Invent. y sueldos'!T253+'Invent. y sueldos'!U253+'Invent. y sueldos'!V253+'Invent. y sueldos'!W253+'Invent. y sueldos'!X253+'Invent. y sueldos'!Z253+'Invent. y sueldos'!AA253+'Invent. y sueldos'!AB253+'Invent. y sueldos'!AD253+'Invent. y sueldos'!AC253</f>
        <v>0</v>
      </c>
      <c r="F250" s="26">
        <f t="shared" si="9"/>
        <v>0</v>
      </c>
      <c r="G250" s="25">
        <f>'Invent. y sueldos'!M253*'Invent. y sueldos'!$AL$3</f>
        <v>0</v>
      </c>
      <c r="H250" s="27">
        <f t="shared" si="10"/>
        <v>0</v>
      </c>
      <c r="I250" s="25"/>
      <c r="J250" s="25">
        <f>'Invent. y sueldos'!Y253</f>
        <v>0</v>
      </c>
      <c r="K250" s="302">
        <f t="shared" si="11"/>
        <v>0</v>
      </c>
      <c r="L250" s="23" t="e">
        <f>K250/'Invent. y sueldos'!M253</f>
        <v>#DIV/0!</v>
      </c>
      <c r="M250" s="65"/>
    </row>
    <row r="251" spans="3:13" x14ac:dyDescent="0.25">
      <c r="C251" s="4" t="s">
        <v>271</v>
      </c>
      <c r="D251" s="128">
        <f>'Invent. y sueldos'!C254+'Invent. y sueldos'!D254+'Invent. y sueldos'!E254+'Invent. y sueldos'!F254+'Invent. y sueldos'!G254</f>
        <v>0</v>
      </c>
      <c r="E251" s="25">
        <f>'Invent. y sueldos'!N254+'Invent. y sueldos'!O254+'Invent. y sueldos'!P254+'Invent. y sueldos'!Q254+'Invent. y sueldos'!R254+'Invent. y sueldos'!S254+'Invent. y sueldos'!T254+'Invent. y sueldos'!U254+'Invent. y sueldos'!V254+'Invent. y sueldos'!W254+'Invent. y sueldos'!X254+'Invent. y sueldos'!Z254+'Invent. y sueldos'!AA254+'Invent. y sueldos'!AB254+'Invent. y sueldos'!AD254+'Invent. y sueldos'!AC254</f>
        <v>0</v>
      </c>
      <c r="F251" s="26">
        <f t="shared" si="9"/>
        <v>0</v>
      </c>
      <c r="G251" s="25">
        <f>'Invent. y sueldos'!M254*'Invent. y sueldos'!$AL$3</f>
        <v>0</v>
      </c>
      <c r="H251" s="27">
        <f t="shared" si="10"/>
        <v>0</v>
      </c>
      <c r="I251" s="25"/>
      <c r="J251" s="25">
        <f>'Invent. y sueldos'!Y254</f>
        <v>0</v>
      </c>
      <c r="K251" s="302">
        <f t="shared" si="11"/>
        <v>0</v>
      </c>
      <c r="L251" s="23" t="e">
        <f>K251/'Invent. y sueldos'!M254</f>
        <v>#DIV/0!</v>
      </c>
      <c r="M251" s="65"/>
    </row>
    <row r="252" spans="3:13" x14ac:dyDescent="0.25">
      <c r="C252" s="4" t="s">
        <v>272</v>
      </c>
      <c r="D252" s="128">
        <f>'Invent. y sueldos'!C255+'Invent. y sueldos'!D255+'Invent. y sueldos'!E255+'Invent. y sueldos'!F255+'Invent. y sueldos'!G255</f>
        <v>0</v>
      </c>
      <c r="E252" s="25">
        <f>'Invent. y sueldos'!N255+'Invent. y sueldos'!O255+'Invent. y sueldos'!P255+'Invent. y sueldos'!Q255+'Invent. y sueldos'!R255+'Invent. y sueldos'!S255+'Invent. y sueldos'!T255+'Invent. y sueldos'!U255+'Invent. y sueldos'!V255+'Invent. y sueldos'!W255+'Invent. y sueldos'!X255+'Invent. y sueldos'!Z255+'Invent. y sueldos'!AA255+'Invent. y sueldos'!AB255+'Invent. y sueldos'!AD255+'Invent. y sueldos'!AC255</f>
        <v>0</v>
      </c>
      <c r="F252" s="26">
        <f t="shared" si="9"/>
        <v>0</v>
      </c>
      <c r="G252" s="25">
        <f>'Invent. y sueldos'!M255*'Invent. y sueldos'!$AL$3</f>
        <v>0</v>
      </c>
      <c r="H252" s="27">
        <f t="shared" si="10"/>
        <v>0</v>
      </c>
      <c r="I252" s="25"/>
      <c r="J252" s="25">
        <f>'Invent. y sueldos'!Y255</f>
        <v>0</v>
      </c>
      <c r="K252" s="302">
        <f t="shared" si="11"/>
        <v>0</v>
      </c>
      <c r="L252" s="23" t="e">
        <f>K252/'Invent. y sueldos'!M255</f>
        <v>#DIV/0!</v>
      </c>
      <c r="M252" s="65"/>
    </row>
    <row r="253" spans="3:13" x14ac:dyDescent="0.25">
      <c r="C253" s="4" t="s">
        <v>273</v>
      </c>
      <c r="D253" s="128">
        <f>'Invent. y sueldos'!C256+'Invent. y sueldos'!D256+'Invent. y sueldos'!E256+'Invent. y sueldos'!F256+'Invent. y sueldos'!G256</f>
        <v>0</v>
      </c>
      <c r="E253" s="25">
        <f>'Invent. y sueldos'!N256+'Invent. y sueldos'!O256+'Invent. y sueldos'!P256+'Invent. y sueldos'!Q256+'Invent. y sueldos'!R256+'Invent. y sueldos'!S256+'Invent. y sueldos'!T256+'Invent. y sueldos'!U256+'Invent. y sueldos'!V256+'Invent. y sueldos'!W256+'Invent. y sueldos'!X256+'Invent. y sueldos'!Z256+'Invent. y sueldos'!AA256+'Invent. y sueldos'!AB256+'Invent. y sueldos'!AD256+'Invent. y sueldos'!AC256</f>
        <v>0</v>
      </c>
      <c r="F253" s="26">
        <f t="shared" si="9"/>
        <v>0</v>
      </c>
      <c r="G253" s="25">
        <f>'Invent. y sueldos'!M256*'Invent. y sueldos'!$AL$3</f>
        <v>0</v>
      </c>
      <c r="H253" s="27">
        <f t="shared" si="10"/>
        <v>0</v>
      </c>
      <c r="I253" s="25"/>
      <c r="J253" s="25">
        <f>'Invent. y sueldos'!Y256</f>
        <v>0</v>
      </c>
      <c r="K253" s="302">
        <f t="shared" si="11"/>
        <v>0</v>
      </c>
      <c r="L253" s="23" t="e">
        <f>K253/'Invent. y sueldos'!M256</f>
        <v>#DIV/0!</v>
      </c>
      <c r="M253" s="65"/>
    </row>
    <row r="254" spans="3:13" x14ac:dyDescent="0.25">
      <c r="C254" s="4" t="s">
        <v>274</v>
      </c>
      <c r="D254" s="128">
        <f>'Invent. y sueldos'!C257+'Invent. y sueldos'!D257+'Invent. y sueldos'!E257+'Invent. y sueldos'!F257+'Invent. y sueldos'!G257</f>
        <v>0</v>
      </c>
      <c r="E254" s="25">
        <f>'Invent. y sueldos'!N257+'Invent. y sueldos'!O257+'Invent. y sueldos'!P257+'Invent. y sueldos'!Q257+'Invent. y sueldos'!R257+'Invent. y sueldos'!S257+'Invent. y sueldos'!T257+'Invent. y sueldos'!U257+'Invent. y sueldos'!V257+'Invent. y sueldos'!W257+'Invent. y sueldos'!X257+'Invent. y sueldos'!Z257+'Invent. y sueldos'!AA257+'Invent. y sueldos'!AB257+'Invent. y sueldos'!AD257+'Invent. y sueldos'!AC257</f>
        <v>0</v>
      </c>
      <c r="F254" s="26">
        <f t="shared" si="9"/>
        <v>0</v>
      </c>
      <c r="G254" s="25">
        <f>'Invent. y sueldos'!M257*'Invent. y sueldos'!$AL$3</f>
        <v>0</v>
      </c>
      <c r="H254" s="27">
        <f t="shared" si="10"/>
        <v>0</v>
      </c>
      <c r="I254" s="25"/>
      <c r="J254" s="25">
        <f>'Invent. y sueldos'!Y257</f>
        <v>0</v>
      </c>
      <c r="K254" s="302">
        <f t="shared" si="11"/>
        <v>0</v>
      </c>
      <c r="L254" s="23" t="e">
        <f>K254/'Invent. y sueldos'!M257</f>
        <v>#DIV/0!</v>
      </c>
      <c r="M254" s="65"/>
    </row>
    <row r="255" spans="3:13" x14ac:dyDescent="0.25">
      <c r="C255" s="4" t="s">
        <v>275</v>
      </c>
      <c r="D255" s="128">
        <f>'Invent. y sueldos'!C258+'Invent. y sueldos'!D258+'Invent. y sueldos'!E258+'Invent. y sueldos'!F258+'Invent. y sueldos'!G258</f>
        <v>0</v>
      </c>
      <c r="E255" s="25">
        <f>'Invent. y sueldos'!N258+'Invent. y sueldos'!O258+'Invent. y sueldos'!P258+'Invent. y sueldos'!Q258+'Invent. y sueldos'!R258+'Invent. y sueldos'!S258+'Invent. y sueldos'!T258+'Invent. y sueldos'!U258+'Invent. y sueldos'!V258+'Invent. y sueldos'!W258+'Invent. y sueldos'!X258+'Invent. y sueldos'!Z258+'Invent. y sueldos'!AA258+'Invent. y sueldos'!AB258+'Invent. y sueldos'!AD258+'Invent. y sueldos'!AC258</f>
        <v>0</v>
      </c>
      <c r="F255" s="26">
        <f t="shared" si="9"/>
        <v>0</v>
      </c>
      <c r="G255" s="25">
        <f>'Invent. y sueldos'!M258*'Invent. y sueldos'!$AL$3</f>
        <v>0</v>
      </c>
      <c r="H255" s="27">
        <f t="shared" si="10"/>
        <v>0</v>
      </c>
      <c r="I255" s="25"/>
      <c r="J255" s="25">
        <f>'Invent. y sueldos'!Y258</f>
        <v>0</v>
      </c>
      <c r="K255" s="302">
        <f t="shared" si="11"/>
        <v>0</v>
      </c>
      <c r="L255" s="23" t="e">
        <f>K255/'Invent. y sueldos'!M258</f>
        <v>#DIV/0!</v>
      </c>
      <c r="M255" s="65"/>
    </row>
    <row r="256" spans="3:13" x14ac:dyDescent="0.25">
      <c r="C256" s="4" t="s">
        <v>276</v>
      </c>
      <c r="D256" s="128">
        <f>'Invent. y sueldos'!C259+'Invent. y sueldos'!D259+'Invent. y sueldos'!E259+'Invent. y sueldos'!F259+'Invent. y sueldos'!G259</f>
        <v>0</v>
      </c>
      <c r="E256" s="25">
        <f>'Invent. y sueldos'!N259+'Invent. y sueldos'!O259+'Invent. y sueldos'!P259+'Invent. y sueldos'!Q259+'Invent. y sueldos'!R259+'Invent. y sueldos'!S259+'Invent. y sueldos'!T259+'Invent. y sueldos'!U259+'Invent. y sueldos'!V259+'Invent. y sueldos'!W259+'Invent. y sueldos'!X259+'Invent. y sueldos'!Z259+'Invent. y sueldos'!AA259+'Invent. y sueldos'!AB259+'Invent. y sueldos'!AD259+'Invent. y sueldos'!AC259</f>
        <v>0</v>
      </c>
      <c r="F256" s="26">
        <f t="shared" si="9"/>
        <v>0</v>
      </c>
      <c r="G256" s="25">
        <f>'Invent. y sueldos'!M259*'Invent. y sueldos'!$AL$3</f>
        <v>0</v>
      </c>
      <c r="H256" s="27">
        <f t="shared" si="10"/>
        <v>0</v>
      </c>
      <c r="I256" s="25"/>
      <c r="J256" s="25">
        <f>'Invent. y sueldos'!Y259</f>
        <v>0</v>
      </c>
      <c r="K256" s="302">
        <f t="shared" si="11"/>
        <v>0</v>
      </c>
      <c r="L256" s="23" t="e">
        <f>K256/'Invent. y sueldos'!M259</f>
        <v>#DIV/0!</v>
      </c>
      <c r="M256" s="65"/>
    </row>
    <row r="257" spans="3:13" x14ac:dyDescent="0.25">
      <c r="C257" s="4" t="s">
        <v>277</v>
      </c>
      <c r="D257" s="128">
        <f>'Invent. y sueldos'!C260+'Invent. y sueldos'!D260+'Invent. y sueldos'!E260+'Invent. y sueldos'!F260+'Invent. y sueldos'!G260</f>
        <v>0</v>
      </c>
      <c r="E257" s="25">
        <f>'Invent. y sueldos'!N260+'Invent. y sueldos'!O260+'Invent. y sueldos'!P260+'Invent. y sueldos'!Q260+'Invent. y sueldos'!R260+'Invent. y sueldos'!S260+'Invent. y sueldos'!T260+'Invent. y sueldos'!U260+'Invent. y sueldos'!V260+'Invent. y sueldos'!W260+'Invent. y sueldos'!X260+'Invent. y sueldos'!Z260+'Invent. y sueldos'!AA260+'Invent. y sueldos'!AB260+'Invent. y sueldos'!AD260+'Invent. y sueldos'!AC260</f>
        <v>0</v>
      </c>
      <c r="F257" s="26">
        <f t="shared" si="9"/>
        <v>0</v>
      </c>
      <c r="G257" s="25">
        <f>'Invent. y sueldos'!M260*'Invent. y sueldos'!$AL$3</f>
        <v>0</v>
      </c>
      <c r="H257" s="27">
        <f t="shared" si="10"/>
        <v>0</v>
      </c>
      <c r="I257" s="25"/>
      <c r="J257" s="25">
        <f>'Invent. y sueldos'!Y260</f>
        <v>0</v>
      </c>
      <c r="K257" s="302">
        <f t="shared" si="11"/>
        <v>0</v>
      </c>
      <c r="L257" s="23" t="e">
        <f>K257/'Invent. y sueldos'!M260</f>
        <v>#DIV/0!</v>
      </c>
      <c r="M257" s="65"/>
    </row>
    <row r="258" spans="3:13" x14ac:dyDescent="0.25">
      <c r="C258" s="4" t="s">
        <v>278</v>
      </c>
      <c r="D258" s="128">
        <f>'Invent. y sueldos'!C261+'Invent. y sueldos'!D261+'Invent. y sueldos'!E261+'Invent. y sueldos'!F261+'Invent. y sueldos'!G261</f>
        <v>0</v>
      </c>
      <c r="E258" s="25">
        <f>'Invent. y sueldos'!N261+'Invent. y sueldos'!O261+'Invent. y sueldos'!P261+'Invent. y sueldos'!Q261+'Invent. y sueldos'!R261+'Invent. y sueldos'!S261+'Invent. y sueldos'!T261+'Invent. y sueldos'!U261+'Invent. y sueldos'!V261+'Invent. y sueldos'!W261+'Invent. y sueldos'!X261+'Invent. y sueldos'!Z261+'Invent. y sueldos'!AA261+'Invent. y sueldos'!AB261+'Invent. y sueldos'!AD261+'Invent. y sueldos'!AC261</f>
        <v>0</v>
      </c>
      <c r="F258" s="26">
        <f t="shared" si="9"/>
        <v>0</v>
      </c>
      <c r="G258" s="25">
        <f>'Invent. y sueldos'!M261*'Invent. y sueldos'!$AL$3</f>
        <v>0</v>
      </c>
      <c r="H258" s="27">
        <f t="shared" si="10"/>
        <v>0</v>
      </c>
      <c r="I258" s="25"/>
      <c r="J258" s="25">
        <f>'Invent. y sueldos'!Y261</f>
        <v>0</v>
      </c>
      <c r="K258" s="302">
        <f t="shared" si="11"/>
        <v>0</v>
      </c>
      <c r="L258" s="23" t="e">
        <f>K258/'Invent. y sueldos'!M261</f>
        <v>#DIV/0!</v>
      </c>
      <c r="M258" s="65"/>
    </row>
    <row r="259" spans="3:13" x14ac:dyDescent="0.25">
      <c r="C259" s="4" t="s">
        <v>279</v>
      </c>
      <c r="D259" s="128">
        <f>'Invent. y sueldos'!C262+'Invent. y sueldos'!D262+'Invent. y sueldos'!E262+'Invent. y sueldos'!F262+'Invent. y sueldos'!G262</f>
        <v>0</v>
      </c>
      <c r="E259" s="25">
        <f>'Invent. y sueldos'!N262+'Invent. y sueldos'!O262+'Invent. y sueldos'!P262+'Invent. y sueldos'!Q262+'Invent. y sueldos'!R262+'Invent. y sueldos'!S262+'Invent. y sueldos'!T262+'Invent. y sueldos'!U262+'Invent. y sueldos'!V262+'Invent. y sueldos'!W262+'Invent. y sueldos'!X262+'Invent. y sueldos'!Z262+'Invent. y sueldos'!AA262+'Invent. y sueldos'!AB262+'Invent. y sueldos'!AD262+'Invent. y sueldos'!AC262</f>
        <v>0</v>
      </c>
      <c r="F259" s="26">
        <f t="shared" si="9"/>
        <v>0</v>
      </c>
      <c r="G259" s="25">
        <f>'Invent. y sueldos'!M262*'Invent. y sueldos'!$AL$3</f>
        <v>0</v>
      </c>
      <c r="H259" s="27">
        <f t="shared" si="10"/>
        <v>0</v>
      </c>
      <c r="I259" s="25"/>
      <c r="J259" s="25">
        <f>'Invent. y sueldos'!Y262</f>
        <v>0</v>
      </c>
      <c r="K259" s="302">
        <f t="shared" si="11"/>
        <v>0</v>
      </c>
      <c r="L259" s="23" t="e">
        <f>K259/'Invent. y sueldos'!M262</f>
        <v>#DIV/0!</v>
      </c>
      <c r="M259" s="65"/>
    </row>
    <row r="260" spans="3:13" x14ac:dyDescent="0.25">
      <c r="C260" s="4" t="s">
        <v>280</v>
      </c>
      <c r="D260" s="128">
        <f>'Invent. y sueldos'!C263+'Invent. y sueldos'!D263+'Invent. y sueldos'!E263+'Invent. y sueldos'!F263+'Invent. y sueldos'!G263</f>
        <v>0</v>
      </c>
      <c r="E260" s="25">
        <f>'Invent. y sueldos'!N263+'Invent. y sueldos'!O263+'Invent. y sueldos'!P263+'Invent. y sueldos'!Q263+'Invent. y sueldos'!R263+'Invent. y sueldos'!S263+'Invent. y sueldos'!T263+'Invent. y sueldos'!U263+'Invent. y sueldos'!V263+'Invent. y sueldos'!W263+'Invent. y sueldos'!X263+'Invent. y sueldos'!Z263+'Invent. y sueldos'!AA263+'Invent. y sueldos'!AB263+'Invent. y sueldos'!AD263+'Invent. y sueldos'!AC263</f>
        <v>0</v>
      </c>
      <c r="F260" s="26">
        <f t="shared" ref="F260:F323" si="12">D260-E260</f>
        <v>0</v>
      </c>
      <c r="G260" s="25">
        <f>'Invent. y sueldos'!M263*'Invent. y sueldos'!$AL$3</f>
        <v>0</v>
      </c>
      <c r="H260" s="27">
        <f t="shared" ref="H260:H323" si="13">F260-G260</f>
        <v>0</v>
      </c>
      <c r="I260" s="25"/>
      <c r="J260" s="25">
        <f>'Invent. y sueldos'!Y263</f>
        <v>0</v>
      </c>
      <c r="K260" s="302">
        <f t="shared" ref="K260:K323" si="14">H260-J260+I260</f>
        <v>0</v>
      </c>
      <c r="L260" s="23" t="e">
        <f>K260/'Invent. y sueldos'!M263</f>
        <v>#DIV/0!</v>
      </c>
      <c r="M260" s="65"/>
    </row>
    <row r="261" spans="3:13" x14ac:dyDescent="0.25">
      <c r="C261" s="4" t="s">
        <v>281</v>
      </c>
      <c r="D261" s="128">
        <f>'Invent. y sueldos'!C264+'Invent. y sueldos'!D264+'Invent. y sueldos'!E264+'Invent. y sueldos'!F264+'Invent. y sueldos'!G264</f>
        <v>0</v>
      </c>
      <c r="E261" s="25">
        <f>'Invent. y sueldos'!N264+'Invent. y sueldos'!O264+'Invent. y sueldos'!P264+'Invent. y sueldos'!Q264+'Invent. y sueldos'!R264+'Invent. y sueldos'!S264+'Invent. y sueldos'!T264+'Invent. y sueldos'!U264+'Invent. y sueldos'!V264+'Invent. y sueldos'!W264+'Invent. y sueldos'!X264+'Invent. y sueldos'!Z264+'Invent. y sueldos'!AA264+'Invent. y sueldos'!AB264+'Invent. y sueldos'!AD264+'Invent. y sueldos'!AC264</f>
        <v>0</v>
      </c>
      <c r="F261" s="26">
        <f t="shared" si="12"/>
        <v>0</v>
      </c>
      <c r="G261" s="25">
        <f>'Invent. y sueldos'!M264*'Invent. y sueldos'!$AL$3</f>
        <v>0</v>
      </c>
      <c r="H261" s="27">
        <f t="shared" si="13"/>
        <v>0</v>
      </c>
      <c r="I261" s="25"/>
      <c r="J261" s="25">
        <f>'Invent. y sueldos'!Y264</f>
        <v>0</v>
      </c>
      <c r="K261" s="302">
        <f t="shared" si="14"/>
        <v>0</v>
      </c>
      <c r="L261" s="23" t="e">
        <f>K261/'Invent. y sueldos'!M264</f>
        <v>#DIV/0!</v>
      </c>
      <c r="M261" s="65"/>
    </row>
    <row r="262" spans="3:13" x14ac:dyDescent="0.25">
      <c r="C262" s="4" t="s">
        <v>282</v>
      </c>
      <c r="D262" s="128">
        <f>'Invent. y sueldos'!C265+'Invent. y sueldos'!D265+'Invent. y sueldos'!E265+'Invent. y sueldos'!F265+'Invent. y sueldos'!G265</f>
        <v>0</v>
      </c>
      <c r="E262" s="25">
        <f>'Invent. y sueldos'!N265+'Invent. y sueldos'!O265+'Invent. y sueldos'!P265+'Invent. y sueldos'!Q265+'Invent. y sueldos'!R265+'Invent. y sueldos'!S265+'Invent. y sueldos'!T265+'Invent. y sueldos'!U265+'Invent. y sueldos'!V265+'Invent. y sueldos'!W265+'Invent. y sueldos'!X265+'Invent. y sueldos'!Z265+'Invent. y sueldos'!AA265+'Invent. y sueldos'!AB265+'Invent. y sueldos'!AD265+'Invent. y sueldos'!AC265</f>
        <v>0</v>
      </c>
      <c r="F262" s="26">
        <f t="shared" si="12"/>
        <v>0</v>
      </c>
      <c r="G262" s="25">
        <f>'Invent. y sueldos'!M265*'Invent. y sueldos'!$AL$3</f>
        <v>0</v>
      </c>
      <c r="H262" s="27">
        <f t="shared" si="13"/>
        <v>0</v>
      </c>
      <c r="I262" s="25"/>
      <c r="J262" s="25">
        <f>'Invent. y sueldos'!Y265</f>
        <v>0</v>
      </c>
      <c r="K262" s="302">
        <f t="shared" si="14"/>
        <v>0</v>
      </c>
      <c r="L262" s="23" t="e">
        <f>K262/'Invent. y sueldos'!M265</f>
        <v>#DIV/0!</v>
      </c>
      <c r="M262" s="65"/>
    </row>
    <row r="263" spans="3:13" x14ac:dyDescent="0.25">
      <c r="C263" s="4" t="s">
        <v>283</v>
      </c>
      <c r="D263" s="128">
        <f>'Invent. y sueldos'!C266+'Invent. y sueldos'!D266+'Invent. y sueldos'!E266+'Invent. y sueldos'!F266+'Invent. y sueldos'!G266</f>
        <v>0</v>
      </c>
      <c r="E263" s="25">
        <f>'Invent. y sueldos'!N266+'Invent. y sueldos'!O266+'Invent. y sueldos'!P266+'Invent. y sueldos'!Q266+'Invent. y sueldos'!R266+'Invent. y sueldos'!S266+'Invent. y sueldos'!T266+'Invent. y sueldos'!U266+'Invent. y sueldos'!V266+'Invent. y sueldos'!W266+'Invent. y sueldos'!X266+'Invent. y sueldos'!Z266+'Invent. y sueldos'!AA266+'Invent. y sueldos'!AB266+'Invent. y sueldos'!AD266+'Invent. y sueldos'!AC266</f>
        <v>0</v>
      </c>
      <c r="F263" s="26">
        <f t="shared" si="12"/>
        <v>0</v>
      </c>
      <c r="G263" s="25">
        <f>'Invent. y sueldos'!M266*'Invent. y sueldos'!$AL$3</f>
        <v>0</v>
      </c>
      <c r="H263" s="27">
        <f t="shared" si="13"/>
        <v>0</v>
      </c>
      <c r="I263" s="25"/>
      <c r="J263" s="25">
        <f>'Invent. y sueldos'!Y266</f>
        <v>0</v>
      </c>
      <c r="K263" s="302">
        <f t="shared" si="14"/>
        <v>0</v>
      </c>
      <c r="L263" s="23" t="e">
        <f>K263/'Invent. y sueldos'!M266</f>
        <v>#DIV/0!</v>
      </c>
      <c r="M263" s="65"/>
    </row>
    <row r="264" spans="3:13" x14ac:dyDescent="0.25">
      <c r="C264" s="4" t="s">
        <v>284</v>
      </c>
      <c r="D264" s="128">
        <f>'Invent. y sueldos'!C267+'Invent. y sueldos'!D267+'Invent. y sueldos'!E267+'Invent. y sueldos'!F267+'Invent. y sueldos'!G267</f>
        <v>0</v>
      </c>
      <c r="E264" s="25">
        <f>'Invent. y sueldos'!N267+'Invent. y sueldos'!O267+'Invent. y sueldos'!P267+'Invent. y sueldos'!Q267+'Invent. y sueldos'!R267+'Invent. y sueldos'!S267+'Invent. y sueldos'!T267+'Invent. y sueldos'!U267+'Invent. y sueldos'!V267+'Invent. y sueldos'!W267+'Invent. y sueldos'!X267+'Invent. y sueldos'!Z267+'Invent. y sueldos'!AA267+'Invent. y sueldos'!AB267+'Invent. y sueldos'!AD267+'Invent. y sueldos'!AC267</f>
        <v>0</v>
      </c>
      <c r="F264" s="26">
        <f t="shared" si="12"/>
        <v>0</v>
      </c>
      <c r="G264" s="25">
        <f>'Invent. y sueldos'!M267*'Invent. y sueldos'!$AL$3</f>
        <v>0</v>
      </c>
      <c r="H264" s="27">
        <f t="shared" si="13"/>
        <v>0</v>
      </c>
      <c r="I264" s="25"/>
      <c r="J264" s="25">
        <f>'Invent. y sueldos'!Y267</f>
        <v>0</v>
      </c>
      <c r="K264" s="302">
        <f t="shared" si="14"/>
        <v>0</v>
      </c>
      <c r="L264" s="23" t="e">
        <f>K264/'Invent. y sueldos'!M267</f>
        <v>#DIV/0!</v>
      </c>
      <c r="M264" s="65"/>
    </row>
    <row r="265" spans="3:13" x14ac:dyDescent="0.25">
      <c r="C265" s="4" t="s">
        <v>285</v>
      </c>
      <c r="D265" s="128">
        <f>'Invent. y sueldos'!C268+'Invent. y sueldos'!D268+'Invent. y sueldos'!E268+'Invent. y sueldos'!F268+'Invent. y sueldos'!G268</f>
        <v>0</v>
      </c>
      <c r="E265" s="25">
        <f>'Invent. y sueldos'!N268+'Invent. y sueldos'!O268+'Invent. y sueldos'!P268+'Invent. y sueldos'!Q268+'Invent. y sueldos'!R268+'Invent. y sueldos'!S268+'Invent. y sueldos'!T268+'Invent. y sueldos'!U268+'Invent. y sueldos'!V268+'Invent. y sueldos'!W268+'Invent. y sueldos'!X268+'Invent. y sueldos'!Z268+'Invent. y sueldos'!AA268+'Invent. y sueldos'!AB268+'Invent. y sueldos'!AD268+'Invent. y sueldos'!AC268</f>
        <v>0</v>
      </c>
      <c r="F265" s="26">
        <f t="shared" si="12"/>
        <v>0</v>
      </c>
      <c r="G265" s="25">
        <f>'Invent. y sueldos'!M268*'Invent. y sueldos'!$AL$3</f>
        <v>0</v>
      </c>
      <c r="H265" s="27">
        <f t="shared" si="13"/>
        <v>0</v>
      </c>
      <c r="I265" s="25"/>
      <c r="J265" s="25">
        <f>'Invent. y sueldos'!Y268</f>
        <v>0</v>
      </c>
      <c r="K265" s="302">
        <f t="shared" si="14"/>
        <v>0</v>
      </c>
      <c r="L265" s="23" t="e">
        <f>K265/'Invent. y sueldos'!M268</f>
        <v>#DIV/0!</v>
      </c>
      <c r="M265" s="65"/>
    </row>
    <row r="266" spans="3:13" x14ac:dyDescent="0.25">
      <c r="C266" s="4" t="s">
        <v>286</v>
      </c>
      <c r="D266" s="128">
        <f>'Invent. y sueldos'!C269+'Invent. y sueldos'!D269+'Invent. y sueldos'!E269+'Invent. y sueldos'!F269+'Invent. y sueldos'!G269</f>
        <v>0</v>
      </c>
      <c r="E266" s="25">
        <f>'Invent. y sueldos'!N269+'Invent. y sueldos'!O269+'Invent. y sueldos'!P269+'Invent. y sueldos'!Q269+'Invent. y sueldos'!R269+'Invent. y sueldos'!S269+'Invent. y sueldos'!T269+'Invent. y sueldos'!U269+'Invent. y sueldos'!V269+'Invent. y sueldos'!W269+'Invent. y sueldos'!X269+'Invent. y sueldos'!Z269+'Invent. y sueldos'!AA269+'Invent. y sueldos'!AB269+'Invent. y sueldos'!AD269+'Invent. y sueldos'!AC269</f>
        <v>0</v>
      </c>
      <c r="F266" s="26">
        <f t="shared" si="12"/>
        <v>0</v>
      </c>
      <c r="G266" s="25">
        <f>'Invent. y sueldos'!M269*'Invent. y sueldos'!$AL$3</f>
        <v>0</v>
      </c>
      <c r="H266" s="27">
        <f t="shared" si="13"/>
        <v>0</v>
      </c>
      <c r="I266" s="25"/>
      <c r="J266" s="25">
        <f>'Invent. y sueldos'!Y269</f>
        <v>0</v>
      </c>
      <c r="K266" s="302">
        <f t="shared" si="14"/>
        <v>0</v>
      </c>
      <c r="L266" s="23" t="e">
        <f>K266/'Invent. y sueldos'!M269</f>
        <v>#DIV/0!</v>
      </c>
      <c r="M266" s="65"/>
    </row>
    <row r="267" spans="3:13" x14ac:dyDescent="0.25">
      <c r="C267" s="4" t="s">
        <v>287</v>
      </c>
      <c r="D267" s="128">
        <f>'Invent. y sueldos'!C270+'Invent. y sueldos'!D270+'Invent. y sueldos'!E270+'Invent. y sueldos'!F270+'Invent. y sueldos'!G270</f>
        <v>0</v>
      </c>
      <c r="E267" s="25">
        <f>'Invent. y sueldos'!N270+'Invent. y sueldos'!O270+'Invent. y sueldos'!P270+'Invent. y sueldos'!Q270+'Invent. y sueldos'!R270+'Invent. y sueldos'!S270+'Invent. y sueldos'!T270+'Invent. y sueldos'!U270+'Invent. y sueldos'!V270+'Invent. y sueldos'!W270+'Invent. y sueldos'!X270+'Invent. y sueldos'!Z270+'Invent. y sueldos'!AA270+'Invent. y sueldos'!AB270+'Invent. y sueldos'!AD270+'Invent. y sueldos'!AC270</f>
        <v>0</v>
      </c>
      <c r="F267" s="26">
        <f t="shared" si="12"/>
        <v>0</v>
      </c>
      <c r="G267" s="25">
        <f>'Invent. y sueldos'!M270*'Invent. y sueldos'!$AL$3</f>
        <v>0</v>
      </c>
      <c r="H267" s="27">
        <f t="shared" si="13"/>
        <v>0</v>
      </c>
      <c r="I267" s="25"/>
      <c r="J267" s="25">
        <f>'Invent. y sueldos'!Y270</f>
        <v>0</v>
      </c>
      <c r="K267" s="302">
        <f t="shared" si="14"/>
        <v>0</v>
      </c>
      <c r="L267" s="23" t="e">
        <f>K267/'Invent. y sueldos'!M270</f>
        <v>#DIV/0!</v>
      </c>
      <c r="M267" s="65"/>
    </row>
    <row r="268" spans="3:13" x14ac:dyDescent="0.25">
      <c r="C268" s="4" t="s">
        <v>288</v>
      </c>
      <c r="D268" s="128">
        <f>'Invent. y sueldos'!C271+'Invent. y sueldos'!D271+'Invent. y sueldos'!E271+'Invent. y sueldos'!F271+'Invent. y sueldos'!G271</f>
        <v>0</v>
      </c>
      <c r="E268" s="25">
        <f>'Invent. y sueldos'!N271+'Invent. y sueldos'!O271+'Invent. y sueldos'!P271+'Invent. y sueldos'!Q271+'Invent. y sueldos'!R271+'Invent. y sueldos'!S271+'Invent. y sueldos'!T271+'Invent. y sueldos'!U271+'Invent. y sueldos'!V271+'Invent. y sueldos'!W271+'Invent. y sueldos'!X271+'Invent. y sueldos'!Z271+'Invent. y sueldos'!AA271+'Invent. y sueldos'!AB271+'Invent. y sueldos'!AD271+'Invent. y sueldos'!AC271</f>
        <v>0</v>
      </c>
      <c r="F268" s="26">
        <f t="shared" si="12"/>
        <v>0</v>
      </c>
      <c r="G268" s="25">
        <f>'Invent. y sueldos'!M271*'Invent. y sueldos'!$AL$3</f>
        <v>0</v>
      </c>
      <c r="H268" s="27">
        <f t="shared" si="13"/>
        <v>0</v>
      </c>
      <c r="I268" s="25"/>
      <c r="J268" s="25">
        <f>'Invent. y sueldos'!Y271</f>
        <v>0</v>
      </c>
      <c r="K268" s="302">
        <f t="shared" si="14"/>
        <v>0</v>
      </c>
      <c r="L268" s="23" t="e">
        <f>K268/'Invent. y sueldos'!M271</f>
        <v>#DIV/0!</v>
      </c>
      <c r="M268" s="65"/>
    </row>
    <row r="269" spans="3:13" x14ac:dyDescent="0.25">
      <c r="C269" s="4" t="s">
        <v>289</v>
      </c>
      <c r="D269" s="128">
        <f>'Invent. y sueldos'!C272+'Invent. y sueldos'!D272+'Invent. y sueldos'!E272+'Invent. y sueldos'!F272+'Invent. y sueldos'!G272</f>
        <v>0</v>
      </c>
      <c r="E269" s="25">
        <f>'Invent. y sueldos'!N272+'Invent. y sueldos'!O272+'Invent. y sueldos'!P272+'Invent. y sueldos'!Q272+'Invent. y sueldos'!R272+'Invent. y sueldos'!S272+'Invent. y sueldos'!T272+'Invent. y sueldos'!U272+'Invent. y sueldos'!V272+'Invent. y sueldos'!W272+'Invent. y sueldos'!X272+'Invent. y sueldos'!Z272+'Invent. y sueldos'!AA272+'Invent. y sueldos'!AB272+'Invent. y sueldos'!AD272+'Invent. y sueldos'!AC272</f>
        <v>0</v>
      </c>
      <c r="F269" s="26">
        <f t="shared" si="12"/>
        <v>0</v>
      </c>
      <c r="G269" s="25">
        <f>'Invent. y sueldos'!M272*'Invent. y sueldos'!$AL$3</f>
        <v>0</v>
      </c>
      <c r="H269" s="27">
        <f t="shared" si="13"/>
        <v>0</v>
      </c>
      <c r="I269" s="25"/>
      <c r="J269" s="25">
        <f>'Invent. y sueldos'!Y272</f>
        <v>0</v>
      </c>
      <c r="K269" s="302">
        <f t="shared" si="14"/>
        <v>0</v>
      </c>
      <c r="L269" s="23" t="e">
        <f>K269/'Invent. y sueldos'!M272</f>
        <v>#DIV/0!</v>
      </c>
      <c r="M269" s="65"/>
    </row>
    <row r="270" spans="3:13" x14ac:dyDescent="0.25">
      <c r="C270" s="4" t="s">
        <v>290</v>
      </c>
      <c r="D270" s="128">
        <f>'Invent. y sueldos'!C273+'Invent. y sueldos'!D273+'Invent. y sueldos'!E273+'Invent. y sueldos'!F273+'Invent. y sueldos'!G273</f>
        <v>0</v>
      </c>
      <c r="E270" s="25">
        <f>'Invent. y sueldos'!N273+'Invent. y sueldos'!O273+'Invent. y sueldos'!P273+'Invent. y sueldos'!Q273+'Invent. y sueldos'!R273+'Invent. y sueldos'!S273+'Invent. y sueldos'!T273+'Invent. y sueldos'!U273+'Invent. y sueldos'!V273+'Invent. y sueldos'!W273+'Invent. y sueldos'!X273+'Invent. y sueldos'!Z273+'Invent. y sueldos'!AA273+'Invent. y sueldos'!AB273+'Invent. y sueldos'!AD273+'Invent. y sueldos'!AC273</f>
        <v>0</v>
      </c>
      <c r="F270" s="26">
        <f t="shared" si="12"/>
        <v>0</v>
      </c>
      <c r="G270" s="25">
        <f>'Invent. y sueldos'!M273*'Invent. y sueldos'!$AL$3</f>
        <v>0</v>
      </c>
      <c r="H270" s="27">
        <f t="shared" si="13"/>
        <v>0</v>
      </c>
      <c r="I270" s="25"/>
      <c r="J270" s="25">
        <f>'Invent. y sueldos'!Y273</f>
        <v>0</v>
      </c>
      <c r="K270" s="302">
        <f t="shared" si="14"/>
        <v>0</v>
      </c>
      <c r="L270" s="23" t="e">
        <f>K270/'Invent. y sueldos'!M273</f>
        <v>#DIV/0!</v>
      </c>
      <c r="M270" s="65"/>
    </row>
    <row r="271" spans="3:13" x14ac:dyDescent="0.25">
      <c r="C271" s="4" t="s">
        <v>291</v>
      </c>
      <c r="D271" s="128">
        <f>'Invent. y sueldos'!C274+'Invent. y sueldos'!D274+'Invent. y sueldos'!E274+'Invent. y sueldos'!F274+'Invent. y sueldos'!G274</f>
        <v>0</v>
      </c>
      <c r="E271" s="25">
        <f>'Invent. y sueldos'!N274+'Invent. y sueldos'!O274+'Invent. y sueldos'!P274+'Invent. y sueldos'!Q274+'Invent. y sueldos'!R274+'Invent. y sueldos'!S274+'Invent. y sueldos'!T274+'Invent. y sueldos'!U274+'Invent. y sueldos'!V274+'Invent. y sueldos'!W274+'Invent. y sueldos'!X274+'Invent. y sueldos'!Z274+'Invent. y sueldos'!AA274+'Invent. y sueldos'!AB274+'Invent. y sueldos'!AD274+'Invent. y sueldos'!AC274</f>
        <v>0</v>
      </c>
      <c r="F271" s="26">
        <f t="shared" si="12"/>
        <v>0</v>
      </c>
      <c r="G271" s="25">
        <f>'Invent. y sueldos'!M274*'Invent. y sueldos'!$AL$3</f>
        <v>0</v>
      </c>
      <c r="H271" s="27">
        <f t="shared" si="13"/>
        <v>0</v>
      </c>
      <c r="I271" s="25"/>
      <c r="J271" s="25">
        <f>'Invent. y sueldos'!Y274</f>
        <v>0</v>
      </c>
      <c r="K271" s="302">
        <f t="shared" si="14"/>
        <v>0</v>
      </c>
      <c r="L271" s="23" t="e">
        <f>K271/'Invent. y sueldos'!M274</f>
        <v>#DIV/0!</v>
      </c>
      <c r="M271" s="65"/>
    </row>
    <row r="272" spans="3:13" x14ac:dyDescent="0.25">
      <c r="C272" s="4" t="s">
        <v>292</v>
      </c>
      <c r="D272" s="128">
        <f>'Invent. y sueldos'!C275+'Invent. y sueldos'!D275+'Invent. y sueldos'!E275+'Invent. y sueldos'!F275+'Invent. y sueldos'!G275</f>
        <v>0</v>
      </c>
      <c r="E272" s="25">
        <f>'Invent. y sueldos'!N275+'Invent. y sueldos'!O275+'Invent. y sueldos'!P275+'Invent. y sueldos'!Q275+'Invent. y sueldos'!R275+'Invent. y sueldos'!S275+'Invent. y sueldos'!T275+'Invent. y sueldos'!U275+'Invent. y sueldos'!V275+'Invent. y sueldos'!W275+'Invent. y sueldos'!X275+'Invent. y sueldos'!Z275+'Invent. y sueldos'!AA275+'Invent. y sueldos'!AB275+'Invent. y sueldos'!AD275+'Invent. y sueldos'!AC275</f>
        <v>0</v>
      </c>
      <c r="F272" s="26">
        <f t="shared" si="12"/>
        <v>0</v>
      </c>
      <c r="G272" s="25">
        <f>'Invent. y sueldos'!M275*'Invent. y sueldos'!$AL$3</f>
        <v>0</v>
      </c>
      <c r="H272" s="27">
        <f t="shared" si="13"/>
        <v>0</v>
      </c>
      <c r="I272" s="25"/>
      <c r="J272" s="25">
        <f>'Invent. y sueldos'!Y275</f>
        <v>0</v>
      </c>
      <c r="K272" s="302">
        <f t="shared" si="14"/>
        <v>0</v>
      </c>
      <c r="L272" s="23" t="e">
        <f>K272/'Invent. y sueldos'!M275</f>
        <v>#DIV/0!</v>
      </c>
      <c r="M272" s="65"/>
    </row>
    <row r="273" spans="3:13" x14ac:dyDescent="0.25">
      <c r="C273" s="4" t="s">
        <v>293</v>
      </c>
      <c r="D273" s="128">
        <f>'Invent. y sueldos'!C276+'Invent. y sueldos'!D276+'Invent. y sueldos'!E276+'Invent. y sueldos'!F276+'Invent. y sueldos'!G276</f>
        <v>0</v>
      </c>
      <c r="E273" s="25">
        <f>'Invent. y sueldos'!N276+'Invent. y sueldos'!O276+'Invent. y sueldos'!P276+'Invent. y sueldos'!Q276+'Invent. y sueldos'!R276+'Invent. y sueldos'!S276+'Invent. y sueldos'!T276+'Invent. y sueldos'!U276+'Invent. y sueldos'!V276+'Invent. y sueldos'!W276+'Invent. y sueldos'!X276+'Invent. y sueldos'!Z276+'Invent. y sueldos'!AA276+'Invent. y sueldos'!AB276+'Invent. y sueldos'!AD276+'Invent. y sueldos'!AC276</f>
        <v>0</v>
      </c>
      <c r="F273" s="26">
        <f t="shared" si="12"/>
        <v>0</v>
      </c>
      <c r="G273" s="25">
        <f>'Invent. y sueldos'!M276*'Invent. y sueldos'!$AL$3</f>
        <v>0</v>
      </c>
      <c r="H273" s="27">
        <f t="shared" si="13"/>
        <v>0</v>
      </c>
      <c r="I273" s="25"/>
      <c r="J273" s="25">
        <f>'Invent. y sueldos'!Y276</f>
        <v>0</v>
      </c>
      <c r="K273" s="302">
        <f t="shared" si="14"/>
        <v>0</v>
      </c>
      <c r="L273" s="23" t="e">
        <f>K273/'Invent. y sueldos'!M276</f>
        <v>#DIV/0!</v>
      </c>
      <c r="M273" s="65"/>
    </row>
    <row r="274" spans="3:13" x14ac:dyDescent="0.25">
      <c r="C274" s="4" t="s">
        <v>294</v>
      </c>
      <c r="D274" s="128">
        <f>'Invent. y sueldos'!C277+'Invent. y sueldos'!D277+'Invent. y sueldos'!E277+'Invent. y sueldos'!F277+'Invent. y sueldos'!G277</f>
        <v>0</v>
      </c>
      <c r="E274" s="25">
        <f>'Invent. y sueldos'!N277+'Invent. y sueldos'!O277+'Invent. y sueldos'!P277+'Invent. y sueldos'!Q277+'Invent. y sueldos'!R277+'Invent. y sueldos'!S277+'Invent. y sueldos'!T277+'Invent. y sueldos'!U277+'Invent. y sueldos'!V277+'Invent. y sueldos'!W277+'Invent. y sueldos'!X277+'Invent. y sueldos'!Z277+'Invent. y sueldos'!AA277+'Invent. y sueldos'!AB277+'Invent. y sueldos'!AD277+'Invent. y sueldos'!AC277</f>
        <v>0</v>
      </c>
      <c r="F274" s="26">
        <f t="shared" si="12"/>
        <v>0</v>
      </c>
      <c r="G274" s="25">
        <f>'Invent. y sueldos'!M277*'Invent. y sueldos'!$AL$3</f>
        <v>0</v>
      </c>
      <c r="H274" s="27">
        <f t="shared" si="13"/>
        <v>0</v>
      </c>
      <c r="I274" s="25"/>
      <c r="J274" s="25">
        <f>'Invent. y sueldos'!Y277</f>
        <v>0</v>
      </c>
      <c r="K274" s="302">
        <f t="shared" si="14"/>
        <v>0</v>
      </c>
      <c r="L274" s="23" t="e">
        <f>K274/'Invent. y sueldos'!M277</f>
        <v>#DIV/0!</v>
      </c>
      <c r="M274" s="65"/>
    </row>
    <row r="275" spans="3:13" x14ac:dyDescent="0.25">
      <c r="C275" s="4" t="s">
        <v>295</v>
      </c>
      <c r="D275" s="128">
        <f>'Invent. y sueldos'!C278+'Invent. y sueldos'!D278+'Invent. y sueldos'!E278+'Invent. y sueldos'!F278+'Invent. y sueldos'!G278</f>
        <v>0</v>
      </c>
      <c r="E275" s="25">
        <f>'Invent. y sueldos'!N278+'Invent. y sueldos'!O278+'Invent. y sueldos'!P278+'Invent. y sueldos'!Q278+'Invent. y sueldos'!R278+'Invent. y sueldos'!S278+'Invent. y sueldos'!T278+'Invent. y sueldos'!U278+'Invent. y sueldos'!V278+'Invent. y sueldos'!W278+'Invent. y sueldos'!X278+'Invent. y sueldos'!Z278+'Invent. y sueldos'!AA278+'Invent. y sueldos'!AB278+'Invent. y sueldos'!AD278+'Invent. y sueldos'!AC278</f>
        <v>0</v>
      </c>
      <c r="F275" s="26">
        <f t="shared" si="12"/>
        <v>0</v>
      </c>
      <c r="G275" s="25">
        <f>'Invent. y sueldos'!M278*'Invent. y sueldos'!$AL$3</f>
        <v>0</v>
      </c>
      <c r="H275" s="27">
        <f t="shared" si="13"/>
        <v>0</v>
      </c>
      <c r="I275" s="25"/>
      <c r="J275" s="25">
        <f>'Invent. y sueldos'!Y278</f>
        <v>0</v>
      </c>
      <c r="K275" s="302">
        <f t="shared" si="14"/>
        <v>0</v>
      </c>
      <c r="L275" s="23" t="e">
        <f>K275/'Invent. y sueldos'!M278</f>
        <v>#DIV/0!</v>
      </c>
      <c r="M275" s="65"/>
    </row>
    <row r="276" spans="3:13" ht="15.75" thickBot="1" x14ac:dyDescent="0.3">
      <c r="C276" s="4" t="s">
        <v>296</v>
      </c>
      <c r="D276" s="306">
        <f>'Invent. y sueldos'!C279+'Invent. y sueldos'!D279+'Invent. y sueldos'!E279+'Invent. y sueldos'!F279+'Invent. y sueldos'!G279</f>
        <v>0</v>
      </c>
      <c r="E276" s="28">
        <f>'Invent. y sueldos'!N279+'Invent. y sueldos'!O279+'Invent. y sueldos'!P279+'Invent. y sueldos'!Q279+'Invent. y sueldos'!R279+'Invent. y sueldos'!S279+'Invent. y sueldos'!T279+'Invent. y sueldos'!U279+'Invent. y sueldos'!V279+'Invent. y sueldos'!W279+'Invent. y sueldos'!X279+'Invent. y sueldos'!Z279+'Invent. y sueldos'!AA279+'Invent. y sueldos'!AB279+'Invent. y sueldos'!AD279+'Invent. y sueldos'!AC279</f>
        <v>0</v>
      </c>
      <c r="F276" s="29">
        <f t="shared" si="12"/>
        <v>0</v>
      </c>
      <c r="G276" s="28">
        <f>'Invent. y sueldos'!M279*'Invent. y sueldos'!$AL$3</f>
        <v>0</v>
      </c>
      <c r="H276" s="30">
        <f t="shared" si="13"/>
        <v>0</v>
      </c>
      <c r="I276" s="28"/>
      <c r="J276" s="28">
        <f>'Invent. y sueldos'!Y279</f>
        <v>0</v>
      </c>
      <c r="K276" s="303">
        <f t="shared" si="14"/>
        <v>0</v>
      </c>
      <c r="L276" s="38" t="e">
        <f>K276/'Invent. y sueldos'!M279</f>
        <v>#DIV/0!</v>
      </c>
      <c r="M276" s="65"/>
    </row>
    <row r="277" spans="3:13" ht="15" customHeight="1" thickTop="1" x14ac:dyDescent="0.25">
      <c r="C277" s="5" t="s">
        <v>297</v>
      </c>
      <c r="D277" s="128">
        <f>'Invent. y sueldos'!C280+'Invent. y sueldos'!D280+'Invent. y sueldos'!E280+'Invent. y sueldos'!F280+'Invent. y sueldos'!G280</f>
        <v>0</v>
      </c>
      <c r="E277" s="25">
        <f>'Invent. y sueldos'!N280+'Invent. y sueldos'!O280+'Invent. y sueldos'!P280+'Invent. y sueldos'!Q280+'Invent. y sueldos'!R280+'Invent. y sueldos'!S280+'Invent. y sueldos'!T280+'Invent. y sueldos'!U280+'Invent. y sueldos'!V280+'Invent. y sueldos'!W280+'Invent. y sueldos'!X280+'Invent. y sueldos'!Z280+'Invent. y sueldos'!AA280+'Invent. y sueldos'!AB280+'Invent. y sueldos'!AD280+'Invent. y sueldos'!AC280</f>
        <v>0</v>
      </c>
      <c r="F277" s="26">
        <f t="shared" si="12"/>
        <v>0</v>
      </c>
      <c r="G277" s="25">
        <f>'Invent. y sueldos'!M280*'Invent. y sueldos'!$AL$3</f>
        <v>0</v>
      </c>
      <c r="H277" s="27">
        <f t="shared" si="13"/>
        <v>0</v>
      </c>
      <c r="I277" s="25"/>
      <c r="J277" s="25">
        <f>'Invent. y sueldos'!Y280</f>
        <v>0</v>
      </c>
      <c r="K277" s="302">
        <f t="shared" si="14"/>
        <v>0</v>
      </c>
      <c r="L277" s="23" t="e">
        <f>K277/'Invent. y sueldos'!M280</f>
        <v>#DIV/0!</v>
      </c>
      <c r="M277" s="65"/>
    </row>
    <row r="278" spans="3:13" x14ac:dyDescent="0.25">
      <c r="C278" s="6" t="s">
        <v>298</v>
      </c>
      <c r="D278" s="128">
        <f>'Invent. y sueldos'!C281+'Invent. y sueldos'!D281+'Invent. y sueldos'!E281+'Invent. y sueldos'!F281+'Invent. y sueldos'!G281</f>
        <v>0</v>
      </c>
      <c r="E278" s="25">
        <f>'Invent. y sueldos'!N281+'Invent. y sueldos'!O281+'Invent. y sueldos'!P281+'Invent. y sueldos'!Q281+'Invent. y sueldos'!R281+'Invent. y sueldos'!S281+'Invent. y sueldos'!T281+'Invent. y sueldos'!U281+'Invent. y sueldos'!V281+'Invent. y sueldos'!W281+'Invent. y sueldos'!X281+'Invent. y sueldos'!Z281+'Invent. y sueldos'!AA281+'Invent. y sueldos'!AB281+'Invent. y sueldos'!AD281+'Invent. y sueldos'!AC281</f>
        <v>0</v>
      </c>
      <c r="F278" s="26">
        <f t="shared" si="12"/>
        <v>0</v>
      </c>
      <c r="G278" s="25">
        <f>'Invent. y sueldos'!M281*'Invent. y sueldos'!$AL$3</f>
        <v>0</v>
      </c>
      <c r="H278" s="27">
        <f t="shared" si="13"/>
        <v>0</v>
      </c>
      <c r="I278" s="25"/>
      <c r="J278" s="25">
        <f>'Invent. y sueldos'!Y281</f>
        <v>0</v>
      </c>
      <c r="K278" s="302">
        <f t="shared" si="14"/>
        <v>0</v>
      </c>
      <c r="L278" s="23" t="e">
        <f>K278/'Invent. y sueldos'!M281</f>
        <v>#DIV/0!</v>
      </c>
      <c r="M278" s="65"/>
    </row>
    <row r="279" spans="3:13" x14ac:dyDescent="0.25">
      <c r="C279" s="6" t="s">
        <v>299</v>
      </c>
      <c r="D279" s="128">
        <f>'Invent. y sueldos'!C282+'Invent. y sueldos'!D282+'Invent. y sueldos'!E282+'Invent. y sueldos'!F282+'Invent. y sueldos'!G282</f>
        <v>0</v>
      </c>
      <c r="E279" s="25">
        <f>'Invent. y sueldos'!N282+'Invent. y sueldos'!O282+'Invent. y sueldos'!P282+'Invent. y sueldos'!Q282+'Invent. y sueldos'!R282+'Invent. y sueldos'!S282+'Invent. y sueldos'!T282+'Invent. y sueldos'!U282+'Invent. y sueldos'!V282+'Invent. y sueldos'!W282+'Invent. y sueldos'!X282+'Invent. y sueldos'!Z282+'Invent. y sueldos'!AA282+'Invent. y sueldos'!AB282+'Invent. y sueldos'!AD282+'Invent. y sueldos'!AC282</f>
        <v>0</v>
      </c>
      <c r="F279" s="26">
        <f t="shared" si="12"/>
        <v>0</v>
      </c>
      <c r="G279" s="25">
        <f>'Invent. y sueldos'!M282*'Invent. y sueldos'!$AL$3</f>
        <v>0</v>
      </c>
      <c r="H279" s="27">
        <f t="shared" si="13"/>
        <v>0</v>
      </c>
      <c r="I279" s="25"/>
      <c r="J279" s="25">
        <f>'Invent. y sueldos'!Y282</f>
        <v>0</v>
      </c>
      <c r="K279" s="302">
        <f t="shared" si="14"/>
        <v>0</v>
      </c>
      <c r="L279" s="23" t="e">
        <f>K279/'Invent. y sueldos'!M282</f>
        <v>#DIV/0!</v>
      </c>
      <c r="M279" s="65"/>
    </row>
    <row r="280" spans="3:13" x14ac:dyDescent="0.25">
      <c r="C280" s="6" t="s">
        <v>300</v>
      </c>
      <c r="D280" s="128">
        <f>'Invent. y sueldos'!C283+'Invent. y sueldos'!D283+'Invent. y sueldos'!E283+'Invent. y sueldos'!F283+'Invent. y sueldos'!G283</f>
        <v>0</v>
      </c>
      <c r="E280" s="25">
        <f>'Invent. y sueldos'!N283+'Invent. y sueldos'!O283+'Invent. y sueldos'!P283+'Invent. y sueldos'!Q283+'Invent. y sueldos'!R283+'Invent. y sueldos'!S283+'Invent. y sueldos'!T283+'Invent. y sueldos'!U283+'Invent. y sueldos'!V283+'Invent. y sueldos'!W283+'Invent. y sueldos'!X283+'Invent. y sueldos'!Z283+'Invent. y sueldos'!AA283+'Invent. y sueldos'!AB283+'Invent. y sueldos'!AD283+'Invent. y sueldos'!AC283</f>
        <v>0</v>
      </c>
      <c r="F280" s="26">
        <f t="shared" si="12"/>
        <v>0</v>
      </c>
      <c r="G280" s="25">
        <f>'Invent. y sueldos'!M283*'Invent. y sueldos'!$AL$3</f>
        <v>0</v>
      </c>
      <c r="H280" s="27">
        <f t="shared" si="13"/>
        <v>0</v>
      </c>
      <c r="I280" s="25"/>
      <c r="J280" s="25">
        <f>'Invent. y sueldos'!Y283</f>
        <v>0</v>
      </c>
      <c r="K280" s="302">
        <f t="shared" si="14"/>
        <v>0</v>
      </c>
      <c r="L280" s="23" t="e">
        <f>K280/'Invent. y sueldos'!M283</f>
        <v>#DIV/0!</v>
      </c>
      <c r="M280" s="65"/>
    </row>
    <row r="281" spans="3:13" x14ac:dyDescent="0.25">
      <c r="C281" s="6" t="s">
        <v>301</v>
      </c>
      <c r="D281" s="128">
        <f>'Invent. y sueldos'!C284+'Invent. y sueldos'!D284+'Invent. y sueldos'!E284+'Invent. y sueldos'!F284+'Invent. y sueldos'!G284</f>
        <v>0</v>
      </c>
      <c r="E281" s="25">
        <f>'Invent. y sueldos'!N284+'Invent. y sueldos'!O284+'Invent. y sueldos'!P284+'Invent. y sueldos'!Q284+'Invent. y sueldos'!R284+'Invent. y sueldos'!S284+'Invent. y sueldos'!T284+'Invent. y sueldos'!U284+'Invent. y sueldos'!V284+'Invent. y sueldos'!W284+'Invent. y sueldos'!X284+'Invent. y sueldos'!Z284+'Invent. y sueldos'!AA284+'Invent. y sueldos'!AB284+'Invent. y sueldos'!AD284+'Invent. y sueldos'!AC284</f>
        <v>0</v>
      </c>
      <c r="F281" s="26">
        <f t="shared" si="12"/>
        <v>0</v>
      </c>
      <c r="G281" s="25">
        <f>'Invent. y sueldos'!M284*'Invent. y sueldos'!$AL$3</f>
        <v>0</v>
      </c>
      <c r="H281" s="27">
        <f t="shared" si="13"/>
        <v>0</v>
      </c>
      <c r="I281" s="25"/>
      <c r="J281" s="25">
        <f>'Invent. y sueldos'!Y284</f>
        <v>0</v>
      </c>
      <c r="K281" s="302">
        <f t="shared" si="14"/>
        <v>0</v>
      </c>
      <c r="L281" s="23" t="e">
        <f>K281/'Invent. y sueldos'!M284</f>
        <v>#DIV/0!</v>
      </c>
      <c r="M281" s="65"/>
    </row>
    <row r="282" spans="3:13" x14ac:dyDescent="0.25">
      <c r="C282" s="6" t="s">
        <v>302</v>
      </c>
      <c r="D282" s="128">
        <f>'Invent. y sueldos'!C285+'Invent. y sueldos'!D285+'Invent. y sueldos'!E285+'Invent. y sueldos'!F285+'Invent. y sueldos'!G285</f>
        <v>0</v>
      </c>
      <c r="E282" s="25">
        <f>'Invent. y sueldos'!N285+'Invent. y sueldos'!O285+'Invent. y sueldos'!P285+'Invent. y sueldos'!Q285+'Invent. y sueldos'!R285+'Invent. y sueldos'!S285+'Invent. y sueldos'!T285+'Invent. y sueldos'!U285+'Invent. y sueldos'!V285+'Invent. y sueldos'!W285+'Invent. y sueldos'!X285+'Invent. y sueldos'!Z285+'Invent. y sueldos'!AA285+'Invent. y sueldos'!AB285+'Invent. y sueldos'!AD285+'Invent. y sueldos'!AC285</f>
        <v>0</v>
      </c>
      <c r="F282" s="26">
        <f t="shared" si="12"/>
        <v>0</v>
      </c>
      <c r="G282" s="25">
        <f>'Invent. y sueldos'!M285*'Invent. y sueldos'!$AL$3</f>
        <v>0</v>
      </c>
      <c r="H282" s="27">
        <f t="shared" si="13"/>
        <v>0</v>
      </c>
      <c r="I282" s="25"/>
      <c r="J282" s="25">
        <f>'Invent. y sueldos'!Y285</f>
        <v>0</v>
      </c>
      <c r="K282" s="302">
        <f t="shared" si="14"/>
        <v>0</v>
      </c>
      <c r="L282" s="23" t="e">
        <f>K282/'Invent. y sueldos'!M285</f>
        <v>#DIV/0!</v>
      </c>
      <c r="M282" s="65"/>
    </row>
    <row r="283" spans="3:13" x14ac:dyDescent="0.25">
      <c r="C283" s="6" t="s">
        <v>303</v>
      </c>
      <c r="D283" s="128">
        <f>'Invent. y sueldos'!C286+'Invent. y sueldos'!D286+'Invent. y sueldos'!E286+'Invent. y sueldos'!F286+'Invent. y sueldos'!G286</f>
        <v>0</v>
      </c>
      <c r="E283" s="25">
        <f>'Invent. y sueldos'!N286+'Invent. y sueldos'!O286+'Invent. y sueldos'!P286+'Invent. y sueldos'!Q286+'Invent. y sueldos'!R286+'Invent. y sueldos'!S286+'Invent. y sueldos'!T286+'Invent. y sueldos'!U286+'Invent. y sueldos'!V286+'Invent. y sueldos'!W286+'Invent. y sueldos'!X286+'Invent. y sueldos'!Z286+'Invent. y sueldos'!AA286+'Invent. y sueldos'!AB286+'Invent. y sueldos'!AD286+'Invent. y sueldos'!AC286</f>
        <v>0</v>
      </c>
      <c r="F283" s="26">
        <f t="shared" si="12"/>
        <v>0</v>
      </c>
      <c r="G283" s="25">
        <f>'Invent. y sueldos'!M286*'Invent. y sueldos'!$AL$3</f>
        <v>0</v>
      </c>
      <c r="H283" s="27">
        <f t="shared" si="13"/>
        <v>0</v>
      </c>
      <c r="I283" s="25"/>
      <c r="J283" s="25">
        <f>'Invent. y sueldos'!Y286</f>
        <v>0</v>
      </c>
      <c r="K283" s="302">
        <f t="shared" si="14"/>
        <v>0</v>
      </c>
      <c r="L283" s="23" t="e">
        <f>K283/'Invent. y sueldos'!M286</f>
        <v>#DIV/0!</v>
      </c>
      <c r="M283" s="65"/>
    </row>
    <row r="284" spans="3:13" x14ac:dyDescent="0.25">
      <c r="C284" s="6" t="s">
        <v>304</v>
      </c>
      <c r="D284" s="128">
        <f>'Invent. y sueldos'!C287+'Invent. y sueldos'!D287+'Invent. y sueldos'!E287+'Invent. y sueldos'!F287+'Invent. y sueldos'!G287</f>
        <v>0</v>
      </c>
      <c r="E284" s="25">
        <f>'Invent. y sueldos'!N287+'Invent. y sueldos'!O287+'Invent. y sueldos'!P287+'Invent. y sueldos'!Q287+'Invent. y sueldos'!R287+'Invent. y sueldos'!S287+'Invent. y sueldos'!T287+'Invent. y sueldos'!U287+'Invent. y sueldos'!V287+'Invent. y sueldos'!W287+'Invent. y sueldos'!X287+'Invent. y sueldos'!Z287+'Invent. y sueldos'!AA287+'Invent. y sueldos'!AB287+'Invent. y sueldos'!AD287+'Invent. y sueldos'!AC287</f>
        <v>0</v>
      </c>
      <c r="F284" s="26">
        <f t="shared" si="12"/>
        <v>0</v>
      </c>
      <c r="G284" s="25">
        <f>'Invent. y sueldos'!M287*'Invent. y sueldos'!$AL$3</f>
        <v>0</v>
      </c>
      <c r="H284" s="27">
        <f t="shared" si="13"/>
        <v>0</v>
      </c>
      <c r="I284" s="25"/>
      <c r="J284" s="25">
        <f>'Invent. y sueldos'!Y287</f>
        <v>0</v>
      </c>
      <c r="K284" s="302">
        <f t="shared" si="14"/>
        <v>0</v>
      </c>
      <c r="L284" s="23" t="e">
        <f>K284/'Invent. y sueldos'!M287</f>
        <v>#DIV/0!</v>
      </c>
      <c r="M284" s="65"/>
    </row>
    <row r="285" spans="3:13" x14ac:dyDescent="0.25">
      <c r="C285" s="6" t="s">
        <v>305</v>
      </c>
      <c r="D285" s="128">
        <f>'Invent. y sueldos'!C288+'Invent. y sueldos'!D288+'Invent. y sueldos'!E288+'Invent. y sueldos'!F288+'Invent. y sueldos'!G288</f>
        <v>0</v>
      </c>
      <c r="E285" s="25">
        <f>'Invent. y sueldos'!N288+'Invent. y sueldos'!O288+'Invent. y sueldos'!P288+'Invent. y sueldos'!Q288+'Invent. y sueldos'!R288+'Invent. y sueldos'!S288+'Invent. y sueldos'!T288+'Invent. y sueldos'!U288+'Invent. y sueldos'!V288+'Invent. y sueldos'!W288+'Invent. y sueldos'!X288+'Invent. y sueldos'!Z288+'Invent. y sueldos'!AA288+'Invent. y sueldos'!AB288+'Invent. y sueldos'!AD288+'Invent. y sueldos'!AC288</f>
        <v>0</v>
      </c>
      <c r="F285" s="26">
        <f t="shared" si="12"/>
        <v>0</v>
      </c>
      <c r="G285" s="25">
        <f>'Invent. y sueldos'!M288*'Invent. y sueldos'!$AL$3</f>
        <v>0</v>
      </c>
      <c r="H285" s="27">
        <f t="shared" si="13"/>
        <v>0</v>
      </c>
      <c r="I285" s="25"/>
      <c r="J285" s="25">
        <f>'Invent. y sueldos'!Y288</f>
        <v>0</v>
      </c>
      <c r="K285" s="302">
        <f t="shared" si="14"/>
        <v>0</v>
      </c>
      <c r="L285" s="23" t="e">
        <f>K285/'Invent. y sueldos'!M288</f>
        <v>#DIV/0!</v>
      </c>
      <c r="M285" s="65"/>
    </row>
    <row r="286" spans="3:13" x14ac:dyDescent="0.25">
      <c r="C286" s="6" t="s">
        <v>306</v>
      </c>
      <c r="D286" s="128">
        <f>'Invent. y sueldos'!C289+'Invent. y sueldos'!D289+'Invent. y sueldos'!E289+'Invent. y sueldos'!F289+'Invent. y sueldos'!G289</f>
        <v>0</v>
      </c>
      <c r="E286" s="25">
        <f>'Invent. y sueldos'!N289+'Invent. y sueldos'!O289+'Invent. y sueldos'!P289+'Invent. y sueldos'!Q289+'Invent. y sueldos'!R289+'Invent. y sueldos'!S289+'Invent. y sueldos'!T289+'Invent. y sueldos'!U289+'Invent. y sueldos'!V289+'Invent. y sueldos'!W289+'Invent. y sueldos'!X289+'Invent. y sueldos'!Z289+'Invent. y sueldos'!AA289+'Invent. y sueldos'!AB289+'Invent. y sueldos'!AD289+'Invent. y sueldos'!AC289</f>
        <v>0</v>
      </c>
      <c r="F286" s="26">
        <f t="shared" si="12"/>
        <v>0</v>
      </c>
      <c r="G286" s="25">
        <f>'Invent. y sueldos'!M289*'Invent. y sueldos'!$AL$3</f>
        <v>0</v>
      </c>
      <c r="H286" s="27">
        <f t="shared" si="13"/>
        <v>0</v>
      </c>
      <c r="I286" s="25"/>
      <c r="J286" s="25">
        <f>'Invent. y sueldos'!Y289</f>
        <v>0</v>
      </c>
      <c r="K286" s="302">
        <f t="shared" si="14"/>
        <v>0</v>
      </c>
      <c r="L286" s="23" t="e">
        <f>K286/'Invent. y sueldos'!M289</f>
        <v>#DIV/0!</v>
      </c>
      <c r="M286" s="65"/>
    </row>
    <row r="287" spans="3:13" x14ac:dyDescent="0.25">
      <c r="C287" s="6" t="s">
        <v>307</v>
      </c>
      <c r="D287" s="128">
        <f>'Invent. y sueldos'!C290+'Invent. y sueldos'!D290+'Invent. y sueldos'!E290+'Invent. y sueldos'!F290+'Invent. y sueldos'!G290</f>
        <v>0</v>
      </c>
      <c r="E287" s="25">
        <f>'Invent. y sueldos'!N290+'Invent. y sueldos'!O290+'Invent. y sueldos'!P290+'Invent. y sueldos'!Q290+'Invent. y sueldos'!R290+'Invent. y sueldos'!S290+'Invent. y sueldos'!T290+'Invent. y sueldos'!U290+'Invent. y sueldos'!V290+'Invent. y sueldos'!W290+'Invent. y sueldos'!X290+'Invent. y sueldos'!Z290+'Invent. y sueldos'!AA290+'Invent. y sueldos'!AB290+'Invent. y sueldos'!AD290+'Invent. y sueldos'!AC290</f>
        <v>0</v>
      </c>
      <c r="F287" s="26">
        <f t="shared" si="12"/>
        <v>0</v>
      </c>
      <c r="G287" s="25">
        <f>'Invent. y sueldos'!M290*'Invent. y sueldos'!$AL$3</f>
        <v>0</v>
      </c>
      <c r="H287" s="27">
        <f t="shared" si="13"/>
        <v>0</v>
      </c>
      <c r="I287" s="25"/>
      <c r="J287" s="25">
        <f>'Invent. y sueldos'!Y290</f>
        <v>0</v>
      </c>
      <c r="K287" s="302">
        <f t="shared" si="14"/>
        <v>0</v>
      </c>
      <c r="L287" s="23" t="e">
        <f>K287/'Invent. y sueldos'!M290</f>
        <v>#DIV/0!</v>
      </c>
      <c r="M287" s="65"/>
    </row>
    <row r="288" spans="3:13" x14ac:dyDescent="0.25">
      <c r="C288" s="6" t="s">
        <v>308</v>
      </c>
      <c r="D288" s="128">
        <f>'Invent. y sueldos'!C291+'Invent. y sueldos'!D291+'Invent. y sueldos'!E291+'Invent. y sueldos'!F291+'Invent. y sueldos'!G291</f>
        <v>0</v>
      </c>
      <c r="E288" s="25">
        <f>'Invent. y sueldos'!N291+'Invent. y sueldos'!O291+'Invent. y sueldos'!P291+'Invent. y sueldos'!Q291+'Invent. y sueldos'!R291+'Invent. y sueldos'!S291+'Invent. y sueldos'!T291+'Invent. y sueldos'!U291+'Invent. y sueldos'!V291+'Invent. y sueldos'!W291+'Invent. y sueldos'!X291+'Invent. y sueldos'!Z291+'Invent. y sueldos'!AA291+'Invent. y sueldos'!AB291+'Invent. y sueldos'!AD291+'Invent. y sueldos'!AC291</f>
        <v>0</v>
      </c>
      <c r="F288" s="26">
        <f t="shared" si="12"/>
        <v>0</v>
      </c>
      <c r="G288" s="25">
        <f>'Invent. y sueldos'!M291*'Invent. y sueldos'!$AL$3</f>
        <v>0</v>
      </c>
      <c r="H288" s="27">
        <f t="shared" si="13"/>
        <v>0</v>
      </c>
      <c r="I288" s="25"/>
      <c r="J288" s="25">
        <f>'Invent. y sueldos'!Y291</f>
        <v>0</v>
      </c>
      <c r="K288" s="302">
        <f t="shared" si="14"/>
        <v>0</v>
      </c>
      <c r="L288" s="23" t="e">
        <f>K288/'Invent. y sueldos'!M291</f>
        <v>#DIV/0!</v>
      </c>
      <c r="M288" s="65"/>
    </row>
    <row r="289" spans="3:13" x14ac:dyDescent="0.25">
      <c r="C289" s="6" t="s">
        <v>309</v>
      </c>
      <c r="D289" s="128">
        <f>'Invent. y sueldos'!C292+'Invent. y sueldos'!D292+'Invent. y sueldos'!E292+'Invent. y sueldos'!F292+'Invent. y sueldos'!G292</f>
        <v>0</v>
      </c>
      <c r="E289" s="25">
        <f>'Invent. y sueldos'!N292+'Invent. y sueldos'!O292+'Invent. y sueldos'!P292+'Invent. y sueldos'!Q292+'Invent. y sueldos'!R292+'Invent. y sueldos'!S292+'Invent. y sueldos'!T292+'Invent. y sueldos'!U292+'Invent. y sueldos'!V292+'Invent. y sueldos'!W292+'Invent. y sueldos'!X292+'Invent. y sueldos'!Z292+'Invent. y sueldos'!AA292+'Invent. y sueldos'!AB292+'Invent. y sueldos'!AD292+'Invent. y sueldos'!AC292</f>
        <v>0</v>
      </c>
      <c r="F289" s="26">
        <f t="shared" si="12"/>
        <v>0</v>
      </c>
      <c r="G289" s="25">
        <f>'Invent. y sueldos'!M292*'Invent. y sueldos'!$AL$3</f>
        <v>0</v>
      </c>
      <c r="H289" s="27">
        <f t="shared" si="13"/>
        <v>0</v>
      </c>
      <c r="I289" s="25"/>
      <c r="J289" s="25">
        <f>'Invent. y sueldos'!Y292</f>
        <v>0</v>
      </c>
      <c r="K289" s="302">
        <f t="shared" si="14"/>
        <v>0</v>
      </c>
      <c r="L289" s="23" t="e">
        <f>K289/'Invent. y sueldos'!M292</f>
        <v>#DIV/0!</v>
      </c>
      <c r="M289" s="65"/>
    </row>
    <row r="290" spans="3:13" x14ac:dyDescent="0.25">
      <c r="C290" s="6" t="s">
        <v>310</v>
      </c>
      <c r="D290" s="128">
        <f>'Invent. y sueldos'!C293+'Invent. y sueldos'!D293+'Invent. y sueldos'!E293+'Invent. y sueldos'!F293+'Invent. y sueldos'!G293</f>
        <v>0</v>
      </c>
      <c r="E290" s="25">
        <f>'Invent. y sueldos'!N293+'Invent. y sueldos'!O293+'Invent. y sueldos'!P293+'Invent. y sueldos'!Q293+'Invent. y sueldos'!R293+'Invent. y sueldos'!S293+'Invent. y sueldos'!T293+'Invent. y sueldos'!U293+'Invent. y sueldos'!V293+'Invent. y sueldos'!W293+'Invent. y sueldos'!X293+'Invent. y sueldos'!Z293+'Invent. y sueldos'!AA293+'Invent. y sueldos'!AB293+'Invent. y sueldos'!AD293+'Invent. y sueldos'!AC293</f>
        <v>0</v>
      </c>
      <c r="F290" s="26">
        <f t="shared" si="12"/>
        <v>0</v>
      </c>
      <c r="G290" s="25">
        <f>'Invent. y sueldos'!M293*'Invent. y sueldos'!$AL$3</f>
        <v>0</v>
      </c>
      <c r="H290" s="27">
        <f t="shared" si="13"/>
        <v>0</v>
      </c>
      <c r="I290" s="25"/>
      <c r="J290" s="25">
        <f>'Invent. y sueldos'!Y293</f>
        <v>0</v>
      </c>
      <c r="K290" s="302">
        <f t="shared" si="14"/>
        <v>0</v>
      </c>
      <c r="L290" s="23" t="e">
        <f>K290/'Invent. y sueldos'!M293</f>
        <v>#DIV/0!</v>
      </c>
      <c r="M290" s="65"/>
    </row>
    <row r="291" spans="3:13" x14ac:dyDescent="0.25">
      <c r="C291" s="6" t="s">
        <v>311</v>
      </c>
      <c r="D291" s="128">
        <f>'Invent. y sueldos'!C294+'Invent. y sueldos'!D294+'Invent. y sueldos'!E294+'Invent. y sueldos'!F294+'Invent. y sueldos'!G294</f>
        <v>0</v>
      </c>
      <c r="E291" s="25">
        <f>'Invent. y sueldos'!N294+'Invent. y sueldos'!O294+'Invent. y sueldos'!P294+'Invent. y sueldos'!Q294+'Invent. y sueldos'!R294+'Invent. y sueldos'!S294+'Invent. y sueldos'!T294+'Invent. y sueldos'!U294+'Invent. y sueldos'!V294+'Invent. y sueldos'!W294+'Invent. y sueldos'!X294+'Invent. y sueldos'!Z294+'Invent. y sueldos'!AA294+'Invent. y sueldos'!AB294+'Invent. y sueldos'!AD294+'Invent. y sueldos'!AC294</f>
        <v>0</v>
      </c>
      <c r="F291" s="26">
        <f t="shared" si="12"/>
        <v>0</v>
      </c>
      <c r="G291" s="25">
        <f>'Invent. y sueldos'!M294*'Invent. y sueldos'!$AL$3</f>
        <v>0</v>
      </c>
      <c r="H291" s="27">
        <f t="shared" si="13"/>
        <v>0</v>
      </c>
      <c r="I291" s="25"/>
      <c r="J291" s="25">
        <f>'Invent. y sueldos'!Y294</f>
        <v>0</v>
      </c>
      <c r="K291" s="302">
        <f t="shared" si="14"/>
        <v>0</v>
      </c>
      <c r="L291" s="23" t="e">
        <f>K291/'Invent. y sueldos'!M294</f>
        <v>#DIV/0!</v>
      </c>
      <c r="M291" s="65"/>
    </row>
    <row r="292" spans="3:13" x14ac:dyDescent="0.25">
      <c r="C292" s="6" t="s">
        <v>312</v>
      </c>
      <c r="D292" s="128">
        <f>'Invent. y sueldos'!C295+'Invent. y sueldos'!D295+'Invent. y sueldos'!E295+'Invent. y sueldos'!F295+'Invent. y sueldos'!G295</f>
        <v>0</v>
      </c>
      <c r="E292" s="25">
        <f>'Invent. y sueldos'!N295+'Invent. y sueldos'!O295+'Invent. y sueldos'!P295+'Invent. y sueldos'!Q295+'Invent. y sueldos'!R295+'Invent. y sueldos'!S295+'Invent. y sueldos'!T295+'Invent. y sueldos'!U295+'Invent. y sueldos'!V295+'Invent. y sueldos'!W295+'Invent. y sueldos'!X295+'Invent. y sueldos'!Z295+'Invent. y sueldos'!AA295+'Invent. y sueldos'!AB295+'Invent. y sueldos'!AD295+'Invent. y sueldos'!AC295</f>
        <v>0</v>
      </c>
      <c r="F292" s="26">
        <f t="shared" si="12"/>
        <v>0</v>
      </c>
      <c r="G292" s="25">
        <f>'Invent. y sueldos'!M295*'Invent. y sueldos'!$AL$3</f>
        <v>0</v>
      </c>
      <c r="H292" s="27">
        <f t="shared" si="13"/>
        <v>0</v>
      </c>
      <c r="I292" s="25"/>
      <c r="J292" s="25">
        <f>'Invent. y sueldos'!Y295</f>
        <v>0</v>
      </c>
      <c r="K292" s="302">
        <f t="shared" si="14"/>
        <v>0</v>
      </c>
      <c r="L292" s="23" t="e">
        <f>K292/'Invent. y sueldos'!M295</f>
        <v>#DIV/0!</v>
      </c>
      <c r="M292" s="65"/>
    </row>
    <row r="293" spans="3:13" x14ac:dyDescent="0.25">
      <c r="C293" s="6" t="s">
        <v>313</v>
      </c>
      <c r="D293" s="128">
        <f>'Invent. y sueldos'!C296+'Invent. y sueldos'!D296+'Invent. y sueldos'!E296+'Invent. y sueldos'!F296+'Invent. y sueldos'!G296</f>
        <v>0</v>
      </c>
      <c r="E293" s="25">
        <f>'Invent. y sueldos'!N296+'Invent. y sueldos'!O296+'Invent. y sueldos'!P296+'Invent. y sueldos'!Q296+'Invent. y sueldos'!R296+'Invent. y sueldos'!S296+'Invent. y sueldos'!T296+'Invent. y sueldos'!U296+'Invent. y sueldos'!V296+'Invent. y sueldos'!W296+'Invent. y sueldos'!X296+'Invent. y sueldos'!Z296+'Invent. y sueldos'!AA296+'Invent. y sueldos'!AB296+'Invent. y sueldos'!AD296+'Invent. y sueldos'!AC296</f>
        <v>0</v>
      </c>
      <c r="F293" s="26">
        <f t="shared" si="12"/>
        <v>0</v>
      </c>
      <c r="G293" s="25">
        <f>'Invent. y sueldos'!M296*'Invent. y sueldos'!$AL$3</f>
        <v>0</v>
      </c>
      <c r="H293" s="27">
        <f t="shared" si="13"/>
        <v>0</v>
      </c>
      <c r="I293" s="25"/>
      <c r="J293" s="25">
        <f>'Invent. y sueldos'!Y296</f>
        <v>0</v>
      </c>
      <c r="K293" s="302">
        <f t="shared" si="14"/>
        <v>0</v>
      </c>
      <c r="L293" s="23" t="e">
        <f>K293/'Invent. y sueldos'!M296</f>
        <v>#DIV/0!</v>
      </c>
      <c r="M293" s="65"/>
    </row>
    <row r="294" spans="3:13" x14ac:dyDescent="0.25">
      <c r="C294" s="6" t="s">
        <v>314</v>
      </c>
      <c r="D294" s="128">
        <f>'Invent. y sueldos'!C297+'Invent. y sueldos'!D297+'Invent. y sueldos'!E297+'Invent. y sueldos'!F297+'Invent. y sueldos'!G297</f>
        <v>0</v>
      </c>
      <c r="E294" s="25">
        <f>'Invent. y sueldos'!N297+'Invent. y sueldos'!O297+'Invent. y sueldos'!P297+'Invent. y sueldos'!Q297+'Invent. y sueldos'!R297+'Invent. y sueldos'!S297+'Invent. y sueldos'!T297+'Invent. y sueldos'!U297+'Invent. y sueldos'!V297+'Invent. y sueldos'!W297+'Invent. y sueldos'!X297+'Invent. y sueldos'!Z297+'Invent. y sueldos'!AA297+'Invent. y sueldos'!AB297+'Invent. y sueldos'!AD297+'Invent. y sueldos'!AC297</f>
        <v>0</v>
      </c>
      <c r="F294" s="26">
        <f t="shared" si="12"/>
        <v>0</v>
      </c>
      <c r="G294" s="25">
        <f>'Invent. y sueldos'!M297*'Invent. y sueldos'!$AL$3</f>
        <v>0</v>
      </c>
      <c r="H294" s="27">
        <f t="shared" si="13"/>
        <v>0</v>
      </c>
      <c r="I294" s="25"/>
      <c r="J294" s="25">
        <f>'Invent. y sueldos'!Y297</f>
        <v>0</v>
      </c>
      <c r="K294" s="302">
        <f t="shared" si="14"/>
        <v>0</v>
      </c>
      <c r="L294" s="23" t="e">
        <f>K294/'Invent. y sueldos'!M297</f>
        <v>#DIV/0!</v>
      </c>
      <c r="M294" s="65"/>
    </row>
    <row r="295" spans="3:13" x14ac:dyDescent="0.25">
      <c r="C295" s="6" t="s">
        <v>315</v>
      </c>
      <c r="D295" s="128">
        <f>'Invent. y sueldos'!C298+'Invent. y sueldos'!D298+'Invent. y sueldos'!E298+'Invent. y sueldos'!F298+'Invent. y sueldos'!G298</f>
        <v>0</v>
      </c>
      <c r="E295" s="25">
        <f>'Invent. y sueldos'!N298+'Invent. y sueldos'!O298+'Invent. y sueldos'!P298+'Invent. y sueldos'!Q298+'Invent. y sueldos'!R298+'Invent. y sueldos'!S298+'Invent. y sueldos'!T298+'Invent. y sueldos'!U298+'Invent. y sueldos'!V298+'Invent. y sueldos'!W298+'Invent. y sueldos'!X298+'Invent. y sueldos'!Z298+'Invent. y sueldos'!AA298+'Invent. y sueldos'!AB298+'Invent. y sueldos'!AD298+'Invent. y sueldos'!AC298</f>
        <v>0</v>
      </c>
      <c r="F295" s="26">
        <f t="shared" si="12"/>
        <v>0</v>
      </c>
      <c r="G295" s="25">
        <f>'Invent. y sueldos'!M298*'Invent. y sueldos'!$AL$3</f>
        <v>0</v>
      </c>
      <c r="H295" s="27">
        <f t="shared" si="13"/>
        <v>0</v>
      </c>
      <c r="I295" s="25"/>
      <c r="J295" s="25">
        <f>'Invent. y sueldos'!Y298</f>
        <v>0</v>
      </c>
      <c r="K295" s="302">
        <f t="shared" si="14"/>
        <v>0</v>
      </c>
      <c r="L295" s="23" t="e">
        <f>K295/'Invent. y sueldos'!M298</f>
        <v>#DIV/0!</v>
      </c>
      <c r="M295" s="65"/>
    </row>
    <row r="296" spans="3:13" x14ac:dyDescent="0.25">
      <c r="C296" s="6" t="s">
        <v>316</v>
      </c>
      <c r="D296" s="128">
        <f>'Invent. y sueldos'!C299+'Invent. y sueldos'!D299+'Invent. y sueldos'!E299+'Invent. y sueldos'!F299+'Invent. y sueldos'!G299</f>
        <v>0</v>
      </c>
      <c r="E296" s="25">
        <f>'Invent. y sueldos'!N299+'Invent. y sueldos'!O299+'Invent. y sueldos'!P299+'Invent. y sueldos'!Q299+'Invent. y sueldos'!R299+'Invent. y sueldos'!S299+'Invent. y sueldos'!T299+'Invent. y sueldos'!U299+'Invent. y sueldos'!V299+'Invent. y sueldos'!W299+'Invent. y sueldos'!X299+'Invent. y sueldos'!Z299+'Invent. y sueldos'!AA299+'Invent. y sueldos'!AB299+'Invent. y sueldos'!AD299+'Invent. y sueldos'!AC299</f>
        <v>0</v>
      </c>
      <c r="F296" s="26">
        <f t="shared" si="12"/>
        <v>0</v>
      </c>
      <c r="G296" s="25">
        <f>'Invent. y sueldos'!M299*'Invent. y sueldos'!$AL$3</f>
        <v>0</v>
      </c>
      <c r="H296" s="27">
        <f t="shared" si="13"/>
        <v>0</v>
      </c>
      <c r="I296" s="25"/>
      <c r="J296" s="25">
        <f>'Invent. y sueldos'!Y299</f>
        <v>0</v>
      </c>
      <c r="K296" s="302">
        <f t="shared" si="14"/>
        <v>0</v>
      </c>
      <c r="L296" s="23" t="e">
        <f>K296/'Invent. y sueldos'!M299</f>
        <v>#DIV/0!</v>
      </c>
      <c r="M296" s="65"/>
    </row>
    <row r="297" spans="3:13" x14ac:dyDescent="0.25">
      <c r="C297" s="6" t="s">
        <v>317</v>
      </c>
      <c r="D297" s="128">
        <f>'Invent. y sueldos'!C300+'Invent. y sueldos'!D300+'Invent. y sueldos'!E300+'Invent. y sueldos'!F300+'Invent. y sueldos'!G300</f>
        <v>0</v>
      </c>
      <c r="E297" s="25">
        <f>'Invent. y sueldos'!N300+'Invent. y sueldos'!O300+'Invent. y sueldos'!P300+'Invent. y sueldos'!Q300+'Invent. y sueldos'!R300+'Invent. y sueldos'!S300+'Invent. y sueldos'!T300+'Invent. y sueldos'!U300+'Invent. y sueldos'!V300+'Invent. y sueldos'!W300+'Invent. y sueldos'!X300+'Invent. y sueldos'!Z300+'Invent. y sueldos'!AA300+'Invent. y sueldos'!AB300+'Invent. y sueldos'!AD300+'Invent. y sueldos'!AC300</f>
        <v>0</v>
      </c>
      <c r="F297" s="26">
        <f t="shared" si="12"/>
        <v>0</v>
      </c>
      <c r="G297" s="25">
        <f>'Invent. y sueldos'!M300*'Invent. y sueldos'!$AL$3</f>
        <v>0</v>
      </c>
      <c r="H297" s="27">
        <f t="shared" si="13"/>
        <v>0</v>
      </c>
      <c r="I297" s="25"/>
      <c r="J297" s="25">
        <f>'Invent. y sueldos'!Y300</f>
        <v>0</v>
      </c>
      <c r="K297" s="302">
        <f t="shared" si="14"/>
        <v>0</v>
      </c>
      <c r="L297" s="23" t="e">
        <f>K297/'Invent. y sueldos'!M300</f>
        <v>#DIV/0!</v>
      </c>
      <c r="M297" s="65"/>
    </row>
    <row r="298" spans="3:13" x14ac:dyDescent="0.25">
      <c r="C298" s="6" t="s">
        <v>318</v>
      </c>
      <c r="D298" s="128">
        <f>'Invent. y sueldos'!C301+'Invent. y sueldos'!D301+'Invent. y sueldos'!E301+'Invent. y sueldos'!F301+'Invent. y sueldos'!G301</f>
        <v>0</v>
      </c>
      <c r="E298" s="25">
        <f>'Invent. y sueldos'!N301+'Invent. y sueldos'!O301+'Invent. y sueldos'!P301+'Invent. y sueldos'!Q301+'Invent. y sueldos'!R301+'Invent. y sueldos'!S301+'Invent. y sueldos'!T301+'Invent. y sueldos'!U301+'Invent. y sueldos'!V301+'Invent. y sueldos'!W301+'Invent. y sueldos'!X301+'Invent. y sueldos'!Z301+'Invent. y sueldos'!AA301+'Invent. y sueldos'!AB301+'Invent. y sueldos'!AD301+'Invent. y sueldos'!AC301</f>
        <v>0</v>
      </c>
      <c r="F298" s="26">
        <f t="shared" si="12"/>
        <v>0</v>
      </c>
      <c r="G298" s="25">
        <f>'Invent. y sueldos'!M301*'Invent. y sueldos'!$AL$3</f>
        <v>0</v>
      </c>
      <c r="H298" s="27">
        <f t="shared" si="13"/>
        <v>0</v>
      </c>
      <c r="I298" s="25"/>
      <c r="J298" s="25">
        <f>'Invent. y sueldos'!Y301</f>
        <v>0</v>
      </c>
      <c r="K298" s="302">
        <f t="shared" si="14"/>
        <v>0</v>
      </c>
      <c r="L298" s="23" t="e">
        <f>K298/'Invent. y sueldos'!M301</f>
        <v>#DIV/0!</v>
      </c>
      <c r="M298" s="65"/>
    </row>
    <row r="299" spans="3:13" x14ac:dyDescent="0.25">
      <c r="C299" s="6" t="s">
        <v>319</v>
      </c>
      <c r="D299" s="128">
        <f>'Invent. y sueldos'!C302+'Invent. y sueldos'!D302+'Invent. y sueldos'!E302+'Invent. y sueldos'!F302+'Invent. y sueldos'!G302</f>
        <v>0</v>
      </c>
      <c r="E299" s="25">
        <f>'Invent. y sueldos'!N302+'Invent. y sueldos'!O302+'Invent. y sueldos'!P302+'Invent. y sueldos'!Q302+'Invent. y sueldos'!R302+'Invent. y sueldos'!S302+'Invent. y sueldos'!T302+'Invent. y sueldos'!U302+'Invent. y sueldos'!V302+'Invent. y sueldos'!W302+'Invent. y sueldos'!X302+'Invent. y sueldos'!Z302+'Invent. y sueldos'!AA302+'Invent. y sueldos'!AB302+'Invent. y sueldos'!AD302+'Invent. y sueldos'!AC302</f>
        <v>0</v>
      </c>
      <c r="F299" s="26">
        <f t="shared" si="12"/>
        <v>0</v>
      </c>
      <c r="G299" s="25">
        <f>'Invent. y sueldos'!M302*'Invent. y sueldos'!$AL$3</f>
        <v>0</v>
      </c>
      <c r="H299" s="27">
        <f t="shared" si="13"/>
        <v>0</v>
      </c>
      <c r="I299" s="25"/>
      <c r="J299" s="25">
        <f>'Invent. y sueldos'!Y302</f>
        <v>0</v>
      </c>
      <c r="K299" s="302">
        <f t="shared" si="14"/>
        <v>0</v>
      </c>
      <c r="L299" s="23" t="e">
        <f>K299/'Invent. y sueldos'!M302</f>
        <v>#DIV/0!</v>
      </c>
      <c r="M299" s="65"/>
    </row>
    <row r="300" spans="3:13" x14ac:dyDescent="0.25">
      <c r="C300" s="6" t="s">
        <v>320</v>
      </c>
      <c r="D300" s="128">
        <f>'Invent. y sueldos'!C303+'Invent. y sueldos'!D303+'Invent. y sueldos'!E303+'Invent. y sueldos'!F303+'Invent. y sueldos'!G303</f>
        <v>0</v>
      </c>
      <c r="E300" s="25">
        <f>'Invent. y sueldos'!N303+'Invent. y sueldos'!O303+'Invent. y sueldos'!P303+'Invent. y sueldos'!Q303+'Invent. y sueldos'!R303+'Invent. y sueldos'!S303+'Invent. y sueldos'!T303+'Invent. y sueldos'!U303+'Invent. y sueldos'!V303+'Invent. y sueldos'!W303+'Invent. y sueldos'!X303+'Invent. y sueldos'!Z303+'Invent. y sueldos'!AA303+'Invent. y sueldos'!AB303+'Invent. y sueldos'!AD303+'Invent. y sueldos'!AC303</f>
        <v>0</v>
      </c>
      <c r="F300" s="26">
        <f t="shared" si="12"/>
        <v>0</v>
      </c>
      <c r="G300" s="25">
        <f>'Invent. y sueldos'!M303*'Invent. y sueldos'!$AL$3</f>
        <v>0</v>
      </c>
      <c r="H300" s="27">
        <f t="shared" si="13"/>
        <v>0</v>
      </c>
      <c r="I300" s="25"/>
      <c r="J300" s="25">
        <f>'Invent. y sueldos'!Y303</f>
        <v>0</v>
      </c>
      <c r="K300" s="302">
        <f t="shared" si="14"/>
        <v>0</v>
      </c>
      <c r="L300" s="23" t="e">
        <f>K300/'Invent. y sueldos'!M303</f>
        <v>#DIV/0!</v>
      </c>
      <c r="M300" s="65"/>
    </row>
    <row r="301" spans="3:13" x14ac:dyDescent="0.25">
      <c r="C301" s="6" t="s">
        <v>321</v>
      </c>
      <c r="D301" s="128">
        <f>'Invent. y sueldos'!C304+'Invent. y sueldos'!D304+'Invent. y sueldos'!E304+'Invent. y sueldos'!F304+'Invent. y sueldos'!G304</f>
        <v>0</v>
      </c>
      <c r="E301" s="25">
        <f>'Invent. y sueldos'!N304+'Invent. y sueldos'!O304+'Invent. y sueldos'!P304+'Invent. y sueldos'!Q304+'Invent. y sueldos'!R304+'Invent. y sueldos'!S304+'Invent. y sueldos'!T304+'Invent. y sueldos'!U304+'Invent. y sueldos'!V304+'Invent. y sueldos'!W304+'Invent. y sueldos'!X304+'Invent. y sueldos'!Z304+'Invent. y sueldos'!AA304+'Invent. y sueldos'!AB304+'Invent. y sueldos'!AD304+'Invent. y sueldos'!AC304</f>
        <v>0</v>
      </c>
      <c r="F301" s="26">
        <f t="shared" si="12"/>
        <v>0</v>
      </c>
      <c r="G301" s="25">
        <f>'Invent. y sueldos'!M304*'Invent. y sueldos'!$AL$3</f>
        <v>0</v>
      </c>
      <c r="H301" s="27">
        <f t="shared" si="13"/>
        <v>0</v>
      </c>
      <c r="I301" s="25"/>
      <c r="J301" s="25">
        <f>'Invent. y sueldos'!Y304</f>
        <v>0</v>
      </c>
      <c r="K301" s="302">
        <f t="shared" si="14"/>
        <v>0</v>
      </c>
      <c r="L301" s="23" t="e">
        <f>K301/'Invent. y sueldos'!M304</f>
        <v>#DIV/0!</v>
      </c>
      <c r="M301" s="65"/>
    </row>
    <row r="302" spans="3:13" x14ac:dyDescent="0.25">
      <c r="C302" s="6" t="s">
        <v>322</v>
      </c>
      <c r="D302" s="128">
        <f>'Invent. y sueldos'!C305+'Invent. y sueldos'!D305+'Invent. y sueldos'!E305+'Invent. y sueldos'!F305+'Invent. y sueldos'!G305</f>
        <v>0</v>
      </c>
      <c r="E302" s="25">
        <f>'Invent. y sueldos'!N305+'Invent. y sueldos'!O305+'Invent. y sueldos'!P305+'Invent. y sueldos'!Q305+'Invent. y sueldos'!R305+'Invent. y sueldos'!S305+'Invent. y sueldos'!T305+'Invent. y sueldos'!U305+'Invent. y sueldos'!V305+'Invent. y sueldos'!W305+'Invent. y sueldos'!X305+'Invent. y sueldos'!Z305+'Invent. y sueldos'!AA305+'Invent. y sueldos'!AB305+'Invent. y sueldos'!AD305+'Invent. y sueldos'!AC305</f>
        <v>0</v>
      </c>
      <c r="F302" s="26">
        <f t="shared" si="12"/>
        <v>0</v>
      </c>
      <c r="G302" s="25">
        <f>'Invent. y sueldos'!M305*'Invent. y sueldos'!$AL$3</f>
        <v>0</v>
      </c>
      <c r="H302" s="27">
        <f t="shared" si="13"/>
        <v>0</v>
      </c>
      <c r="I302" s="25"/>
      <c r="J302" s="25">
        <f>'Invent. y sueldos'!Y305</f>
        <v>0</v>
      </c>
      <c r="K302" s="302">
        <f t="shared" si="14"/>
        <v>0</v>
      </c>
      <c r="L302" s="23" t="e">
        <f>K302/'Invent. y sueldos'!M305</f>
        <v>#DIV/0!</v>
      </c>
      <c r="M302" s="65"/>
    </row>
    <row r="303" spans="3:13" x14ac:dyDescent="0.25">
      <c r="C303" s="6" t="s">
        <v>323</v>
      </c>
      <c r="D303" s="128">
        <f>'Invent. y sueldos'!C306+'Invent. y sueldos'!D306+'Invent. y sueldos'!E306+'Invent. y sueldos'!F306+'Invent. y sueldos'!G306</f>
        <v>0</v>
      </c>
      <c r="E303" s="25">
        <f>'Invent. y sueldos'!N306+'Invent. y sueldos'!O306+'Invent. y sueldos'!P306+'Invent. y sueldos'!Q306+'Invent. y sueldos'!R306+'Invent. y sueldos'!S306+'Invent. y sueldos'!T306+'Invent. y sueldos'!U306+'Invent. y sueldos'!V306+'Invent. y sueldos'!W306+'Invent. y sueldos'!X306+'Invent. y sueldos'!Z306+'Invent. y sueldos'!AA306+'Invent. y sueldos'!AB306+'Invent. y sueldos'!AD306+'Invent. y sueldos'!AC306</f>
        <v>0</v>
      </c>
      <c r="F303" s="26">
        <f t="shared" si="12"/>
        <v>0</v>
      </c>
      <c r="G303" s="25">
        <f>'Invent. y sueldos'!M306*'Invent. y sueldos'!$AL$3</f>
        <v>0</v>
      </c>
      <c r="H303" s="27">
        <f t="shared" si="13"/>
        <v>0</v>
      </c>
      <c r="I303" s="25"/>
      <c r="J303" s="25">
        <f>'Invent. y sueldos'!Y306</f>
        <v>0</v>
      </c>
      <c r="K303" s="302">
        <f t="shared" si="14"/>
        <v>0</v>
      </c>
      <c r="L303" s="23" t="e">
        <f>K303/'Invent. y sueldos'!M306</f>
        <v>#DIV/0!</v>
      </c>
      <c r="M303" s="65"/>
    </row>
    <row r="304" spans="3:13" x14ac:dyDescent="0.25">
      <c r="C304" s="6" t="s">
        <v>324</v>
      </c>
      <c r="D304" s="128">
        <f>'Invent. y sueldos'!C307+'Invent. y sueldos'!D307+'Invent. y sueldos'!E307+'Invent. y sueldos'!F307+'Invent. y sueldos'!G307</f>
        <v>0</v>
      </c>
      <c r="E304" s="25">
        <f>'Invent. y sueldos'!N307+'Invent. y sueldos'!O307+'Invent. y sueldos'!P307+'Invent. y sueldos'!Q307+'Invent. y sueldos'!R307+'Invent. y sueldos'!S307+'Invent. y sueldos'!T307+'Invent. y sueldos'!U307+'Invent. y sueldos'!V307+'Invent. y sueldos'!W307+'Invent. y sueldos'!X307+'Invent. y sueldos'!Z307+'Invent. y sueldos'!AA307+'Invent. y sueldos'!AB307+'Invent. y sueldos'!AD307+'Invent. y sueldos'!AC307</f>
        <v>0</v>
      </c>
      <c r="F304" s="26">
        <f t="shared" si="12"/>
        <v>0</v>
      </c>
      <c r="G304" s="25">
        <f>'Invent. y sueldos'!M307*'Invent. y sueldos'!$AL$3</f>
        <v>0</v>
      </c>
      <c r="H304" s="27">
        <f t="shared" si="13"/>
        <v>0</v>
      </c>
      <c r="I304" s="25"/>
      <c r="J304" s="25">
        <f>'Invent. y sueldos'!Y307</f>
        <v>0</v>
      </c>
      <c r="K304" s="302">
        <f t="shared" si="14"/>
        <v>0</v>
      </c>
      <c r="L304" s="23" t="e">
        <f>K304/'Invent. y sueldos'!M307</f>
        <v>#DIV/0!</v>
      </c>
      <c r="M304" s="65"/>
    </row>
    <row r="305" spans="3:13" x14ac:dyDescent="0.25">
      <c r="C305" s="6" t="s">
        <v>325</v>
      </c>
      <c r="D305" s="128">
        <f>'Invent. y sueldos'!C308+'Invent. y sueldos'!D308+'Invent. y sueldos'!E308+'Invent. y sueldos'!F308+'Invent. y sueldos'!G308</f>
        <v>0</v>
      </c>
      <c r="E305" s="25">
        <f>'Invent. y sueldos'!N308+'Invent. y sueldos'!O308+'Invent. y sueldos'!P308+'Invent. y sueldos'!Q308+'Invent. y sueldos'!R308+'Invent. y sueldos'!S308+'Invent. y sueldos'!T308+'Invent. y sueldos'!U308+'Invent. y sueldos'!V308+'Invent. y sueldos'!W308+'Invent. y sueldos'!X308+'Invent. y sueldos'!Z308+'Invent. y sueldos'!AA308+'Invent. y sueldos'!AB308+'Invent. y sueldos'!AD308+'Invent. y sueldos'!AC308</f>
        <v>0</v>
      </c>
      <c r="F305" s="26">
        <f t="shared" si="12"/>
        <v>0</v>
      </c>
      <c r="G305" s="25">
        <f>'Invent. y sueldos'!M308*'Invent. y sueldos'!$AL$3</f>
        <v>0</v>
      </c>
      <c r="H305" s="27">
        <f t="shared" si="13"/>
        <v>0</v>
      </c>
      <c r="I305" s="25"/>
      <c r="J305" s="25">
        <f>'Invent. y sueldos'!Y308</f>
        <v>0</v>
      </c>
      <c r="K305" s="302">
        <f t="shared" si="14"/>
        <v>0</v>
      </c>
      <c r="L305" s="23" t="e">
        <f>K305/'Invent. y sueldos'!M308</f>
        <v>#DIV/0!</v>
      </c>
      <c r="M305" s="65"/>
    </row>
    <row r="306" spans="3:13" x14ac:dyDescent="0.25">
      <c r="C306" s="6" t="s">
        <v>326</v>
      </c>
      <c r="D306" s="128">
        <f>'Invent. y sueldos'!C309+'Invent. y sueldos'!D309+'Invent. y sueldos'!E309+'Invent. y sueldos'!F309+'Invent. y sueldos'!G309</f>
        <v>0</v>
      </c>
      <c r="E306" s="25">
        <f>'Invent. y sueldos'!N309+'Invent. y sueldos'!O309+'Invent. y sueldos'!P309+'Invent. y sueldos'!Q309+'Invent. y sueldos'!R309+'Invent. y sueldos'!S309+'Invent. y sueldos'!T309+'Invent. y sueldos'!U309+'Invent. y sueldos'!V309+'Invent. y sueldos'!W309+'Invent. y sueldos'!X309+'Invent. y sueldos'!Z309+'Invent. y sueldos'!AA309+'Invent. y sueldos'!AB309+'Invent. y sueldos'!AD309+'Invent. y sueldos'!AC309</f>
        <v>0</v>
      </c>
      <c r="F306" s="26">
        <f t="shared" si="12"/>
        <v>0</v>
      </c>
      <c r="G306" s="25">
        <f>'Invent. y sueldos'!M309*'Invent. y sueldos'!$AL$3</f>
        <v>0</v>
      </c>
      <c r="H306" s="27">
        <f t="shared" si="13"/>
        <v>0</v>
      </c>
      <c r="I306" s="25"/>
      <c r="J306" s="25">
        <f>'Invent. y sueldos'!Y309</f>
        <v>0</v>
      </c>
      <c r="K306" s="302">
        <f t="shared" si="14"/>
        <v>0</v>
      </c>
      <c r="L306" s="23" t="e">
        <f>K306/'Invent. y sueldos'!M309</f>
        <v>#DIV/0!</v>
      </c>
      <c r="M306" s="65"/>
    </row>
    <row r="307" spans="3:13" ht="15.75" thickBot="1" x14ac:dyDescent="0.3">
      <c r="C307" s="6" t="s">
        <v>327</v>
      </c>
      <c r="D307" s="306">
        <f>'Invent. y sueldos'!C310+'Invent. y sueldos'!D310+'Invent. y sueldos'!E310+'Invent. y sueldos'!F310+'Invent. y sueldos'!G310</f>
        <v>0</v>
      </c>
      <c r="E307" s="28">
        <f>'Invent. y sueldos'!N310+'Invent. y sueldos'!O310+'Invent. y sueldos'!P310+'Invent. y sueldos'!Q310+'Invent. y sueldos'!R310+'Invent. y sueldos'!S310+'Invent. y sueldos'!T310+'Invent. y sueldos'!U310+'Invent. y sueldos'!V310+'Invent. y sueldos'!W310+'Invent. y sueldos'!X310+'Invent. y sueldos'!Z310+'Invent. y sueldos'!AA310+'Invent. y sueldos'!AB310+'Invent. y sueldos'!AD310+'Invent. y sueldos'!AC310</f>
        <v>0</v>
      </c>
      <c r="F307" s="29">
        <f t="shared" si="12"/>
        <v>0</v>
      </c>
      <c r="G307" s="28">
        <f>'Invent. y sueldos'!M310*'Invent. y sueldos'!$AL$3</f>
        <v>0</v>
      </c>
      <c r="H307" s="30">
        <f t="shared" si="13"/>
        <v>0</v>
      </c>
      <c r="I307" s="28"/>
      <c r="J307" s="28">
        <f>'Invent. y sueldos'!Y310</f>
        <v>0</v>
      </c>
      <c r="K307" s="303">
        <f t="shared" si="14"/>
        <v>0</v>
      </c>
      <c r="L307" s="38" t="e">
        <f>K307/'Invent. y sueldos'!M310</f>
        <v>#DIV/0!</v>
      </c>
      <c r="M307" s="65"/>
    </row>
    <row r="308" spans="3:13" ht="15" customHeight="1" thickTop="1" x14ac:dyDescent="0.25">
      <c r="C308" s="2" t="s">
        <v>328</v>
      </c>
      <c r="D308" s="128">
        <f>'Invent. y sueldos'!C311+'Invent. y sueldos'!D311+'Invent. y sueldos'!E311+'Invent. y sueldos'!F311+'Invent. y sueldos'!G311</f>
        <v>0</v>
      </c>
      <c r="E308" s="25">
        <f>'Invent. y sueldos'!N311+'Invent. y sueldos'!O311+'Invent. y sueldos'!P311+'Invent. y sueldos'!Q311+'Invent. y sueldos'!R311+'Invent. y sueldos'!S311+'Invent. y sueldos'!T311+'Invent. y sueldos'!U311+'Invent. y sueldos'!V311+'Invent. y sueldos'!W311+'Invent. y sueldos'!X311+'Invent. y sueldos'!Z311+'Invent. y sueldos'!AA311+'Invent. y sueldos'!AB311+'Invent. y sueldos'!AD311+'Invent. y sueldos'!AC311</f>
        <v>0</v>
      </c>
      <c r="F308" s="26">
        <f t="shared" si="12"/>
        <v>0</v>
      </c>
      <c r="G308" s="25">
        <f>'Invent. y sueldos'!M311*'Invent. y sueldos'!$AL$3</f>
        <v>0</v>
      </c>
      <c r="H308" s="27">
        <f t="shared" si="13"/>
        <v>0</v>
      </c>
      <c r="I308" s="25"/>
      <c r="J308" s="25">
        <f>'Invent. y sueldos'!Y311</f>
        <v>0</v>
      </c>
      <c r="K308" s="302">
        <f t="shared" si="14"/>
        <v>0</v>
      </c>
      <c r="L308" s="23" t="e">
        <f>K308/'Invent. y sueldos'!M311</f>
        <v>#DIV/0!</v>
      </c>
      <c r="M308" s="65"/>
    </row>
    <row r="309" spans="3:13" x14ac:dyDescent="0.25">
      <c r="C309" s="4" t="s">
        <v>329</v>
      </c>
      <c r="D309" s="128">
        <f>'Invent. y sueldos'!C312+'Invent. y sueldos'!D312+'Invent. y sueldos'!E312+'Invent. y sueldos'!F312+'Invent. y sueldos'!G312</f>
        <v>0</v>
      </c>
      <c r="E309" s="25">
        <f>'Invent. y sueldos'!N312+'Invent. y sueldos'!O312+'Invent. y sueldos'!P312+'Invent. y sueldos'!Q312+'Invent. y sueldos'!R312+'Invent. y sueldos'!S312+'Invent. y sueldos'!T312+'Invent. y sueldos'!U312+'Invent. y sueldos'!V312+'Invent. y sueldos'!W312+'Invent. y sueldos'!X312+'Invent. y sueldos'!Z312+'Invent. y sueldos'!AA312+'Invent. y sueldos'!AB312+'Invent. y sueldos'!AD312+'Invent. y sueldos'!AC312</f>
        <v>0</v>
      </c>
      <c r="F309" s="26">
        <f t="shared" si="12"/>
        <v>0</v>
      </c>
      <c r="G309" s="25">
        <f>'Invent. y sueldos'!M312*'Invent. y sueldos'!$AL$3</f>
        <v>0</v>
      </c>
      <c r="H309" s="27">
        <f t="shared" si="13"/>
        <v>0</v>
      </c>
      <c r="I309" s="25"/>
      <c r="J309" s="25">
        <f>'Invent. y sueldos'!Y312</f>
        <v>0</v>
      </c>
      <c r="K309" s="302">
        <f t="shared" si="14"/>
        <v>0</v>
      </c>
      <c r="L309" s="23" t="e">
        <f>K309/'Invent. y sueldos'!M312</f>
        <v>#DIV/0!</v>
      </c>
      <c r="M309" s="65"/>
    </row>
    <row r="310" spans="3:13" x14ac:dyDescent="0.25">
      <c r="C310" s="4" t="s">
        <v>330</v>
      </c>
      <c r="D310" s="128">
        <f>'Invent. y sueldos'!C313+'Invent. y sueldos'!D313+'Invent. y sueldos'!E313+'Invent. y sueldos'!F313+'Invent. y sueldos'!G313</f>
        <v>0</v>
      </c>
      <c r="E310" s="25">
        <f>'Invent. y sueldos'!N313+'Invent. y sueldos'!O313+'Invent. y sueldos'!P313+'Invent. y sueldos'!Q313+'Invent. y sueldos'!R313+'Invent. y sueldos'!S313+'Invent. y sueldos'!T313+'Invent. y sueldos'!U313+'Invent. y sueldos'!V313+'Invent. y sueldos'!W313+'Invent. y sueldos'!X313+'Invent. y sueldos'!Z313+'Invent. y sueldos'!AA313+'Invent. y sueldos'!AB313+'Invent. y sueldos'!AD313+'Invent. y sueldos'!AC313</f>
        <v>0</v>
      </c>
      <c r="F310" s="26">
        <f t="shared" si="12"/>
        <v>0</v>
      </c>
      <c r="G310" s="25">
        <f>'Invent. y sueldos'!M313*'Invent. y sueldos'!$AL$3</f>
        <v>0</v>
      </c>
      <c r="H310" s="27">
        <f t="shared" si="13"/>
        <v>0</v>
      </c>
      <c r="I310" s="25"/>
      <c r="J310" s="25">
        <f>'Invent. y sueldos'!Y313</f>
        <v>0</v>
      </c>
      <c r="K310" s="302">
        <f t="shared" si="14"/>
        <v>0</v>
      </c>
      <c r="L310" s="23" t="e">
        <f>K310/'Invent. y sueldos'!M313</f>
        <v>#DIV/0!</v>
      </c>
      <c r="M310" s="65"/>
    </row>
    <row r="311" spans="3:13" x14ac:dyDescent="0.25">
      <c r="C311" s="4" t="s">
        <v>331</v>
      </c>
      <c r="D311" s="128">
        <f>'Invent. y sueldos'!C314+'Invent. y sueldos'!D314+'Invent. y sueldos'!E314+'Invent. y sueldos'!F314+'Invent. y sueldos'!G314</f>
        <v>0</v>
      </c>
      <c r="E311" s="25">
        <f>'Invent. y sueldos'!N314+'Invent. y sueldos'!O314+'Invent. y sueldos'!P314+'Invent. y sueldos'!Q314+'Invent. y sueldos'!R314+'Invent. y sueldos'!S314+'Invent. y sueldos'!T314+'Invent. y sueldos'!U314+'Invent. y sueldos'!V314+'Invent. y sueldos'!W314+'Invent. y sueldos'!X314+'Invent. y sueldos'!Z314+'Invent. y sueldos'!AA314+'Invent. y sueldos'!AB314+'Invent. y sueldos'!AD314+'Invent. y sueldos'!AC314</f>
        <v>0</v>
      </c>
      <c r="F311" s="26">
        <f t="shared" si="12"/>
        <v>0</v>
      </c>
      <c r="G311" s="25">
        <f>'Invent. y sueldos'!M314*'Invent. y sueldos'!$AL$3</f>
        <v>0</v>
      </c>
      <c r="H311" s="27">
        <f t="shared" si="13"/>
        <v>0</v>
      </c>
      <c r="I311" s="25"/>
      <c r="J311" s="25">
        <f>'Invent. y sueldos'!Y314</f>
        <v>0</v>
      </c>
      <c r="K311" s="302">
        <f t="shared" si="14"/>
        <v>0</v>
      </c>
      <c r="L311" s="23" t="e">
        <f>K311/'Invent. y sueldos'!M314</f>
        <v>#DIV/0!</v>
      </c>
      <c r="M311" s="65"/>
    </row>
    <row r="312" spans="3:13" x14ac:dyDescent="0.25">
      <c r="C312" s="4" t="s">
        <v>332</v>
      </c>
      <c r="D312" s="128">
        <f>'Invent. y sueldos'!C315+'Invent. y sueldos'!D315+'Invent. y sueldos'!E315+'Invent. y sueldos'!F315+'Invent. y sueldos'!G315</f>
        <v>0</v>
      </c>
      <c r="E312" s="25">
        <f>'Invent. y sueldos'!N315+'Invent. y sueldos'!O315+'Invent. y sueldos'!P315+'Invent. y sueldos'!Q315+'Invent. y sueldos'!R315+'Invent. y sueldos'!S315+'Invent. y sueldos'!T315+'Invent. y sueldos'!U315+'Invent. y sueldos'!V315+'Invent. y sueldos'!W315+'Invent. y sueldos'!X315+'Invent. y sueldos'!Z315+'Invent. y sueldos'!AA315+'Invent. y sueldos'!AB315+'Invent. y sueldos'!AD315+'Invent. y sueldos'!AC315</f>
        <v>0</v>
      </c>
      <c r="F312" s="26">
        <f t="shared" si="12"/>
        <v>0</v>
      </c>
      <c r="G312" s="25">
        <f>'Invent. y sueldos'!M315*'Invent. y sueldos'!$AL$3</f>
        <v>0</v>
      </c>
      <c r="H312" s="27">
        <f t="shared" si="13"/>
        <v>0</v>
      </c>
      <c r="I312" s="25"/>
      <c r="J312" s="25">
        <f>'Invent. y sueldos'!Y315</f>
        <v>0</v>
      </c>
      <c r="K312" s="302">
        <f t="shared" si="14"/>
        <v>0</v>
      </c>
      <c r="L312" s="23" t="e">
        <f>K312/'Invent. y sueldos'!M315</f>
        <v>#DIV/0!</v>
      </c>
      <c r="M312" s="65"/>
    </row>
    <row r="313" spans="3:13" x14ac:dyDescent="0.25">
      <c r="C313" s="4" t="s">
        <v>333</v>
      </c>
      <c r="D313" s="128">
        <f>'Invent. y sueldos'!C316+'Invent. y sueldos'!D316+'Invent. y sueldos'!E316+'Invent. y sueldos'!F316+'Invent. y sueldos'!G316</f>
        <v>0</v>
      </c>
      <c r="E313" s="25">
        <f>'Invent. y sueldos'!N316+'Invent. y sueldos'!O316+'Invent. y sueldos'!P316+'Invent. y sueldos'!Q316+'Invent. y sueldos'!R316+'Invent. y sueldos'!S316+'Invent. y sueldos'!T316+'Invent. y sueldos'!U316+'Invent. y sueldos'!V316+'Invent. y sueldos'!W316+'Invent. y sueldos'!X316+'Invent. y sueldos'!Z316+'Invent. y sueldos'!AA316+'Invent. y sueldos'!AB316+'Invent. y sueldos'!AD316+'Invent. y sueldos'!AC316</f>
        <v>0</v>
      </c>
      <c r="F313" s="26">
        <f t="shared" si="12"/>
        <v>0</v>
      </c>
      <c r="G313" s="25">
        <f>'Invent. y sueldos'!M316*'Invent. y sueldos'!$AL$3</f>
        <v>0</v>
      </c>
      <c r="H313" s="27">
        <f t="shared" si="13"/>
        <v>0</v>
      </c>
      <c r="I313" s="25"/>
      <c r="J313" s="25">
        <f>'Invent. y sueldos'!Y316</f>
        <v>0</v>
      </c>
      <c r="K313" s="302">
        <f t="shared" si="14"/>
        <v>0</v>
      </c>
      <c r="L313" s="23" t="e">
        <f>K313/'Invent. y sueldos'!M316</f>
        <v>#DIV/0!</v>
      </c>
      <c r="M313" s="65"/>
    </row>
    <row r="314" spans="3:13" x14ac:dyDescent="0.25">
      <c r="C314" s="4" t="s">
        <v>334</v>
      </c>
      <c r="D314" s="128">
        <f>'Invent. y sueldos'!C317+'Invent. y sueldos'!D317+'Invent. y sueldos'!E317+'Invent. y sueldos'!F317+'Invent. y sueldos'!G317</f>
        <v>0</v>
      </c>
      <c r="E314" s="25">
        <f>'Invent. y sueldos'!N317+'Invent. y sueldos'!O317+'Invent. y sueldos'!P317+'Invent. y sueldos'!Q317+'Invent. y sueldos'!R317+'Invent. y sueldos'!S317+'Invent. y sueldos'!T317+'Invent. y sueldos'!U317+'Invent. y sueldos'!V317+'Invent. y sueldos'!W317+'Invent. y sueldos'!X317+'Invent. y sueldos'!Z317+'Invent. y sueldos'!AA317+'Invent. y sueldos'!AB317+'Invent. y sueldos'!AD317+'Invent. y sueldos'!AC317</f>
        <v>0</v>
      </c>
      <c r="F314" s="26">
        <f t="shared" si="12"/>
        <v>0</v>
      </c>
      <c r="G314" s="25">
        <f>'Invent. y sueldos'!M317*'Invent. y sueldos'!$AL$3</f>
        <v>0</v>
      </c>
      <c r="H314" s="27">
        <f t="shared" si="13"/>
        <v>0</v>
      </c>
      <c r="I314" s="25"/>
      <c r="J314" s="25">
        <f>'Invent. y sueldos'!Y317</f>
        <v>0</v>
      </c>
      <c r="K314" s="302">
        <f t="shared" si="14"/>
        <v>0</v>
      </c>
      <c r="L314" s="23" t="e">
        <f>K314/'Invent. y sueldos'!M317</f>
        <v>#DIV/0!</v>
      </c>
      <c r="M314" s="65"/>
    </row>
    <row r="315" spans="3:13" x14ac:dyDescent="0.25">
      <c r="C315" s="4" t="s">
        <v>335</v>
      </c>
      <c r="D315" s="128">
        <f>'Invent. y sueldos'!C318+'Invent. y sueldos'!D318+'Invent. y sueldos'!E318+'Invent. y sueldos'!F318+'Invent. y sueldos'!G318</f>
        <v>0</v>
      </c>
      <c r="E315" s="25">
        <f>'Invent. y sueldos'!N318+'Invent. y sueldos'!O318+'Invent. y sueldos'!P318+'Invent. y sueldos'!Q318+'Invent. y sueldos'!R318+'Invent. y sueldos'!S318+'Invent. y sueldos'!T318+'Invent. y sueldos'!U318+'Invent. y sueldos'!V318+'Invent. y sueldos'!W318+'Invent. y sueldos'!X318+'Invent. y sueldos'!Z318+'Invent. y sueldos'!AA318+'Invent. y sueldos'!AB318+'Invent. y sueldos'!AD318+'Invent. y sueldos'!AC318</f>
        <v>0</v>
      </c>
      <c r="F315" s="26">
        <f t="shared" si="12"/>
        <v>0</v>
      </c>
      <c r="G315" s="25">
        <f>'Invent. y sueldos'!M318*'Invent. y sueldos'!$AL$3</f>
        <v>0</v>
      </c>
      <c r="H315" s="27">
        <f t="shared" si="13"/>
        <v>0</v>
      </c>
      <c r="I315" s="25"/>
      <c r="J315" s="25">
        <f>'Invent. y sueldos'!Y318</f>
        <v>0</v>
      </c>
      <c r="K315" s="302">
        <f t="shared" si="14"/>
        <v>0</v>
      </c>
      <c r="L315" s="23" t="e">
        <f>K315/'Invent. y sueldos'!M318</f>
        <v>#DIV/0!</v>
      </c>
      <c r="M315" s="65"/>
    </row>
    <row r="316" spans="3:13" x14ac:dyDescent="0.25">
      <c r="C316" s="4" t="s">
        <v>336</v>
      </c>
      <c r="D316" s="128">
        <f>'Invent. y sueldos'!C319+'Invent. y sueldos'!D319+'Invent. y sueldos'!E319+'Invent. y sueldos'!F319+'Invent. y sueldos'!G319</f>
        <v>0</v>
      </c>
      <c r="E316" s="25">
        <f>'Invent. y sueldos'!N319+'Invent. y sueldos'!O319+'Invent. y sueldos'!P319+'Invent. y sueldos'!Q319+'Invent. y sueldos'!R319+'Invent. y sueldos'!S319+'Invent. y sueldos'!T319+'Invent. y sueldos'!U319+'Invent. y sueldos'!V319+'Invent. y sueldos'!W319+'Invent. y sueldos'!X319+'Invent. y sueldos'!Z319+'Invent. y sueldos'!AA319+'Invent. y sueldos'!AB319+'Invent. y sueldos'!AD319+'Invent. y sueldos'!AC319</f>
        <v>0</v>
      </c>
      <c r="F316" s="26">
        <f t="shared" si="12"/>
        <v>0</v>
      </c>
      <c r="G316" s="25">
        <f>'Invent. y sueldos'!M319*'Invent. y sueldos'!$AL$3</f>
        <v>0</v>
      </c>
      <c r="H316" s="27">
        <f t="shared" si="13"/>
        <v>0</v>
      </c>
      <c r="I316" s="25"/>
      <c r="J316" s="25">
        <f>'Invent. y sueldos'!Y319</f>
        <v>0</v>
      </c>
      <c r="K316" s="302">
        <f t="shared" si="14"/>
        <v>0</v>
      </c>
      <c r="L316" s="23" t="e">
        <f>K316/'Invent. y sueldos'!M319</f>
        <v>#DIV/0!</v>
      </c>
      <c r="M316" s="65"/>
    </row>
    <row r="317" spans="3:13" x14ac:dyDescent="0.25">
      <c r="C317" s="4" t="s">
        <v>337</v>
      </c>
      <c r="D317" s="128">
        <f>'Invent. y sueldos'!C320+'Invent. y sueldos'!D320+'Invent. y sueldos'!E320+'Invent. y sueldos'!F320+'Invent. y sueldos'!G320</f>
        <v>0</v>
      </c>
      <c r="E317" s="25">
        <f>'Invent. y sueldos'!N320+'Invent. y sueldos'!O320+'Invent. y sueldos'!P320+'Invent. y sueldos'!Q320+'Invent. y sueldos'!R320+'Invent. y sueldos'!S320+'Invent. y sueldos'!T320+'Invent. y sueldos'!U320+'Invent. y sueldos'!V320+'Invent. y sueldos'!W320+'Invent. y sueldos'!X320+'Invent. y sueldos'!Z320+'Invent. y sueldos'!AA320+'Invent. y sueldos'!AB320+'Invent. y sueldos'!AD320+'Invent. y sueldos'!AC320</f>
        <v>0</v>
      </c>
      <c r="F317" s="26">
        <f t="shared" si="12"/>
        <v>0</v>
      </c>
      <c r="G317" s="25">
        <f>'Invent. y sueldos'!M320*'Invent. y sueldos'!$AL$3</f>
        <v>0</v>
      </c>
      <c r="H317" s="27">
        <f t="shared" si="13"/>
        <v>0</v>
      </c>
      <c r="I317" s="25"/>
      <c r="J317" s="25">
        <f>'Invent. y sueldos'!Y320</f>
        <v>0</v>
      </c>
      <c r="K317" s="302">
        <f t="shared" si="14"/>
        <v>0</v>
      </c>
      <c r="L317" s="23" t="e">
        <f>K317/'Invent. y sueldos'!M320</f>
        <v>#DIV/0!</v>
      </c>
      <c r="M317" s="65"/>
    </row>
    <row r="318" spans="3:13" x14ac:dyDescent="0.25">
      <c r="C318" s="4" t="s">
        <v>338</v>
      </c>
      <c r="D318" s="128">
        <f>'Invent. y sueldos'!C321+'Invent. y sueldos'!D321+'Invent. y sueldos'!E321+'Invent. y sueldos'!F321+'Invent. y sueldos'!G321</f>
        <v>0</v>
      </c>
      <c r="E318" s="25">
        <f>'Invent. y sueldos'!N321+'Invent. y sueldos'!O321+'Invent. y sueldos'!P321+'Invent. y sueldos'!Q321+'Invent. y sueldos'!R321+'Invent. y sueldos'!S321+'Invent. y sueldos'!T321+'Invent. y sueldos'!U321+'Invent. y sueldos'!V321+'Invent. y sueldos'!W321+'Invent. y sueldos'!X321+'Invent. y sueldos'!Z321+'Invent. y sueldos'!AA321+'Invent. y sueldos'!AB321+'Invent. y sueldos'!AD321+'Invent. y sueldos'!AC321</f>
        <v>0</v>
      </c>
      <c r="F318" s="26">
        <f t="shared" si="12"/>
        <v>0</v>
      </c>
      <c r="G318" s="25">
        <f>'Invent. y sueldos'!M321*'Invent. y sueldos'!$AL$3</f>
        <v>0</v>
      </c>
      <c r="H318" s="27">
        <f t="shared" si="13"/>
        <v>0</v>
      </c>
      <c r="I318" s="25"/>
      <c r="J318" s="25">
        <f>'Invent. y sueldos'!Y321</f>
        <v>0</v>
      </c>
      <c r="K318" s="302">
        <f t="shared" si="14"/>
        <v>0</v>
      </c>
      <c r="L318" s="23" t="e">
        <f>K318/'Invent. y sueldos'!M321</f>
        <v>#DIV/0!</v>
      </c>
      <c r="M318" s="65"/>
    </row>
    <row r="319" spans="3:13" x14ac:dyDescent="0.25">
      <c r="C319" s="4" t="s">
        <v>339</v>
      </c>
      <c r="D319" s="128">
        <f>'Invent. y sueldos'!C322+'Invent. y sueldos'!D322+'Invent. y sueldos'!E322+'Invent. y sueldos'!F322+'Invent. y sueldos'!G322</f>
        <v>0</v>
      </c>
      <c r="E319" s="25">
        <f>'Invent. y sueldos'!N322+'Invent. y sueldos'!O322+'Invent. y sueldos'!P322+'Invent. y sueldos'!Q322+'Invent. y sueldos'!R322+'Invent. y sueldos'!S322+'Invent. y sueldos'!T322+'Invent. y sueldos'!U322+'Invent. y sueldos'!V322+'Invent. y sueldos'!W322+'Invent. y sueldos'!X322+'Invent. y sueldos'!Z322+'Invent. y sueldos'!AA322+'Invent. y sueldos'!AB322+'Invent. y sueldos'!AD322+'Invent. y sueldos'!AC322</f>
        <v>0</v>
      </c>
      <c r="F319" s="26">
        <f t="shared" si="12"/>
        <v>0</v>
      </c>
      <c r="G319" s="25">
        <f>'Invent. y sueldos'!M322*'Invent. y sueldos'!$AL$3</f>
        <v>0</v>
      </c>
      <c r="H319" s="27">
        <f t="shared" si="13"/>
        <v>0</v>
      </c>
      <c r="I319" s="25"/>
      <c r="J319" s="25">
        <f>'Invent. y sueldos'!Y322</f>
        <v>0</v>
      </c>
      <c r="K319" s="302">
        <f t="shared" si="14"/>
        <v>0</v>
      </c>
      <c r="L319" s="23" t="e">
        <f>K319/'Invent. y sueldos'!M322</f>
        <v>#DIV/0!</v>
      </c>
      <c r="M319" s="65"/>
    </row>
    <row r="320" spans="3:13" x14ac:dyDescent="0.25">
      <c r="C320" s="4" t="s">
        <v>340</v>
      </c>
      <c r="D320" s="128">
        <f>'Invent. y sueldos'!C323+'Invent. y sueldos'!D323+'Invent. y sueldos'!E323+'Invent. y sueldos'!F323+'Invent. y sueldos'!G323</f>
        <v>0</v>
      </c>
      <c r="E320" s="25">
        <f>'Invent. y sueldos'!N323+'Invent. y sueldos'!O323+'Invent. y sueldos'!P323+'Invent. y sueldos'!Q323+'Invent. y sueldos'!R323+'Invent. y sueldos'!S323+'Invent. y sueldos'!T323+'Invent. y sueldos'!U323+'Invent. y sueldos'!V323+'Invent. y sueldos'!W323+'Invent. y sueldos'!X323+'Invent. y sueldos'!Z323+'Invent. y sueldos'!AA323+'Invent. y sueldos'!AB323+'Invent. y sueldos'!AD323+'Invent. y sueldos'!AC323</f>
        <v>0</v>
      </c>
      <c r="F320" s="26">
        <f t="shared" si="12"/>
        <v>0</v>
      </c>
      <c r="G320" s="25">
        <f>'Invent. y sueldos'!M323*'Invent. y sueldos'!$AL$3</f>
        <v>0</v>
      </c>
      <c r="H320" s="27">
        <f t="shared" si="13"/>
        <v>0</v>
      </c>
      <c r="I320" s="25"/>
      <c r="J320" s="25">
        <f>'Invent. y sueldos'!Y323</f>
        <v>0</v>
      </c>
      <c r="K320" s="302">
        <f t="shared" si="14"/>
        <v>0</v>
      </c>
      <c r="L320" s="23" t="e">
        <f>K320/'Invent. y sueldos'!M323</f>
        <v>#DIV/0!</v>
      </c>
      <c r="M320" s="65"/>
    </row>
    <row r="321" spans="3:13" x14ac:dyDescent="0.25">
      <c r="C321" s="4" t="s">
        <v>341</v>
      </c>
      <c r="D321" s="128">
        <f>'Invent. y sueldos'!C324+'Invent. y sueldos'!D324+'Invent. y sueldos'!E324+'Invent. y sueldos'!F324+'Invent. y sueldos'!G324</f>
        <v>0</v>
      </c>
      <c r="E321" s="25">
        <f>'Invent. y sueldos'!N324+'Invent. y sueldos'!O324+'Invent. y sueldos'!P324+'Invent. y sueldos'!Q324+'Invent. y sueldos'!R324+'Invent. y sueldos'!S324+'Invent. y sueldos'!T324+'Invent. y sueldos'!U324+'Invent. y sueldos'!V324+'Invent. y sueldos'!W324+'Invent. y sueldos'!X324+'Invent. y sueldos'!Z324+'Invent. y sueldos'!AA324+'Invent. y sueldos'!AB324+'Invent. y sueldos'!AD324+'Invent. y sueldos'!AC324</f>
        <v>0</v>
      </c>
      <c r="F321" s="26">
        <f t="shared" si="12"/>
        <v>0</v>
      </c>
      <c r="G321" s="25">
        <f>'Invent. y sueldos'!M324*'Invent. y sueldos'!$AL$3</f>
        <v>0</v>
      </c>
      <c r="H321" s="27">
        <f t="shared" si="13"/>
        <v>0</v>
      </c>
      <c r="I321" s="25"/>
      <c r="J321" s="25">
        <f>'Invent. y sueldos'!Y324</f>
        <v>0</v>
      </c>
      <c r="K321" s="302">
        <f t="shared" si="14"/>
        <v>0</v>
      </c>
      <c r="L321" s="23" t="e">
        <f>K321/'Invent. y sueldos'!M324</f>
        <v>#DIV/0!</v>
      </c>
      <c r="M321" s="65"/>
    </row>
    <row r="322" spans="3:13" x14ac:dyDescent="0.25">
      <c r="C322" s="4" t="s">
        <v>342</v>
      </c>
      <c r="D322" s="128">
        <f>'Invent. y sueldos'!C325+'Invent. y sueldos'!D325+'Invent. y sueldos'!E325+'Invent. y sueldos'!F325+'Invent. y sueldos'!G325</f>
        <v>0</v>
      </c>
      <c r="E322" s="25">
        <f>'Invent. y sueldos'!N325+'Invent. y sueldos'!O325+'Invent. y sueldos'!P325+'Invent. y sueldos'!Q325+'Invent. y sueldos'!R325+'Invent. y sueldos'!S325+'Invent. y sueldos'!T325+'Invent. y sueldos'!U325+'Invent. y sueldos'!V325+'Invent. y sueldos'!W325+'Invent. y sueldos'!X325+'Invent. y sueldos'!Z325+'Invent. y sueldos'!AA325+'Invent. y sueldos'!AB325+'Invent. y sueldos'!AD325+'Invent. y sueldos'!AC325</f>
        <v>0</v>
      </c>
      <c r="F322" s="26">
        <f t="shared" si="12"/>
        <v>0</v>
      </c>
      <c r="G322" s="25">
        <f>'Invent. y sueldos'!M325*'Invent. y sueldos'!$AL$3</f>
        <v>0</v>
      </c>
      <c r="H322" s="27">
        <f t="shared" si="13"/>
        <v>0</v>
      </c>
      <c r="I322" s="25"/>
      <c r="J322" s="25">
        <f>'Invent. y sueldos'!Y325</f>
        <v>0</v>
      </c>
      <c r="K322" s="302">
        <f t="shared" si="14"/>
        <v>0</v>
      </c>
      <c r="L322" s="23" t="e">
        <f>K322/'Invent. y sueldos'!M325</f>
        <v>#DIV/0!</v>
      </c>
      <c r="M322" s="65"/>
    </row>
    <row r="323" spans="3:13" x14ac:dyDescent="0.25">
      <c r="C323" s="4" t="s">
        <v>343</v>
      </c>
      <c r="D323" s="128">
        <f>'Invent. y sueldos'!C326+'Invent. y sueldos'!D326+'Invent. y sueldos'!E326+'Invent. y sueldos'!F326+'Invent. y sueldos'!G326</f>
        <v>0</v>
      </c>
      <c r="E323" s="25">
        <f>'Invent. y sueldos'!N326+'Invent. y sueldos'!O326+'Invent. y sueldos'!P326+'Invent. y sueldos'!Q326+'Invent. y sueldos'!R326+'Invent. y sueldos'!S326+'Invent. y sueldos'!T326+'Invent. y sueldos'!U326+'Invent. y sueldos'!V326+'Invent. y sueldos'!W326+'Invent. y sueldos'!X326+'Invent. y sueldos'!Z326+'Invent. y sueldos'!AA326+'Invent. y sueldos'!AB326+'Invent. y sueldos'!AD326+'Invent. y sueldos'!AC326</f>
        <v>0</v>
      </c>
      <c r="F323" s="26">
        <f t="shared" si="12"/>
        <v>0</v>
      </c>
      <c r="G323" s="25">
        <f>'Invent. y sueldos'!M326*'Invent. y sueldos'!$AL$3</f>
        <v>0</v>
      </c>
      <c r="H323" s="27">
        <f t="shared" si="13"/>
        <v>0</v>
      </c>
      <c r="I323" s="25"/>
      <c r="J323" s="25">
        <f>'Invent. y sueldos'!Y326</f>
        <v>0</v>
      </c>
      <c r="K323" s="302">
        <f t="shared" si="14"/>
        <v>0</v>
      </c>
      <c r="L323" s="23" t="e">
        <f>K323/'Invent. y sueldos'!M326</f>
        <v>#DIV/0!</v>
      </c>
      <c r="M323" s="65"/>
    </row>
    <row r="324" spans="3:13" x14ac:dyDescent="0.25">
      <c r="C324" s="4" t="s">
        <v>344</v>
      </c>
      <c r="D324" s="128">
        <f>'Invent. y sueldos'!C327+'Invent. y sueldos'!D327+'Invent. y sueldos'!E327+'Invent. y sueldos'!F327+'Invent. y sueldos'!G327</f>
        <v>0</v>
      </c>
      <c r="E324" s="25">
        <f>'Invent. y sueldos'!N327+'Invent. y sueldos'!O327+'Invent. y sueldos'!P327+'Invent. y sueldos'!Q327+'Invent. y sueldos'!R327+'Invent. y sueldos'!S327+'Invent. y sueldos'!T327+'Invent. y sueldos'!U327+'Invent. y sueldos'!V327+'Invent. y sueldos'!W327+'Invent. y sueldos'!X327+'Invent. y sueldos'!Z327+'Invent. y sueldos'!AA327+'Invent. y sueldos'!AB327+'Invent. y sueldos'!AD327+'Invent. y sueldos'!AC327</f>
        <v>0</v>
      </c>
      <c r="F324" s="26">
        <f t="shared" ref="F324:F387" si="15">D324-E324</f>
        <v>0</v>
      </c>
      <c r="G324" s="25">
        <f>'Invent. y sueldos'!M327*'Invent. y sueldos'!$AL$3</f>
        <v>0</v>
      </c>
      <c r="H324" s="27">
        <f t="shared" ref="H324:H387" si="16">F324-G324</f>
        <v>0</v>
      </c>
      <c r="I324" s="25"/>
      <c r="J324" s="25">
        <f>'Invent. y sueldos'!Y327</f>
        <v>0</v>
      </c>
      <c r="K324" s="302">
        <f t="shared" ref="K324:K387" si="17">H324-J324+I324</f>
        <v>0</v>
      </c>
      <c r="L324" s="23" t="e">
        <f>K324/'Invent. y sueldos'!M327</f>
        <v>#DIV/0!</v>
      </c>
      <c r="M324" s="65"/>
    </row>
    <row r="325" spans="3:13" x14ac:dyDescent="0.25">
      <c r="C325" s="4" t="s">
        <v>345</v>
      </c>
      <c r="D325" s="128">
        <f>'Invent. y sueldos'!C328+'Invent. y sueldos'!D328+'Invent. y sueldos'!E328+'Invent. y sueldos'!F328+'Invent. y sueldos'!G328</f>
        <v>0</v>
      </c>
      <c r="E325" s="25">
        <f>'Invent. y sueldos'!N328+'Invent. y sueldos'!O328+'Invent. y sueldos'!P328+'Invent. y sueldos'!Q328+'Invent. y sueldos'!R328+'Invent. y sueldos'!S328+'Invent. y sueldos'!T328+'Invent. y sueldos'!U328+'Invent. y sueldos'!V328+'Invent. y sueldos'!W328+'Invent. y sueldos'!X328+'Invent. y sueldos'!Z328+'Invent. y sueldos'!AA328+'Invent. y sueldos'!AB328+'Invent. y sueldos'!AD328+'Invent. y sueldos'!AC328</f>
        <v>0</v>
      </c>
      <c r="F325" s="26">
        <f t="shared" si="15"/>
        <v>0</v>
      </c>
      <c r="G325" s="25">
        <f>'Invent. y sueldos'!M328*'Invent. y sueldos'!$AL$3</f>
        <v>0</v>
      </c>
      <c r="H325" s="27">
        <f t="shared" si="16"/>
        <v>0</v>
      </c>
      <c r="I325" s="25"/>
      <c r="J325" s="25">
        <f>'Invent. y sueldos'!Y328</f>
        <v>0</v>
      </c>
      <c r="K325" s="302">
        <f t="shared" si="17"/>
        <v>0</v>
      </c>
      <c r="L325" s="23" t="e">
        <f>K325/'Invent. y sueldos'!M328</f>
        <v>#DIV/0!</v>
      </c>
      <c r="M325" s="65"/>
    </row>
    <row r="326" spans="3:13" x14ac:dyDescent="0.25">
      <c r="C326" s="4" t="s">
        <v>346</v>
      </c>
      <c r="D326" s="128">
        <f>'Invent. y sueldos'!C329+'Invent. y sueldos'!D329+'Invent. y sueldos'!E329+'Invent. y sueldos'!F329+'Invent. y sueldos'!G329</f>
        <v>0</v>
      </c>
      <c r="E326" s="25">
        <f>'Invent. y sueldos'!N329+'Invent. y sueldos'!O329+'Invent. y sueldos'!P329+'Invent. y sueldos'!Q329+'Invent. y sueldos'!R329+'Invent. y sueldos'!S329+'Invent. y sueldos'!T329+'Invent. y sueldos'!U329+'Invent. y sueldos'!V329+'Invent. y sueldos'!W329+'Invent. y sueldos'!X329+'Invent. y sueldos'!Z329+'Invent. y sueldos'!AA329+'Invent. y sueldos'!AB329+'Invent. y sueldos'!AD329+'Invent. y sueldos'!AC329</f>
        <v>0</v>
      </c>
      <c r="F326" s="26">
        <f t="shared" si="15"/>
        <v>0</v>
      </c>
      <c r="G326" s="25">
        <f>'Invent. y sueldos'!M329*'Invent. y sueldos'!$AL$3</f>
        <v>0</v>
      </c>
      <c r="H326" s="27">
        <f t="shared" si="16"/>
        <v>0</v>
      </c>
      <c r="I326" s="25"/>
      <c r="J326" s="25">
        <f>'Invent. y sueldos'!Y329</f>
        <v>0</v>
      </c>
      <c r="K326" s="302">
        <f t="shared" si="17"/>
        <v>0</v>
      </c>
      <c r="L326" s="23" t="e">
        <f>K326/'Invent. y sueldos'!M329</f>
        <v>#DIV/0!</v>
      </c>
      <c r="M326" s="65"/>
    </row>
    <row r="327" spans="3:13" x14ac:dyDescent="0.25">
      <c r="C327" s="4" t="s">
        <v>347</v>
      </c>
      <c r="D327" s="128">
        <f>'Invent. y sueldos'!C330+'Invent. y sueldos'!D330+'Invent. y sueldos'!E330+'Invent. y sueldos'!F330+'Invent. y sueldos'!G330</f>
        <v>0</v>
      </c>
      <c r="E327" s="25">
        <f>'Invent. y sueldos'!N330+'Invent. y sueldos'!O330+'Invent. y sueldos'!P330+'Invent. y sueldos'!Q330+'Invent. y sueldos'!R330+'Invent. y sueldos'!S330+'Invent. y sueldos'!T330+'Invent. y sueldos'!U330+'Invent. y sueldos'!V330+'Invent. y sueldos'!W330+'Invent. y sueldos'!X330+'Invent. y sueldos'!Z330+'Invent. y sueldos'!AA330+'Invent. y sueldos'!AB330+'Invent. y sueldos'!AD330+'Invent. y sueldos'!AC330</f>
        <v>0</v>
      </c>
      <c r="F327" s="26">
        <f t="shared" si="15"/>
        <v>0</v>
      </c>
      <c r="G327" s="25">
        <f>'Invent. y sueldos'!M330*'Invent. y sueldos'!$AL$3</f>
        <v>0</v>
      </c>
      <c r="H327" s="27">
        <f t="shared" si="16"/>
        <v>0</v>
      </c>
      <c r="I327" s="25"/>
      <c r="J327" s="25">
        <f>'Invent. y sueldos'!Y330</f>
        <v>0</v>
      </c>
      <c r="K327" s="302">
        <f t="shared" si="17"/>
        <v>0</v>
      </c>
      <c r="L327" s="23" t="e">
        <f>K327/'Invent. y sueldos'!M330</f>
        <v>#DIV/0!</v>
      </c>
      <c r="M327" s="65"/>
    </row>
    <row r="328" spans="3:13" x14ac:dyDescent="0.25">
      <c r="C328" s="4" t="s">
        <v>348</v>
      </c>
      <c r="D328" s="128">
        <f>'Invent. y sueldos'!C331+'Invent. y sueldos'!D331+'Invent. y sueldos'!E331+'Invent. y sueldos'!F331+'Invent. y sueldos'!G331</f>
        <v>0</v>
      </c>
      <c r="E328" s="25">
        <f>'Invent. y sueldos'!N331+'Invent. y sueldos'!O331+'Invent. y sueldos'!P331+'Invent. y sueldos'!Q331+'Invent. y sueldos'!R331+'Invent. y sueldos'!S331+'Invent. y sueldos'!T331+'Invent. y sueldos'!U331+'Invent. y sueldos'!V331+'Invent. y sueldos'!W331+'Invent. y sueldos'!X331+'Invent. y sueldos'!Z331+'Invent. y sueldos'!AA331+'Invent. y sueldos'!AB331+'Invent. y sueldos'!AD331+'Invent. y sueldos'!AC331</f>
        <v>0</v>
      </c>
      <c r="F328" s="26">
        <f t="shared" si="15"/>
        <v>0</v>
      </c>
      <c r="G328" s="25">
        <f>'Invent. y sueldos'!M331*'Invent. y sueldos'!$AL$3</f>
        <v>0</v>
      </c>
      <c r="H328" s="27">
        <f t="shared" si="16"/>
        <v>0</v>
      </c>
      <c r="I328" s="25"/>
      <c r="J328" s="25">
        <f>'Invent. y sueldos'!Y331</f>
        <v>0</v>
      </c>
      <c r="K328" s="302">
        <f t="shared" si="17"/>
        <v>0</v>
      </c>
      <c r="L328" s="23" t="e">
        <f>K328/'Invent. y sueldos'!M331</f>
        <v>#DIV/0!</v>
      </c>
      <c r="M328" s="65"/>
    </row>
    <row r="329" spans="3:13" x14ac:dyDescent="0.25">
      <c r="C329" s="4" t="s">
        <v>349</v>
      </c>
      <c r="D329" s="128">
        <f>'Invent. y sueldos'!C332+'Invent. y sueldos'!D332+'Invent. y sueldos'!E332+'Invent. y sueldos'!F332+'Invent. y sueldos'!G332</f>
        <v>0</v>
      </c>
      <c r="E329" s="25">
        <f>'Invent. y sueldos'!N332+'Invent. y sueldos'!O332+'Invent. y sueldos'!P332+'Invent. y sueldos'!Q332+'Invent. y sueldos'!R332+'Invent. y sueldos'!S332+'Invent. y sueldos'!T332+'Invent. y sueldos'!U332+'Invent. y sueldos'!V332+'Invent. y sueldos'!W332+'Invent. y sueldos'!X332+'Invent. y sueldos'!Z332+'Invent. y sueldos'!AA332+'Invent. y sueldos'!AB332+'Invent. y sueldos'!AD332+'Invent. y sueldos'!AC332</f>
        <v>0</v>
      </c>
      <c r="F329" s="26">
        <f t="shared" si="15"/>
        <v>0</v>
      </c>
      <c r="G329" s="25">
        <f>'Invent. y sueldos'!M332*'Invent. y sueldos'!$AL$3</f>
        <v>0</v>
      </c>
      <c r="H329" s="27">
        <f t="shared" si="16"/>
        <v>0</v>
      </c>
      <c r="I329" s="25"/>
      <c r="J329" s="25">
        <f>'Invent. y sueldos'!Y332</f>
        <v>0</v>
      </c>
      <c r="K329" s="302">
        <f t="shared" si="17"/>
        <v>0</v>
      </c>
      <c r="L329" s="23" t="e">
        <f>K329/'Invent. y sueldos'!M332</f>
        <v>#DIV/0!</v>
      </c>
      <c r="M329" s="65"/>
    </row>
    <row r="330" spans="3:13" x14ac:dyDescent="0.25">
      <c r="C330" s="4" t="s">
        <v>350</v>
      </c>
      <c r="D330" s="128">
        <f>'Invent. y sueldos'!C333+'Invent. y sueldos'!D333+'Invent. y sueldos'!E333+'Invent. y sueldos'!F333+'Invent. y sueldos'!G333</f>
        <v>0</v>
      </c>
      <c r="E330" s="25">
        <f>'Invent. y sueldos'!N333+'Invent. y sueldos'!O333+'Invent. y sueldos'!P333+'Invent. y sueldos'!Q333+'Invent. y sueldos'!R333+'Invent. y sueldos'!S333+'Invent. y sueldos'!T333+'Invent. y sueldos'!U333+'Invent. y sueldos'!V333+'Invent. y sueldos'!W333+'Invent. y sueldos'!X333+'Invent. y sueldos'!Z333+'Invent. y sueldos'!AA333+'Invent. y sueldos'!AB333+'Invent. y sueldos'!AD333+'Invent. y sueldos'!AC333</f>
        <v>0</v>
      </c>
      <c r="F330" s="26">
        <f t="shared" si="15"/>
        <v>0</v>
      </c>
      <c r="G330" s="25">
        <f>'Invent. y sueldos'!M333*'Invent. y sueldos'!$AL$3</f>
        <v>0</v>
      </c>
      <c r="H330" s="27">
        <f t="shared" si="16"/>
        <v>0</v>
      </c>
      <c r="I330" s="25"/>
      <c r="J330" s="25">
        <f>'Invent. y sueldos'!Y333</f>
        <v>0</v>
      </c>
      <c r="K330" s="302">
        <f t="shared" si="17"/>
        <v>0</v>
      </c>
      <c r="L330" s="23" t="e">
        <f>K330/'Invent. y sueldos'!M333</f>
        <v>#DIV/0!</v>
      </c>
      <c r="M330" s="65"/>
    </row>
    <row r="331" spans="3:13" x14ac:dyDescent="0.25">
      <c r="C331" s="4" t="s">
        <v>351</v>
      </c>
      <c r="D331" s="128">
        <f>'Invent. y sueldos'!C334+'Invent. y sueldos'!D334+'Invent. y sueldos'!E334+'Invent. y sueldos'!F334+'Invent. y sueldos'!G334</f>
        <v>0</v>
      </c>
      <c r="E331" s="25">
        <f>'Invent. y sueldos'!N334+'Invent. y sueldos'!O334+'Invent. y sueldos'!P334+'Invent. y sueldos'!Q334+'Invent. y sueldos'!R334+'Invent. y sueldos'!S334+'Invent. y sueldos'!T334+'Invent. y sueldos'!U334+'Invent. y sueldos'!V334+'Invent. y sueldos'!W334+'Invent. y sueldos'!X334+'Invent. y sueldos'!Z334+'Invent. y sueldos'!AA334+'Invent. y sueldos'!AB334+'Invent. y sueldos'!AD334+'Invent. y sueldos'!AC334</f>
        <v>0</v>
      </c>
      <c r="F331" s="26">
        <f t="shared" si="15"/>
        <v>0</v>
      </c>
      <c r="G331" s="25">
        <f>'Invent. y sueldos'!M334*'Invent. y sueldos'!$AL$3</f>
        <v>0</v>
      </c>
      <c r="H331" s="27">
        <f t="shared" si="16"/>
        <v>0</v>
      </c>
      <c r="I331" s="25"/>
      <c r="J331" s="25">
        <f>'Invent. y sueldos'!Y334</f>
        <v>0</v>
      </c>
      <c r="K331" s="302">
        <f t="shared" si="17"/>
        <v>0</v>
      </c>
      <c r="L331" s="23" t="e">
        <f>K331/'Invent. y sueldos'!M334</f>
        <v>#DIV/0!</v>
      </c>
      <c r="M331" s="65"/>
    </row>
    <row r="332" spans="3:13" x14ac:dyDescent="0.25">
      <c r="C332" s="4" t="s">
        <v>352</v>
      </c>
      <c r="D332" s="128">
        <f>'Invent. y sueldos'!C335+'Invent. y sueldos'!D335+'Invent. y sueldos'!E335+'Invent. y sueldos'!F335+'Invent. y sueldos'!G335</f>
        <v>0</v>
      </c>
      <c r="E332" s="25">
        <f>'Invent. y sueldos'!N335+'Invent. y sueldos'!O335+'Invent. y sueldos'!P335+'Invent. y sueldos'!Q335+'Invent. y sueldos'!R335+'Invent. y sueldos'!S335+'Invent. y sueldos'!T335+'Invent. y sueldos'!U335+'Invent. y sueldos'!V335+'Invent. y sueldos'!W335+'Invent. y sueldos'!X335+'Invent. y sueldos'!Z335+'Invent. y sueldos'!AA335+'Invent. y sueldos'!AB335+'Invent. y sueldos'!AD335+'Invent. y sueldos'!AC335</f>
        <v>0</v>
      </c>
      <c r="F332" s="26">
        <f t="shared" si="15"/>
        <v>0</v>
      </c>
      <c r="G332" s="25">
        <f>'Invent. y sueldos'!M335*'Invent. y sueldos'!$AL$3</f>
        <v>0</v>
      </c>
      <c r="H332" s="27">
        <f t="shared" si="16"/>
        <v>0</v>
      </c>
      <c r="I332" s="25"/>
      <c r="J332" s="25">
        <f>'Invent. y sueldos'!Y335</f>
        <v>0</v>
      </c>
      <c r="K332" s="302">
        <f t="shared" si="17"/>
        <v>0</v>
      </c>
      <c r="L332" s="23" t="e">
        <f>K332/'Invent. y sueldos'!M335</f>
        <v>#DIV/0!</v>
      </c>
      <c r="M332" s="65"/>
    </row>
    <row r="333" spans="3:13" x14ac:dyDescent="0.25">
      <c r="C333" s="4" t="s">
        <v>353</v>
      </c>
      <c r="D333" s="128">
        <f>'Invent. y sueldos'!C336+'Invent. y sueldos'!D336+'Invent. y sueldos'!E336+'Invent. y sueldos'!F336+'Invent. y sueldos'!G336</f>
        <v>0</v>
      </c>
      <c r="E333" s="25">
        <f>'Invent. y sueldos'!N336+'Invent. y sueldos'!O336+'Invent. y sueldos'!P336+'Invent. y sueldos'!Q336+'Invent. y sueldos'!R336+'Invent. y sueldos'!S336+'Invent. y sueldos'!T336+'Invent. y sueldos'!U336+'Invent. y sueldos'!V336+'Invent. y sueldos'!W336+'Invent. y sueldos'!X336+'Invent. y sueldos'!Z336+'Invent. y sueldos'!AA336+'Invent. y sueldos'!AB336+'Invent. y sueldos'!AD336+'Invent. y sueldos'!AC336</f>
        <v>0</v>
      </c>
      <c r="F333" s="26">
        <f t="shared" si="15"/>
        <v>0</v>
      </c>
      <c r="G333" s="25">
        <f>'Invent. y sueldos'!M336*'Invent. y sueldos'!$AL$3</f>
        <v>0</v>
      </c>
      <c r="H333" s="27">
        <f t="shared" si="16"/>
        <v>0</v>
      </c>
      <c r="I333" s="25"/>
      <c r="J333" s="25">
        <f>'Invent. y sueldos'!Y336</f>
        <v>0</v>
      </c>
      <c r="K333" s="302">
        <f t="shared" si="17"/>
        <v>0</v>
      </c>
      <c r="L333" s="23" t="e">
        <f>K333/'Invent. y sueldos'!M336</f>
        <v>#DIV/0!</v>
      </c>
      <c r="M333" s="65"/>
    </row>
    <row r="334" spans="3:13" x14ac:dyDescent="0.25">
      <c r="C334" s="4" t="s">
        <v>354</v>
      </c>
      <c r="D334" s="128">
        <f>'Invent. y sueldos'!C337+'Invent. y sueldos'!D337+'Invent. y sueldos'!E337+'Invent. y sueldos'!F337+'Invent. y sueldos'!G337</f>
        <v>0</v>
      </c>
      <c r="E334" s="25">
        <f>'Invent. y sueldos'!N337+'Invent. y sueldos'!O337+'Invent. y sueldos'!P337+'Invent. y sueldos'!Q337+'Invent. y sueldos'!R337+'Invent. y sueldos'!S337+'Invent. y sueldos'!T337+'Invent. y sueldos'!U337+'Invent. y sueldos'!V337+'Invent. y sueldos'!W337+'Invent. y sueldos'!X337+'Invent. y sueldos'!Z337+'Invent. y sueldos'!AA337+'Invent. y sueldos'!AB337+'Invent. y sueldos'!AD337+'Invent. y sueldos'!AC337</f>
        <v>0</v>
      </c>
      <c r="F334" s="26">
        <f t="shared" si="15"/>
        <v>0</v>
      </c>
      <c r="G334" s="25">
        <f>'Invent. y sueldos'!M337*'Invent. y sueldos'!$AL$3</f>
        <v>0</v>
      </c>
      <c r="H334" s="27">
        <f t="shared" si="16"/>
        <v>0</v>
      </c>
      <c r="I334" s="25"/>
      <c r="J334" s="25">
        <f>'Invent. y sueldos'!Y337</f>
        <v>0</v>
      </c>
      <c r="K334" s="302">
        <f t="shared" si="17"/>
        <v>0</v>
      </c>
      <c r="L334" s="23" t="e">
        <f>K334/'Invent. y sueldos'!M337</f>
        <v>#DIV/0!</v>
      </c>
      <c r="M334" s="65"/>
    </row>
    <row r="335" spans="3:13" x14ac:dyDescent="0.25">
      <c r="C335" s="4" t="s">
        <v>355</v>
      </c>
      <c r="D335" s="128">
        <f>'Invent. y sueldos'!C338+'Invent. y sueldos'!D338+'Invent. y sueldos'!E338+'Invent. y sueldos'!F338+'Invent. y sueldos'!G338</f>
        <v>0</v>
      </c>
      <c r="E335" s="25">
        <f>'Invent. y sueldos'!N338+'Invent. y sueldos'!O338+'Invent. y sueldos'!P338+'Invent. y sueldos'!Q338+'Invent. y sueldos'!R338+'Invent. y sueldos'!S338+'Invent. y sueldos'!T338+'Invent. y sueldos'!U338+'Invent. y sueldos'!V338+'Invent. y sueldos'!W338+'Invent. y sueldos'!X338+'Invent. y sueldos'!Z338+'Invent. y sueldos'!AA338+'Invent. y sueldos'!AB338+'Invent. y sueldos'!AD338+'Invent. y sueldos'!AC338</f>
        <v>0</v>
      </c>
      <c r="F335" s="26">
        <f t="shared" si="15"/>
        <v>0</v>
      </c>
      <c r="G335" s="25">
        <f>'Invent. y sueldos'!M338*'Invent. y sueldos'!$AL$3</f>
        <v>0</v>
      </c>
      <c r="H335" s="27">
        <f t="shared" si="16"/>
        <v>0</v>
      </c>
      <c r="I335" s="25"/>
      <c r="J335" s="25">
        <f>'Invent. y sueldos'!Y338</f>
        <v>0</v>
      </c>
      <c r="K335" s="302">
        <f t="shared" si="17"/>
        <v>0</v>
      </c>
      <c r="L335" s="23" t="e">
        <f>K335/'Invent. y sueldos'!M338</f>
        <v>#DIV/0!</v>
      </c>
      <c r="M335" s="65"/>
    </row>
    <row r="336" spans="3:13" x14ac:dyDescent="0.25">
      <c r="C336" s="4" t="s">
        <v>356</v>
      </c>
      <c r="D336" s="128">
        <f>'Invent. y sueldos'!C339+'Invent. y sueldos'!D339+'Invent. y sueldos'!E339+'Invent. y sueldos'!F339+'Invent. y sueldos'!G339</f>
        <v>0</v>
      </c>
      <c r="E336" s="25">
        <f>'Invent. y sueldos'!N339+'Invent. y sueldos'!O339+'Invent. y sueldos'!P339+'Invent. y sueldos'!Q339+'Invent. y sueldos'!R339+'Invent. y sueldos'!S339+'Invent. y sueldos'!T339+'Invent. y sueldos'!U339+'Invent. y sueldos'!V339+'Invent. y sueldos'!W339+'Invent. y sueldos'!X339+'Invent. y sueldos'!Z339+'Invent. y sueldos'!AA339+'Invent. y sueldos'!AB339+'Invent. y sueldos'!AD339+'Invent. y sueldos'!AC339</f>
        <v>0</v>
      </c>
      <c r="F336" s="26">
        <f t="shared" si="15"/>
        <v>0</v>
      </c>
      <c r="G336" s="25">
        <f>'Invent. y sueldos'!M339*'Invent. y sueldos'!$AL$3</f>
        <v>0</v>
      </c>
      <c r="H336" s="27">
        <f t="shared" si="16"/>
        <v>0</v>
      </c>
      <c r="I336" s="25"/>
      <c r="J336" s="25">
        <f>'Invent. y sueldos'!Y339</f>
        <v>0</v>
      </c>
      <c r="K336" s="302">
        <f t="shared" si="17"/>
        <v>0</v>
      </c>
      <c r="L336" s="23" t="e">
        <f>K336/'Invent. y sueldos'!M339</f>
        <v>#DIV/0!</v>
      </c>
      <c r="M336" s="65"/>
    </row>
    <row r="337" spans="3:13" ht="15.75" thickBot="1" x14ac:dyDescent="0.3">
      <c r="C337" s="4" t="s">
        <v>357</v>
      </c>
      <c r="D337" s="306">
        <f>'Invent. y sueldos'!C340+'Invent. y sueldos'!D340+'Invent. y sueldos'!E340+'Invent. y sueldos'!F340+'Invent. y sueldos'!G340</f>
        <v>0</v>
      </c>
      <c r="E337" s="28">
        <f>'Invent. y sueldos'!N340+'Invent. y sueldos'!O340+'Invent. y sueldos'!P340+'Invent. y sueldos'!Q340+'Invent. y sueldos'!R340+'Invent. y sueldos'!S340+'Invent. y sueldos'!T340+'Invent. y sueldos'!U340+'Invent. y sueldos'!V340+'Invent. y sueldos'!W340+'Invent. y sueldos'!X340+'Invent. y sueldos'!Z340+'Invent. y sueldos'!AA340+'Invent. y sueldos'!AB340+'Invent. y sueldos'!AD340+'Invent. y sueldos'!AC340</f>
        <v>0</v>
      </c>
      <c r="F337" s="29">
        <f t="shared" si="15"/>
        <v>0</v>
      </c>
      <c r="G337" s="28">
        <f>'Invent. y sueldos'!M340*'Invent. y sueldos'!$AL$3</f>
        <v>0</v>
      </c>
      <c r="H337" s="30">
        <f t="shared" si="16"/>
        <v>0</v>
      </c>
      <c r="I337" s="28"/>
      <c r="J337" s="28">
        <f>'Invent. y sueldos'!Y340</f>
        <v>0</v>
      </c>
      <c r="K337" s="303">
        <f t="shared" si="17"/>
        <v>0</v>
      </c>
      <c r="L337" s="38" t="e">
        <f>K337/'Invent. y sueldos'!M340</f>
        <v>#DIV/0!</v>
      </c>
      <c r="M337" s="65"/>
    </row>
    <row r="338" spans="3:13" ht="15" customHeight="1" thickTop="1" x14ac:dyDescent="0.25">
      <c r="C338" s="5" t="s">
        <v>358</v>
      </c>
      <c r="D338" s="128">
        <f>'Invent. y sueldos'!C341+'Invent. y sueldos'!D341+'Invent. y sueldos'!E341+'Invent. y sueldos'!F341+'Invent. y sueldos'!G341</f>
        <v>0</v>
      </c>
      <c r="E338" s="25">
        <f>'Invent. y sueldos'!N341+'Invent. y sueldos'!O341+'Invent. y sueldos'!P341+'Invent. y sueldos'!Q341+'Invent. y sueldos'!R341+'Invent. y sueldos'!S341+'Invent. y sueldos'!T341+'Invent. y sueldos'!U341+'Invent. y sueldos'!V341+'Invent. y sueldos'!W341+'Invent. y sueldos'!X341+'Invent. y sueldos'!Z341+'Invent. y sueldos'!AA341+'Invent. y sueldos'!AB341+'Invent. y sueldos'!AD341+'Invent. y sueldos'!AC341</f>
        <v>0</v>
      </c>
      <c r="F338" s="26">
        <f t="shared" si="15"/>
        <v>0</v>
      </c>
      <c r="G338" s="25">
        <f>'Invent. y sueldos'!M341*'Invent. y sueldos'!$AL$3</f>
        <v>0</v>
      </c>
      <c r="H338" s="27">
        <f t="shared" si="16"/>
        <v>0</v>
      </c>
      <c r="I338" s="25"/>
      <c r="J338" s="25">
        <f>'Invent. y sueldos'!Y341</f>
        <v>0</v>
      </c>
      <c r="K338" s="302">
        <f t="shared" si="17"/>
        <v>0</v>
      </c>
      <c r="L338" s="23" t="e">
        <f>K338/'Invent. y sueldos'!M341</f>
        <v>#DIV/0!</v>
      </c>
      <c r="M338" s="65"/>
    </row>
    <row r="339" spans="3:13" x14ac:dyDescent="0.25">
      <c r="C339" s="6" t="s">
        <v>359</v>
      </c>
      <c r="D339" s="128">
        <f>'Invent. y sueldos'!C342+'Invent. y sueldos'!D342+'Invent. y sueldos'!E342+'Invent. y sueldos'!F342+'Invent. y sueldos'!G342</f>
        <v>0</v>
      </c>
      <c r="E339" s="25">
        <f>'Invent. y sueldos'!N342+'Invent. y sueldos'!O342+'Invent. y sueldos'!P342+'Invent. y sueldos'!Q342+'Invent. y sueldos'!R342+'Invent. y sueldos'!S342+'Invent. y sueldos'!T342+'Invent. y sueldos'!U342+'Invent. y sueldos'!V342+'Invent. y sueldos'!W342+'Invent. y sueldos'!X342+'Invent. y sueldos'!Z342+'Invent. y sueldos'!AA342+'Invent. y sueldos'!AB342+'Invent. y sueldos'!AD342+'Invent. y sueldos'!AC342</f>
        <v>0</v>
      </c>
      <c r="F339" s="26">
        <f t="shared" si="15"/>
        <v>0</v>
      </c>
      <c r="G339" s="25">
        <f>'Invent. y sueldos'!M342*'Invent. y sueldos'!$AL$3</f>
        <v>0</v>
      </c>
      <c r="H339" s="27">
        <f t="shared" si="16"/>
        <v>0</v>
      </c>
      <c r="I339" s="25"/>
      <c r="J339" s="25">
        <f>'Invent. y sueldos'!Y342</f>
        <v>0</v>
      </c>
      <c r="K339" s="302">
        <f t="shared" si="17"/>
        <v>0</v>
      </c>
      <c r="L339" s="23" t="e">
        <f>K339/'Invent. y sueldos'!M342</f>
        <v>#DIV/0!</v>
      </c>
      <c r="M339" s="65"/>
    </row>
    <row r="340" spans="3:13" x14ac:dyDescent="0.25">
      <c r="C340" s="6" t="s">
        <v>360</v>
      </c>
      <c r="D340" s="128">
        <f>'Invent. y sueldos'!C343+'Invent. y sueldos'!D343+'Invent. y sueldos'!E343+'Invent. y sueldos'!F343+'Invent. y sueldos'!G343</f>
        <v>0</v>
      </c>
      <c r="E340" s="25">
        <f>'Invent. y sueldos'!N343+'Invent. y sueldos'!O343+'Invent. y sueldos'!P343+'Invent. y sueldos'!Q343+'Invent. y sueldos'!R343+'Invent. y sueldos'!S343+'Invent. y sueldos'!T343+'Invent. y sueldos'!U343+'Invent. y sueldos'!V343+'Invent. y sueldos'!W343+'Invent. y sueldos'!X343+'Invent. y sueldos'!Z343+'Invent. y sueldos'!AA343+'Invent. y sueldos'!AB343+'Invent. y sueldos'!AD343+'Invent. y sueldos'!AC343</f>
        <v>0</v>
      </c>
      <c r="F340" s="26">
        <f t="shared" si="15"/>
        <v>0</v>
      </c>
      <c r="G340" s="25">
        <f>'Invent. y sueldos'!M343*'Invent. y sueldos'!$AL$3</f>
        <v>0</v>
      </c>
      <c r="H340" s="27">
        <f t="shared" si="16"/>
        <v>0</v>
      </c>
      <c r="I340" s="25"/>
      <c r="J340" s="25">
        <f>'Invent. y sueldos'!Y343</f>
        <v>0</v>
      </c>
      <c r="K340" s="302">
        <f t="shared" si="17"/>
        <v>0</v>
      </c>
      <c r="L340" s="23" t="e">
        <f>K340/'Invent. y sueldos'!M343</f>
        <v>#DIV/0!</v>
      </c>
      <c r="M340" s="65"/>
    </row>
    <row r="341" spans="3:13" x14ac:dyDescent="0.25">
      <c r="C341" s="6" t="s">
        <v>361</v>
      </c>
      <c r="D341" s="128">
        <f>'Invent. y sueldos'!C344+'Invent. y sueldos'!D344+'Invent. y sueldos'!E344+'Invent. y sueldos'!F344+'Invent. y sueldos'!G344</f>
        <v>0</v>
      </c>
      <c r="E341" s="25">
        <f>'Invent. y sueldos'!N344+'Invent. y sueldos'!O344+'Invent. y sueldos'!P344+'Invent. y sueldos'!Q344+'Invent. y sueldos'!R344+'Invent. y sueldos'!S344+'Invent. y sueldos'!T344+'Invent. y sueldos'!U344+'Invent. y sueldos'!V344+'Invent. y sueldos'!W344+'Invent. y sueldos'!X344+'Invent. y sueldos'!Z344+'Invent. y sueldos'!AA344+'Invent. y sueldos'!AB344+'Invent. y sueldos'!AD344+'Invent. y sueldos'!AC344</f>
        <v>0</v>
      </c>
      <c r="F341" s="26">
        <f t="shared" si="15"/>
        <v>0</v>
      </c>
      <c r="G341" s="25">
        <f>'Invent. y sueldos'!M344*'Invent. y sueldos'!$AL$3</f>
        <v>0</v>
      </c>
      <c r="H341" s="27">
        <f t="shared" si="16"/>
        <v>0</v>
      </c>
      <c r="I341" s="25"/>
      <c r="J341" s="25">
        <f>'Invent. y sueldos'!Y344</f>
        <v>0</v>
      </c>
      <c r="K341" s="302">
        <f t="shared" si="17"/>
        <v>0</v>
      </c>
      <c r="L341" s="23" t="e">
        <f>K341/'Invent. y sueldos'!M344</f>
        <v>#DIV/0!</v>
      </c>
      <c r="M341" s="65"/>
    </row>
    <row r="342" spans="3:13" x14ac:dyDescent="0.25">
      <c r="C342" s="6" t="s">
        <v>362</v>
      </c>
      <c r="D342" s="128">
        <f>'Invent. y sueldos'!C345+'Invent. y sueldos'!D345+'Invent. y sueldos'!E345+'Invent. y sueldos'!F345+'Invent. y sueldos'!G345</f>
        <v>0</v>
      </c>
      <c r="E342" s="25">
        <f>'Invent. y sueldos'!N345+'Invent. y sueldos'!O345+'Invent. y sueldos'!P345+'Invent. y sueldos'!Q345+'Invent. y sueldos'!R345+'Invent. y sueldos'!S345+'Invent. y sueldos'!T345+'Invent. y sueldos'!U345+'Invent. y sueldos'!V345+'Invent. y sueldos'!W345+'Invent. y sueldos'!X345+'Invent. y sueldos'!Z345+'Invent. y sueldos'!AA345+'Invent. y sueldos'!AB345+'Invent. y sueldos'!AD345+'Invent. y sueldos'!AC345</f>
        <v>0</v>
      </c>
      <c r="F342" s="26">
        <f t="shared" si="15"/>
        <v>0</v>
      </c>
      <c r="G342" s="25">
        <f>'Invent. y sueldos'!M345*'Invent. y sueldos'!$AL$3</f>
        <v>0</v>
      </c>
      <c r="H342" s="27">
        <f t="shared" si="16"/>
        <v>0</v>
      </c>
      <c r="I342" s="25"/>
      <c r="J342" s="25">
        <f>'Invent. y sueldos'!Y345</f>
        <v>0</v>
      </c>
      <c r="K342" s="302">
        <f t="shared" si="17"/>
        <v>0</v>
      </c>
      <c r="L342" s="23" t="e">
        <f>K342/'Invent. y sueldos'!M345</f>
        <v>#DIV/0!</v>
      </c>
      <c r="M342" s="65"/>
    </row>
    <row r="343" spans="3:13" x14ac:dyDescent="0.25">
      <c r="C343" s="6" t="s">
        <v>363</v>
      </c>
      <c r="D343" s="128">
        <f>'Invent. y sueldos'!C346+'Invent. y sueldos'!D346+'Invent. y sueldos'!E346+'Invent. y sueldos'!F346+'Invent. y sueldos'!G346</f>
        <v>0</v>
      </c>
      <c r="E343" s="25">
        <f>'Invent. y sueldos'!N346+'Invent. y sueldos'!O346+'Invent. y sueldos'!P346+'Invent. y sueldos'!Q346+'Invent. y sueldos'!R346+'Invent. y sueldos'!S346+'Invent. y sueldos'!T346+'Invent. y sueldos'!U346+'Invent. y sueldos'!V346+'Invent. y sueldos'!W346+'Invent. y sueldos'!X346+'Invent. y sueldos'!Z346+'Invent. y sueldos'!AA346+'Invent. y sueldos'!AB346+'Invent. y sueldos'!AD346+'Invent. y sueldos'!AC346</f>
        <v>0</v>
      </c>
      <c r="F343" s="26">
        <f t="shared" si="15"/>
        <v>0</v>
      </c>
      <c r="G343" s="25">
        <f>'Invent. y sueldos'!M346*'Invent. y sueldos'!$AL$3</f>
        <v>0</v>
      </c>
      <c r="H343" s="27">
        <f t="shared" si="16"/>
        <v>0</v>
      </c>
      <c r="I343" s="25"/>
      <c r="J343" s="25">
        <f>'Invent. y sueldos'!Y346</f>
        <v>0</v>
      </c>
      <c r="K343" s="302">
        <f t="shared" si="17"/>
        <v>0</v>
      </c>
      <c r="L343" s="23" t="e">
        <f>K343/'Invent. y sueldos'!M346</f>
        <v>#DIV/0!</v>
      </c>
      <c r="M343" s="65"/>
    </row>
    <row r="344" spans="3:13" x14ac:dyDescent="0.25">
      <c r="C344" s="6" t="s">
        <v>364</v>
      </c>
      <c r="D344" s="128">
        <f>'Invent. y sueldos'!C347+'Invent. y sueldos'!D347+'Invent. y sueldos'!E347+'Invent. y sueldos'!F347+'Invent. y sueldos'!G347</f>
        <v>0</v>
      </c>
      <c r="E344" s="25">
        <f>'Invent. y sueldos'!N347+'Invent. y sueldos'!O347+'Invent. y sueldos'!P347+'Invent. y sueldos'!Q347+'Invent. y sueldos'!R347+'Invent. y sueldos'!S347+'Invent. y sueldos'!T347+'Invent. y sueldos'!U347+'Invent. y sueldos'!V347+'Invent. y sueldos'!W347+'Invent. y sueldos'!X347+'Invent. y sueldos'!Z347+'Invent. y sueldos'!AA347+'Invent. y sueldos'!AB347+'Invent. y sueldos'!AD347+'Invent. y sueldos'!AC347</f>
        <v>0</v>
      </c>
      <c r="F344" s="26">
        <f t="shared" si="15"/>
        <v>0</v>
      </c>
      <c r="G344" s="25">
        <f>'Invent. y sueldos'!M347*'Invent. y sueldos'!$AL$3</f>
        <v>0</v>
      </c>
      <c r="H344" s="27">
        <f t="shared" si="16"/>
        <v>0</v>
      </c>
      <c r="I344" s="25"/>
      <c r="J344" s="25">
        <f>'Invent. y sueldos'!Y347</f>
        <v>0</v>
      </c>
      <c r="K344" s="302">
        <f t="shared" si="17"/>
        <v>0</v>
      </c>
      <c r="L344" s="23" t="e">
        <f>K344/'Invent. y sueldos'!M347</f>
        <v>#DIV/0!</v>
      </c>
      <c r="M344" s="65"/>
    </row>
    <row r="345" spans="3:13" x14ac:dyDescent="0.25">
      <c r="C345" s="6" t="s">
        <v>365</v>
      </c>
      <c r="D345" s="128">
        <f>'Invent. y sueldos'!C348+'Invent. y sueldos'!D348+'Invent. y sueldos'!E348+'Invent. y sueldos'!F348+'Invent. y sueldos'!G348</f>
        <v>0</v>
      </c>
      <c r="E345" s="25">
        <f>'Invent. y sueldos'!N348+'Invent. y sueldos'!O348+'Invent. y sueldos'!P348+'Invent. y sueldos'!Q348+'Invent. y sueldos'!R348+'Invent. y sueldos'!S348+'Invent. y sueldos'!T348+'Invent. y sueldos'!U348+'Invent. y sueldos'!V348+'Invent. y sueldos'!W348+'Invent. y sueldos'!X348+'Invent. y sueldos'!Z348+'Invent. y sueldos'!AA348+'Invent. y sueldos'!AB348+'Invent. y sueldos'!AD348+'Invent. y sueldos'!AC348</f>
        <v>0</v>
      </c>
      <c r="F345" s="26">
        <f t="shared" si="15"/>
        <v>0</v>
      </c>
      <c r="G345" s="25">
        <f>'Invent. y sueldos'!M348*'Invent. y sueldos'!$AL$3</f>
        <v>0</v>
      </c>
      <c r="H345" s="27">
        <f t="shared" si="16"/>
        <v>0</v>
      </c>
      <c r="I345" s="25"/>
      <c r="J345" s="25">
        <f>'Invent. y sueldos'!Y348</f>
        <v>0</v>
      </c>
      <c r="K345" s="302">
        <f t="shared" si="17"/>
        <v>0</v>
      </c>
      <c r="L345" s="23" t="e">
        <f>K345/'Invent. y sueldos'!M348</f>
        <v>#DIV/0!</v>
      </c>
      <c r="M345" s="65"/>
    </row>
    <row r="346" spans="3:13" x14ac:dyDescent="0.25">
      <c r="C346" s="6" t="s">
        <v>366</v>
      </c>
      <c r="D346" s="128">
        <f>'Invent. y sueldos'!C349+'Invent. y sueldos'!D349+'Invent. y sueldos'!E349+'Invent. y sueldos'!F349+'Invent. y sueldos'!G349</f>
        <v>0</v>
      </c>
      <c r="E346" s="25">
        <f>'Invent. y sueldos'!N349+'Invent. y sueldos'!O349+'Invent. y sueldos'!P349+'Invent. y sueldos'!Q349+'Invent. y sueldos'!R349+'Invent. y sueldos'!S349+'Invent. y sueldos'!T349+'Invent. y sueldos'!U349+'Invent. y sueldos'!V349+'Invent. y sueldos'!W349+'Invent. y sueldos'!X349+'Invent. y sueldos'!Z349+'Invent. y sueldos'!AA349+'Invent. y sueldos'!AB349+'Invent. y sueldos'!AD349+'Invent. y sueldos'!AC349</f>
        <v>0</v>
      </c>
      <c r="F346" s="26">
        <f t="shared" si="15"/>
        <v>0</v>
      </c>
      <c r="G346" s="25">
        <f>'Invent. y sueldos'!M349*'Invent. y sueldos'!$AL$3</f>
        <v>0</v>
      </c>
      <c r="H346" s="27">
        <f t="shared" si="16"/>
        <v>0</v>
      </c>
      <c r="I346" s="25"/>
      <c r="J346" s="25">
        <f>'Invent. y sueldos'!Y349</f>
        <v>0</v>
      </c>
      <c r="K346" s="302">
        <f t="shared" si="17"/>
        <v>0</v>
      </c>
      <c r="L346" s="23" t="e">
        <f>K346/'Invent. y sueldos'!M349</f>
        <v>#DIV/0!</v>
      </c>
      <c r="M346" s="65"/>
    </row>
    <row r="347" spans="3:13" x14ac:dyDescent="0.25">
      <c r="C347" s="6" t="s">
        <v>367</v>
      </c>
      <c r="D347" s="128">
        <f>'Invent. y sueldos'!C350+'Invent. y sueldos'!D350+'Invent. y sueldos'!E350+'Invent. y sueldos'!F350+'Invent. y sueldos'!G350</f>
        <v>0</v>
      </c>
      <c r="E347" s="25">
        <f>'Invent. y sueldos'!N350+'Invent. y sueldos'!O350+'Invent. y sueldos'!P350+'Invent. y sueldos'!Q350+'Invent. y sueldos'!R350+'Invent. y sueldos'!S350+'Invent. y sueldos'!T350+'Invent. y sueldos'!U350+'Invent. y sueldos'!V350+'Invent. y sueldos'!W350+'Invent. y sueldos'!X350+'Invent. y sueldos'!Z350+'Invent. y sueldos'!AA350+'Invent. y sueldos'!AB350+'Invent. y sueldos'!AD350+'Invent. y sueldos'!AC350</f>
        <v>0</v>
      </c>
      <c r="F347" s="26">
        <f t="shared" si="15"/>
        <v>0</v>
      </c>
      <c r="G347" s="25">
        <f>'Invent. y sueldos'!M350*'Invent. y sueldos'!$AL$3</f>
        <v>0</v>
      </c>
      <c r="H347" s="27">
        <f t="shared" si="16"/>
        <v>0</v>
      </c>
      <c r="I347" s="25"/>
      <c r="J347" s="25">
        <f>'Invent. y sueldos'!Y350</f>
        <v>0</v>
      </c>
      <c r="K347" s="302">
        <f t="shared" si="17"/>
        <v>0</v>
      </c>
      <c r="L347" s="23" t="e">
        <f>K347/'Invent. y sueldos'!M350</f>
        <v>#DIV/0!</v>
      </c>
      <c r="M347" s="65"/>
    </row>
    <row r="348" spans="3:13" x14ac:dyDescent="0.25">
      <c r="C348" s="6" t="s">
        <v>368</v>
      </c>
      <c r="D348" s="128">
        <f>'Invent. y sueldos'!C351+'Invent. y sueldos'!D351+'Invent. y sueldos'!E351+'Invent. y sueldos'!F351+'Invent. y sueldos'!G351</f>
        <v>0</v>
      </c>
      <c r="E348" s="25">
        <f>'Invent. y sueldos'!N351+'Invent. y sueldos'!O351+'Invent. y sueldos'!P351+'Invent. y sueldos'!Q351+'Invent. y sueldos'!R351+'Invent. y sueldos'!S351+'Invent. y sueldos'!T351+'Invent. y sueldos'!U351+'Invent. y sueldos'!V351+'Invent. y sueldos'!W351+'Invent. y sueldos'!X351+'Invent. y sueldos'!Z351+'Invent. y sueldos'!AA351+'Invent. y sueldos'!AB351+'Invent. y sueldos'!AD351+'Invent. y sueldos'!AC351</f>
        <v>0</v>
      </c>
      <c r="F348" s="26">
        <f t="shared" si="15"/>
        <v>0</v>
      </c>
      <c r="G348" s="25">
        <f>'Invent. y sueldos'!M351*'Invent. y sueldos'!$AL$3</f>
        <v>0</v>
      </c>
      <c r="H348" s="27">
        <f t="shared" si="16"/>
        <v>0</v>
      </c>
      <c r="I348" s="25"/>
      <c r="J348" s="25">
        <f>'Invent. y sueldos'!Y351</f>
        <v>0</v>
      </c>
      <c r="K348" s="302">
        <f t="shared" si="17"/>
        <v>0</v>
      </c>
      <c r="L348" s="23" t="e">
        <f>K348/'Invent. y sueldos'!M351</f>
        <v>#DIV/0!</v>
      </c>
      <c r="M348" s="65"/>
    </row>
    <row r="349" spans="3:13" x14ac:dyDescent="0.25">
      <c r="C349" s="6" t="s">
        <v>369</v>
      </c>
      <c r="D349" s="128">
        <f>'Invent. y sueldos'!C352+'Invent. y sueldos'!D352+'Invent. y sueldos'!E352+'Invent. y sueldos'!F352+'Invent. y sueldos'!G352</f>
        <v>0</v>
      </c>
      <c r="E349" s="25">
        <f>'Invent. y sueldos'!N352+'Invent. y sueldos'!O352+'Invent. y sueldos'!P352+'Invent. y sueldos'!Q352+'Invent. y sueldos'!R352+'Invent. y sueldos'!S352+'Invent. y sueldos'!T352+'Invent. y sueldos'!U352+'Invent. y sueldos'!V352+'Invent. y sueldos'!W352+'Invent. y sueldos'!X352+'Invent. y sueldos'!Z352+'Invent. y sueldos'!AA352+'Invent. y sueldos'!AB352+'Invent. y sueldos'!AD352+'Invent. y sueldos'!AC352</f>
        <v>0</v>
      </c>
      <c r="F349" s="26">
        <f t="shared" si="15"/>
        <v>0</v>
      </c>
      <c r="G349" s="25">
        <f>'Invent. y sueldos'!M352*'Invent. y sueldos'!$AL$3</f>
        <v>0</v>
      </c>
      <c r="H349" s="27">
        <f t="shared" si="16"/>
        <v>0</v>
      </c>
      <c r="I349" s="25"/>
      <c r="J349" s="25">
        <f>'Invent. y sueldos'!Y352</f>
        <v>0</v>
      </c>
      <c r="K349" s="302">
        <f t="shared" si="17"/>
        <v>0</v>
      </c>
      <c r="L349" s="23" t="e">
        <f>K349/'Invent. y sueldos'!M352</f>
        <v>#DIV/0!</v>
      </c>
      <c r="M349" s="65"/>
    </row>
    <row r="350" spans="3:13" x14ac:dyDescent="0.25">
      <c r="C350" s="6" t="s">
        <v>370</v>
      </c>
      <c r="D350" s="128">
        <f>'Invent. y sueldos'!C353+'Invent. y sueldos'!D353+'Invent. y sueldos'!E353+'Invent. y sueldos'!F353+'Invent. y sueldos'!G353</f>
        <v>0</v>
      </c>
      <c r="E350" s="25">
        <f>'Invent. y sueldos'!N353+'Invent. y sueldos'!O353+'Invent. y sueldos'!P353+'Invent. y sueldos'!Q353+'Invent. y sueldos'!R353+'Invent. y sueldos'!S353+'Invent. y sueldos'!T353+'Invent. y sueldos'!U353+'Invent. y sueldos'!V353+'Invent. y sueldos'!W353+'Invent. y sueldos'!X353+'Invent. y sueldos'!Z353+'Invent. y sueldos'!AA353+'Invent. y sueldos'!AB353+'Invent. y sueldos'!AD353+'Invent. y sueldos'!AC353</f>
        <v>0</v>
      </c>
      <c r="F350" s="26">
        <f t="shared" si="15"/>
        <v>0</v>
      </c>
      <c r="G350" s="25">
        <f>'Invent. y sueldos'!M353*'Invent. y sueldos'!$AL$3</f>
        <v>0</v>
      </c>
      <c r="H350" s="27">
        <f t="shared" si="16"/>
        <v>0</v>
      </c>
      <c r="I350" s="25"/>
      <c r="J350" s="25">
        <f>'Invent. y sueldos'!Y353</f>
        <v>0</v>
      </c>
      <c r="K350" s="302">
        <f t="shared" si="17"/>
        <v>0</v>
      </c>
      <c r="L350" s="23" t="e">
        <f>K350/'Invent. y sueldos'!M353</f>
        <v>#DIV/0!</v>
      </c>
      <c r="M350" s="65"/>
    </row>
    <row r="351" spans="3:13" x14ac:dyDescent="0.25">
      <c r="C351" s="6" t="s">
        <v>371</v>
      </c>
      <c r="D351" s="128">
        <f>'Invent. y sueldos'!C354+'Invent. y sueldos'!D354+'Invent. y sueldos'!E354+'Invent. y sueldos'!F354+'Invent. y sueldos'!G354</f>
        <v>0</v>
      </c>
      <c r="E351" s="25">
        <f>'Invent. y sueldos'!N354+'Invent. y sueldos'!O354+'Invent. y sueldos'!P354+'Invent. y sueldos'!Q354+'Invent. y sueldos'!R354+'Invent. y sueldos'!S354+'Invent. y sueldos'!T354+'Invent. y sueldos'!U354+'Invent. y sueldos'!V354+'Invent. y sueldos'!W354+'Invent. y sueldos'!X354+'Invent. y sueldos'!Z354+'Invent. y sueldos'!AA354+'Invent. y sueldos'!AB354+'Invent. y sueldos'!AD354+'Invent. y sueldos'!AC354</f>
        <v>0</v>
      </c>
      <c r="F351" s="26">
        <f t="shared" si="15"/>
        <v>0</v>
      </c>
      <c r="G351" s="25">
        <f>'Invent. y sueldos'!M354*'Invent. y sueldos'!$AL$3</f>
        <v>0</v>
      </c>
      <c r="H351" s="27">
        <f t="shared" si="16"/>
        <v>0</v>
      </c>
      <c r="I351" s="25"/>
      <c r="J351" s="25">
        <f>'Invent. y sueldos'!Y354</f>
        <v>0</v>
      </c>
      <c r="K351" s="302">
        <f t="shared" si="17"/>
        <v>0</v>
      </c>
      <c r="L351" s="23" t="e">
        <f>K351/'Invent. y sueldos'!M354</f>
        <v>#DIV/0!</v>
      </c>
      <c r="M351" s="65"/>
    </row>
    <row r="352" spans="3:13" x14ac:dyDescent="0.25">
      <c r="C352" s="6" t="s">
        <v>372</v>
      </c>
      <c r="D352" s="128">
        <f>'Invent. y sueldos'!C355+'Invent. y sueldos'!D355+'Invent. y sueldos'!E355+'Invent. y sueldos'!F355+'Invent. y sueldos'!G355</f>
        <v>0</v>
      </c>
      <c r="E352" s="25">
        <f>'Invent. y sueldos'!N355+'Invent. y sueldos'!O355+'Invent. y sueldos'!P355+'Invent. y sueldos'!Q355+'Invent. y sueldos'!R355+'Invent. y sueldos'!S355+'Invent. y sueldos'!T355+'Invent. y sueldos'!U355+'Invent. y sueldos'!V355+'Invent. y sueldos'!W355+'Invent. y sueldos'!X355+'Invent. y sueldos'!Z355+'Invent. y sueldos'!AA355+'Invent. y sueldos'!AB355+'Invent. y sueldos'!AD355+'Invent. y sueldos'!AC355</f>
        <v>0</v>
      </c>
      <c r="F352" s="26">
        <f t="shared" si="15"/>
        <v>0</v>
      </c>
      <c r="G352" s="25">
        <f>'Invent. y sueldos'!M355*'Invent. y sueldos'!$AL$3</f>
        <v>0</v>
      </c>
      <c r="H352" s="27">
        <f t="shared" si="16"/>
        <v>0</v>
      </c>
      <c r="I352" s="25"/>
      <c r="J352" s="25">
        <f>'Invent. y sueldos'!Y355</f>
        <v>0</v>
      </c>
      <c r="K352" s="302">
        <f t="shared" si="17"/>
        <v>0</v>
      </c>
      <c r="L352" s="23" t="e">
        <f>K352/'Invent. y sueldos'!M355</f>
        <v>#DIV/0!</v>
      </c>
      <c r="M352" s="65"/>
    </row>
    <row r="353" spans="3:13" x14ac:dyDescent="0.25">
      <c r="C353" s="6" t="s">
        <v>373</v>
      </c>
      <c r="D353" s="128">
        <f>'Invent. y sueldos'!C356+'Invent. y sueldos'!D356+'Invent. y sueldos'!E356+'Invent. y sueldos'!F356+'Invent. y sueldos'!G356</f>
        <v>0</v>
      </c>
      <c r="E353" s="25">
        <f>'Invent. y sueldos'!N356+'Invent. y sueldos'!O356+'Invent. y sueldos'!P356+'Invent. y sueldos'!Q356+'Invent. y sueldos'!R356+'Invent. y sueldos'!S356+'Invent. y sueldos'!T356+'Invent. y sueldos'!U356+'Invent. y sueldos'!V356+'Invent. y sueldos'!W356+'Invent. y sueldos'!X356+'Invent. y sueldos'!Z356+'Invent. y sueldos'!AA356+'Invent. y sueldos'!AB356+'Invent. y sueldos'!AD356+'Invent. y sueldos'!AC356</f>
        <v>0</v>
      </c>
      <c r="F353" s="26">
        <f t="shared" si="15"/>
        <v>0</v>
      </c>
      <c r="G353" s="25">
        <f>'Invent. y sueldos'!M356*'Invent. y sueldos'!$AL$3</f>
        <v>0</v>
      </c>
      <c r="H353" s="27">
        <f t="shared" si="16"/>
        <v>0</v>
      </c>
      <c r="I353" s="25"/>
      <c r="J353" s="25">
        <f>'Invent. y sueldos'!Y356</f>
        <v>0</v>
      </c>
      <c r="K353" s="302">
        <f t="shared" si="17"/>
        <v>0</v>
      </c>
      <c r="L353" s="23" t="e">
        <f>K353/'Invent. y sueldos'!M356</f>
        <v>#DIV/0!</v>
      </c>
      <c r="M353" s="65"/>
    </row>
    <row r="354" spans="3:13" x14ac:dyDescent="0.25">
      <c r="C354" s="6" t="s">
        <v>374</v>
      </c>
      <c r="D354" s="128">
        <f>'Invent. y sueldos'!C357+'Invent. y sueldos'!D357+'Invent. y sueldos'!E357+'Invent. y sueldos'!F357+'Invent. y sueldos'!G357</f>
        <v>0</v>
      </c>
      <c r="E354" s="25">
        <f>'Invent. y sueldos'!N357+'Invent. y sueldos'!O357+'Invent. y sueldos'!P357+'Invent. y sueldos'!Q357+'Invent. y sueldos'!R357+'Invent. y sueldos'!S357+'Invent. y sueldos'!T357+'Invent. y sueldos'!U357+'Invent. y sueldos'!V357+'Invent. y sueldos'!W357+'Invent. y sueldos'!X357+'Invent. y sueldos'!Z357+'Invent. y sueldos'!AA357+'Invent. y sueldos'!AB357+'Invent. y sueldos'!AD357+'Invent. y sueldos'!AC357</f>
        <v>0</v>
      </c>
      <c r="F354" s="26">
        <f t="shared" si="15"/>
        <v>0</v>
      </c>
      <c r="G354" s="25">
        <f>'Invent. y sueldos'!M357*'Invent. y sueldos'!$AL$3</f>
        <v>0</v>
      </c>
      <c r="H354" s="27">
        <f t="shared" si="16"/>
        <v>0</v>
      </c>
      <c r="I354" s="25"/>
      <c r="J354" s="25">
        <f>'Invent. y sueldos'!Y357</f>
        <v>0</v>
      </c>
      <c r="K354" s="302">
        <f t="shared" si="17"/>
        <v>0</v>
      </c>
      <c r="L354" s="23" t="e">
        <f>K354/'Invent. y sueldos'!M357</f>
        <v>#DIV/0!</v>
      </c>
      <c r="M354" s="65"/>
    </row>
    <row r="355" spans="3:13" x14ac:dyDescent="0.25">
      <c r="C355" s="6" t="s">
        <v>375</v>
      </c>
      <c r="D355" s="128">
        <f>'Invent. y sueldos'!C358+'Invent. y sueldos'!D358+'Invent. y sueldos'!E358+'Invent. y sueldos'!F358+'Invent. y sueldos'!G358</f>
        <v>0</v>
      </c>
      <c r="E355" s="25">
        <f>'Invent. y sueldos'!N358+'Invent. y sueldos'!O358+'Invent. y sueldos'!P358+'Invent. y sueldos'!Q358+'Invent. y sueldos'!R358+'Invent. y sueldos'!S358+'Invent. y sueldos'!T358+'Invent. y sueldos'!U358+'Invent. y sueldos'!V358+'Invent. y sueldos'!W358+'Invent. y sueldos'!X358+'Invent. y sueldos'!Z358+'Invent. y sueldos'!AA358+'Invent. y sueldos'!AB358+'Invent. y sueldos'!AD358+'Invent. y sueldos'!AC358</f>
        <v>0</v>
      </c>
      <c r="F355" s="26">
        <f t="shared" si="15"/>
        <v>0</v>
      </c>
      <c r="G355" s="25">
        <f>'Invent. y sueldos'!M358*'Invent. y sueldos'!$AL$3</f>
        <v>0</v>
      </c>
      <c r="H355" s="27">
        <f t="shared" si="16"/>
        <v>0</v>
      </c>
      <c r="I355" s="25"/>
      <c r="J355" s="25">
        <f>'Invent. y sueldos'!Y358</f>
        <v>0</v>
      </c>
      <c r="K355" s="302">
        <f t="shared" si="17"/>
        <v>0</v>
      </c>
      <c r="L355" s="23" t="e">
        <f>K355/'Invent. y sueldos'!M358</f>
        <v>#DIV/0!</v>
      </c>
      <c r="M355" s="65"/>
    </row>
    <row r="356" spans="3:13" x14ac:dyDescent="0.25">
      <c r="C356" s="6" t="s">
        <v>376</v>
      </c>
      <c r="D356" s="128">
        <f>'Invent. y sueldos'!C359+'Invent. y sueldos'!D359+'Invent. y sueldos'!E359+'Invent. y sueldos'!F359+'Invent. y sueldos'!G359</f>
        <v>0</v>
      </c>
      <c r="E356" s="25">
        <f>'Invent. y sueldos'!N359+'Invent. y sueldos'!O359+'Invent. y sueldos'!P359+'Invent. y sueldos'!Q359+'Invent. y sueldos'!R359+'Invent. y sueldos'!S359+'Invent. y sueldos'!T359+'Invent. y sueldos'!U359+'Invent. y sueldos'!V359+'Invent. y sueldos'!W359+'Invent. y sueldos'!X359+'Invent. y sueldos'!Z359+'Invent. y sueldos'!AA359+'Invent. y sueldos'!AB359+'Invent. y sueldos'!AD359+'Invent. y sueldos'!AC359</f>
        <v>0</v>
      </c>
      <c r="F356" s="26">
        <f t="shared" si="15"/>
        <v>0</v>
      </c>
      <c r="G356" s="25">
        <f>'Invent. y sueldos'!M359*'Invent. y sueldos'!$AL$3</f>
        <v>0</v>
      </c>
      <c r="H356" s="27">
        <f t="shared" si="16"/>
        <v>0</v>
      </c>
      <c r="I356" s="25"/>
      <c r="J356" s="25">
        <f>'Invent. y sueldos'!Y359</f>
        <v>0</v>
      </c>
      <c r="K356" s="302">
        <f t="shared" si="17"/>
        <v>0</v>
      </c>
      <c r="L356" s="23" t="e">
        <f>K356/'Invent. y sueldos'!M359</f>
        <v>#DIV/0!</v>
      </c>
      <c r="M356" s="65"/>
    </row>
    <row r="357" spans="3:13" x14ac:dyDescent="0.25">
      <c r="C357" s="6" t="s">
        <v>377</v>
      </c>
      <c r="D357" s="128">
        <f>'Invent. y sueldos'!C360+'Invent. y sueldos'!D360+'Invent. y sueldos'!E360+'Invent. y sueldos'!F360+'Invent. y sueldos'!G360</f>
        <v>0</v>
      </c>
      <c r="E357" s="25">
        <f>'Invent. y sueldos'!N360+'Invent. y sueldos'!O360+'Invent. y sueldos'!P360+'Invent. y sueldos'!Q360+'Invent. y sueldos'!R360+'Invent. y sueldos'!S360+'Invent. y sueldos'!T360+'Invent. y sueldos'!U360+'Invent. y sueldos'!V360+'Invent. y sueldos'!W360+'Invent. y sueldos'!X360+'Invent. y sueldos'!Z360+'Invent. y sueldos'!AA360+'Invent. y sueldos'!AB360+'Invent. y sueldos'!AD360+'Invent. y sueldos'!AC360</f>
        <v>0</v>
      </c>
      <c r="F357" s="26">
        <f t="shared" si="15"/>
        <v>0</v>
      </c>
      <c r="G357" s="25">
        <f>'Invent. y sueldos'!M360*'Invent. y sueldos'!$AL$3</f>
        <v>0</v>
      </c>
      <c r="H357" s="27">
        <f t="shared" si="16"/>
        <v>0</v>
      </c>
      <c r="I357" s="25"/>
      <c r="J357" s="25">
        <f>'Invent. y sueldos'!Y360</f>
        <v>0</v>
      </c>
      <c r="K357" s="302">
        <f t="shared" si="17"/>
        <v>0</v>
      </c>
      <c r="L357" s="23" t="e">
        <f>K357/'Invent. y sueldos'!M360</f>
        <v>#DIV/0!</v>
      </c>
      <c r="M357" s="65"/>
    </row>
    <row r="358" spans="3:13" x14ac:dyDescent="0.25">
      <c r="C358" s="6" t="s">
        <v>378</v>
      </c>
      <c r="D358" s="128">
        <f>'Invent. y sueldos'!C361+'Invent. y sueldos'!D361+'Invent. y sueldos'!E361+'Invent. y sueldos'!F361+'Invent. y sueldos'!G361</f>
        <v>0</v>
      </c>
      <c r="E358" s="25">
        <f>'Invent. y sueldos'!N361+'Invent. y sueldos'!O361+'Invent. y sueldos'!P361+'Invent. y sueldos'!Q361+'Invent. y sueldos'!R361+'Invent. y sueldos'!S361+'Invent. y sueldos'!T361+'Invent. y sueldos'!U361+'Invent. y sueldos'!V361+'Invent. y sueldos'!W361+'Invent. y sueldos'!X361+'Invent. y sueldos'!Z361+'Invent. y sueldos'!AA361+'Invent. y sueldos'!AB361+'Invent. y sueldos'!AD361+'Invent. y sueldos'!AC361</f>
        <v>0</v>
      </c>
      <c r="F358" s="26">
        <f t="shared" si="15"/>
        <v>0</v>
      </c>
      <c r="G358" s="25">
        <f>'Invent. y sueldos'!M361*'Invent. y sueldos'!$AL$3</f>
        <v>0</v>
      </c>
      <c r="H358" s="27">
        <f t="shared" si="16"/>
        <v>0</v>
      </c>
      <c r="I358" s="25"/>
      <c r="J358" s="25">
        <f>'Invent. y sueldos'!Y361</f>
        <v>0</v>
      </c>
      <c r="K358" s="302">
        <f t="shared" si="17"/>
        <v>0</v>
      </c>
      <c r="L358" s="23" t="e">
        <f>K358/'Invent. y sueldos'!M361</f>
        <v>#DIV/0!</v>
      </c>
      <c r="M358" s="65"/>
    </row>
    <row r="359" spans="3:13" x14ac:dyDescent="0.25">
      <c r="C359" s="6" t="s">
        <v>379</v>
      </c>
      <c r="D359" s="128">
        <f>'Invent. y sueldos'!C362+'Invent. y sueldos'!D362+'Invent. y sueldos'!E362+'Invent. y sueldos'!F362+'Invent. y sueldos'!G362</f>
        <v>0</v>
      </c>
      <c r="E359" s="25">
        <f>'Invent. y sueldos'!N362+'Invent. y sueldos'!O362+'Invent. y sueldos'!P362+'Invent. y sueldos'!Q362+'Invent. y sueldos'!R362+'Invent. y sueldos'!S362+'Invent. y sueldos'!T362+'Invent. y sueldos'!U362+'Invent. y sueldos'!V362+'Invent. y sueldos'!W362+'Invent. y sueldos'!X362+'Invent. y sueldos'!Z362+'Invent. y sueldos'!AA362+'Invent. y sueldos'!AB362+'Invent. y sueldos'!AD362+'Invent. y sueldos'!AC362</f>
        <v>0</v>
      </c>
      <c r="F359" s="26">
        <f t="shared" si="15"/>
        <v>0</v>
      </c>
      <c r="G359" s="25">
        <f>'Invent. y sueldos'!M362*'Invent. y sueldos'!$AL$3</f>
        <v>0</v>
      </c>
      <c r="H359" s="27">
        <f t="shared" si="16"/>
        <v>0</v>
      </c>
      <c r="I359" s="25"/>
      <c r="J359" s="25">
        <f>'Invent. y sueldos'!Y362</f>
        <v>0</v>
      </c>
      <c r="K359" s="302">
        <f t="shared" si="17"/>
        <v>0</v>
      </c>
      <c r="L359" s="23" t="e">
        <f>K359/'Invent. y sueldos'!M362</f>
        <v>#DIV/0!</v>
      </c>
      <c r="M359" s="65"/>
    </row>
    <row r="360" spans="3:13" x14ac:dyDescent="0.25">
      <c r="C360" s="6" t="s">
        <v>380</v>
      </c>
      <c r="D360" s="128">
        <f>'Invent. y sueldos'!C363+'Invent. y sueldos'!D363+'Invent. y sueldos'!E363+'Invent. y sueldos'!F363+'Invent. y sueldos'!G363</f>
        <v>0</v>
      </c>
      <c r="E360" s="25">
        <f>'Invent. y sueldos'!N363+'Invent. y sueldos'!O363+'Invent. y sueldos'!P363+'Invent. y sueldos'!Q363+'Invent. y sueldos'!R363+'Invent. y sueldos'!S363+'Invent. y sueldos'!T363+'Invent. y sueldos'!U363+'Invent. y sueldos'!V363+'Invent. y sueldos'!W363+'Invent. y sueldos'!X363+'Invent. y sueldos'!Z363+'Invent. y sueldos'!AA363+'Invent. y sueldos'!AB363+'Invent. y sueldos'!AD363+'Invent. y sueldos'!AC363</f>
        <v>0</v>
      </c>
      <c r="F360" s="26">
        <f t="shared" si="15"/>
        <v>0</v>
      </c>
      <c r="G360" s="25">
        <f>'Invent. y sueldos'!M363*'Invent. y sueldos'!$AL$3</f>
        <v>0</v>
      </c>
      <c r="H360" s="27">
        <f t="shared" si="16"/>
        <v>0</v>
      </c>
      <c r="I360" s="25"/>
      <c r="J360" s="25">
        <f>'Invent. y sueldos'!Y363</f>
        <v>0</v>
      </c>
      <c r="K360" s="302">
        <f t="shared" si="17"/>
        <v>0</v>
      </c>
      <c r="L360" s="23" t="e">
        <f>K360/'Invent. y sueldos'!M363</f>
        <v>#DIV/0!</v>
      </c>
      <c r="M360" s="65"/>
    </row>
    <row r="361" spans="3:13" x14ac:dyDescent="0.25">
      <c r="C361" s="6" t="s">
        <v>381</v>
      </c>
      <c r="D361" s="128">
        <f>'Invent. y sueldos'!C364+'Invent. y sueldos'!D364+'Invent. y sueldos'!E364+'Invent. y sueldos'!F364+'Invent. y sueldos'!G364</f>
        <v>0</v>
      </c>
      <c r="E361" s="25">
        <f>'Invent. y sueldos'!N364+'Invent. y sueldos'!O364+'Invent. y sueldos'!P364+'Invent. y sueldos'!Q364+'Invent. y sueldos'!R364+'Invent. y sueldos'!S364+'Invent. y sueldos'!T364+'Invent. y sueldos'!U364+'Invent. y sueldos'!V364+'Invent. y sueldos'!W364+'Invent. y sueldos'!X364+'Invent. y sueldos'!Z364+'Invent. y sueldos'!AA364+'Invent. y sueldos'!AB364+'Invent. y sueldos'!AD364+'Invent. y sueldos'!AC364</f>
        <v>0</v>
      </c>
      <c r="F361" s="26">
        <f t="shared" si="15"/>
        <v>0</v>
      </c>
      <c r="G361" s="25">
        <f>'Invent. y sueldos'!M364*'Invent. y sueldos'!$AL$3</f>
        <v>0</v>
      </c>
      <c r="H361" s="27">
        <f t="shared" si="16"/>
        <v>0</v>
      </c>
      <c r="I361" s="25"/>
      <c r="J361" s="25">
        <f>'Invent. y sueldos'!Y364</f>
        <v>0</v>
      </c>
      <c r="K361" s="302">
        <f t="shared" si="17"/>
        <v>0</v>
      </c>
      <c r="L361" s="23" t="e">
        <f>K361/'Invent. y sueldos'!M364</f>
        <v>#DIV/0!</v>
      </c>
      <c r="M361" s="65"/>
    </row>
    <row r="362" spans="3:13" x14ac:dyDescent="0.25">
      <c r="C362" s="6" t="s">
        <v>382</v>
      </c>
      <c r="D362" s="128">
        <f>'Invent. y sueldos'!C365+'Invent. y sueldos'!D365+'Invent. y sueldos'!E365+'Invent. y sueldos'!F365+'Invent. y sueldos'!G365</f>
        <v>0</v>
      </c>
      <c r="E362" s="25">
        <f>'Invent. y sueldos'!N365+'Invent. y sueldos'!O365+'Invent. y sueldos'!P365+'Invent. y sueldos'!Q365+'Invent. y sueldos'!R365+'Invent. y sueldos'!S365+'Invent. y sueldos'!T365+'Invent. y sueldos'!U365+'Invent. y sueldos'!V365+'Invent. y sueldos'!W365+'Invent. y sueldos'!X365+'Invent. y sueldos'!Z365+'Invent. y sueldos'!AA365+'Invent. y sueldos'!AB365+'Invent. y sueldos'!AD365+'Invent. y sueldos'!AC365</f>
        <v>0</v>
      </c>
      <c r="F362" s="26">
        <f t="shared" si="15"/>
        <v>0</v>
      </c>
      <c r="G362" s="25">
        <f>'Invent. y sueldos'!M365*'Invent. y sueldos'!$AL$3</f>
        <v>0</v>
      </c>
      <c r="H362" s="27">
        <f t="shared" si="16"/>
        <v>0</v>
      </c>
      <c r="I362" s="25"/>
      <c r="J362" s="25">
        <f>'Invent. y sueldos'!Y365</f>
        <v>0</v>
      </c>
      <c r="K362" s="302">
        <f t="shared" si="17"/>
        <v>0</v>
      </c>
      <c r="L362" s="23" t="e">
        <f>K362/'Invent. y sueldos'!M365</f>
        <v>#DIV/0!</v>
      </c>
      <c r="M362" s="65"/>
    </row>
    <row r="363" spans="3:13" x14ac:dyDescent="0.25">
      <c r="C363" s="6" t="s">
        <v>383</v>
      </c>
      <c r="D363" s="128">
        <f>'Invent. y sueldos'!C366+'Invent. y sueldos'!D366+'Invent. y sueldos'!E366+'Invent. y sueldos'!F366+'Invent. y sueldos'!G366</f>
        <v>0</v>
      </c>
      <c r="E363" s="25">
        <f>'Invent. y sueldos'!N366+'Invent. y sueldos'!O366+'Invent. y sueldos'!P366+'Invent. y sueldos'!Q366+'Invent. y sueldos'!R366+'Invent. y sueldos'!S366+'Invent. y sueldos'!T366+'Invent. y sueldos'!U366+'Invent. y sueldos'!V366+'Invent. y sueldos'!W366+'Invent. y sueldos'!X366+'Invent. y sueldos'!Z366+'Invent. y sueldos'!AA366+'Invent. y sueldos'!AB366+'Invent. y sueldos'!AD366+'Invent. y sueldos'!AC366</f>
        <v>0</v>
      </c>
      <c r="F363" s="26">
        <f t="shared" si="15"/>
        <v>0</v>
      </c>
      <c r="G363" s="25">
        <f>'Invent. y sueldos'!M366*'Invent. y sueldos'!$AL$3</f>
        <v>0</v>
      </c>
      <c r="H363" s="27">
        <f t="shared" si="16"/>
        <v>0</v>
      </c>
      <c r="I363" s="25"/>
      <c r="J363" s="25">
        <f>'Invent. y sueldos'!Y366</f>
        <v>0</v>
      </c>
      <c r="K363" s="302">
        <f t="shared" si="17"/>
        <v>0</v>
      </c>
      <c r="L363" s="23" t="e">
        <f>K363/'Invent. y sueldos'!M366</f>
        <v>#DIV/0!</v>
      </c>
      <c r="M363" s="65"/>
    </row>
    <row r="364" spans="3:13" x14ac:dyDescent="0.25">
      <c r="C364" s="6" t="s">
        <v>384</v>
      </c>
      <c r="D364" s="128">
        <f>'Invent. y sueldos'!C367+'Invent. y sueldos'!D367+'Invent. y sueldos'!E367+'Invent. y sueldos'!F367+'Invent. y sueldos'!G367</f>
        <v>0</v>
      </c>
      <c r="E364" s="25">
        <f>'Invent. y sueldos'!N367+'Invent. y sueldos'!O367+'Invent. y sueldos'!P367+'Invent. y sueldos'!Q367+'Invent. y sueldos'!R367+'Invent. y sueldos'!S367+'Invent. y sueldos'!T367+'Invent. y sueldos'!U367+'Invent. y sueldos'!V367+'Invent. y sueldos'!W367+'Invent. y sueldos'!X367+'Invent. y sueldos'!Z367+'Invent. y sueldos'!AA367+'Invent. y sueldos'!AB367+'Invent. y sueldos'!AD367+'Invent. y sueldos'!AC367</f>
        <v>0</v>
      </c>
      <c r="F364" s="26">
        <f t="shared" si="15"/>
        <v>0</v>
      </c>
      <c r="G364" s="25">
        <f>'Invent. y sueldos'!M367*'Invent. y sueldos'!$AL$3</f>
        <v>0</v>
      </c>
      <c r="H364" s="27">
        <f t="shared" si="16"/>
        <v>0</v>
      </c>
      <c r="I364" s="25"/>
      <c r="J364" s="25">
        <f>'Invent. y sueldos'!Y367</f>
        <v>0</v>
      </c>
      <c r="K364" s="302">
        <f t="shared" si="17"/>
        <v>0</v>
      </c>
      <c r="L364" s="23" t="e">
        <f>K364/'Invent. y sueldos'!M367</f>
        <v>#DIV/0!</v>
      </c>
      <c r="M364" s="65"/>
    </row>
    <row r="365" spans="3:13" x14ac:dyDescent="0.25">
      <c r="C365" s="6" t="s">
        <v>385</v>
      </c>
      <c r="D365" s="128">
        <f>'Invent. y sueldos'!C368+'Invent. y sueldos'!D368+'Invent. y sueldos'!E368+'Invent. y sueldos'!F368+'Invent. y sueldos'!G368</f>
        <v>0</v>
      </c>
      <c r="E365" s="25">
        <f>'Invent. y sueldos'!N368+'Invent. y sueldos'!O368+'Invent. y sueldos'!P368+'Invent. y sueldos'!Q368+'Invent. y sueldos'!R368+'Invent. y sueldos'!S368+'Invent. y sueldos'!T368+'Invent. y sueldos'!U368+'Invent. y sueldos'!V368+'Invent. y sueldos'!W368+'Invent. y sueldos'!X368+'Invent. y sueldos'!Z368+'Invent. y sueldos'!AA368+'Invent. y sueldos'!AB368+'Invent. y sueldos'!AD368+'Invent. y sueldos'!AC368</f>
        <v>0</v>
      </c>
      <c r="F365" s="26">
        <f t="shared" si="15"/>
        <v>0</v>
      </c>
      <c r="G365" s="25">
        <f>'Invent. y sueldos'!M368*'Invent. y sueldos'!$AL$3</f>
        <v>0</v>
      </c>
      <c r="H365" s="27">
        <f t="shared" si="16"/>
        <v>0</v>
      </c>
      <c r="I365" s="25"/>
      <c r="J365" s="25">
        <f>'Invent. y sueldos'!Y368</f>
        <v>0</v>
      </c>
      <c r="K365" s="302">
        <f t="shared" si="17"/>
        <v>0</v>
      </c>
      <c r="L365" s="23" t="e">
        <f>K365/'Invent. y sueldos'!M368</f>
        <v>#DIV/0!</v>
      </c>
      <c r="M365" s="65"/>
    </row>
    <row r="366" spans="3:13" x14ac:dyDescent="0.25">
      <c r="C366" s="6" t="s">
        <v>386</v>
      </c>
      <c r="D366" s="128">
        <f>'Invent. y sueldos'!C369+'Invent. y sueldos'!D369+'Invent. y sueldos'!E369+'Invent. y sueldos'!F369+'Invent. y sueldos'!G369</f>
        <v>0</v>
      </c>
      <c r="E366" s="25">
        <f>'Invent. y sueldos'!N369+'Invent. y sueldos'!O369+'Invent. y sueldos'!P369+'Invent. y sueldos'!Q369+'Invent. y sueldos'!R369+'Invent. y sueldos'!S369+'Invent. y sueldos'!T369+'Invent. y sueldos'!U369+'Invent. y sueldos'!V369+'Invent. y sueldos'!W369+'Invent. y sueldos'!X369+'Invent. y sueldos'!Z369+'Invent. y sueldos'!AA369+'Invent. y sueldos'!AB369+'Invent. y sueldos'!AD369+'Invent. y sueldos'!AC369</f>
        <v>0</v>
      </c>
      <c r="F366" s="26">
        <f t="shared" si="15"/>
        <v>0</v>
      </c>
      <c r="G366" s="25">
        <f>'Invent. y sueldos'!M369*'Invent. y sueldos'!$AL$3</f>
        <v>0</v>
      </c>
      <c r="H366" s="27">
        <f t="shared" si="16"/>
        <v>0</v>
      </c>
      <c r="I366" s="25"/>
      <c r="J366" s="25">
        <f>'Invent. y sueldos'!Y369</f>
        <v>0</v>
      </c>
      <c r="K366" s="302">
        <f t="shared" si="17"/>
        <v>0</v>
      </c>
      <c r="L366" s="23" t="e">
        <f>K366/'Invent. y sueldos'!M369</f>
        <v>#DIV/0!</v>
      </c>
      <c r="M366" s="65"/>
    </row>
    <row r="367" spans="3:13" x14ac:dyDescent="0.25">
      <c r="C367" s="6" t="s">
        <v>387</v>
      </c>
      <c r="D367" s="128">
        <f>'Invent. y sueldos'!C370+'Invent. y sueldos'!D370+'Invent. y sueldos'!E370+'Invent. y sueldos'!F370+'Invent. y sueldos'!G370</f>
        <v>0</v>
      </c>
      <c r="E367" s="25">
        <f>'Invent. y sueldos'!N370+'Invent. y sueldos'!O370+'Invent. y sueldos'!P370+'Invent. y sueldos'!Q370+'Invent. y sueldos'!R370+'Invent. y sueldos'!S370+'Invent. y sueldos'!T370+'Invent. y sueldos'!U370+'Invent. y sueldos'!V370+'Invent. y sueldos'!W370+'Invent. y sueldos'!X370+'Invent. y sueldos'!Z370+'Invent. y sueldos'!AA370+'Invent. y sueldos'!AB370+'Invent. y sueldos'!AD370+'Invent. y sueldos'!AC370</f>
        <v>0</v>
      </c>
      <c r="F367" s="26">
        <f t="shared" si="15"/>
        <v>0</v>
      </c>
      <c r="G367" s="25">
        <f>'Invent. y sueldos'!M370*'Invent. y sueldos'!$AL$3</f>
        <v>0</v>
      </c>
      <c r="H367" s="27">
        <f t="shared" si="16"/>
        <v>0</v>
      </c>
      <c r="I367" s="25"/>
      <c r="J367" s="25">
        <f>'Invent. y sueldos'!Y370</f>
        <v>0</v>
      </c>
      <c r="K367" s="302">
        <f t="shared" si="17"/>
        <v>0</v>
      </c>
      <c r="L367" s="23" t="e">
        <f>K367/'Invent. y sueldos'!M370</f>
        <v>#DIV/0!</v>
      </c>
      <c r="M367" s="65"/>
    </row>
    <row r="368" spans="3:13" ht="15.75" thickBot="1" x14ac:dyDescent="0.3">
      <c r="C368" s="7" t="s">
        <v>388</v>
      </c>
      <c r="D368" s="304">
        <f>'Invent. y sueldos'!C371+'Invent. y sueldos'!D371+'Invent. y sueldos'!E371+'Invent. y sueldos'!F371+'Invent. y sueldos'!G371</f>
        <v>0</v>
      </c>
      <c r="E368" s="31">
        <f>'Invent. y sueldos'!N371+'Invent. y sueldos'!O371+'Invent. y sueldos'!P371+'Invent. y sueldos'!Q371+'Invent. y sueldos'!R371+'Invent. y sueldos'!S371+'Invent. y sueldos'!T371+'Invent. y sueldos'!U371+'Invent. y sueldos'!V371+'Invent. y sueldos'!W371+'Invent. y sueldos'!X371+'Invent. y sueldos'!Z371+'Invent. y sueldos'!AA371+'Invent. y sueldos'!AB371+'Invent. y sueldos'!AD371+'Invent. y sueldos'!AC371</f>
        <v>0</v>
      </c>
      <c r="F368" s="32">
        <f t="shared" si="15"/>
        <v>0</v>
      </c>
      <c r="G368" s="31">
        <f>'Invent. y sueldos'!M371*'Invent. y sueldos'!$AL$3</f>
        <v>0</v>
      </c>
      <c r="H368" s="33">
        <f t="shared" si="16"/>
        <v>0</v>
      </c>
      <c r="I368" s="31"/>
      <c r="J368" s="31">
        <f>'Invent. y sueldos'!Y371</f>
        <v>0</v>
      </c>
      <c r="K368" s="305">
        <f t="shared" si="17"/>
        <v>0</v>
      </c>
      <c r="L368" s="24" t="e">
        <f>K368/'Invent. y sueldos'!M371</f>
        <v>#DIV/0!</v>
      </c>
      <c r="M368" s="66"/>
    </row>
    <row r="369" spans="3:11" x14ac:dyDescent="0.25">
      <c r="C369" s="3"/>
      <c r="D369" s="3"/>
      <c r="E369" s="3"/>
      <c r="F369" s="3"/>
      <c r="G369" s="3"/>
      <c r="H369" s="3"/>
      <c r="I369" s="3"/>
      <c r="J369" s="3"/>
      <c r="K369" s="3"/>
    </row>
    <row r="370" spans="3:11" x14ac:dyDescent="0.25">
      <c r="C370" s="3"/>
      <c r="D370" s="3"/>
      <c r="E370" s="3"/>
      <c r="F370" s="3"/>
      <c r="G370" s="3"/>
      <c r="H370" s="3"/>
      <c r="I370" s="3"/>
      <c r="J370" s="3"/>
      <c r="K370" s="3"/>
    </row>
    <row r="371" spans="3:11" x14ac:dyDescent="0.25">
      <c r="C371" s="3"/>
      <c r="D371" s="3"/>
      <c r="E371" s="3"/>
      <c r="F371" s="3"/>
      <c r="G371" s="3"/>
      <c r="H371" s="3"/>
      <c r="I371" s="3"/>
      <c r="J371" s="3"/>
      <c r="K371" s="3"/>
    </row>
    <row r="372" spans="3:11" x14ac:dyDescent="0.25">
      <c r="C372" s="3"/>
      <c r="D372" s="3"/>
      <c r="E372" s="3"/>
      <c r="F372" s="3"/>
      <c r="G372" s="3"/>
      <c r="H372" s="3"/>
      <c r="I372" s="3"/>
      <c r="J372" s="3"/>
      <c r="K372" s="3"/>
    </row>
    <row r="373" spans="3:11" x14ac:dyDescent="0.25">
      <c r="C373" s="3"/>
      <c r="D373" s="3"/>
      <c r="E373" s="3"/>
      <c r="F373" s="3"/>
      <c r="G373" s="3"/>
      <c r="H373" s="3"/>
      <c r="I373" s="3"/>
      <c r="J373" s="3"/>
      <c r="K373" s="3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58"/>
  <sheetViews>
    <sheetView topLeftCell="A49" zoomScale="85" zoomScaleNormal="85" workbookViewId="0">
      <selection activeCell="M17" sqref="M17"/>
    </sheetView>
  </sheetViews>
  <sheetFormatPr baseColWidth="10" defaultRowHeight="15" x14ac:dyDescent="0.25"/>
  <cols>
    <col min="3" max="3" width="8.7109375" customWidth="1"/>
    <col min="4" max="4" width="34.5703125" customWidth="1"/>
    <col min="7" max="7" width="18.85546875" bestFit="1" customWidth="1"/>
    <col min="8" max="8" width="17.5703125" bestFit="1" customWidth="1"/>
    <col min="9" max="9" width="13" customWidth="1"/>
    <col min="13" max="13" width="27.140625" bestFit="1" customWidth="1"/>
    <col min="14" max="14" width="25.85546875" customWidth="1"/>
    <col min="15" max="15" width="21" bestFit="1" customWidth="1"/>
    <col min="16" max="16" width="13.5703125" bestFit="1" customWidth="1"/>
    <col min="17" max="17" width="16.28515625" bestFit="1" customWidth="1"/>
    <col min="20" max="20" width="23.85546875" bestFit="1" customWidth="1"/>
    <col min="22" max="22" width="12.5703125" bestFit="1" customWidth="1"/>
  </cols>
  <sheetData>
    <row r="3" spans="3:27" ht="15.75" thickBot="1" x14ac:dyDescent="0.3"/>
    <row r="4" spans="3:27" x14ac:dyDescent="0.25">
      <c r="C4" s="243" t="s">
        <v>431</v>
      </c>
      <c r="D4" s="244"/>
      <c r="E4" s="244"/>
      <c r="F4" s="250"/>
      <c r="L4" s="243" t="s">
        <v>431</v>
      </c>
      <c r="M4" s="244"/>
      <c r="N4" s="244"/>
      <c r="O4" s="106"/>
      <c r="P4" s="106"/>
      <c r="Q4" s="105"/>
    </row>
    <row r="5" spans="3:27" x14ac:dyDescent="0.25">
      <c r="C5" s="245" t="s">
        <v>430</v>
      </c>
      <c r="D5" s="246"/>
      <c r="E5" s="246"/>
      <c r="F5" s="249"/>
      <c r="L5" s="245" t="s">
        <v>443</v>
      </c>
      <c r="M5" s="246"/>
      <c r="N5" s="246"/>
      <c r="O5" s="53"/>
      <c r="P5" s="53"/>
      <c r="Q5" s="59"/>
    </row>
    <row r="6" spans="3:27" x14ac:dyDescent="0.25">
      <c r="C6" s="245" t="s">
        <v>436</v>
      </c>
      <c r="D6" s="246"/>
      <c r="E6" s="246"/>
      <c r="F6" s="249"/>
      <c r="L6" s="245" t="s">
        <v>444</v>
      </c>
      <c r="M6" s="246"/>
      <c r="N6" s="246"/>
      <c r="O6" s="53"/>
      <c r="P6" s="53"/>
      <c r="Q6" s="59"/>
    </row>
    <row r="7" spans="3:27" ht="15.75" thickBot="1" x14ac:dyDescent="0.3">
      <c r="C7" s="58"/>
      <c r="D7" s="53"/>
      <c r="E7" s="53"/>
      <c r="F7" s="59"/>
      <c r="L7" s="58"/>
      <c r="M7" s="53"/>
      <c r="N7" s="53"/>
      <c r="O7" s="53"/>
      <c r="P7" s="53"/>
      <c r="Q7" s="59"/>
    </row>
    <row r="8" spans="3:27" x14ac:dyDescent="0.25">
      <c r="C8" s="58"/>
      <c r="D8" s="53"/>
      <c r="E8" s="111"/>
      <c r="F8" s="111"/>
      <c r="G8" s="253" t="s">
        <v>437</v>
      </c>
      <c r="H8" s="251"/>
      <c r="I8" s="251" t="s">
        <v>438</v>
      </c>
      <c r="J8" s="252"/>
      <c r="L8" s="109" t="s">
        <v>400</v>
      </c>
      <c r="M8" s="85"/>
      <c r="N8" s="85"/>
      <c r="O8" s="85"/>
      <c r="P8" s="91"/>
      <c r="Q8" s="59"/>
    </row>
    <row r="9" spans="3:27" ht="15.75" thickBot="1" x14ac:dyDescent="0.3">
      <c r="C9" s="58"/>
      <c r="D9" s="53"/>
      <c r="E9" s="112" t="s">
        <v>11</v>
      </c>
      <c r="F9" s="113" t="s">
        <v>12</v>
      </c>
      <c r="G9" s="34" t="s">
        <v>439</v>
      </c>
      <c r="H9" s="9" t="s">
        <v>440</v>
      </c>
      <c r="I9" s="9" t="s">
        <v>11</v>
      </c>
      <c r="J9" s="114" t="s">
        <v>12</v>
      </c>
      <c r="L9" s="86"/>
      <c r="M9" s="69" t="s">
        <v>445</v>
      </c>
      <c r="N9" s="70" t="s">
        <v>461</v>
      </c>
      <c r="O9" s="70" t="s">
        <v>405</v>
      </c>
      <c r="P9" s="92" t="s">
        <v>23</v>
      </c>
      <c r="Q9" s="59"/>
    </row>
    <row r="10" spans="3:27" x14ac:dyDescent="0.25">
      <c r="C10" s="56" t="s">
        <v>0</v>
      </c>
      <c r="D10" s="57"/>
      <c r="E10" s="115">
        <f>SUM(DATOS!D4:D34)</f>
        <v>0</v>
      </c>
      <c r="F10" s="115">
        <f>SUM(DATOS!D35:D62)</f>
        <v>0</v>
      </c>
      <c r="G10" s="127">
        <f>F10-E10</f>
        <v>0</v>
      </c>
      <c r="H10" s="116" t="e">
        <f>G10/E10</f>
        <v>#DIV/0!</v>
      </c>
      <c r="I10" s="117" t="e">
        <f>E10/$E$10</f>
        <v>#DIV/0!</v>
      </c>
      <c r="J10" s="118" t="e">
        <f>F10/$F$10</f>
        <v>#DIV/0!</v>
      </c>
      <c r="L10" s="86"/>
      <c r="M10" s="71"/>
      <c r="N10" s="8" t="s">
        <v>408</v>
      </c>
      <c r="O10" s="8">
        <v>1</v>
      </c>
      <c r="P10" s="93"/>
      <c r="Q10" s="59"/>
      <c r="S10" s="8"/>
      <c r="T10" s="8"/>
      <c r="U10" s="8"/>
      <c r="V10" s="8"/>
      <c r="W10" s="8"/>
      <c r="X10" s="8"/>
      <c r="Y10" s="8"/>
      <c r="Z10" s="8"/>
      <c r="AA10" s="8"/>
    </row>
    <row r="11" spans="3:27" x14ac:dyDescent="0.25">
      <c r="C11" s="17"/>
      <c r="D11" s="54" t="s">
        <v>432</v>
      </c>
      <c r="E11" s="9">
        <f>SUM(DATOS!E4:E34)</f>
        <v>0</v>
      </c>
      <c r="F11" s="9">
        <f>SUM(DATOS!E35:E62)</f>
        <v>0</v>
      </c>
      <c r="G11" s="25">
        <f t="shared" ref="G11:G17" si="0">F11-E11</f>
        <v>0</v>
      </c>
      <c r="H11" s="119" t="e">
        <f t="shared" ref="H11:H17" si="1">G11/E11</f>
        <v>#DIV/0!</v>
      </c>
      <c r="I11" s="120" t="e">
        <f t="shared" ref="I11:I17" si="2">E11/$E$10</f>
        <v>#DIV/0!</v>
      </c>
      <c r="J11" s="121" t="e">
        <f t="shared" ref="J11:J17" si="3">F11/$F$10</f>
        <v>#DIV/0!</v>
      </c>
      <c r="L11" s="86"/>
      <c r="M11" s="71"/>
      <c r="N11" s="8"/>
      <c r="O11" s="8"/>
      <c r="P11" s="93"/>
      <c r="Q11" s="59"/>
      <c r="S11" s="8"/>
      <c r="T11" s="8"/>
      <c r="U11" s="8"/>
      <c r="V11" s="8"/>
      <c r="W11" s="8"/>
      <c r="X11" s="8"/>
      <c r="Y11" s="8"/>
      <c r="Z11" s="8"/>
      <c r="AA11" s="8"/>
    </row>
    <row r="12" spans="3:27" x14ac:dyDescent="0.25">
      <c r="C12" s="17" t="s">
        <v>2</v>
      </c>
      <c r="D12" s="8"/>
      <c r="E12" s="9">
        <f>E10-E11</f>
        <v>0</v>
      </c>
      <c r="F12" s="9">
        <f>F10-F11</f>
        <v>0</v>
      </c>
      <c r="G12" s="25">
        <f t="shared" si="0"/>
        <v>0</v>
      </c>
      <c r="H12" s="119" t="e">
        <f t="shared" si="1"/>
        <v>#DIV/0!</v>
      </c>
      <c r="I12" s="120" t="e">
        <f t="shared" si="2"/>
        <v>#DIV/0!</v>
      </c>
      <c r="J12" s="121" t="e">
        <f t="shared" si="3"/>
        <v>#DIV/0!</v>
      </c>
      <c r="L12" s="86"/>
      <c r="M12" s="71"/>
      <c r="N12" s="8"/>
      <c r="O12" s="8"/>
      <c r="P12" s="93"/>
      <c r="Q12" s="59"/>
      <c r="S12" s="8"/>
      <c r="T12" s="8"/>
      <c r="U12" s="8"/>
      <c r="V12" s="46"/>
      <c r="W12" s="8"/>
      <c r="X12" s="46"/>
      <c r="Y12" s="8"/>
      <c r="Z12" s="46"/>
      <c r="AA12" s="8"/>
    </row>
    <row r="13" spans="3:27" x14ac:dyDescent="0.25">
      <c r="C13" s="17"/>
      <c r="D13" s="54" t="s">
        <v>433</v>
      </c>
      <c r="E13" s="9">
        <f>SUM(DATOS!G4:G34)</f>
        <v>0</v>
      </c>
      <c r="F13" s="9">
        <f>SUM(DATOS!G35:G62)</f>
        <v>0</v>
      </c>
      <c r="G13" s="25">
        <f t="shared" si="0"/>
        <v>0</v>
      </c>
      <c r="H13" s="119" t="e">
        <f t="shared" si="1"/>
        <v>#DIV/0!</v>
      </c>
      <c r="I13" s="120" t="e">
        <f t="shared" si="2"/>
        <v>#DIV/0!</v>
      </c>
      <c r="J13" s="121" t="e">
        <f t="shared" si="3"/>
        <v>#DIV/0!</v>
      </c>
      <c r="L13" s="86"/>
      <c r="M13" s="71"/>
      <c r="N13" s="8"/>
      <c r="O13" s="8"/>
      <c r="P13" s="93"/>
      <c r="Q13" s="59"/>
      <c r="S13" s="8"/>
      <c r="T13" s="8"/>
      <c r="U13" s="8"/>
      <c r="V13" s="46"/>
      <c r="W13" s="8"/>
      <c r="X13" s="46"/>
      <c r="Y13" s="8"/>
      <c r="Z13" s="46"/>
      <c r="AA13" s="8"/>
    </row>
    <row r="14" spans="3:27" x14ac:dyDescent="0.25">
      <c r="C14" s="17" t="s">
        <v>434</v>
      </c>
      <c r="D14" s="8"/>
      <c r="E14" s="9">
        <f>E12-E13</f>
        <v>0</v>
      </c>
      <c r="F14" s="9">
        <f>F12-F13</f>
        <v>0</v>
      </c>
      <c r="G14" s="25">
        <f t="shared" si="0"/>
        <v>0</v>
      </c>
      <c r="H14" s="119" t="e">
        <f t="shared" si="1"/>
        <v>#DIV/0!</v>
      </c>
      <c r="I14" s="120" t="e">
        <f t="shared" si="2"/>
        <v>#DIV/0!</v>
      </c>
      <c r="J14" s="121" t="e">
        <f t="shared" si="3"/>
        <v>#DIV/0!</v>
      </c>
      <c r="L14" s="86"/>
      <c r="M14" s="71"/>
      <c r="N14" s="8"/>
      <c r="O14" s="8"/>
      <c r="P14" s="93"/>
      <c r="Q14" s="59"/>
      <c r="S14" s="8"/>
      <c r="T14" s="8"/>
      <c r="U14" s="8"/>
      <c r="V14" s="46"/>
      <c r="W14" s="8"/>
      <c r="X14" s="46"/>
      <c r="Y14" s="8"/>
      <c r="Z14" s="46"/>
      <c r="AA14" s="8"/>
    </row>
    <row r="15" spans="3:27" x14ac:dyDescent="0.25">
      <c r="C15" s="17"/>
      <c r="D15" s="55" t="s">
        <v>5</v>
      </c>
      <c r="E15" s="9">
        <f>SUM(DATOS!I4:I34)</f>
        <v>0</v>
      </c>
      <c r="F15" s="9">
        <f>SUM(DATOS!I35:I62)</f>
        <v>0</v>
      </c>
      <c r="G15" s="25">
        <f t="shared" si="0"/>
        <v>0</v>
      </c>
      <c r="H15" s="119" t="e">
        <f t="shared" si="1"/>
        <v>#DIV/0!</v>
      </c>
      <c r="I15" s="120" t="e">
        <f t="shared" si="2"/>
        <v>#DIV/0!</v>
      </c>
      <c r="J15" s="121" t="e">
        <f t="shared" si="3"/>
        <v>#DIV/0!</v>
      </c>
      <c r="L15" s="86"/>
      <c r="M15" s="71"/>
      <c r="N15" s="8"/>
      <c r="O15" s="8"/>
      <c r="P15" s="93"/>
      <c r="Q15" s="59"/>
      <c r="S15" s="8"/>
      <c r="T15" s="8"/>
      <c r="U15" s="47"/>
      <c r="V15" s="46"/>
      <c r="W15" s="8"/>
      <c r="X15" s="46"/>
      <c r="Y15" s="8"/>
      <c r="Z15" s="46"/>
      <c r="AA15" s="8"/>
    </row>
    <row r="16" spans="3:27" x14ac:dyDescent="0.25">
      <c r="C16" s="17"/>
      <c r="D16" s="54" t="s">
        <v>6</v>
      </c>
      <c r="E16" s="9">
        <f>SUM(DATOS!J4:J34)</f>
        <v>0</v>
      </c>
      <c r="F16" s="9">
        <f>SUM(DATOS!J35:J62)</f>
        <v>0</v>
      </c>
      <c r="G16" s="25">
        <f t="shared" si="0"/>
        <v>0</v>
      </c>
      <c r="H16" s="119" t="e">
        <f t="shared" si="1"/>
        <v>#DIV/0!</v>
      </c>
      <c r="I16" s="120" t="e">
        <f t="shared" si="2"/>
        <v>#DIV/0!</v>
      </c>
      <c r="J16" s="121" t="e">
        <f t="shared" si="3"/>
        <v>#DIV/0!</v>
      </c>
      <c r="L16" s="86"/>
      <c r="M16" s="71"/>
      <c r="N16" s="8"/>
      <c r="O16" s="8"/>
      <c r="P16" s="93"/>
      <c r="Q16" s="59"/>
      <c r="S16" s="8"/>
      <c r="T16" s="8"/>
      <c r="U16" s="47"/>
      <c r="V16" s="46"/>
      <c r="W16" s="8"/>
      <c r="X16" s="46"/>
      <c r="Y16" s="8"/>
      <c r="Z16" s="46"/>
      <c r="AA16" s="8"/>
    </row>
    <row r="17" spans="3:27" ht="15.75" thickBot="1" x14ac:dyDescent="0.3">
      <c r="C17" s="43" t="s">
        <v>435</v>
      </c>
      <c r="D17" s="45"/>
      <c r="E17" s="10">
        <f>E14-E16+E15</f>
        <v>0</v>
      </c>
      <c r="F17" s="10">
        <f>F14-F16+F15</f>
        <v>0</v>
      </c>
      <c r="G17" s="31">
        <f t="shared" si="0"/>
        <v>0</v>
      </c>
      <c r="H17" s="122" t="e">
        <f t="shared" si="1"/>
        <v>#DIV/0!</v>
      </c>
      <c r="I17" s="123" t="e">
        <f t="shared" si="2"/>
        <v>#DIV/0!</v>
      </c>
      <c r="J17" s="124" t="e">
        <f t="shared" si="3"/>
        <v>#DIV/0!</v>
      </c>
      <c r="L17" s="86"/>
      <c r="M17" s="71"/>
      <c r="N17" s="8"/>
      <c r="O17" s="8"/>
      <c r="P17" s="93"/>
      <c r="Q17" s="59"/>
      <c r="S17" s="8"/>
      <c r="T17" s="8"/>
      <c r="U17" s="8"/>
      <c r="V17" s="46"/>
      <c r="W17" s="8"/>
      <c r="X17" s="46"/>
      <c r="Y17" s="8"/>
      <c r="Z17" s="46"/>
      <c r="AA17" s="8"/>
    </row>
    <row r="18" spans="3:27" ht="15.75" thickBot="1" x14ac:dyDescent="0.3">
      <c r="C18" s="58"/>
      <c r="D18" s="53"/>
      <c r="E18" s="125" t="s">
        <v>12</v>
      </c>
      <c r="F18" s="126" t="s">
        <v>13</v>
      </c>
      <c r="G18" s="128" t="s">
        <v>439</v>
      </c>
      <c r="H18" s="119" t="s">
        <v>440</v>
      </c>
      <c r="I18" s="120" t="s">
        <v>12</v>
      </c>
      <c r="J18" s="121" t="s">
        <v>13</v>
      </c>
      <c r="L18" s="86"/>
      <c r="M18" s="71"/>
      <c r="N18" s="8"/>
      <c r="O18" s="8"/>
      <c r="P18" s="93"/>
      <c r="Q18" s="59"/>
      <c r="S18" s="8"/>
      <c r="T18" s="8"/>
      <c r="U18" s="47"/>
      <c r="V18" s="46"/>
      <c r="W18" s="8"/>
      <c r="X18" s="46"/>
      <c r="Y18" s="8"/>
      <c r="Z18" s="46"/>
      <c r="AA18" s="8"/>
    </row>
    <row r="19" spans="3:27" x14ac:dyDescent="0.25">
      <c r="C19" s="56" t="s">
        <v>0</v>
      </c>
      <c r="D19" s="57"/>
      <c r="E19" s="115">
        <f>F10</f>
        <v>0</v>
      </c>
      <c r="F19" s="115">
        <f>SUM(DATOS!D63:D93)</f>
        <v>0</v>
      </c>
      <c r="G19" s="127">
        <f>F19-E19</f>
        <v>0</v>
      </c>
      <c r="H19" s="116" t="e">
        <f>G19/E19</f>
        <v>#DIV/0!</v>
      </c>
      <c r="I19" s="117" t="e">
        <f>E19/$E$19</f>
        <v>#DIV/0!</v>
      </c>
      <c r="J19" s="118" t="e">
        <f>F19/$F$19</f>
        <v>#DIV/0!</v>
      </c>
      <c r="L19" s="86"/>
      <c r="M19" s="71"/>
      <c r="N19" s="8"/>
      <c r="O19" s="8"/>
      <c r="P19" s="93"/>
      <c r="Q19" s="59"/>
      <c r="S19" s="8"/>
      <c r="T19" s="47"/>
      <c r="U19" s="47"/>
      <c r="V19" s="46"/>
      <c r="W19" s="8"/>
      <c r="X19" s="46"/>
      <c r="Y19" s="8"/>
      <c r="Z19" s="46"/>
      <c r="AA19" s="8"/>
    </row>
    <row r="20" spans="3:27" x14ac:dyDescent="0.25">
      <c r="C20" s="17"/>
      <c r="D20" s="54" t="s">
        <v>432</v>
      </c>
      <c r="E20" s="9">
        <f>F11</f>
        <v>0</v>
      </c>
      <c r="F20" s="9">
        <f>SUM(DATOS!E63:E93)</f>
        <v>0</v>
      </c>
      <c r="G20" s="25">
        <f t="shared" ref="G20:G26" si="4">F20-E20</f>
        <v>0</v>
      </c>
      <c r="H20" s="119" t="e">
        <f t="shared" ref="H20:H26" si="5">G20/E20</f>
        <v>#DIV/0!</v>
      </c>
      <c r="I20" s="120" t="e">
        <f t="shared" ref="I20:I26" si="6">E20/$E$19</f>
        <v>#DIV/0!</v>
      </c>
      <c r="J20" s="121" t="e">
        <f t="shared" ref="J20:J26" si="7">F20/$F$19</f>
        <v>#DIV/0!</v>
      </c>
      <c r="L20" s="86"/>
      <c r="M20" s="71"/>
      <c r="N20" s="8"/>
      <c r="O20" s="8"/>
      <c r="P20" s="93"/>
      <c r="Q20" s="59"/>
      <c r="S20" s="8"/>
      <c r="T20" s="8"/>
      <c r="U20" s="8"/>
      <c r="V20" s="46"/>
      <c r="W20" s="8"/>
      <c r="X20" s="46"/>
      <c r="Y20" s="8"/>
      <c r="Z20" s="46"/>
      <c r="AA20" s="8"/>
    </row>
    <row r="21" spans="3:27" x14ac:dyDescent="0.25">
      <c r="C21" s="17" t="s">
        <v>2</v>
      </c>
      <c r="D21" s="8"/>
      <c r="E21" s="9">
        <f>E19-E20</f>
        <v>0</v>
      </c>
      <c r="F21" s="9">
        <f>F19-F20</f>
        <v>0</v>
      </c>
      <c r="G21" s="25">
        <f t="shared" si="4"/>
        <v>0</v>
      </c>
      <c r="H21" s="119" t="e">
        <f t="shared" si="5"/>
        <v>#DIV/0!</v>
      </c>
      <c r="I21" s="120" t="e">
        <f t="shared" si="6"/>
        <v>#DIV/0!</v>
      </c>
      <c r="J21" s="121" t="e">
        <f t="shared" si="7"/>
        <v>#DIV/0!</v>
      </c>
      <c r="L21" s="86"/>
      <c r="M21" s="71"/>
      <c r="N21" s="8"/>
      <c r="O21" s="8"/>
      <c r="P21" s="93"/>
      <c r="Q21" s="59"/>
      <c r="S21" s="8"/>
      <c r="T21" s="8"/>
      <c r="U21" s="8"/>
      <c r="V21" s="46"/>
      <c r="W21" s="8"/>
      <c r="X21" s="46"/>
      <c r="Y21" s="8"/>
      <c r="Z21" s="46"/>
      <c r="AA21" s="8"/>
    </row>
    <row r="22" spans="3:27" x14ac:dyDescent="0.25">
      <c r="C22" s="17"/>
      <c r="D22" s="54" t="s">
        <v>433</v>
      </c>
      <c r="E22" s="9">
        <f>F13</f>
        <v>0</v>
      </c>
      <c r="F22" s="9">
        <f>SUM(DATOS!G63:G93)</f>
        <v>0</v>
      </c>
      <c r="G22" s="25">
        <f t="shared" si="4"/>
        <v>0</v>
      </c>
      <c r="H22" s="119" t="e">
        <f t="shared" si="5"/>
        <v>#DIV/0!</v>
      </c>
      <c r="I22" s="120" t="e">
        <f t="shared" si="6"/>
        <v>#DIV/0!</v>
      </c>
      <c r="J22" s="121" t="e">
        <f t="shared" si="7"/>
        <v>#DIV/0!</v>
      </c>
      <c r="L22" s="86"/>
      <c r="M22" s="71"/>
      <c r="N22" s="8"/>
      <c r="O22" s="8"/>
      <c r="P22" s="93"/>
      <c r="Q22" s="59"/>
      <c r="S22" s="8"/>
      <c r="T22" s="8"/>
      <c r="U22" s="8"/>
      <c r="V22" s="46"/>
      <c r="W22" s="8"/>
      <c r="X22" s="46"/>
      <c r="Y22" s="8"/>
      <c r="Z22" s="46"/>
      <c r="AA22" s="8"/>
    </row>
    <row r="23" spans="3:27" x14ac:dyDescent="0.25">
      <c r="C23" s="17" t="s">
        <v>434</v>
      </c>
      <c r="D23" s="8"/>
      <c r="E23" s="9">
        <f>E21-E22</f>
        <v>0</v>
      </c>
      <c r="F23" s="9">
        <f>F21-F22</f>
        <v>0</v>
      </c>
      <c r="G23" s="25">
        <f t="shared" si="4"/>
        <v>0</v>
      </c>
      <c r="H23" s="119" t="e">
        <f t="shared" si="5"/>
        <v>#DIV/0!</v>
      </c>
      <c r="I23" s="120" t="e">
        <f t="shared" si="6"/>
        <v>#DIV/0!</v>
      </c>
      <c r="J23" s="121" t="e">
        <f t="shared" si="7"/>
        <v>#DIV/0!</v>
      </c>
      <c r="L23" s="86"/>
      <c r="M23" s="71"/>
      <c r="N23" s="8"/>
      <c r="O23" s="8"/>
      <c r="P23" s="93"/>
      <c r="Q23" s="59"/>
      <c r="S23" s="8"/>
      <c r="T23" s="8"/>
      <c r="U23" s="8"/>
      <c r="V23" s="46"/>
      <c r="W23" s="8"/>
      <c r="X23" s="46"/>
      <c r="Y23" s="8"/>
      <c r="Z23" s="46"/>
      <c r="AA23" s="8"/>
    </row>
    <row r="24" spans="3:27" x14ac:dyDescent="0.25">
      <c r="C24" s="17"/>
      <c r="D24" s="55" t="s">
        <v>5</v>
      </c>
      <c r="E24" s="9">
        <f>F15</f>
        <v>0</v>
      </c>
      <c r="F24" s="9">
        <f>SUM(DATOS!I63:I93)</f>
        <v>0</v>
      </c>
      <c r="G24" s="25">
        <f t="shared" si="4"/>
        <v>0</v>
      </c>
      <c r="H24" s="119" t="e">
        <f t="shared" si="5"/>
        <v>#DIV/0!</v>
      </c>
      <c r="I24" s="120" t="e">
        <f t="shared" si="6"/>
        <v>#DIV/0!</v>
      </c>
      <c r="J24" s="121" t="e">
        <f t="shared" si="7"/>
        <v>#DIV/0!</v>
      </c>
      <c r="L24" s="86"/>
      <c r="M24" s="71"/>
      <c r="N24" s="8"/>
      <c r="O24" s="8"/>
      <c r="P24" s="93"/>
      <c r="Q24" s="59"/>
      <c r="S24" s="8"/>
      <c r="T24" s="8"/>
      <c r="U24" s="8"/>
      <c r="V24" s="46"/>
      <c r="W24" s="8"/>
      <c r="X24" s="46"/>
      <c r="Y24" s="8"/>
      <c r="Z24" s="46"/>
      <c r="AA24" s="8"/>
    </row>
    <row r="25" spans="3:27" x14ac:dyDescent="0.25">
      <c r="C25" s="17"/>
      <c r="D25" s="54" t="s">
        <v>6</v>
      </c>
      <c r="E25" s="9">
        <f>F16</f>
        <v>0</v>
      </c>
      <c r="F25" s="9">
        <f>SUM(DATOS!J63:J93)</f>
        <v>0</v>
      </c>
      <c r="G25" s="25">
        <f t="shared" si="4"/>
        <v>0</v>
      </c>
      <c r="H25" s="119" t="e">
        <f t="shared" si="5"/>
        <v>#DIV/0!</v>
      </c>
      <c r="I25" s="120" t="e">
        <f t="shared" si="6"/>
        <v>#DIV/0!</v>
      </c>
      <c r="J25" s="121" t="e">
        <f t="shared" si="7"/>
        <v>#DIV/0!</v>
      </c>
      <c r="L25" s="86"/>
      <c r="M25" s="71"/>
      <c r="N25" s="8"/>
      <c r="O25" s="8"/>
      <c r="P25" s="93"/>
      <c r="Q25" s="59"/>
      <c r="S25" s="8"/>
      <c r="T25" s="8"/>
      <c r="U25" s="8"/>
      <c r="V25" s="46"/>
      <c r="W25" s="8"/>
      <c r="X25" s="46"/>
      <c r="Y25" s="8"/>
      <c r="Z25" s="46"/>
      <c r="AA25" s="8"/>
    </row>
    <row r="26" spans="3:27" ht="15.75" thickBot="1" x14ac:dyDescent="0.3">
      <c r="C26" s="43" t="s">
        <v>435</v>
      </c>
      <c r="D26" s="45"/>
      <c r="E26" s="10">
        <f>E23-E25+E24</f>
        <v>0</v>
      </c>
      <c r="F26" s="10">
        <f>F23-F25+F24</f>
        <v>0</v>
      </c>
      <c r="G26" s="31">
        <f t="shared" si="4"/>
        <v>0</v>
      </c>
      <c r="H26" s="122" t="e">
        <f t="shared" si="5"/>
        <v>#DIV/0!</v>
      </c>
      <c r="I26" s="123" t="e">
        <f t="shared" si="6"/>
        <v>#DIV/0!</v>
      </c>
      <c r="J26" s="124" t="e">
        <f t="shared" si="7"/>
        <v>#DIV/0!</v>
      </c>
      <c r="L26" s="86"/>
      <c r="M26" s="71"/>
      <c r="N26" s="8"/>
      <c r="O26" s="8"/>
      <c r="P26" s="93"/>
      <c r="Q26" s="59"/>
      <c r="S26" s="8"/>
      <c r="T26" s="8"/>
      <c r="U26" s="8"/>
      <c r="V26" s="46"/>
      <c r="W26" s="8"/>
      <c r="X26" s="46"/>
      <c r="Y26" s="8"/>
      <c r="Z26" s="46"/>
      <c r="AA26" s="8"/>
    </row>
    <row r="27" spans="3:27" ht="15.75" thickBot="1" x14ac:dyDescent="0.3">
      <c r="C27" s="58"/>
      <c r="D27" s="53"/>
      <c r="E27" s="125" t="s">
        <v>13</v>
      </c>
      <c r="F27" s="126" t="s">
        <v>14</v>
      </c>
      <c r="G27" s="128" t="s">
        <v>439</v>
      </c>
      <c r="H27" s="119" t="s">
        <v>440</v>
      </c>
      <c r="I27" s="120" t="s">
        <v>13</v>
      </c>
      <c r="J27" s="121" t="s">
        <v>14</v>
      </c>
      <c r="L27" s="86"/>
      <c r="M27" s="71"/>
      <c r="N27" s="8"/>
      <c r="O27" s="8"/>
      <c r="P27" s="93"/>
      <c r="Q27" s="59"/>
      <c r="S27" s="8"/>
      <c r="T27" s="8"/>
      <c r="U27" s="8"/>
      <c r="V27" s="46"/>
      <c r="W27" s="8"/>
      <c r="X27" s="46"/>
      <c r="Y27" s="8"/>
      <c r="Z27" s="46"/>
      <c r="AA27" s="8"/>
    </row>
    <row r="28" spans="3:27" x14ac:dyDescent="0.25">
      <c r="C28" s="56" t="s">
        <v>0</v>
      </c>
      <c r="D28" s="57"/>
      <c r="E28" s="115">
        <f>F19</f>
        <v>0</v>
      </c>
      <c r="F28" s="115">
        <f>SUM(DATOS!D94:D123)</f>
        <v>0</v>
      </c>
      <c r="G28" s="127">
        <f>F28-E28</f>
        <v>0</v>
      </c>
      <c r="H28" s="116" t="e">
        <f>G28/E28</f>
        <v>#DIV/0!</v>
      </c>
      <c r="I28" s="117" t="e">
        <f>E28/$E$28</f>
        <v>#DIV/0!</v>
      </c>
      <c r="J28" s="118" t="e">
        <f>F28/$F$28</f>
        <v>#DIV/0!</v>
      </c>
      <c r="L28" s="86"/>
      <c r="M28" s="71"/>
      <c r="N28" s="8"/>
      <c r="O28" s="8"/>
      <c r="P28" s="93"/>
      <c r="Q28" s="59"/>
      <c r="S28" s="8"/>
      <c r="T28" s="8"/>
      <c r="U28" s="8"/>
      <c r="V28" s="46"/>
      <c r="W28" s="8"/>
      <c r="X28" s="46"/>
      <c r="Y28" s="8"/>
      <c r="Z28" s="46"/>
      <c r="AA28" s="8"/>
    </row>
    <row r="29" spans="3:27" x14ac:dyDescent="0.25">
      <c r="C29" s="17"/>
      <c r="D29" s="54" t="s">
        <v>432</v>
      </c>
      <c r="E29" s="9">
        <f>F20</f>
        <v>0</v>
      </c>
      <c r="F29" s="9">
        <f>SUM(DATOS!E94:E123)</f>
        <v>0</v>
      </c>
      <c r="G29" s="25">
        <f t="shared" ref="G29:G35" si="8">F29-E29</f>
        <v>0</v>
      </c>
      <c r="H29" s="119" t="e">
        <f t="shared" ref="H29:H35" si="9">G29/E29</f>
        <v>#DIV/0!</v>
      </c>
      <c r="I29" s="120" t="e">
        <f t="shared" ref="I29:I35" si="10">E29/$E$28</f>
        <v>#DIV/0!</v>
      </c>
      <c r="J29" s="121" t="e">
        <f t="shared" ref="J29:J35" si="11">F29/$F$28</f>
        <v>#DIV/0!</v>
      </c>
      <c r="L29" s="86"/>
      <c r="M29" s="71"/>
      <c r="N29" s="8"/>
      <c r="O29" s="8"/>
      <c r="P29" s="93"/>
      <c r="Q29" s="59"/>
      <c r="S29" s="8"/>
      <c r="T29" s="8"/>
      <c r="U29" s="8"/>
      <c r="V29" s="46"/>
      <c r="W29" s="8"/>
      <c r="X29" s="46"/>
      <c r="Y29" s="8"/>
      <c r="Z29" s="46"/>
      <c r="AA29" s="8"/>
    </row>
    <row r="30" spans="3:27" x14ac:dyDescent="0.25">
      <c r="C30" s="17" t="s">
        <v>2</v>
      </c>
      <c r="D30" s="8"/>
      <c r="E30" s="9">
        <f>E28-E29</f>
        <v>0</v>
      </c>
      <c r="F30" s="9">
        <f>F28-F29</f>
        <v>0</v>
      </c>
      <c r="G30" s="25">
        <f t="shared" si="8"/>
        <v>0</v>
      </c>
      <c r="H30" s="119" t="e">
        <f t="shared" si="9"/>
        <v>#DIV/0!</v>
      </c>
      <c r="I30" s="120" t="e">
        <f t="shared" si="10"/>
        <v>#DIV/0!</v>
      </c>
      <c r="J30" s="121" t="e">
        <f t="shared" si="11"/>
        <v>#DIV/0!</v>
      </c>
      <c r="L30" s="86"/>
      <c r="M30" s="71"/>
      <c r="N30" s="8"/>
      <c r="O30" s="8"/>
      <c r="P30" s="93"/>
      <c r="Q30" s="59"/>
      <c r="S30" s="8"/>
      <c r="T30" s="8"/>
      <c r="U30" s="8"/>
      <c r="V30" s="8"/>
      <c r="W30" s="8"/>
      <c r="X30" s="8"/>
      <c r="Y30" s="8"/>
      <c r="Z30" s="8"/>
      <c r="AA30" s="8"/>
    </row>
    <row r="31" spans="3:27" x14ac:dyDescent="0.25">
      <c r="C31" s="17"/>
      <c r="D31" s="54" t="s">
        <v>433</v>
      </c>
      <c r="E31" s="9">
        <f>F22</f>
        <v>0</v>
      </c>
      <c r="F31" s="9">
        <f>SUM(DATOS!G94:G123)</f>
        <v>0</v>
      </c>
      <c r="G31" s="25">
        <f t="shared" si="8"/>
        <v>0</v>
      </c>
      <c r="H31" s="119" t="e">
        <f t="shared" si="9"/>
        <v>#DIV/0!</v>
      </c>
      <c r="I31" s="120" t="e">
        <f t="shared" si="10"/>
        <v>#DIV/0!</v>
      </c>
      <c r="J31" s="121" t="e">
        <f t="shared" si="11"/>
        <v>#DIV/0!</v>
      </c>
      <c r="L31" s="86"/>
      <c r="M31" s="71"/>
      <c r="N31" s="8"/>
      <c r="O31" s="8"/>
      <c r="P31" s="93"/>
      <c r="Q31" s="59"/>
    </row>
    <row r="32" spans="3:27" x14ac:dyDescent="0.25">
      <c r="C32" s="17" t="s">
        <v>434</v>
      </c>
      <c r="D32" s="8"/>
      <c r="E32" s="9">
        <f>E30-E31</f>
        <v>0</v>
      </c>
      <c r="F32" s="9">
        <f>F30-F31</f>
        <v>0</v>
      </c>
      <c r="G32" s="25">
        <f t="shared" si="8"/>
        <v>0</v>
      </c>
      <c r="H32" s="119" t="e">
        <f t="shared" si="9"/>
        <v>#DIV/0!</v>
      </c>
      <c r="I32" s="120" t="e">
        <f t="shared" si="10"/>
        <v>#DIV/0!</v>
      </c>
      <c r="J32" s="121" t="e">
        <f t="shared" si="11"/>
        <v>#DIV/0!</v>
      </c>
      <c r="L32" s="86"/>
      <c r="M32" s="71"/>
      <c r="N32" s="8"/>
      <c r="O32" s="8"/>
      <c r="P32" s="93"/>
      <c r="Q32" s="59"/>
    </row>
    <row r="33" spans="3:17" x14ac:dyDescent="0.25">
      <c r="C33" s="17"/>
      <c r="D33" s="55" t="s">
        <v>5</v>
      </c>
      <c r="E33" s="9">
        <f>F24</f>
        <v>0</v>
      </c>
      <c r="F33" s="9">
        <f>SUM(DATOS!I94:I123)</f>
        <v>0</v>
      </c>
      <c r="G33" s="25">
        <f t="shared" si="8"/>
        <v>0</v>
      </c>
      <c r="H33" s="119" t="e">
        <f t="shared" si="9"/>
        <v>#DIV/0!</v>
      </c>
      <c r="I33" s="120" t="e">
        <f t="shared" si="10"/>
        <v>#DIV/0!</v>
      </c>
      <c r="J33" s="121" t="e">
        <f t="shared" si="11"/>
        <v>#DIV/0!</v>
      </c>
      <c r="L33" s="86"/>
      <c r="M33" s="71"/>
      <c r="N33" s="8"/>
      <c r="O33" s="8"/>
      <c r="P33" s="93"/>
      <c r="Q33" s="59"/>
    </row>
    <row r="34" spans="3:17" x14ac:dyDescent="0.25">
      <c r="C34" s="17"/>
      <c r="D34" s="54" t="s">
        <v>6</v>
      </c>
      <c r="E34" s="9">
        <f>F25</f>
        <v>0</v>
      </c>
      <c r="F34" s="9">
        <f>SUM(DATOS!J94:J123)</f>
        <v>0</v>
      </c>
      <c r="G34" s="25">
        <f t="shared" si="8"/>
        <v>0</v>
      </c>
      <c r="H34" s="119" t="e">
        <f t="shared" si="9"/>
        <v>#DIV/0!</v>
      </c>
      <c r="I34" s="120" t="e">
        <f t="shared" si="10"/>
        <v>#DIV/0!</v>
      </c>
      <c r="J34" s="121" t="e">
        <f t="shared" si="11"/>
        <v>#DIV/0!</v>
      </c>
      <c r="L34" s="86"/>
      <c r="M34" s="87" t="s">
        <v>452</v>
      </c>
      <c r="N34" s="88"/>
      <c r="O34" s="88"/>
      <c r="P34" s="100">
        <f>P10*O10+P11*O11+P12*O12+P14*O14+P31*O31+P32*O32+P33*O33+O13*P13+O15*P15+O16*P16+O17*P17+O18*P18+O19*P19+O20*P20+O21*P21+O22*P22+O24*P24+O23*P23+O25*P25+O26*P26+O27*P27+O28*P28+O29*P29+O30*P30</f>
        <v>0</v>
      </c>
      <c r="Q34" s="59"/>
    </row>
    <row r="35" spans="3:17" ht="15.75" thickBot="1" x14ac:dyDescent="0.3">
      <c r="C35" s="43" t="s">
        <v>435</v>
      </c>
      <c r="D35" s="45"/>
      <c r="E35" s="10">
        <f>E32-E34+E33</f>
        <v>0</v>
      </c>
      <c r="F35" s="10">
        <f>F32-F34+F33</f>
        <v>0</v>
      </c>
      <c r="G35" s="31">
        <f t="shared" si="8"/>
        <v>0</v>
      </c>
      <c r="H35" s="122" t="e">
        <f t="shared" si="9"/>
        <v>#DIV/0!</v>
      </c>
      <c r="I35" s="123" t="e">
        <f t="shared" si="10"/>
        <v>#DIV/0!</v>
      </c>
      <c r="J35" s="124" t="e">
        <f t="shared" si="11"/>
        <v>#DIV/0!</v>
      </c>
      <c r="L35" s="86"/>
      <c r="M35" s="69" t="s">
        <v>446</v>
      </c>
      <c r="N35" s="70" t="s">
        <v>461</v>
      </c>
      <c r="O35" s="70" t="s">
        <v>405</v>
      </c>
      <c r="P35" s="92" t="s">
        <v>23</v>
      </c>
      <c r="Q35" s="59"/>
    </row>
    <row r="36" spans="3:17" ht="15.75" thickBot="1" x14ac:dyDescent="0.3">
      <c r="C36" s="58"/>
      <c r="D36" s="53"/>
      <c r="E36" s="125" t="s">
        <v>14</v>
      </c>
      <c r="F36" s="126" t="s">
        <v>15</v>
      </c>
      <c r="G36" s="128" t="s">
        <v>439</v>
      </c>
      <c r="H36" s="119" t="s">
        <v>440</v>
      </c>
      <c r="I36" s="120" t="s">
        <v>14</v>
      </c>
      <c r="J36" s="121" t="s">
        <v>15</v>
      </c>
      <c r="L36" s="86"/>
      <c r="M36" s="71"/>
      <c r="N36" s="8"/>
      <c r="O36" s="8"/>
      <c r="P36" s="93"/>
      <c r="Q36" s="59"/>
    </row>
    <row r="37" spans="3:17" x14ac:dyDescent="0.25">
      <c r="C37" s="56" t="s">
        <v>0</v>
      </c>
      <c r="D37" s="57"/>
      <c r="E37" s="115">
        <f>F28</f>
        <v>0</v>
      </c>
      <c r="F37" s="115">
        <f>SUM(DATOS!D124:D154)</f>
        <v>0</v>
      </c>
      <c r="G37" s="127">
        <f>F37-E37</f>
        <v>0</v>
      </c>
      <c r="H37" s="116" t="e">
        <f>G37/E37</f>
        <v>#DIV/0!</v>
      </c>
      <c r="I37" s="117" t="e">
        <f>E37/$E$37</f>
        <v>#DIV/0!</v>
      </c>
      <c r="J37" s="118" t="e">
        <f>F37/$F$37</f>
        <v>#DIV/0!</v>
      </c>
      <c r="L37" s="86"/>
      <c r="M37" s="71"/>
      <c r="N37" s="8"/>
      <c r="O37" s="8"/>
      <c r="P37" s="93"/>
      <c r="Q37" s="59"/>
    </row>
    <row r="38" spans="3:17" x14ac:dyDescent="0.25">
      <c r="C38" s="17"/>
      <c r="D38" s="54" t="s">
        <v>432</v>
      </c>
      <c r="E38" s="9">
        <f>F29</f>
        <v>0</v>
      </c>
      <c r="F38" s="9">
        <f>SUM(DATOS!E124:E154)</f>
        <v>0</v>
      </c>
      <c r="G38" s="25">
        <f t="shared" ref="G38:G44" si="12">F38-E38</f>
        <v>0</v>
      </c>
      <c r="H38" s="119" t="e">
        <f t="shared" ref="H38:H44" si="13">G38/E38</f>
        <v>#DIV/0!</v>
      </c>
      <c r="I38" s="120" t="e">
        <f t="shared" ref="I38:I44" si="14">E38/$E$37</f>
        <v>#DIV/0!</v>
      </c>
      <c r="J38" s="121" t="e">
        <f t="shared" ref="J38:J44" si="15">F38/$F$37</f>
        <v>#DIV/0!</v>
      </c>
      <c r="L38" s="86"/>
      <c r="M38" s="71"/>
      <c r="N38" s="8"/>
      <c r="O38" s="8"/>
      <c r="P38" s="93"/>
      <c r="Q38" s="59"/>
    </row>
    <row r="39" spans="3:17" x14ac:dyDescent="0.25">
      <c r="C39" s="17" t="s">
        <v>2</v>
      </c>
      <c r="D39" s="8"/>
      <c r="E39" s="9">
        <f>E37-E38</f>
        <v>0</v>
      </c>
      <c r="F39" s="9">
        <f>F37-F38</f>
        <v>0</v>
      </c>
      <c r="G39" s="25">
        <f t="shared" si="12"/>
        <v>0</v>
      </c>
      <c r="H39" s="119" t="e">
        <f t="shared" si="13"/>
        <v>#DIV/0!</v>
      </c>
      <c r="I39" s="120" t="e">
        <f t="shared" si="14"/>
        <v>#DIV/0!</v>
      </c>
      <c r="J39" s="121" t="e">
        <f t="shared" si="15"/>
        <v>#DIV/0!</v>
      </c>
      <c r="L39" s="86"/>
      <c r="M39" s="71"/>
      <c r="N39" s="8"/>
      <c r="O39" s="8"/>
      <c r="P39" s="93"/>
      <c r="Q39" s="59"/>
    </row>
    <row r="40" spans="3:17" x14ac:dyDescent="0.25">
      <c r="C40" s="17"/>
      <c r="D40" s="54" t="s">
        <v>433</v>
      </c>
      <c r="E40" s="9">
        <f>F31</f>
        <v>0</v>
      </c>
      <c r="F40" s="9">
        <f>SUM(DATOS!G124:G154)</f>
        <v>0</v>
      </c>
      <c r="G40" s="25">
        <f t="shared" si="12"/>
        <v>0</v>
      </c>
      <c r="H40" s="119" t="e">
        <f t="shared" si="13"/>
        <v>#DIV/0!</v>
      </c>
      <c r="I40" s="120" t="e">
        <f t="shared" si="14"/>
        <v>#DIV/0!</v>
      </c>
      <c r="J40" s="121" t="e">
        <f t="shared" si="15"/>
        <v>#DIV/0!</v>
      </c>
      <c r="L40" s="86"/>
      <c r="M40" s="71"/>
      <c r="N40" s="8"/>
      <c r="O40" s="47"/>
      <c r="P40" s="93"/>
      <c r="Q40" s="59"/>
    </row>
    <row r="41" spans="3:17" x14ac:dyDescent="0.25">
      <c r="C41" s="17" t="s">
        <v>434</v>
      </c>
      <c r="D41" s="8"/>
      <c r="E41" s="9">
        <f>E39-E40</f>
        <v>0</v>
      </c>
      <c r="F41" s="9">
        <f>F39-F40</f>
        <v>0</v>
      </c>
      <c r="G41" s="25">
        <f t="shared" si="12"/>
        <v>0</v>
      </c>
      <c r="H41" s="119" t="e">
        <f t="shared" si="13"/>
        <v>#DIV/0!</v>
      </c>
      <c r="I41" s="120" t="e">
        <f t="shared" si="14"/>
        <v>#DIV/0!</v>
      </c>
      <c r="J41" s="121" t="e">
        <f t="shared" si="15"/>
        <v>#DIV/0!</v>
      </c>
      <c r="L41" s="86"/>
      <c r="M41" s="71"/>
      <c r="N41" s="8"/>
      <c r="O41" s="8"/>
      <c r="P41" s="93"/>
      <c r="Q41" s="59"/>
    </row>
    <row r="42" spans="3:17" x14ac:dyDescent="0.25">
      <c r="C42" s="17"/>
      <c r="D42" s="55" t="s">
        <v>5</v>
      </c>
      <c r="E42" s="9">
        <f>F33</f>
        <v>0</v>
      </c>
      <c r="F42" s="9">
        <f>SUM(DATOS!I124:I154)</f>
        <v>0</v>
      </c>
      <c r="G42" s="25">
        <f t="shared" si="12"/>
        <v>0</v>
      </c>
      <c r="H42" s="119" t="e">
        <f t="shared" si="13"/>
        <v>#DIV/0!</v>
      </c>
      <c r="I42" s="120" t="e">
        <f t="shared" si="14"/>
        <v>#DIV/0!</v>
      </c>
      <c r="J42" s="121" t="e">
        <f t="shared" si="15"/>
        <v>#DIV/0!</v>
      </c>
      <c r="L42" s="86"/>
      <c r="M42" s="71"/>
      <c r="N42" s="8"/>
      <c r="O42" s="8"/>
      <c r="P42" s="93"/>
      <c r="Q42" s="59"/>
    </row>
    <row r="43" spans="3:17" x14ac:dyDescent="0.25">
      <c r="C43" s="17"/>
      <c r="D43" s="54" t="s">
        <v>6</v>
      </c>
      <c r="E43" s="9">
        <f>F34</f>
        <v>0</v>
      </c>
      <c r="F43" s="9">
        <f>SUM(DATOS!J124:J154)</f>
        <v>0</v>
      </c>
      <c r="G43" s="25">
        <f t="shared" si="12"/>
        <v>0</v>
      </c>
      <c r="H43" s="119" t="e">
        <f t="shared" si="13"/>
        <v>#DIV/0!</v>
      </c>
      <c r="I43" s="120" t="e">
        <f t="shared" si="14"/>
        <v>#DIV/0!</v>
      </c>
      <c r="J43" s="121" t="e">
        <f t="shared" si="15"/>
        <v>#DIV/0!</v>
      </c>
      <c r="L43" s="86"/>
      <c r="M43" s="71"/>
      <c r="N43" s="8"/>
      <c r="O43" s="8"/>
      <c r="P43" s="93"/>
      <c r="Q43" s="59"/>
    </row>
    <row r="44" spans="3:17" ht="15.75" thickBot="1" x14ac:dyDescent="0.3">
      <c r="C44" s="43" t="s">
        <v>435</v>
      </c>
      <c r="D44" s="45"/>
      <c r="E44" s="10">
        <f>E41-E43+E42</f>
        <v>0</v>
      </c>
      <c r="F44" s="10">
        <f>F41-F43+F42</f>
        <v>0</v>
      </c>
      <c r="G44" s="31">
        <f t="shared" si="12"/>
        <v>0</v>
      </c>
      <c r="H44" s="122" t="e">
        <f t="shared" si="13"/>
        <v>#DIV/0!</v>
      </c>
      <c r="I44" s="123" t="e">
        <f t="shared" si="14"/>
        <v>#DIV/0!</v>
      </c>
      <c r="J44" s="124" t="e">
        <f t="shared" si="15"/>
        <v>#DIV/0!</v>
      </c>
      <c r="L44" s="86"/>
      <c r="M44" s="71"/>
      <c r="N44" s="8"/>
      <c r="O44" s="8"/>
      <c r="P44" s="93"/>
      <c r="Q44" s="59"/>
    </row>
    <row r="45" spans="3:17" ht="15.75" thickBot="1" x14ac:dyDescent="0.3">
      <c r="C45" s="58"/>
      <c r="D45" s="53"/>
      <c r="E45" s="125" t="s">
        <v>15</v>
      </c>
      <c r="F45" s="126" t="s">
        <v>16</v>
      </c>
      <c r="G45" s="128" t="s">
        <v>439</v>
      </c>
      <c r="H45" s="119" t="s">
        <v>440</v>
      </c>
      <c r="I45" s="120" t="s">
        <v>15</v>
      </c>
      <c r="J45" s="121" t="s">
        <v>16</v>
      </c>
      <c r="L45" s="86"/>
      <c r="M45" s="71"/>
      <c r="N45" s="8"/>
      <c r="O45" s="8"/>
      <c r="P45" s="93"/>
      <c r="Q45" s="59"/>
    </row>
    <row r="46" spans="3:17" x14ac:dyDescent="0.25">
      <c r="C46" s="56" t="s">
        <v>0</v>
      </c>
      <c r="D46" s="57"/>
      <c r="E46" s="115">
        <f>F37</f>
        <v>0</v>
      </c>
      <c r="F46" s="115">
        <f>SUM(DATOS!D155:D184)</f>
        <v>0</v>
      </c>
      <c r="G46" s="127">
        <f>F46-E46</f>
        <v>0</v>
      </c>
      <c r="H46" s="116" t="e">
        <f>G46/E46</f>
        <v>#DIV/0!</v>
      </c>
      <c r="I46" s="117" t="e">
        <f>E46/$E$46</f>
        <v>#DIV/0!</v>
      </c>
      <c r="J46" s="118" t="e">
        <f>F46/$F$46</f>
        <v>#DIV/0!</v>
      </c>
      <c r="L46" s="86"/>
      <c r="M46" s="71"/>
      <c r="N46" s="8"/>
      <c r="O46" s="8"/>
      <c r="P46" s="93"/>
      <c r="Q46" s="59"/>
    </row>
    <row r="47" spans="3:17" x14ac:dyDescent="0.25">
      <c r="C47" s="17"/>
      <c r="D47" s="54" t="s">
        <v>432</v>
      </c>
      <c r="E47" s="9">
        <f>F38</f>
        <v>0</v>
      </c>
      <c r="F47" s="9">
        <f>SUM(DATOS!E155:E184)</f>
        <v>0</v>
      </c>
      <c r="G47" s="25">
        <f t="shared" ref="G47:G53" si="16">F47-E47</f>
        <v>0</v>
      </c>
      <c r="H47" s="119" t="e">
        <f t="shared" ref="H47:H53" si="17">G47/E47</f>
        <v>#DIV/0!</v>
      </c>
      <c r="I47" s="120" t="e">
        <f t="shared" ref="I47:I53" si="18">E47/$E$46</f>
        <v>#DIV/0!</v>
      </c>
      <c r="J47" s="121" t="e">
        <f t="shared" ref="J47:J53" si="19">F47/$F$46</f>
        <v>#DIV/0!</v>
      </c>
      <c r="L47" s="86"/>
      <c r="M47" s="71"/>
      <c r="N47" s="8"/>
      <c r="O47" s="8"/>
      <c r="P47" s="93"/>
      <c r="Q47" s="59"/>
    </row>
    <row r="48" spans="3:17" x14ac:dyDescent="0.25">
      <c r="C48" s="17" t="s">
        <v>2</v>
      </c>
      <c r="D48" s="8"/>
      <c r="E48" s="9">
        <f>E46-E47</f>
        <v>0</v>
      </c>
      <c r="F48" s="9">
        <f>F46-F47</f>
        <v>0</v>
      </c>
      <c r="G48" s="25">
        <f t="shared" si="16"/>
        <v>0</v>
      </c>
      <c r="H48" s="119" t="e">
        <f t="shared" si="17"/>
        <v>#DIV/0!</v>
      </c>
      <c r="I48" s="120" t="e">
        <f t="shared" si="18"/>
        <v>#DIV/0!</v>
      </c>
      <c r="J48" s="121" t="e">
        <f t="shared" si="19"/>
        <v>#DIV/0!</v>
      </c>
      <c r="L48" s="86"/>
      <c r="M48" s="71"/>
      <c r="N48" s="8"/>
      <c r="O48" s="8"/>
      <c r="P48" s="93"/>
      <c r="Q48" s="59"/>
    </row>
    <row r="49" spans="3:17" x14ac:dyDescent="0.25">
      <c r="C49" s="17"/>
      <c r="D49" s="54" t="s">
        <v>433</v>
      </c>
      <c r="E49" s="9">
        <f>F40</f>
        <v>0</v>
      </c>
      <c r="F49" s="9">
        <f>SUM(DATOS!G155:G184)</f>
        <v>0</v>
      </c>
      <c r="G49" s="25">
        <f t="shared" si="16"/>
        <v>0</v>
      </c>
      <c r="H49" s="119" t="e">
        <f t="shared" si="17"/>
        <v>#DIV/0!</v>
      </c>
      <c r="I49" s="120" t="e">
        <f t="shared" si="18"/>
        <v>#DIV/0!</v>
      </c>
      <c r="J49" s="121" t="e">
        <f t="shared" si="19"/>
        <v>#DIV/0!</v>
      </c>
      <c r="L49" s="86"/>
      <c r="M49" s="71"/>
      <c r="N49" s="8"/>
      <c r="O49" s="8"/>
      <c r="P49" s="93"/>
      <c r="Q49" s="59"/>
    </row>
    <row r="50" spans="3:17" x14ac:dyDescent="0.25">
      <c r="C50" s="17" t="s">
        <v>434</v>
      </c>
      <c r="D50" s="8"/>
      <c r="E50" s="9">
        <f>E48-E49</f>
        <v>0</v>
      </c>
      <c r="F50" s="9">
        <f>F48-F49</f>
        <v>0</v>
      </c>
      <c r="G50" s="25">
        <f t="shared" si="16"/>
        <v>0</v>
      </c>
      <c r="H50" s="119" t="e">
        <f t="shared" si="17"/>
        <v>#DIV/0!</v>
      </c>
      <c r="I50" s="120" t="e">
        <f t="shared" si="18"/>
        <v>#DIV/0!</v>
      </c>
      <c r="J50" s="121" t="e">
        <f t="shared" si="19"/>
        <v>#DIV/0!</v>
      </c>
      <c r="L50" s="86"/>
      <c r="M50" s="71"/>
      <c r="N50" s="8"/>
      <c r="O50" s="8"/>
      <c r="P50" s="93"/>
      <c r="Q50" s="59"/>
    </row>
    <row r="51" spans="3:17" x14ac:dyDescent="0.25">
      <c r="C51" s="17"/>
      <c r="D51" s="55" t="s">
        <v>5</v>
      </c>
      <c r="E51" s="9">
        <f>F42</f>
        <v>0</v>
      </c>
      <c r="F51" s="9">
        <f>SUM(DATOS!I155:I184)</f>
        <v>0</v>
      </c>
      <c r="G51" s="25">
        <f t="shared" si="16"/>
        <v>0</v>
      </c>
      <c r="H51" s="119" t="e">
        <f t="shared" si="17"/>
        <v>#DIV/0!</v>
      </c>
      <c r="I51" s="120" t="e">
        <f t="shared" si="18"/>
        <v>#DIV/0!</v>
      </c>
      <c r="J51" s="121" t="e">
        <f t="shared" si="19"/>
        <v>#DIV/0!</v>
      </c>
      <c r="L51" s="86"/>
      <c r="M51" s="71"/>
      <c r="N51" s="8"/>
      <c r="O51" s="8"/>
      <c r="P51" s="93"/>
      <c r="Q51" s="59"/>
    </row>
    <row r="52" spans="3:17" x14ac:dyDescent="0.25">
      <c r="C52" s="17"/>
      <c r="D52" s="54" t="s">
        <v>6</v>
      </c>
      <c r="E52" s="9">
        <f>F43</f>
        <v>0</v>
      </c>
      <c r="F52" s="9">
        <f>SUM(DATOS!J155:J184)</f>
        <v>0</v>
      </c>
      <c r="G52" s="25">
        <f t="shared" si="16"/>
        <v>0</v>
      </c>
      <c r="H52" s="119" t="e">
        <f t="shared" si="17"/>
        <v>#DIV/0!</v>
      </c>
      <c r="I52" s="120" t="e">
        <f t="shared" si="18"/>
        <v>#DIV/0!</v>
      </c>
      <c r="J52" s="121" t="e">
        <f t="shared" si="19"/>
        <v>#DIV/0!</v>
      </c>
      <c r="L52" s="86"/>
      <c r="M52" s="71"/>
      <c r="N52" s="8"/>
      <c r="O52" s="8"/>
      <c r="P52" s="93"/>
      <c r="Q52" s="59"/>
    </row>
    <row r="53" spans="3:17" ht="15.75" thickBot="1" x14ac:dyDescent="0.3">
      <c r="C53" s="43" t="s">
        <v>435</v>
      </c>
      <c r="D53" s="45"/>
      <c r="E53" s="10">
        <f>E50-E52+E51</f>
        <v>0</v>
      </c>
      <c r="F53" s="10">
        <f>F50-F52+F51</f>
        <v>0</v>
      </c>
      <c r="G53" s="31">
        <f t="shared" si="16"/>
        <v>0</v>
      </c>
      <c r="H53" s="122" t="e">
        <f t="shared" si="17"/>
        <v>#DIV/0!</v>
      </c>
      <c r="I53" s="123" t="e">
        <f t="shared" si="18"/>
        <v>#DIV/0!</v>
      </c>
      <c r="J53" s="124" t="e">
        <f t="shared" si="19"/>
        <v>#DIV/0!</v>
      </c>
      <c r="L53" s="86"/>
      <c r="M53" s="71"/>
      <c r="N53" s="8"/>
      <c r="O53" s="8"/>
      <c r="P53" s="93"/>
      <c r="Q53" s="59"/>
    </row>
    <row r="54" spans="3:17" ht="15.75" thickBot="1" x14ac:dyDescent="0.3">
      <c r="C54" s="58"/>
      <c r="D54" s="53"/>
      <c r="E54" s="125" t="s">
        <v>16</v>
      </c>
      <c r="F54" s="126" t="s">
        <v>17</v>
      </c>
      <c r="G54" s="128" t="s">
        <v>439</v>
      </c>
      <c r="H54" s="119" t="s">
        <v>440</v>
      </c>
      <c r="I54" s="120" t="s">
        <v>16</v>
      </c>
      <c r="J54" s="121" t="s">
        <v>17</v>
      </c>
      <c r="L54" s="86"/>
      <c r="M54" s="71"/>
      <c r="N54" s="8"/>
      <c r="O54" s="8"/>
      <c r="P54" s="93"/>
      <c r="Q54" s="59"/>
    </row>
    <row r="55" spans="3:17" x14ac:dyDescent="0.25">
      <c r="C55" s="56" t="s">
        <v>0</v>
      </c>
      <c r="D55" s="57"/>
      <c r="E55" s="115">
        <f>F46</f>
        <v>0</v>
      </c>
      <c r="F55" s="115">
        <f>SUM(DATOS!D185:D215)</f>
        <v>0</v>
      </c>
      <c r="G55" s="127">
        <f>F55-E55</f>
        <v>0</v>
      </c>
      <c r="H55" s="116" t="e">
        <f>G55/E55</f>
        <v>#DIV/0!</v>
      </c>
      <c r="I55" s="117" t="e">
        <f>E55/$E$55</f>
        <v>#DIV/0!</v>
      </c>
      <c r="J55" s="118" t="e">
        <f>F55/$F$55</f>
        <v>#DIV/0!</v>
      </c>
      <c r="L55" s="86"/>
      <c r="M55" s="71"/>
      <c r="N55" s="8"/>
      <c r="O55" s="8"/>
      <c r="P55" s="93"/>
      <c r="Q55" s="59"/>
    </row>
    <row r="56" spans="3:17" x14ac:dyDescent="0.25">
      <c r="C56" s="17"/>
      <c r="D56" s="54" t="s">
        <v>432</v>
      </c>
      <c r="E56" s="9">
        <f>F47</f>
        <v>0</v>
      </c>
      <c r="F56" s="9">
        <f>SUM(DATOS!E185:E215)</f>
        <v>0</v>
      </c>
      <c r="G56" s="25">
        <f t="shared" ref="G56:G62" si="20">F56-E56</f>
        <v>0</v>
      </c>
      <c r="H56" s="119" t="e">
        <f t="shared" ref="H56:H62" si="21">G56/E56</f>
        <v>#DIV/0!</v>
      </c>
      <c r="I56" s="120" t="e">
        <f t="shared" ref="I56:I62" si="22">E56/$E$55</f>
        <v>#DIV/0!</v>
      </c>
      <c r="J56" s="121" t="e">
        <f t="shared" ref="J56:J62" si="23">F56/$F$55</f>
        <v>#DIV/0!</v>
      </c>
      <c r="L56" s="86"/>
      <c r="M56" s="71"/>
      <c r="N56" s="8"/>
      <c r="O56" s="8"/>
      <c r="P56" s="93"/>
      <c r="Q56" s="59"/>
    </row>
    <row r="57" spans="3:17" x14ac:dyDescent="0.25">
      <c r="C57" s="17" t="s">
        <v>2</v>
      </c>
      <c r="D57" s="8"/>
      <c r="E57" s="9">
        <f>E55-E56</f>
        <v>0</v>
      </c>
      <c r="F57" s="9">
        <f>F55-F56</f>
        <v>0</v>
      </c>
      <c r="G57" s="25">
        <f t="shared" si="20"/>
        <v>0</v>
      </c>
      <c r="H57" s="119" t="e">
        <f t="shared" si="21"/>
        <v>#DIV/0!</v>
      </c>
      <c r="I57" s="120" t="e">
        <f t="shared" si="22"/>
        <v>#DIV/0!</v>
      </c>
      <c r="J57" s="121" t="e">
        <f t="shared" si="23"/>
        <v>#DIV/0!</v>
      </c>
      <c r="L57" s="86"/>
      <c r="M57" s="71"/>
      <c r="N57" s="8" t="s">
        <v>407</v>
      </c>
      <c r="O57" s="8">
        <v>1</v>
      </c>
      <c r="P57" s="93">
        <v>500000</v>
      </c>
      <c r="Q57" s="59"/>
    </row>
    <row r="58" spans="3:17" x14ac:dyDescent="0.25">
      <c r="C58" s="17"/>
      <c r="D58" s="54" t="s">
        <v>433</v>
      </c>
      <c r="E58" s="9">
        <f>F49</f>
        <v>0</v>
      </c>
      <c r="F58" s="9">
        <f>SUM(DATOS!G185:G215)</f>
        <v>0</v>
      </c>
      <c r="G58" s="25">
        <f t="shared" si="20"/>
        <v>0</v>
      </c>
      <c r="H58" s="119" t="e">
        <f t="shared" si="21"/>
        <v>#DIV/0!</v>
      </c>
      <c r="I58" s="120" t="e">
        <f t="shared" si="22"/>
        <v>#DIV/0!</v>
      </c>
      <c r="J58" s="121" t="e">
        <f t="shared" si="23"/>
        <v>#DIV/0!</v>
      </c>
      <c r="L58" s="86"/>
      <c r="M58" s="71"/>
      <c r="N58" s="8" t="s">
        <v>453</v>
      </c>
      <c r="O58" s="8">
        <v>2</v>
      </c>
      <c r="P58" s="93">
        <v>240000</v>
      </c>
      <c r="Q58" s="59"/>
    </row>
    <row r="59" spans="3:17" x14ac:dyDescent="0.25">
      <c r="C59" s="17" t="s">
        <v>434</v>
      </c>
      <c r="D59" s="8"/>
      <c r="E59" s="9">
        <f>E57-E58</f>
        <v>0</v>
      </c>
      <c r="F59" s="9">
        <f>F57-F58</f>
        <v>0</v>
      </c>
      <c r="G59" s="25">
        <f t="shared" si="20"/>
        <v>0</v>
      </c>
      <c r="H59" s="119" t="e">
        <f t="shared" si="21"/>
        <v>#DIV/0!</v>
      </c>
      <c r="I59" s="120" t="e">
        <f t="shared" si="22"/>
        <v>#DIV/0!</v>
      </c>
      <c r="J59" s="121" t="e">
        <f t="shared" si="23"/>
        <v>#DIV/0!</v>
      </c>
      <c r="L59" s="86"/>
      <c r="M59" s="71"/>
      <c r="N59" s="8" t="s">
        <v>455</v>
      </c>
      <c r="O59" s="8">
        <v>1</v>
      </c>
      <c r="P59" s="93"/>
      <c r="Q59" s="59"/>
    </row>
    <row r="60" spans="3:17" x14ac:dyDescent="0.25">
      <c r="C60" s="17"/>
      <c r="D60" s="55" t="s">
        <v>5</v>
      </c>
      <c r="E60" s="9">
        <f>F51</f>
        <v>0</v>
      </c>
      <c r="F60" s="9">
        <f>SUM(DATOS!I185:I215)</f>
        <v>0</v>
      </c>
      <c r="G60" s="25">
        <f t="shared" si="20"/>
        <v>0</v>
      </c>
      <c r="H60" s="119" t="e">
        <f t="shared" si="21"/>
        <v>#DIV/0!</v>
      </c>
      <c r="I60" s="120" t="e">
        <f t="shared" si="22"/>
        <v>#DIV/0!</v>
      </c>
      <c r="J60" s="121" t="e">
        <f t="shared" si="23"/>
        <v>#DIV/0!</v>
      </c>
      <c r="L60" s="86"/>
      <c r="M60" s="71"/>
      <c r="N60" s="8" t="s">
        <v>456</v>
      </c>
      <c r="O60" s="8">
        <v>1</v>
      </c>
      <c r="P60" s="93">
        <v>14000000</v>
      </c>
      <c r="Q60" s="59"/>
    </row>
    <row r="61" spans="3:17" x14ac:dyDescent="0.25">
      <c r="C61" s="17"/>
      <c r="D61" s="54" t="s">
        <v>6</v>
      </c>
      <c r="E61" s="9">
        <f>F52</f>
        <v>0</v>
      </c>
      <c r="F61" s="9">
        <f>SUM(DATOS!J185:J215)</f>
        <v>0</v>
      </c>
      <c r="G61" s="25">
        <f t="shared" si="20"/>
        <v>0</v>
      </c>
      <c r="H61" s="119" t="e">
        <f t="shared" si="21"/>
        <v>#DIV/0!</v>
      </c>
      <c r="I61" s="120" t="e">
        <f t="shared" si="22"/>
        <v>#DIV/0!</v>
      </c>
      <c r="J61" s="121" t="e">
        <f t="shared" si="23"/>
        <v>#DIV/0!</v>
      </c>
      <c r="L61" s="86"/>
      <c r="M61" s="71"/>
      <c r="N61" s="8" t="s">
        <v>454</v>
      </c>
      <c r="O61" s="47">
        <v>1</v>
      </c>
      <c r="P61" s="93">
        <v>86250000</v>
      </c>
      <c r="Q61" s="59"/>
    </row>
    <row r="62" spans="3:17" ht="15.75" thickBot="1" x14ac:dyDescent="0.3">
      <c r="C62" s="43" t="s">
        <v>435</v>
      </c>
      <c r="D62" s="45"/>
      <c r="E62" s="10">
        <f>E59-E61+E60</f>
        <v>0</v>
      </c>
      <c r="F62" s="10">
        <f>F59-F61+F60</f>
        <v>0</v>
      </c>
      <c r="G62" s="31">
        <f t="shared" si="20"/>
        <v>0</v>
      </c>
      <c r="H62" s="122" t="e">
        <f t="shared" si="21"/>
        <v>#DIV/0!</v>
      </c>
      <c r="I62" s="123" t="e">
        <f t="shared" si="22"/>
        <v>#DIV/0!</v>
      </c>
      <c r="J62" s="124" t="e">
        <f t="shared" si="23"/>
        <v>#DIV/0!</v>
      </c>
      <c r="L62" s="86"/>
      <c r="M62" s="87" t="s">
        <v>451</v>
      </c>
      <c r="N62" s="88"/>
      <c r="O62" s="88"/>
      <c r="P62" s="100">
        <f>P36*O36+P37*O37+P38*O38+P39*O39+P40*O40+P41*O41+P42*O42+P43*O43+P55*O55+P56*O56+P57*O57+P58*O58+P59*O59+P60*O60+P61*O61+O44*P44+O45*P45+O46*P46+O47*P47+O48*P48+O49*P49+O50*P50+O51*P51+O52*P52+O53*P53+O54*P54</f>
        <v>101230000</v>
      </c>
      <c r="Q62" s="59"/>
    </row>
    <row r="63" spans="3:17" ht="15.75" thickBot="1" x14ac:dyDescent="0.3">
      <c r="C63" s="58"/>
      <c r="D63" s="53"/>
      <c r="E63" s="125" t="s">
        <v>17</v>
      </c>
      <c r="F63" s="126" t="s">
        <v>18</v>
      </c>
      <c r="G63" s="128" t="s">
        <v>439</v>
      </c>
      <c r="H63" s="119" t="s">
        <v>440</v>
      </c>
      <c r="I63" s="120" t="s">
        <v>17</v>
      </c>
      <c r="J63" s="121" t="s">
        <v>18</v>
      </c>
      <c r="L63" s="83" t="s">
        <v>460</v>
      </c>
      <c r="M63" s="84"/>
      <c r="N63" s="84"/>
      <c r="O63" s="84"/>
      <c r="P63" s="94">
        <f>P62+P34</f>
        <v>101230000</v>
      </c>
      <c r="Q63" s="59"/>
    </row>
    <row r="64" spans="3:17" ht="15.75" thickBot="1" x14ac:dyDescent="0.3">
      <c r="C64" s="56" t="s">
        <v>0</v>
      </c>
      <c r="D64" s="57"/>
      <c r="E64" s="115">
        <f>F55</f>
        <v>0</v>
      </c>
      <c r="F64" s="115">
        <f>SUM(DATOS!D216:D246)</f>
        <v>0</v>
      </c>
      <c r="G64" s="127">
        <f>F64-E64</f>
        <v>0</v>
      </c>
      <c r="H64" s="116" t="e">
        <f>G64/E64</f>
        <v>#DIV/0!</v>
      </c>
      <c r="I64" s="117" t="e">
        <f>E64/$E$64</f>
        <v>#DIV/0!</v>
      </c>
      <c r="J64" s="118" t="e">
        <f>F64/$F$64</f>
        <v>#DIV/0!</v>
      </c>
      <c r="L64" s="58"/>
      <c r="M64" s="53"/>
      <c r="N64" s="53"/>
      <c r="O64" s="53"/>
      <c r="P64" s="101"/>
      <c r="Q64" s="59"/>
    </row>
    <row r="65" spans="3:17" x14ac:dyDescent="0.25">
      <c r="C65" s="17"/>
      <c r="D65" s="54" t="s">
        <v>432</v>
      </c>
      <c r="E65" s="9">
        <f>F56</f>
        <v>0</v>
      </c>
      <c r="F65" s="9">
        <f>SUM(DATOS!E216:E246)</f>
        <v>0</v>
      </c>
      <c r="G65" s="25">
        <f t="shared" ref="G65:G71" si="24">F65-E65</f>
        <v>0</v>
      </c>
      <c r="H65" s="119" t="e">
        <f t="shared" ref="H65:H71" si="25">G65/E65</f>
        <v>#DIV/0!</v>
      </c>
      <c r="I65" s="120" t="e">
        <f t="shared" ref="I65:I71" si="26">E65/$E$64</f>
        <v>#DIV/0!</v>
      </c>
      <c r="J65" s="121" t="e">
        <f t="shared" ref="J65:J71" si="27">F65/$F$64</f>
        <v>#DIV/0!</v>
      </c>
      <c r="L65" s="108" t="s">
        <v>401</v>
      </c>
      <c r="M65" s="81"/>
      <c r="N65" s="81"/>
      <c r="O65" s="81"/>
      <c r="P65" s="95"/>
      <c r="Q65" s="59"/>
    </row>
    <row r="66" spans="3:17" x14ac:dyDescent="0.25">
      <c r="C66" s="17" t="s">
        <v>2</v>
      </c>
      <c r="D66" s="8"/>
      <c r="E66" s="9">
        <f>E64-E65</f>
        <v>0</v>
      </c>
      <c r="F66" s="9">
        <f>F64-F65</f>
        <v>0</v>
      </c>
      <c r="G66" s="25">
        <f t="shared" si="24"/>
        <v>0</v>
      </c>
      <c r="H66" s="119" t="e">
        <f t="shared" si="25"/>
        <v>#DIV/0!</v>
      </c>
      <c r="I66" s="120" t="e">
        <f t="shared" si="26"/>
        <v>#DIV/0!</v>
      </c>
      <c r="J66" s="121" t="e">
        <f t="shared" si="27"/>
        <v>#DIV/0!</v>
      </c>
      <c r="L66" s="82"/>
      <c r="M66" s="69" t="s">
        <v>447</v>
      </c>
      <c r="N66" s="70" t="s">
        <v>461</v>
      </c>
      <c r="O66" s="70" t="s">
        <v>405</v>
      </c>
      <c r="P66" s="92" t="s">
        <v>23</v>
      </c>
      <c r="Q66" s="59"/>
    </row>
    <row r="67" spans="3:17" x14ac:dyDescent="0.25">
      <c r="C67" s="17"/>
      <c r="D67" s="54" t="s">
        <v>433</v>
      </c>
      <c r="E67" s="9">
        <f>F58</f>
        <v>0</v>
      </c>
      <c r="F67" s="9">
        <f>SUM(DATOS!G216:G246)</f>
        <v>0</v>
      </c>
      <c r="G67" s="25">
        <f t="shared" si="24"/>
        <v>0</v>
      </c>
      <c r="H67" s="119" t="e">
        <f t="shared" si="25"/>
        <v>#DIV/0!</v>
      </c>
      <c r="I67" s="120" t="e">
        <f t="shared" si="26"/>
        <v>#DIV/0!</v>
      </c>
      <c r="J67" s="121" t="e">
        <f t="shared" si="27"/>
        <v>#DIV/0!</v>
      </c>
      <c r="L67" s="82"/>
      <c r="M67" s="71"/>
      <c r="N67" s="8" t="s">
        <v>462</v>
      </c>
      <c r="O67" s="8">
        <v>1</v>
      </c>
      <c r="P67" s="93"/>
      <c r="Q67" s="59"/>
    </row>
    <row r="68" spans="3:17" x14ac:dyDescent="0.25">
      <c r="C68" s="17" t="s">
        <v>434</v>
      </c>
      <c r="D68" s="8"/>
      <c r="E68" s="9">
        <f>E66-E67</f>
        <v>0</v>
      </c>
      <c r="F68" s="9">
        <f>F66-F67</f>
        <v>0</v>
      </c>
      <c r="G68" s="25">
        <f t="shared" si="24"/>
        <v>0</v>
      </c>
      <c r="H68" s="119" t="e">
        <f t="shared" si="25"/>
        <v>#DIV/0!</v>
      </c>
      <c r="I68" s="120" t="e">
        <f t="shared" si="26"/>
        <v>#DIV/0!</v>
      </c>
      <c r="J68" s="121" t="e">
        <f t="shared" si="27"/>
        <v>#DIV/0!</v>
      </c>
      <c r="L68" s="82"/>
      <c r="M68" s="71"/>
      <c r="N68" s="8"/>
      <c r="O68" s="8"/>
      <c r="P68" s="93"/>
      <c r="Q68" s="59"/>
    </row>
    <row r="69" spans="3:17" x14ac:dyDescent="0.25">
      <c r="C69" s="17"/>
      <c r="D69" s="55" t="s">
        <v>5</v>
      </c>
      <c r="E69" s="9">
        <f>F60</f>
        <v>0</v>
      </c>
      <c r="F69" s="9">
        <f>SUM(DATOS!I216:I246)</f>
        <v>0</v>
      </c>
      <c r="G69" s="25">
        <f t="shared" si="24"/>
        <v>0</v>
      </c>
      <c r="H69" s="119" t="e">
        <f t="shared" si="25"/>
        <v>#DIV/0!</v>
      </c>
      <c r="I69" s="120" t="e">
        <f t="shared" si="26"/>
        <v>#DIV/0!</v>
      </c>
      <c r="J69" s="121" t="e">
        <f t="shared" si="27"/>
        <v>#DIV/0!</v>
      </c>
      <c r="L69" s="82"/>
      <c r="M69" s="71"/>
      <c r="N69" s="8"/>
      <c r="O69" s="8"/>
      <c r="P69" s="93"/>
      <c r="Q69" s="59"/>
    </row>
    <row r="70" spans="3:17" x14ac:dyDescent="0.25">
      <c r="C70" s="17"/>
      <c r="D70" s="54" t="s">
        <v>6</v>
      </c>
      <c r="E70" s="9">
        <f>F61</f>
        <v>0</v>
      </c>
      <c r="F70" s="9">
        <f>SUM(DATOS!J216:J246)</f>
        <v>0</v>
      </c>
      <c r="G70" s="25">
        <f t="shared" si="24"/>
        <v>0</v>
      </c>
      <c r="H70" s="119" t="e">
        <f t="shared" si="25"/>
        <v>#DIV/0!</v>
      </c>
      <c r="I70" s="120" t="e">
        <f t="shared" si="26"/>
        <v>#DIV/0!</v>
      </c>
      <c r="J70" s="121" t="e">
        <f t="shared" si="27"/>
        <v>#DIV/0!</v>
      </c>
      <c r="L70" s="82"/>
      <c r="M70" s="71"/>
      <c r="N70" s="8"/>
      <c r="O70" s="8"/>
      <c r="P70" s="93"/>
      <c r="Q70" s="59"/>
    </row>
    <row r="71" spans="3:17" ht="15.75" thickBot="1" x14ac:dyDescent="0.3">
      <c r="C71" s="43" t="s">
        <v>435</v>
      </c>
      <c r="D71" s="45"/>
      <c r="E71" s="10">
        <f>E68-E70+E69</f>
        <v>0</v>
      </c>
      <c r="F71" s="10">
        <f>F68-F70+F69</f>
        <v>0</v>
      </c>
      <c r="G71" s="31">
        <f t="shared" si="24"/>
        <v>0</v>
      </c>
      <c r="H71" s="122" t="e">
        <f t="shared" si="25"/>
        <v>#DIV/0!</v>
      </c>
      <c r="I71" s="123" t="e">
        <f t="shared" si="26"/>
        <v>#DIV/0!</v>
      </c>
      <c r="J71" s="124" t="e">
        <f t="shared" si="27"/>
        <v>#DIV/0!</v>
      </c>
      <c r="L71" s="82"/>
      <c r="M71" s="71"/>
      <c r="N71" s="8"/>
      <c r="O71" s="8"/>
      <c r="P71" s="93"/>
      <c r="Q71" s="59"/>
    </row>
    <row r="72" spans="3:17" ht="15.75" thickBot="1" x14ac:dyDescent="0.3">
      <c r="C72" s="58"/>
      <c r="D72" s="53"/>
      <c r="E72" s="125" t="s">
        <v>18</v>
      </c>
      <c r="F72" s="126" t="s">
        <v>19</v>
      </c>
      <c r="G72" s="128" t="s">
        <v>439</v>
      </c>
      <c r="H72" s="119" t="s">
        <v>440</v>
      </c>
      <c r="I72" s="120" t="s">
        <v>18</v>
      </c>
      <c r="J72" s="121" t="s">
        <v>19</v>
      </c>
      <c r="L72" s="82"/>
      <c r="M72" s="71"/>
      <c r="N72" s="8"/>
      <c r="O72" s="8"/>
      <c r="P72" s="93"/>
      <c r="Q72" s="59"/>
    </row>
    <row r="73" spans="3:17" x14ac:dyDescent="0.25">
      <c r="C73" s="56" t="s">
        <v>0</v>
      </c>
      <c r="D73" s="57"/>
      <c r="E73" s="115">
        <f>F64</f>
        <v>0</v>
      </c>
      <c r="F73" s="115">
        <f>SUM(DATOS!D247:D276)</f>
        <v>0</v>
      </c>
      <c r="G73" s="127">
        <f>F73-E73</f>
        <v>0</v>
      </c>
      <c r="H73" s="116" t="e">
        <f>G73/E73</f>
        <v>#DIV/0!</v>
      </c>
      <c r="I73" s="117" t="e">
        <f>E73/$E$73</f>
        <v>#DIV/0!</v>
      </c>
      <c r="J73" s="118" t="e">
        <f>F73/$F$73</f>
        <v>#DIV/0!</v>
      </c>
      <c r="L73" s="82"/>
      <c r="M73" s="71"/>
      <c r="N73" s="8"/>
      <c r="O73" s="8"/>
      <c r="P73" s="93"/>
      <c r="Q73" s="59"/>
    </row>
    <row r="74" spans="3:17" x14ac:dyDescent="0.25">
      <c r="C74" s="17"/>
      <c r="D74" s="54" t="s">
        <v>432</v>
      </c>
      <c r="E74" s="9">
        <f>F65</f>
        <v>0</v>
      </c>
      <c r="F74" s="9">
        <f>SUM(DATOS!E247:E276)</f>
        <v>0</v>
      </c>
      <c r="G74" s="25">
        <f t="shared" ref="G74:G80" si="28">F74-E74</f>
        <v>0</v>
      </c>
      <c r="H74" s="119" t="e">
        <f t="shared" ref="H74:H80" si="29">G74/E74</f>
        <v>#DIV/0!</v>
      </c>
      <c r="I74" s="120" t="e">
        <f t="shared" ref="I74:I80" si="30">E74/$E$73</f>
        <v>#DIV/0!</v>
      </c>
      <c r="J74" s="121" t="e">
        <f t="shared" ref="J74:J80" si="31">F74/$F$73</f>
        <v>#DIV/0!</v>
      </c>
      <c r="L74" s="82"/>
      <c r="M74" s="71"/>
      <c r="N74" s="8"/>
      <c r="O74" s="8"/>
      <c r="P74" s="93"/>
      <c r="Q74" s="59"/>
    </row>
    <row r="75" spans="3:17" x14ac:dyDescent="0.25">
      <c r="C75" s="17" t="s">
        <v>2</v>
      </c>
      <c r="D75" s="8"/>
      <c r="E75" s="9">
        <f>E73-E74</f>
        <v>0</v>
      </c>
      <c r="F75" s="9">
        <f>F73-F74</f>
        <v>0</v>
      </c>
      <c r="G75" s="25">
        <f t="shared" si="28"/>
        <v>0</v>
      </c>
      <c r="H75" s="119" t="e">
        <f t="shared" si="29"/>
        <v>#DIV/0!</v>
      </c>
      <c r="I75" s="120" t="e">
        <f t="shared" si="30"/>
        <v>#DIV/0!</v>
      </c>
      <c r="J75" s="121" t="e">
        <f t="shared" si="31"/>
        <v>#DIV/0!</v>
      </c>
      <c r="L75" s="82"/>
      <c r="M75" s="71"/>
      <c r="N75" s="8"/>
      <c r="O75" s="8"/>
      <c r="P75" s="93"/>
      <c r="Q75" s="59"/>
    </row>
    <row r="76" spans="3:17" x14ac:dyDescent="0.25">
      <c r="C76" s="17"/>
      <c r="D76" s="54" t="s">
        <v>433</v>
      </c>
      <c r="E76" s="9">
        <f>F67</f>
        <v>0</v>
      </c>
      <c r="F76" s="9">
        <f>SUM(DATOS!G247:G276)</f>
        <v>0</v>
      </c>
      <c r="G76" s="25">
        <f t="shared" si="28"/>
        <v>0</v>
      </c>
      <c r="H76" s="119" t="e">
        <f t="shared" si="29"/>
        <v>#DIV/0!</v>
      </c>
      <c r="I76" s="120" t="e">
        <f t="shared" si="30"/>
        <v>#DIV/0!</v>
      </c>
      <c r="J76" s="121" t="e">
        <f t="shared" si="31"/>
        <v>#DIV/0!</v>
      </c>
      <c r="L76" s="82"/>
      <c r="M76" s="71"/>
      <c r="N76" s="8"/>
      <c r="O76" s="8"/>
      <c r="P76" s="93"/>
      <c r="Q76" s="59"/>
    </row>
    <row r="77" spans="3:17" x14ac:dyDescent="0.25">
      <c r="C77" s="17" t="s">
        <v>434</v>
      </c>
      <c r="D77" s="8"/>
      <c r="E77" s="9">
        <f>E75-E76</f>
        <v>0</v>
      </c>
      <c r="F77" s="9">
        <f>F75-F76</f>
        <v>0</v>
      </c>
      <c r="G77" s="25">
        <f t="shared" si="28"/>
        <v>0</v>
      </c>
      <c r="H77" s="119" t="e">
        <f t="shared" si="29"/>
        <v>#DIV/0!</v>
      </c>
      <c r="I77" s="120" t="e">
        <f t="shared" si="30"/>
        <v>#DIV/0!</v>
      </c>
      <c r="J77" s="121" t="e">
        <f t="shared" si="31"/>
        <v>#DIV/0!</v>
      </c>
      <c r="L77" s="82"/>
      <c r="M77" s="71"/>
      <c r="N77" s="8"/>
      <c r="O77" s="8"/>
      <c r="P77" s="93"/>
      <c r="Q77" s="59"/>
    </row>
    <row r="78" spans="3:17" x14ac:dyDescent="0.25">
      <c r="C78" s="17"/>
      <c r="D78" s="55" t="s">
        <v>5</v>
      </c>
      <c r="E78" s="9">
        <f>F69</f>
        <v>0</v>
      </c>
      <c r="F78" s="9">
        <f>SUM(DATOS!I247:I276)</f>
        <v>0</v>
      </c>
      <c r="G78" s="25">
        <f t="shared" si="28"/>
        <v>0</v>
      </c>
      <c r="H78" s="119" t="e">
        <f t="shared" si="29"/>
        <v>#DIV/0!</v>
      </c>
      <c r="I78" s="120" t="e">
        <f t="shared" si="30"/>
        <v>#DIV/0!</v>
      </c>
      <c r="J78" s="121" t="e">
        <f t="shared" si="31"/>
        <v>#DIV/0!</v>
      </c>
      <c r="L78" s="82"/>
      <c r="M78" s="71"/>
      <c r="N78" s="8"/>
      <c r="O78" s="8"/>
      <c r="P78" s="93"/>
      <c r="Q78" s="59"/>
    </row>
    <row r="79" spans="3:17" x14ac:dyDescent="0.25">
      <c r="C79" s="17"/>
      <c r="D79" s="54" t="s">
        <v>6</v>
      </c>
      <c r="E79" s="9">
        <f>F70</f>
        <v>0</v>
      </c>
      <c r="F79" s="9">
        <f>SUM(DATOS!J247:J276)</f>
        <v>0</v>
      </c>
      <c r="G79" s="25">
        <f t="shared" si="28"/>
        <v>0</v>
      </c>
      <c r="H79" s="119" t="e">
        <f t="shared" si="29"/>
        <v>#DIV/0!</v>
      </c>
      <c r="I79" s="120" t="e">
        <f t="shared" si="30"/>
        <v>#DIV/0!</v>
      </c>
      <c r="J79" s="121" t="e">
        <f t="shared" si="31"/>
        <v>#DIV/0!</v>
      </c>
      <c r="L79" s="82"/>
      <c r="M79" s="71"/>
      <c r="N79" s="8"/>
      <c r="O79" s="8"/>
      <c r="P79" s="93"/>
      <c r="Q79" s="59"/>
    </row>
    <row r="80" spans="3:17" ht="15.75" thickBot="1" x14ac:dyDescent="0.3">
      <c r="C80" s="43" t="s">
        <v>435</v>
      </c>
      <c r="D80" s="45"/>
      <c r="E80" s="10">
        <f>E77-E79+E78</f>
        <v>0</v>
      </c>
      <c r="F80" s="10">
        <f>F77-F79+F78</f>
        <v>0</v>
      </c>
      <c r="G80" s="31">
        <f t="shared" si="28"/>
        <v>0</v>
      </c>
      <c r="H80" s="122" t="e">
        <f t="shared" si="29"/>
        <v>#DIV/0!</v>
      </c>
      <c r="I80" s="123" t="e">
        <f t="shared" si="30"/>
        <v>#DIV/0!</v>
      </c>
      <c r="J80" s="124" t="e">
        <f t="shared" si="31"/>
        <v>#DIV/0!</v>
      </c>
      <c r="L80" s="82"/>
      <c r="M80" s="71"/>
      <c r="N80" s="8"/>
      <c r="O80" s="8"/>
      <c r="P80" s="93"/>
      <c r="Q80" s="59"/>
    </row>
    <row r="81" spans="3:17" ht="15.75" thickBot="1" x14ac:dyDescent="0.3">
      <c r="C81" s="58"/>
      <c r="D81" s="53"/>
      <c r="E81" s="125" t="s">
        <v>19</v>
      </c>
      <c r="F81" s="126" t="s">
        <v>20</v>
      </c>
      <c r="G81" s="128" t="s">
        <v>439</v>
      </c>
      <c r="H81" s="119" t="s">
        <v>440</v>
      </c>
      <c r="I81" s="120" t="s">
        <v>19</v>
      </c>
      <c r="J81" s="121" t="s">
        <v>20</v>
      </c>
      <c r="L81" s="82"/>
      <c r="M81" s="71"/>
      <c r="N81" s="8"/>
      <c r="O81" s="8"/>
      <c r="P81" s="93"/>
      <c r="Q81" s="59"/>
    </row>
    <row r="82" spans="3:17" x14ac:dyDescent="0.25">
      <c r="C82" s="56" t="s">
        <v>0</v>
      </c>
      <c r="D82" s="57"/>
      <c r="E82" s="115">
        <f>F73</f>
        <v>0</v>
      </c>
      <c r="F82" s="115">
        <f>SUM(DATOS!D277:D307)</f>
        <v>0</v>
      </c>
      <c r="G82" s="127">
        <f>F82-E82</f>
        <v>0</v>
      </c>
      <c r="H82" s="116" t="e">
        <f>G82/E82</f>
        <v>#DIV/0!</v>
      </c>
      <c r="I82" s="117" t="e">
        <f>E82/$E$82</f>
        <v>#DIV/0!</v>
      </c>
      <c r="J82" s="118" t="e">
        <f>F82/$F$82</f>
        <v>#DIV/0!</v>
      </c>
      <c r="L82" s="82"/>
      <c r="M82" s="71"/>
      <c r="N82" s="8"/>
      <c r="O82" s="8"/>
      <c r="P82" s="93"/>
      <c r="Q82" s="59"/>
    </row>
    <row r="83" spans="3:17" x14ac:dyDescent="0.25">
      <c r="C83" s="17"/>
      <c r="D83" s="54" t="s">
        <v>432</v>
      </c>
      <c r="E83" s="9">
        <f>F74</f>
        <v>0</v>
      </c>
      <c r="F83" s="9">
        <f>SUM(DATOS!E277:E307)</f>
        <v>0</v>
      </c>
      <c r="G83" s="25">
        <f t="shared" ref="G83:G89" si="32">F83-E83</f>
        <v>0</v>
      </c>
      <c r="H83" s="119" t="e">
        <f t="shared" ref="H83:H89" si="33">G83/E83</f>
        <v>#DIV/0!</v>
      </c>
      <c r="I83" s="120" t="e">
        <f t="shared" ref="I83:I89" si="34">E83/$E$82</f>
        <v>#DIV/0!</v>
      </c>
      <c r="J83" s="121" t="e">
        <f t="shared" ref="J83:J89" si="35">F83/$F$82</f>
        <v>#DIV/0!</v>
      </c>
      <c r="L83" s="82"/>
      <c r="M83" s="71"/>
      <c r="N83" s="8"/>
      <c r="O83" s="8"/>
      <c r="P83" s="93"/>
      <c r="Q83" s="59"/>
    </row>
    <row r="84" spans="3:17" x14ac:dyDescent="0.25">
      <c r="C84" s="17" t="s">
        <v>2</v>
      </c>
      <c r="D84" s="8"/>
      <c r="E84" s="9">
        <f>E82-E83</f>
        <v>0</v>
      </c>
      <c r="F84" s="9">
        <f>F82-F83</f>
        <v>0</v>
      </c>
      <c r="G84" s="25">
        <f t="shared" si="32"/>
        <v>0</v>
      </c>
      <c r="H84" s="119" t="e">
        <f t="shared" si="33"/>
        <v>#DIV/0!</v>
      </c>
      <c r="I84" s="120" t="e">
        <f t="shared" si="34"/>
        <v>#DIV/0!</v>
      </c>
      <c r="J84" s="121" t="e">
        <f t="shared" si="35"/>
        <v>#DIV/0!</v>
      </c>
      <c r="L84" s="82"/>
      <c r="M84" s="71"/>
      <c r="N84" s="8"/>
      <c r="O84" s="8"/>
      <c r="P84" s="93"/>
      <c r="Q84" s="59"/>
    </row>
    <row r="85" spans="3:17" x14ac:dyDescent="0.25">
      <c r="C85" s="17"/>
      <c r="D85" s="54" t="s">
        <v>433</v>
      </c>
      <c r="E85" s="9">
        <f>F76</f>
        <v>0</v>
      </c>
      <c r="F85" s="9">
        <f>SUM(DATOS!G277:G307)</f>
        <v>0</v>
      </c>
      <c r="G85" s="25">
        <f t="shared" si="32"/>
        <v>0</v>
      </c>
      <c r="H85" s="119" t="e">
        <f t="shared" si="33"/>
        <v>#DIV/0!</v>
      </c>
      <c r="I85" s="120" t="e">
        <f t="shared" si="34"/>
        <v>#DIV/0!</v>
      </c>
      <c r="J85" s="121" t="e">
        <f t="shared" si="35"/>
        <v>#DIV/0!</v>
      </c>
      <c r="L85" s="82"/>
      <c r="M85" s="71"/>
      <c r="N85" s="8"/>
      <c r="O85" s="8"/>
      <c r="P85" s="93"/>
      <c r="Q85" s="59"/>
    </row>
    <row r="86" spans="3:17" x14ac:dyDescent="0.25">
      <c r="C86" s="17" t="s">
        <v>434</v>
      </c>
      <c r="D86" s="8"/>
      <c r="E86" s="9">
        <f>E84-E85</f>
        <v>0</v>
      </c>
      <c r="F86" s="9">
        <f>F84-F85</f>
        <v>0</v>
      </c>
      <c r="G86" s="25">
        <f t="shared" si="32"/>
        <v>0</v>
      </c>
      <c r="H86" s="119" t="e">
        <f t="shared" si="33"/>
        <v>#DIV/0!</v>
      </c>
      <c r="I86" s="120" t="e">
        <f t="shared" si="34"/>
        <v>#DIV/0!</v>
      </c>
      <c r="J86" s="121" t="e">
        <f t="shared" si="35"/>
        <v>#DIV/0!</v>
      </c>
      <c r="L86" s="82"/>
      <c r="M86" s="71"/>
      <c r="N86" s="8"/>
      <c r="O86" s="8"/>
      <c r="P86" s="93"/>
      <c r="Q86" s="59"/>
    </row>
    <row r="87" spans="3:17" x14ac:dyDescent="0.25">
      <c r="C87" s="17"/>
      <c r="D87" s="55" t="s">
        <v>5</v>
      </c>
      <c r="E87" s="9">
        <f>F78</f>
        <v>0</v>
      </c>
      <c r="F87" s="9">
        <f>SUM(DATOS!I277:I307)</f>
        <v>0</v>
      </c>
      <c r="G87" s="25">
        <f t="shared" si="32"/>
        <v>0</v>
      </c>
      <c r="H87" s="119" t="e">
        <f t="shared" si="33"/>
        <v>#DIV/0!</v>
      </c>
      <c r="I87" s="120" t="e">
        <f t="shared" si="34"/>
        <v>#DIV/0!</v>
      </c>
      <c r="J87" s="121" t="e">
        <f t="shared" si="35"/>
        <v>#DIV/0!</v>
      </c>
      <c r="L87" s="82"/>
      <c r="M87" s="71"/>
      <c r="N87" s="8"/>
      <c r="O87" s="8"/>
      <c r="P87" s="93"/>
      <c r="Q87" s="59"/>
    </row>
    <row r="88" spans="3:17" x14ac:dyDescent="0.25">
      <c r="C88" s="17"/>
      <c r="D88" s="54" t="s">
        <v>6</v>
      </c>
      <c r="E88" s="9">
        <f>F79</f>
        <v>0</v>
      </c>
      <c r="F88" s="9">
        <f>SUM(DATOS!J277:J307)</f>
        <v>0</v>
      </c>
      <c r="G88" s="25">
        <f t="shared" si="32"/>
        <v>0</v>
      </c>
      <c r="H88" s="119" t="e">
        <f t="shared" si="33"/>
        <v>#DIV/0!</v>
      </c>
      <c r="I88" s="120" t="e">
        <f t="shared" si="34"/>
        <v>#DIV/0!</v>
      </c>
      <c r="J88" s="121" t="e">
        <f t="shared" si="35"/>
        <v>#DIV/0!</v>
      </c>
      <c r="L88" s="82"/>
      <c r="M88" s="71"/>
      <c r="N88" s="8"/>
      <c r="O88" s="8"/>
      <c r="P88" s="93"/>
      <c r="Q88" s="59"/>
    </row>
    <row r="89" spans="3:17" ht="15.75" thickBot="1" x14ac:dyDescent="0.3">
      <c r="C89" s="43" t="s">
        <v>435</v>
      </c>
      <c r="D89" s="45"/>
      <c r="E89" s="10">
        <f>E86-E88+E87</f>
        <v>0</v>
      </c>
      <c r="F89" s="10">
        <f>F86-F88+F87</f>
        <v>0</v>
      </c>
      <c r="G89" s="31">
        <f t="shared" si="32"/>
        <v>0</v>
      </c>
      <c r="H89" s="122" t="e">
        <f t="shared" si="33"/>
        <v>#DIV/0!</v>
      </c>
      <c r="I89" s="123" t="e">
        <f t="shared" si="34"/>
        <v>#DIV/0!</v>
      </c>
      <c r="J89" s="124" t="e">
        <f t="shared" si="35"/>
        <v>#DIV/0!</v>
      </c>
      <c r="L89" s="82"/>
      <c r="M89" s="71"/>
      <c r="N89" s="8"/>
      <c r="O89" s="8"/>
      <c r="P89" s="93"/>
      <c r="Q89" s="59"/>
    </row>
    <row r="90" spans="3:17" ht="15.75" thickBot="1" x14ac:dyDescent="0.3">
      <c r="C90" s="58"/>
      <c r="D90" s="53"/>
      <c r="E90" s="125" t="s">
        <v>20</v>
      </c>
      <c r="F90" s="126" t="s">
        <v>21</v>
      </c>
      <c r="G90" s="128" t="s">
        <v>439</v>
      </c>
      <c r="H90" s="119" t="s">
        <v>440</v>
      </c>
      <c r="I90" s="120" t="s">
        <v>20</v>
      </c>
      <c r="J90" s="121" t="s">
        <v>21</v>
      </c>
      <c r="L90" s="82"/>
      <c r="M90" s="71"/>
      <c r="N90" s="8"/>
      <c r="O90" s="8"/>
      <c r="P90" s="93"/>
      <c r="Q90" s="59"/>
    </row>
    <row r="91" spans="3:17" x14ac:dyDescent="0.25">
      <c r="C91" s="56" t="s">
        <v>0</v>
      </c>
      <c r="D91" s="57"/>
      <c r="E91" s="115">
        <f>F82</f>
        <v>0</v>
      </c>
      <c r="F91" s="115">
        <f>SUM(DATOS!D308:D337)</f>
        <v>0</v>
      </c>
      <c r="G91" s="127">
        <f>F91-E91</f>
        <v>0</v>
      </c>
      <c r="H91" s="116" t="e">
        <f>G91/E91</f>
        <v>#DIV/0!</v>
      </c>
      <c r="I91" s="117" t="e">
        <f>E91/$E$91</f>
        <v>#DIV/0!</v>
      </c>
      <c r="J91" s="118" t="e">
        <f>F91/$F$91</f>
        <v>#DIV/0!</v>
      </c>
      <c r="L91" s="82"/>
      <c r="M91" s="71"/>
      <c r="N91" s="8"/>
      <c r="O91" s="8"/>
      <c r="P91" s="93"/>
      <c r="Q91" s="59"/>
    </row>
    <row r="92" spans="3:17" x14ac:dyDescent="0.25">
      <c r="C92" s="17"/>
      <c r="D92" s="54" t="s">
        <v>432</v>
      </c>
      <c r="E92" s="9">
        <f>F83</f>
        <v>0</v>
      </c>
      <c r="F92" s="9">
        <f>SUM(DATOS!E308:E337)</f>
        <v>0</v>
      </c>
      <c r="G92" s="25">
        <f t="shared" ref="G92:G98" si="36">F92-E92</f>
        <v>0</v>
      </c>
      <c r="H92" s="119" t="e">
        <f t="shared" ref="H92:H98" si="37">G92/E92</f>
        <v>#DIV/0!</v>
      </c>
      <c r="I92" s="120" t="e">
        <f t="shared" ref="I92:I98" si="38">E92/$E$91</f>
        <v>#DIV/0!</v>
      </c>
      <c r="J92" s="121" t="e">
        <f t="shared" ref="J92:J98" si="39">F92/$F$91</f>
        <v>#DIV/0!</v>
      </c>
      <c r="L92" s="82"/>
      <c r="M92" s="71"/>
      <c r="N92" s="8"/>
      <c r="O92" s="8"/>
      <c r="P92" s="93"/>
      <c r="Q92" s="59"/>
    </row>
    <row r="93" spans="3:17" x14ac:dyDescent="0.25">
      <c r="C93" s="17" t="s">
        <v>2</v>
      </c>
      <c r="D93" s="8"/>
      <c r="E93" s="9">
        <f>E91-E92</f>
        <v>0</v>
      </c>
      <c r="F93" s="9">
        <f>F91-F92</f>
        <v>0</v>
      </c>
      <c r="G93" s="25">
        <f t="shared" si="36"/>
        <v>0</v>
      </c>
      <c r="H93" s="119" t="e">
        <f t="shared" si="37"/>
        <v>#DIV/0!</v>
      </c>
      <c r="I93" s="120" t="e">
        <f t="shared" si="38"/>
        <v>#DIV/0!</v>
      </c>
      <c r="J93" s="121" t="e">
        <f t="shared" si="39"/>
        <v>#DIV/0!</v>
      </c>
      <c r="L93" s="82"/>
      <c r="M93" s="71"/>
      <c r="N93" s="8"/>
      <c r="O93" s="8"/>
      <c r="P93" s="93"/>
      <c r="Q93" s="59"/>
    </row>
    <row r="94" spans="3:17" x14ac:dyDescent="0.25">
      <c r="C94" s="17"/>
      <c r="D94" s="54" t="s">
        <v>433</v>
      </c>
      <c r="E94" s="9">
        <f>F85</f>
        <v>0</v>
      </c>
      <c r="F94" s="9">
        <f>SUM(DATOS!G308:G337)</f>
        <v>0</v>
      </c>
      <c r="G94" s="25">
        <f t="shared" si="36"/>
        <v>0</v>
      </c>
      <c r="H94" s="119" t="e">
        <f t="shared" si="37"/>
        <v>#DIV/0!</v>
      </c>
      <c r="I94" s="120" t="e">
        <f t="shared" si="38"/>
        <v>#DIV/0!</v>
      </c>
      <c r="J94" s="121" t="e">
        <f t="shared" si="39"/>
        <v>#DIV/0!</v>
      </c>
      <c r="L94" s="82"/>
      <c r="M94" s="89" t="s">
        <v>449</v>
      </c>
      <c r="N94" s="90"/>
      <c r="O94" s="90"/>
      <c r="P94" s="96">
        <f>P67*O67+P68*O68+P88*O88+P69*O69+P89*O89+P90*O90+P91*O91+P92*O92+P93*O93+O70*P70+O71*P71+O72*P72+O73*P73+O74*P74+O75*P75+O76*P76+O77*P77+O78*P78+O79*P79+O80*P80+O81*P81+O82*P82+O83*P83+O84*P84+O85*P85+O86*P86+O87*P87</f>
        <v>0</v>
      </c>
      <c r="Q94" s="59"/>
    </row>
    <row r="95" spans="3:17" x14ac:dyDescent="0.25">
      <c r="C95" s="17" t="s">
        <v>434</v>
      </c>
      <c r="D95" s="8"/>
      <c r="E95" s="9">
        <f>E93-E94</f>
        <v>0</v>
      </c>
      <c r="F95" s="9">
        <f>F93-F94</f>
        <v>0</v>
      </c>
      <c r="G95" s="25">
        <f t="shared" si="36"/>
        <v>0</v>
      </c>
      <c r="H95" s="119" t="e">
        <f t="shared" si="37"/>
        <v>#DIV/0!</v>
      </c>
      <c r="I95" s="120" t="e">
        <f t="shared" si="38"/>
        <v>#DIV/0!</v>
      </c>
      <c r="J95" s="121" t="e">
        <f t="shared" si="39"/>
        <v>#DIV/0!</v>
      </c>
      <c r="L95" s="82"/>
      <c r="M95" s="69" t="s">
        <v>448</v>
      </c>
      <c r="N95" s="70" t="s">
        <v>461</v>
      </c>
      <c r="O95" s="70" t="s">
        <v>405</v>
      </c>
      <c r="P95" s="92" t="s">
        <v>23</v>
      </c>
      <c r="Q95" s="59"/>
    </row>
    <row r="96" spans="3:17" x14ac:dyDescent="0.25">
      <c r="C96" s="17"/>
      <c r="D96" s="55" t="s">
        <v>5</v>
      </c>
      <c r="E96" s="9">
        <f>F87</f>
        <v>0</v>
      </c>
      <c r="F96" s="9">
        <f>SUM(DATOS!I308:I337)</f>
        <v>0</v>
      </c>
      <c r="G96" s="25">
        <f t="shared" si="36"/>
        <v>0</v>
      </c>
      <c r="H96" s="119" t="e">
        <f t="shared" si="37"/>
        <v>#DIV/0!</v>
      </c>
      <c r="I96" s="120" t="e">
        <f t="shared" si="38"/>
        <v>#DIV/0!</v>
      </c>
      <c r="J96" s="121" t="e">
        <f t="shared" si="39"/>
        <v>#DIV/0!</v>
      </c>
      <c r="L96" s="82"/>
      <c r="M96" s="71"/>
      <c r="N96" s="8" t="s">
        <v>463</v>
      </c>
      <c r="O96" s="8">
        <v>1</v>
      </c>
      <c r="P96" s="93">
        <v>69000000</v>
      </c>
      <c r="Q96" s="59"/>
    </row>
    <row r="97" spans="3:17" x14ac:dyDescent="0.25">
      <c r="C97" s="17"/>
      <c r="D97" s="54" t="s">
        <v>6</v>
      </c>
      <c r="E97" s="9">
        <f>F88</f>
        <v>0</v>
      </c>
      <c r="F97" s="9">
        <f>SUM(DATOS!J308:J337)</f>
        <v>0</v>
      </c>
      <c r="G97" s="25">
        <f t="shared" si="36"/>
        <v>0</v>
      </c>
      <c r="H97" s="119" t="e">
        <f t="shared" si="37"/>
        <v>#DIV/0!</v>
      </c>
      <c r="I97" s="120" t="e">
        <f t="shared" si="38"/>
        <v>#DIV/0!</v>
      </c>
      <c r="J97" s="121" t="e">
        <f t="shared" si="39"/>
        <v>#DIV/0!</v>
      </c>
      <c r="L97" s="82"/>
      <c r="M97" s="71"/>
      <c r="N97" s="8"/>
      <c r="O97" s="8"/>
      <c r="P97" s="93"/>
      <c r="Q97" s="59"/>
    </row>
    <row r="98" spans="3:17" ht="15.75" thickBot="1" x14ac:dyDescent="0.3">
      <c r="C98" s="43" t="s">
        <v>435</v>
      </c>
      <c r="D98" s="45"/>
      <c r="E98" s="10">
        <f>E95-E97+E96</f>
        <v>0</v>
      </c>
      <c r="F98" s="10">
        <f>F95+F96-F97</f>
        <v>0</v>
      </c>
      <c r="G98" s="31">
        <f t="shared" si="36"/>
        <v>0</v>
      </c>
      <c r="H98" s="122" t="e">
        <f t="shared" si="37"/>
        <v>#DIV/0!</v>
      </c>
      <c r="I98" s="123" t="e">
        <f t="shared" si="38"/>
        <v>#DIV/0!</v>
      </c>
      <c r="J98" s="124" t="e">
        <f t="shared" si="39"/>
        <v>#DIV/0!</v>
      </c>
      <c r="L98" s="82"/>
      <c r="M98" s="71"/>
      <c r="N98" s="8"/>
      <c r="O98" s="8"/>
      <c r="P98" s="93"/>
      <c r="Q98" s="59"/>
    </row>
    <row r="99" spans="3:17" ht="15.75" thickBot="1" x14ac:dyDescent="0.3">
      <c r="C99" s="58"/>
      <c r="D99" s="53"/>
      <c r="E99" s="125" t="s">
        <v>21</v>
      </c>
      <c r="F99" s="126" t="s">
        <v>22</v>
      </c>
      <c r="G99" s="128" t="s">
        <v>439</v>
      </c>
      <c r="H99" s="119" t="s">
        <v>440</v>
      </c>
      <c r="I99" s="120" t="s">
        <v>21</v>
      </c>
      <c r="J99" s="121" t="s">
        <v>22</v>
      </c>
      <c r="L99" s="82"/>
      <c r="M99" s="71"/>
      <c r="N99" s="8"/>
      <c r="O99" s="8"/>
      <c r="P99" s="93"/>
      <c r="Q99" s="59"/>
    </row>
    <row r="100" spans="3:17" x14ac:dyDescent="0.25">
      <c r="C100" s="56" t="s">
        <v>0</v>
      </c>
      <c r="D100" s="57"/>
      <c r="E100" s="115">
        <f>F91</f>
        <v>0</v>
      </c>
      <c r="F100" s="115">
        <f>SUM(DATOS!D338:D368)</f>
        <v>0</v>
      </c>
      <c r="G100" s="127">
        <f>F100-E100</f>
        <v>0</v>
      </c>
      <c r="H100" s="116" t="e">
        <f>G100/E100</f>
        <v>#DIV/0!</v>
      </c>
      <c r="I100" s="117" t="e">
        <f>E100/$E$100</f>
        <v>#DIV/0!</v>
      </c>
      <c r="J100" s="118" t="e">
        <f>F100/$F$100</f>
        <v>#DIV/0!</v>
      </c>
      <c r="L100" s="82"/>
      <c r="M100" s="71"/>
      <c r="N100" s="8"/>
      <c r="O100" s="8"/>
      <c r="P100" s="93"/>
      <c r="Q100" s="59"/>
    </row>
    <row r="101" spans="3:17" x14ac:dyDescent="0.25">
      <c r="C101" s="17"/>
      <c r="D101" s="54" t="s">
        <v>432</v>
      </c>
      <c r="E101" s="9">
        <f>F92</f>
        <v>0</v>
      </c>
      <c r="F101" s="9">
        <f>SUM(DATOS!E338:E368)</f>
        <v>0</v>
      </c>
      <c r="G101" s="25">
        <f t="shared" ref="G101:G107" si="40">F101-E101</f>
        <v>0</v>
      </c>
      <c r="H101" s="119" t="e">
        <f t="shared" ref="H101:H107" si="41">G101/E101</f>
        <v>#DIV/0!</v>
      </c>
      <c r="I101" s="120" t="e">
        <f t="shared" ref="I101:I107" si="42">E101/$E$100</f>
        <v>#DIV/0!</v>
      </c>
      <c r="J101" s="121" t="e">
        <f t="shared" ref="J101:J107" si="43">F101/$F$100</f>
        <v>#DIV/0!</v>
      </c>
      <c r="L101" s="82"/>
      <c r="M101" s="71"/>
      <c r="N101" s="8"/>
      <c r="O101" s="8"/>
      <c r="P101" s="93"/>
      <c r="Q101" s="59"/>
    </row>
    <row r="102" spans="3:17" x14ac:dyDescent="0.25">
      <c r="C102" s="17" t="s">
        <v>2</v>
      </c>
      <c r="D102" s="8"/>
      <c r="E102" s="9">
        <f>E100-E101</f>
        <v>0</v>
      </c>
      <c r="F102" s="9">
        <f>F100-F101</f>
        <v>0</v>
      </c>
      <c r="G102" s="25">
        <f t="shared" si="40"/>
        <v>0</v>
      </c>
      <c r="H102" s="119" t="e">
        <f t="shared" si="41"/>
        <v>#DIV/0!</v>
      </c>
      <c r="I102" s="120" t="e">
        <f t="shared" si="42"/>
        <v>#DIV/0!</v>
      </c>
      <c r="J102" s="121" t="e">
        <f t="shared" si="43"/>
        <v>#DIV/0!</v>
      </c>
      <c r="L102" s="82"/>
      <c r="M102" s="71"/>
      <c r="N102" s="8"/>
      <c r="O102" s="8"/>
      <c r="P102" s="93"/>
      <c r="Q102" s="59"/>
    </row>
    <row r="103" spans="3:17" x14ac:dyDescent="0.25">
      <c r="C103" s="17"/>
      <c r="D103" s="54" t="s">
        <v>433</v>
      </c>
      <c r="E103" s="9">
        <f>F94</f>
        <v>0</v>
      </c>
      <c r="F103" s="9">
        <f>SUM(DATOS!G338:G368)</f>
        <v>0</v>
      </c>
      <c r="G103" s="25">
        <f t="shared" si="40"/>
        <v>0</v>
      </c>
      <c r="H103" s="119" t="e">
        <f t="shared" si="41"/>
        <v>#DIV/0!</v>
      </c>
      <c r="I103" s="120" t="e">
        <f t="shared" si="42"/>
        <v>#DIV/0!</v>
      </c>
      <c r="J103" s="121" t="e">
        <f t="shared" si="43"/>
        <v>#DIV/0!</v>
      </c>
      <c r="L103" s="82"/>
      <c r="M103" s="71"/>
      <c r="N103" s="8"/>
      <c r="O103" s="8"/>
      <c r="P103" s="93"/>
      <c r="Q103" s="59"/>
    </row>
    <row r="104" spans="3:17" x14ac:dyDescent="0.25">
      <c r="C104" s="17" t="s">
        <v>434</v>
      </c>
      <c r="D104" s="8"/>
      <c r="E104" s="9">
        <f>E102-E103</f>
        <v>0</v>
      </c>
      <c r="F104" s="9">
        <f>F102-F103</f>
        <v>0</v>
      </c>
      <c r="G104" s="25">
        <f t="shared" si="40"/>
        <v>0</v>
      </c>
      <c r="H104" s="119" t="e">
        <f t="shared" si="41"/>
        <v>#DIV/0!</v>
      </c>
      <c r="I104" s="120" t="e">
        <f t="shared" si="42"/>
        <v>#DIV/0!</v>
      </c>
      <c r="J104" s="121" t="e">
        <f t="shared" si="43"/>
        <v>#DIV/0!</v>
      </c>
      <c r="L104" s="82"/>
      <c r="M104" s="71"/>
      <c r="N104" s="8"/>
      <c r="O104" s="8"/>
      <c r="P104" s="93"/>
      <c r="Q104" s="59"/>
    </row>
    <row r="105" spans="3:17" x14ac:dyDescent="0.25">
      <c r="C105" s="17"/>
      <c r="D105" s="55" t="s">
        <v>5</v>
      </c>
      <c r="E105" s="9">
        <f>F96</f>
        <v>0</v>
      </c>
      <c r="F105" s="9">
        <f>SUM(DATOS!I338:I368)</f>
        <v>0</v>
      </c>
      <c r="G105" s="25">
        <f t="shared" si="40"/>
        <v>0</v>
      </c>
      <c r="H105" s="119" t="e">
        <f t="shared" si="41"/>
        <v>#DIV/0!</v>
      </c>
      <c r="I105" s="120" t="e">
        <f t="shared" si="42"/>
        <v>#DIV/0!</v>
      </c>
      <c r="J105" s="121" t="e">
        <f t="shared" si="43"/>
        <v>#DIV/0!</v>
      </c>
      <c r="L105" s="82"/>
      <c r="M105" s="71"/>
      <c r="N105" s="8"/>
      <c r="O105" s="8"/>
      <c r="P105" s="93"/>
      <c r="Q105" s="59"/>
    </row>
    <row r="106" spans="3:17" x14ac:dyDescent="0.25">
      <c r="C106" s="17"/>
      <c r="D106" s="54" t="s">
        <v>6</v>
      </c>
      <c r="E106" s="9">
        <f>F97</f>
        <v>0</v>
      </c>
      <c r="F106" s="9">
        <f>SUM(DATOS!J338:J368)</f>
        <v>0</v>
      </c>
      <c r="G106" s="25">
        <f t="shared" si="40"/>
        <v>0</v>
      </c>
      <c r="H106" s="119" t="e">
        <f t="shared" si="41"/>
        <v>#DIV/0!</v>
      </c>
      <c r="I106" s="120" t="e">
        <f t="shared" si="42"/>
        <v>#DIV/0!</v>
      </c>
      <c r="J106" s="121" t="e">
        <f t="shared" si="43"/>
        <v>#DIV/0!</v>
      </c>
      <c r="L106" s="82"/>
      <c r="M106" s="71"/>
      <c r="N106" s="8"/>
      <c r="O106" s="8"/>
      <c r="P106" s="93"/>
      <c r="Q106" s="59"/>
    </row>
    <row r="107" spans="3:17" ht="15.75" thickBot="1" x14ac:dyDescent="0.3">
      <c r="C107" s="43" t="s">
        <v>435</v>
      </c>
      <c r="D107" s="45"/>
      <c r="E107" s="10">
        <f>E104-E106+E105</f>
        <v>0</v>
      </c>
      <c r="F107" s="10">
        <f>F104-F106+F105</f>
        <v>0</v>
      </c>
      <c r="G107" s="31">
        <f t="shared" si="40"/>
        <v>0</v>
      </c>
      <c r="H107" s="122" t="e">
        <f t="shared" si="41"/>
        <v>#DIV/0!</v>
      </c>
      <c r="I107" s="123" t="e">
        <f t="shared" si="42"/>
        <v>#DIV/0!</v>
      </c>
      <c r="J107" s="124" t="e">
        <f t="shared" si="43"/>
        <v>#DIV/0!</v>
      </c>
      <c r="L107" s="82"/>
      <c r="M107" s="71"/>
      <c r="N107" s="8"/>
      <c r="O107" s="8"/>
      <c r="P107" s="93"/>
      <c r="Q107" s="59"/>
    </row>
    <row r="108" spans="3:17" x14ac:dyDescent="0.25">
      <c r="I108" s="8"/>
      <c r="J108" s="8"/>
      <c r="L108" s="82"/>
      <c r="M108" s="71"/>
      <c r="N108" s="8"/>
      <c r="O108" s="8"/>
      <c r="P108" s="93"/>
      <c r="Q108" s="59"/>
    </row>
    <row r="109" spans="3:17" x14ac:dyDescent="0.25">
      <c r="J109" s="8"/>
      <c r="L109" s="82"/>
      <c r="M109" s="71"/>
      <c r="N109" s="8"/>
      <c r="O109" s="8"/>
      <c r="P109" s="93"/>
      <c r="Q109" s="59"/>
    </row>
    <row r="110" spans="3:17" ht="15.75" thickBot="1" x14ac:dyDescent="0.3">
      <c r="L110" s="82"/>
      <c r="M110" s="71"/>
      <c r="N110" s="8"/>
      <c r="O110" s="8"/>
      <c r="P110" s="93"/>
      <c r="Q110" s="59"/>
    </row>
    <row r="111" spans="3:17" ht="15.75" thickBot="1" x14ac:dyDescent="0.3">
      <c r="C111" s="247" t="s">
        <v>469</v>
      </c>
      <c r="D111" s="248"/>
      <c r="E111" s="130">
        <v>2015</v>
      </c>
      <c r="F111" s="133"/>
      <c r="G111" s="25"/>
      <c r="H111" s="120"/>
      <c r="I111" s="120"/>
      <c r="J111" s="120"/>
      <c r="L111" s="82"/>
      <c r="M111" s="71"/>
      <c r="N111" s="8"/>
      <c r="O111" s="8"/>
      <c r="P111" s="93"/>
      <c r="Q111" s="59"/>
    </row>
    <row r="112" spans="3:17" x14ac:dyDescent="0.25">
      <c r="C112" s="56" t="s">
        <v>0</v>
      </c>
      <c r="D112" s="57"/>
      <c r="E112" s="131">
        <f>F100+F91+F82+F73+F64+F55+F46+F37+F28+F19+F10+E10</f>
        <v>0</v>
      </c>
      <c r="F112" s="9"/>
      <c r="G112" s="25"/>
      <c r="H112" s="120"/>
      <c r="I112" s="120"/>
      <c r="J112" s="120"/>
      <c r="L112" s="82"/>
      <c r="M112" s="71"/>
      <c r="N112" s="8"/>
      <c r="O112" s="8"/>
      <c r="P112" s="93"/>
      <c r="Q112" s="59"/>
    </row>
    <row r="113" spans="3:17" x14ac:dyDescent="0.25">
      <c r="C113" s="17"/>
      <c r="D113" s="54" t="s">
        <v>432</v>
      </c>
      <c r="E113" s="114">
        <f>F101+E101+E92+E83+E74+E65+E47+E38+E29+E20+E11</f>
        <v>0</v>
      </c>
      <c r="F113" s="9"/>
      <c r="G113" s="25"/>
      <c r="H113" s="120"/>
      <c r="I113" s="120"/>
      <c r="J113" s="120"/>
      <c r="L113" s="82"/>
      <c r="M113" s="71"/>
      <c r="N113" s="8"/>
      <c r="O113" s="8"/>
      <c r="P113" s="93"/>
      <c r="Q113" s="59"/>
    </row>
    <row r="114" spans="3:17" x14ac:dyDescent="0.25">
      <c r="C114" s="17" t="s">
        <v>2</v>
      </c>
      <c r="D114" s="8"/>
      <c r="E114" s="114">
        <f>E112-E113</f>
        <v>0</v>
      </c>
      <c r="F114" s="9"/>
      <c r="G114" s="25"/>
      <c r="H114" s="120"/>
      <c r="I114" s="120"/>
      <c r="J114" s="120"/>
      <c r="L114" s="82"/>
      <c r="M114" s="71"/>
      <c r="N114" s="8"/>
      <c r="O114" s="8"/>
      <c r="P114" s="93"/>
      <c r="Q114" s="59"/>
    </row>
    <row r="115" spans="3:17" x14ac:dyDescent="0.25">
      <c r="C115" s="17"/>
      <c r="D115" s="54" t="s">
        <v>433</v>
      </c>
      <c r="E115" s="114">
        <f>E103+F103+E94+E85+E76+E67+E58+E49+E40+E31+E22+E13</f>
        <v>0</v>
      </c>
      <c r="F115" s="9"/>
      <c r="G115" s="25"/>
      <c r="H115" s="120"/>
      <c r="I115" s="120"/>
      <c r="J115" s="120"/>
      <c r="L115" s="82"/>
      <c r="M115" s="71"/>
      <c r="N115" s="8"/>
      <c r="O115" s="8"/>
      <c r="P115" s="93"/>
      <c r="Q115" s="59"/>
    </row>
    <row r="116" spans="3:17" x14ac:dyDescent="0.25">
      <c r="C116" s="17" t="s">
        <v>434</v>
      </c>
      <c r="D116" s="8"/>
      <c r="E116" s="114">
        <f>E114-E115</f>
        <v>0</v>
      </c>
      <c r="F116" s="9"/>
      <c r="G116" s="25"/>
      <c r="H116" s="120"/>
      <c r="I116" s="120"/>
      <c r="J116" s="120"/>
      <c r="L116" s="82"/>
      <c r="M116" s="71"/>
      <c r="N116" s="8"/>
      <c r="O116" s="8"/>
      <c r="P116" s="93"/>
      <c r="Q116" s="59"/>
    </row>
    <row r="117" spans="3:17" x14ac:dyDescent="0.25">
      <c r="C117" s="17"/>
      <c r="D117" s="55" t="s">
        <v>5</v>
      </c>
      <c r="E117" s="114">
        <f>E105+F105+E96+E87+E78+E69+E60+E51+E42+E33+E24+E15</f>
        <v>0</v>
      </c>
      <c r="F117" s="9"/>
      <c r="G117" s="25"/>
      <c r="H117" s="120"/>
      <c r="I117" s="120"/>
      <c r="J117" s="120"/>
      <c r="L117" s="82"/>
      <c r="M117" s="71"/>
      <c r="N117" s="8"/>
      <c r="O117" s="8"/>
      <c r="P117" s="93"/>
      <c r="Q117" s="59"/>
    </row>
    <row r="118" spans="3:17" x14ac:dyDescent="0.25">
      <c r="C118" s="17"/>
      <c r="D118" s="54" t="s">
        <v>6</v>
      </c>
      <c r="E118" s="114">
        <f>E106+F106+E97+E88+E79+E70+E61+E52+E43+E34+E25+E16</f>
        <v>0</v>
      </c>
      <c r="F118" s="9"/>
      <c r="G118" s="25"/>
      <c r="H118" s="120"/>
      <c r="I118" s="120"/>
      <c r="J118" s="120"/>
      <c r="L118" s="82"/>
      <c r="M118" s="71"/>
      <c r="N118" s="8"/>
      <c r="O118" s="8"/>
      <c r="P118" s="93"/>
      <c r="Q118" s="59"/>
    </row>
    <row r="119" spans="3:17" ht="15.75" thickBot="1" x14ac:dyDescent="0.3">
      <c r="C119" s="43" t="s">
        <v>435</v>
      </c>
      <c r="D119" s="45"/>
      <c r="E119" s="132">
        <f>E116-E118+E117</f>
        <v>0</v>
      </c>
      <c r="F119" s="9"/>
      <c r="G119" s="25"/>
      <c r="H119" s="120"/>
      <c r="I119" s="120"/>
      <c r="J119" s="120"/>
      <c r="L119" s="82"/>
      <c r="M119" s="71"/>
      <c r="N119" s="8"/>
      <c r="O119" s="8"/>
      <c r="P119" s="93"/>
      <c r="Q119" s="59"/>
    </row>
    <row r="120" spans="3:17" x14ac:dyDescent="0.25">
      <c r="L120" s="82"/>
      <c r="M120" s="89" t="s">
        <v>450</v>
      </c>
      <c r="N120" s="90"/>
      <c r="O120" s="90"/>
      <c r="P120" s="96">
        <f>P96*O96+P97*O97+P111*O111+P115*O115+P116*O116+P117*O117+P118*O118+P119*O119+P98*O98+O99*P99+P100*O100+P101*O101+P102*O102+O103*P103+P104*O104+O105*P105+O106*P106+P107*O107+O108*P108+P109*O109+O110*P110+P112*O112+O113*P113+P114*O114</f>
        <v>69000000</v>
      </c>
      <c r="Q120" s="59"/>
    </row>
    <row r="121" spans="3:17" ht="15.75" thickBot="1" x14ac:dyDescent="0.3">
      <c r="L121" s="79" t="s">
        <v>459</v>
      </c>
      <c r="M121" s="80"/>
      <c r="N121" s="80"/>
      <c r="O121" s="80"/>
      <c r="P121" s="97">
        <f>P94+P120</f>
        <v>69000000</v>
      </c>
      <c r="Q121" s="59"/>
    </row>
    <row r="122" spans="3:17" ht="15.75" thickBot="1" x14ac:dyDescent="0.3">
      <c r="L122" s="58"/>
      <c r="M122" s="53"/>
      <c r="N122" s="53"/>
      <c r="O122" s="53"/>
      <c r="P122" s="101"/>
      <c r="Q122" s="59"/>
    </row>
    <row r="123" spans="3:17" x14ac:dyDescent="0.25">
      <c r="L123" s="107" t="s">
        <v>402</v>
      </c>
      <c r="M123" s="77"/>
      <c r="N123" s="77"/>
      <c r="O123" s="77"/>
      <c r="P123" s="98"/>
      <c r="Q123" s="59"/>
    </row>
    <row r="124" spans="3:17" x14ac:dyDescent="0.25">
      <c r="L124" s="75"/>
      <c r="M124" s="69"/>
      <c r="N124" s="70" t="s">
        <v>461</v>
      </c>
      <c r="O124" s="70" t="s">
        <v>405</v>
      </c>
      <c r="P124" s="134" t="s">
        <v>23</v>
      </c>
      <c r="Q124" s="59"/>
    </row>
    <row r="125" spans="3:17" x14ac:dyDescent="0.25">
      <c r="L125" s="75"/>
      <c r="M125" s="71"/>
      <c r="N125" s="8"/>
      <c r="O125" s="8"/>
      <c r="P125" s="135"/>
      <c r="Q125" s="59"/>
    </row>
    <row r="126" spans="3:17" x14ac:dyDescent="0.25">
      <c r="L126" s="75"/>
      <c r="M126" s="71"/>
      <c r="N126" s="8"/>
      <c r="O126" s="8"/>
      <c r="P126" s="135"/>
      <c r="Q126" s="59"/>
    </row>
    <row r="127" spans="3:17" x14ac:dyDescent="0.25">
      <c r="L127" s="75"/>
      <c r="M127" s="71"/>
      <c r="N127" s="47"/>
      <c r="O127" s="8"/>
      <c r="P127" s="135"/>
      <c r="Q127" s="59"/>
    </row>
    <row r="128" spans="3:17" x14ac:dyDescent="0.25">
      <c r="L128" s="75"/>
      <c r="M128" s="71"/>
      <c r="N128" s="8"/>
      <c r="O128" s="8"/>
      <c r="P128" s="135"/>
      <c r="Q128" s="59"/>
    </row>
    <row r="129" spans="12:17" x14ac:dyDescent="0.25">
      <c r="L129" s="75"/>
      <c r="M129" s="71"/>
      <c r="N129" s="8"/>
      <c r="O129" s="8"/>
      <c r="P129" s="135"/>
      <c r="Q129" s="59"/>
    </row>
    <row r="130" spans="12:17" x14ac:dyDescent="0.25">
      <c r="L130" s="75"/>
      <c r="M130" s="71"/>
      <c r="N130" s="8"/>
      <c r="O130" s="8"/>
      <c r="P130" s="135"/>
      <c r="Q130" s="59"/>
    </row>
    <row r="131" spans="12:17" x14ac:dyDescent="0.25">
      <c r="L131" s="75"/>
      <c r="M131" s="71"/>
      <c r="N131" s="8"/>
      <c r="O131" s="8"/>
      <c r="P131" s="135"/>
      <c r="Q131" s="59"/>
    </row>
    <row r="132" spans="12:17" x14ac:dyDescent="0.25">
      <c r="L132" s="75"/>
      <c r="M132" s="71"/>
      <c r="N132" s="8"/>
      <c r="O132" s="8"/>
      <c r="P132" s="135"/>
      <c r="Q132" s="59"/>
    </row>
    <row r="133" spans="12:17" x14ac:dyDescent="0.25">
      <c r="L133" s="75"/>
      <c r="M133" s="71"/>
      <c r="N133" s="8"/>
      <c r="O133" s="8"/>
      <c r="P133" s="135"/>
      <c r="Q133" s="59"/>
    </row>
    <row r="134" spans="12:17" x14ac:dyDescent="0.25">
      <c r="L134" s="75"/>
      <c r="M134" s="71"/>
      <c r="N134" s="8"/>
      <c r="O134" s="8"/>
      <c r="P134" s="135"/>
      <c r="Q134" s="59"/>
    </row>
    <row r="135" spans="12:17" x14ac:dyDescent="0.25">
      <c r="L135" s="75"/>
      <c r="M135" s="71"/>
      <c r="N135" s="8"/>
      <c r="O135" s="8"/>
      <c r="P135" s="135"/>
      <c r="Q135" s="59"/>
    </row>
    <row r="136" spans="12:17" x14ac:dyDescent="0.25">
      <c r="L136" s="75"/>
      <c r="M136" s="71"/>
      <c r="N136" s="8"/>
      <c r="O136" s="8"/>
      <c r="P136" s="135"/>
      <c r="Q136" s="59"/>
    </row>
    <row r="137" spans="12:17" x14ac:dyDescent="0.25">
      <c r="L137" s="75"/>
      <c r="M137" s="71"/>
      <c r="N137" s="8"/>
      <c r="O137" s="8"/>
      <c r="P137" s="135"/>
      <c r="Q137" s="59"/>
    </row>
    <row r="138" spans="12:17" x14ac:dyDescent="0.25">
      <c r="L138" s="75"/>
      <c r="M138" s="71"/>
      <c r="N138" s="8"/>
      <c r="O138" s="8"/>
      <c r="P138" s="135"/>
      <c r="Q138" s="59"/>
    </row>
    <row r="139" spans="12:17" x14ac:dyDescent="0.25">
      <c r="L139" s="75"/>
      <c r="M139" s="71"/>
      <c r="N139" s="8"/>
      <c r="O139" s="8"/>
      <c r="P139" s="135"/>
      <c r="Q139" s="59"/>
    </row>
    <row r="140" spans="12:17" x14ac:dyDescent="0.25">
      <c r="L140" s="75"/>
      <c r="M140" s="71"/>
      <c r="N140" s="8"/>
      <c r="O140" s="8"/>
      <c r="P140" s="135"/>
      <c r="Q140" s="59"/>
    </row>
    <row r="141" spans="12:17" x14ac:dyDescent="0.25">
      <c r="L141" s="75"/>
      <c r="M141" s="71"/>
      <c r="N141" s="8"/>
      <c r="O141" s="8"/>
      <c r="P141" s="135"/>
      <c r="Q141" s="59"/>
    </row>
    <row r="142" spans="12:17" x14ac:dyDescent="0.25">
      <c r="L142" s="75"/>
      <c r="M142" s="71"/>
      <c r="N142" s="8"/>
      <c r="O142" s="8"/>
      <c r="P142" s="135"/>
      <c r="Q142" s="59"/>
    </row>
    <row r="143" spans="12:17" x14ac:dyDescent="0.25">
      <c r="L143" s="75"/>
      <c r="M143" s="71"/>
      <c r="N143" s="8"/>
      <c r="O143" s="8"/>
      <c r="P143" s="135"/>
      <c r="Q143" s="59"/>
    </row>
    <row r="144" spans="12:17" x14ac:dyDescent="0.25">
      <c r="L144" s="75"/>
      <c r="M144" s="71"/>
      <c r="N144" s="8"/>
      <c r="O144" s="8"/>
      <c r="P144" s="135"/>
      <c r="Q144" s="59"/>
    </row>
    <row r="145" spans="12:17" x14ac:dyDescent="0.25">
      <c r="L145" s="75"/>
      <c r="M145" s="71"/>
      <c r="N145" s="8"/>
      <c r="O145" s="8"/>
      <c r="P145" s="135"/>
      <c r="Q145" s="59"/>
    </row>
    <row r="146" spans="12:17" x14ac:dyDescent="0.25">
      <c r="L146" s="75"/>
      <c r="M146" s="71"/>
      <c r="N146" s="8"/>
      <c r="O146" s="8"/>
      <c r="P146" s="135"/>
      <c r="Q146" s="59"/>
    </row>
    <row r="147" spans="12:17" x14ac:dyDescent="0.25">
      <c r="L147" s="75"/>
      <c r="M147" s="71"/>
      <c r="N147" s="8"/>
      <c r="O147" s="8"/>
      <c r="P147" s="135"/>
      <c r="Q147" s="59"/>
    </row>
    <row r="148" spans="12:17" x14ac:dyDescent="0.25">
      <c r="L148" s="75"/>
      <c r="M148" s="71"/>
      <c r="N148" s="8"/>
      <c r="O148" s="8"/>
      <c r="P148" s="135"/>
      <c r="Q148" s="59"/>
    </row>
    <row r="149" spans="12:17" x14ac:dyDescent="0.25">
      <c r="L149" s="75"/>
      <c r="M149" s="71"/>
      <c r="N149" s="8"/>
      <c r="O149" s="8"/>
      <c r="P149" s="135"/>
      <c r="Q149" s="59"/>
    </row>
    <row r="150" spans="12:17" x14ac:dyDescent="0.25">
      <c r="L150" s="75"/>
      <c r="M150" s="71"/>
      <c r="N150" s="8"/>
      <c r="O150" s="8"/>
      <c r="P150" s="135"/>
      <c r="Q150" s="59"/>
    </row>
    <row r="151" spans="12:17" x14ac:dyDescent="0.25">
      <c r="L151" s="75"/>
      <c r="M151" s="71"/>
      <c r="N151" s="8" t="s">
        <v>406</v>
      </c>
      <c r="O151" s="8">
        <v>1</v>
      </c>
      <c r="P151" s="135">
        <v>1000000</v>
      </c>
      <c r="Q151" s="59"/>
    </row>
    <row r="152" spans="12:17" x14ac:dyDescent="0.25">
      <c r="L152" s="75"/>
      <c r="M152" s="71"/>
      <c r="N152" s="8" t="s">
        <v>465</v>
      </c>
      <c r="O152" s="8">
        <v>1</v>
      </c>
      <c r="P152" s="135">
        <v>17250000</v>
      </c>
      <c r="Q152" s="59"/>
    </row>
    <row r="153" spans="12:17" x14ac:dyDescent="0.25">
      <c r="L153" s="75"/>
      <c r="M153" s="73"/>
      <c r="N153" s="136" t="s">
        <v>456</v>
      </c>
      <c r="O153" s="74">
        <v>1</v>
      </c>
      <c r="P153" s="137">
        <v>14000000</v>
      </c>
      <c r="Q153" s="59"/>
    </row>
    <row r="154" spans="12:17" ht="15.75" thickBot="1" x14ac:dyDescent="0.3">
      <c r="L154" s="76" t="s">
        <v>457</v>
      </c>
      <c r="M154" s="78"/>
      <c r="N154" s="78"/>
      <c r="O154" s="78"/>
      <c r="P154" s="99">
        <f>P125*O125+P126*O126+P127*O127+P128*O128+P149*O149+P150*O150+P151*O151+P152*O152+P153*O153+P129*O129+O130*P130+P131*O131+O132*P132+P133*O133+O134*P134+P135*O135+O136*P136+P137*O137+O138*P138+P139*O139+O140*P140+P141*O141+O142*P142+P143*O143+O144*P144+P145*O145+O146*P146+P147*O147+O148*P148</f>
        <v>32250000</v>
      </c>
      <c r="Q154" s="59"/>
    </row>
    <row r="155" spans="12:17" x14ac:dyDescent="0.25">
      <c r="L155" s="58"/>
      <c r="M155" s="53"/>
      <c r="N155" s="53"/>
      <c r="O155" s="53"/>
      <c r="P155" s="53"/>
      <c r="Q155" s="59"/>
    </row>
    <row r="156" spans="12:17" x14ac:dyDescent="0.25">
      <c r="L156" s="58"/>
      <c r="M156" s="53" t="s">
        <v>458</v>
      </c>
      <c r="N156" s="101">
        <f>P63</f>
        <v>101230000</v>
      </c>
      <c r="O156" s="53"/>
      <c r="P156" s="53"/>
      <c r="Q156" s="59"/>
    </row>
    <row r="157" spans="12:17" x14ac:dyDescent="0.25">
      <c r="L157" s="58"/>
      <c r="M157" s="53" t="s">
        <v>464</v>
      </c>
      <c r="N157" s="101">
        <f>P154+P121</f>
        <v>101250000</v>
      </c>
      <c r="O157" s="53"/>
      <c r="P157" s="53"/>
      <c r="Q157" s="59"/>
    </row>
    <row r="158" spans="12:17" ht="15.75" thickBot="1" x14ac:dyDescent="0.3">
      <c r="L158" s="102"/>
      <c r="M158" s="103"/>
      <c r="N158" s="103"/>
      <c r="O158" s="103"/>
      <c r="P158" s="103"/>
      <c r="Q158" s="104"/>
    </row>
  </sheetData>
  <mergeCells count="9">
    <mergeCell ref="L4:N4"/>
    <mergeCell ref="L5:N5"/>
    <mergeCell ref="L6:N6"/>
    <mergeCell ref="C111:D111"/>
    <mergeCell ref="C6:F6"/>
    <mergeCell ref="C5:F5"/>
    <mergeCell ref="C4:F4"/>
    <mergeCell ref="I8:J8"/>
    <mergeCell ref="G8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8"/>
  <sheetViews>
    <sheetView zoomScale="85" zoomScaleNormal="85" workbookViewId="0">
      <selection activeCell="F24" sqref="F24"/>
    </sheetView>
  </sheetViews>
  <sheetFormatPr baseColWidth="10" defaultRowHeight="15" x14ac:dyDescent="0.25"/>
  <cols>
    <col min="2" max="2" width="14.5703125" bestFit="1" customWidth="1"/>
    <col min="3" max="3" width="18.7109375" customWidth="1"/>
    <col min="4" max="4" width="19.28515625" bestFit="1" customWidth="1"/>
    <col min="5" max="5" width="18.42578125" bestFit="1" customWidth="1"/>
    <col min="6" max="6" width="14.140625" customWidth="1"/>
    <col min="7" max="7" width="15.42578125" customWidth="1"/>
    <col min="8" max="8" width="14" customWidth="1"/>
    <col min="9" max="9" width="14.140625" bestFit="1" customWidth="1"/>
    <col min="10" max="10" width="15.140625" bestFit="1" customWidth="1"/>
    <col min="12" max="12" width="34.5703125" bestFit="1" customWidth="1"/>
    <col min="13" max="13" width="13.42578125" customWidth="1"/>
    <col min="14" max="14" width="14.42578125" customWidth="1"/>
    <col min="15" max="15" width="22.140625" bestFit="1" customWidth="1"/>
  </cols>
  <sheetData>
    <row r="1" spans="3:15" ht="15.75" thickBot="1" x14ac:dyDescent="0.3"/>
    <row r="2" spans="3:15" ht="15.75" thickBot="1" x14ac:dyDescent="0.3">
      <c r="E2" s="254" t="s">
        <v>487</v>
      </c>
      <c r="F2" s="255"/>
      <c r="G2" s="255"/>
      <c r="H2" s="255"/>
      <c r="I2" s="255"/>
      <c r="J2" s="256"/>
      <c r="L2" s="8"/>
      <c r="M2" s="8"/>
      <c r="N2" s="8"/>
      <c r="O2" s="8"/>
    </row>
    <row r="3" spans="3:15" x14ac:dyDescent="0.25">
      <c r="E3" s="148" t="s">
        <v>470</v>
      </c>
      <c r="F3" s="149" t="s">
        <v>471</v>
      </c>
      <c r="G3" s="149" t="s">
        <v>472</v>
      </c>
      <c r="H3" s="149" t="s">
        <v>474</v>
      </c>
      <c r="I3" s="149" t="s">
        <v>476</v>
      </c>
      <c r="J3" s="150" t="s">
        <v>473</v>
      </c>
      <c r="L3" s="52" t="s">
        <v>484</v>
      </c>
      <c r="M3" s="164" t="s">
        <v>485</v>
      </c>
      <c r="N3" s="170" t="s">
        <v>486</v>
      </c>
      <c r="O3" s="165" t="s">
        <v>488</v>
      </c>
    </row>
    <row r="4" spans="3:15" x14ac:dyDescent="0.25">
      <c r="E4" s="140">
        <v>0</v>
      </c>
      <c r="F4" s="152">
        <f>D6</f>
        <v>69000000</v>
      </c>
      <c r="G4" s="152"/>
      <c r="H4" s="152"/>
      <c r="I4" s="152"/>
      <c r="J4" s="153"/>
      <c r="L4" s="19"/>
      <c r="M4" s="166"/>
      <c r="N4" s="169"/>
      <c r="O4" s="168"/>
    </row>
    <row r="5" spans="3:15" ht="15.75" thickBot="1" x14ac:dyDescent="0.3">
      <c r="E5" s="140" t="s">
        <v>11</v>
      </c>
      <c r="F5" s="152">
        <f>J5</f>
        <v>63619695.103724793</v>
      </c>
      <c r="G5" s="152">
        <f t="shared" ref="G5:G16" si="0">$D$10</f>
        <v>6208304.8962752093</v>
      </c>
      <c r="H5" s="152">
        <f t="shared" ref="H5:H16" si="1">$D$8*F4</f>
        <v>828000</v>
      </c>
      <c r="I5" s="152">
        <f>G5-H5</f>
        <v>5380304.8962752093</v>
      </c>
      <c r="J5" s="153">
        <f>F4-I5</f>
        <v>63619695.103724793</v>
      </c>
      <c r="L5" s="19" t="s">
        <v>414</v>
      </c>
      <c r="M5" s="166">
        <v>5</v>
      </c>
      <c r="N5" s="169">
        <v>60</v>
      </c>
      <c r="O5" s="168">
        <f>'Balance y estado'!P61/'Deprec. y amort.'!N5</f>
        <v>1437500</v>
      </c>
    </row>
    <row r="6" spans="3:15" x14ac:dyDescent="0.25">
      <c r="C6" s="142" t="s">
        <v>471</v>
      </c>
      <c r="D6" s="143">
        <v>69000000</v>
      </c>
      <c r="E6" s="140" t="s">
        <v>12</v>
      </c>
      <c r="F6" s="152">
        <f t="shared" ref="F6:F15" si="2">J6</f>
        <v>58174826.548694283</v>
      </c>
      <c r="G6" s="152">
        <f t="shared" si="0"/>
        <v>6208304.8962752093</v>
      </c>
      <c r="H6" s="152">
        <f t="shared" si="1"/>
        <v>763436.34124469757</v>
      </c>
      <c r="I6" s="152">
        <f t="shared" ref="I6:I16" si="3">G6-H6</f>
        <v>5444868.5550305117</v>
      </c>
      <c r="J6" s="153">
        <f t="shared" ref="J6:J15" si="4">F5-I6</f>
        <v>58174826.548694283</v>
      </c>
      <c r="L6" s="19" t="s">
        <v>415</v>
      </c>
      <c r="M6" s="166">
        <v>5</v>
      </c>
      <c r="N6" s="169">
        <v>60</v>
      </c>
      <c r="O6" s="168">
        <f>'Balance y estado'!P153/'Deprec. y amort.'!N6</f>
        <v>233333.33333333334</v>
      </c>
    </row>
    <row r="7" spans="3:15" x14ac:dyDescent="0.25">
      <c r="C7" s="144" t="s">
        <v>477</v>
      </c>
      <c r="D7" s="145">
        <v>12</v>
      </c>
      <c r="E7" s="140" t="s">
        <v>13</v>
      </c>
      <c r="F7" s="152">
        <f t="shared" si="2"/>
        <v>52664619.571003407</v>
      </c>
      <c r="G7" s="152">
        <f t="shared" si="0"/>
        <v>6208304.8962752093</v>
      </c>
      <c r="H7" s="152">
        <f t="shared" si="1"/>
        <v>698097.9185843314</v>
      </c>
      <c r="I7" s="152">
        <f t="shared" si="3"/>
        <v>5510206.9776908774</v>
      </c>
      <c r="J7" s="153">
        <f t="shared" si="4"/>
        <v>52664619.571003407</v>
      </c>
      <c r="L7" s="19" t="s">
        <v>407</v>
      </c>
      <c r="M7" s="166">
        <v>2</v>
      </c>
      <c r="N7" s="169">
        <v>24</v>
      </c>
      <c r="O7" s="168">
        <f>('Balance y estado'!P57*'Balance y estado'!O57)/'Deprec. y amort.'!N7</f>
        <v>20833.333333333332</v>
      </c>
    </row>
    <row r="8" spans="3:15" x14ac:dyDescent="0.25">
      <c r="C8" s="144" t="s">
        <v>478</v>
      </c>
      <c r="D8" s="110">
        <v>1.2E-2</v>
      </c>
      <c r="E8" s="140" t="s">
        <v>14</v>
      </c>
      <c r="F8" s="152">
        <f t="shared" si="2"/>
        <v>47088290.109580241</v>
      </c>
      <c r="G8" s="152">
        <f t="shared" si="0"/>
        <v>6208304.8962752093</v>
      </c>
      <c r="H8" s="152">
        <f t="shared" si="1"/>
        <v>631975.43485204095</v>
      </c>
      <c r="I8" s="152">
        <f t="shared" si="3"/>
        <v>5576329.461423168</v>
      </c>
      <c r="J8" s="153">
        <f t="shared" si="4"/>
        <v>47088290.109580241</v>
      </c>
      <c r="L8" s="19" t="s">
        <v>453</v>
      </c>
      <c r="M8" s="166">
        <v>3</v>
      </c>
      <c r="N8" s="169">
        <v>36</v>
      </c>
      <c r="O8" s="168">
        <f>('Balance y estado'!P58*'Balance y estado'!O58)/'Deprec. y amort.'!N8</f>
        <v>13333.333333333334</v>
      </c>
    </row>
    <row r="9" spans="3:15" ht="15.75" thickBot="1" x14ac:dyDescent="0.3">
      <c r="C9" s="144" t="s">
        <v>479</v>
      </c>
      <c r="D9" s="146">
        <f>POWER(1+D8,-D7)</f>
        <v>0.86663026158770418</v>
      </c>
      <c r="E9" s="141" t="s">
        <v>15</v>
      </c>
      <c r="F9" s="152">
        <f t="shared" si="2"/>
        <v>41445044.694619998</v>
      </c>
      <c r="G9" s="152">
        <f t="shared" si="0"/>
        <v>6208304.8962752093</v>
      </c>
      <c r="H9" s="152">
        <f t="shared" si="1"/>
        <v>565059.48131496296</v>
      </c>
      <c r="I9" s="152">
        <f t="shared" si="3"/>
        <v>5643245.4149602465</v>
      </c>
      <c r="J9" s="153">
        <f t="shared" si="4"/>
        <v>41445044.694619998</v>
      </c>
      <c r="L9" s="19"/>
      <c r="M9" s="166"/>
      <c r="N9" s="169"/>
      <c r="O9" s="168"/>
    </row>
    <row r="10" spans="3:15" ht="15.75" thickBot="1" x14ac:dyDescent="0.3">
      <c r="C10" s="147" t="s">
        <v>480</v>
      </c>
      <c r="D10" s="158">
        <f>(D6*D8)/(1-D9)</f>
        <v>6208304.8962752093</v>
      </c>
      <c r="E10" s="141" t="s">
        <v>16</v>
      </c>
      <c r="F10" s="152">
        <f t="shared" si="2"/>
        <v>35734080.334680229</v>
      </c>
      <c r="G10" s="152">
        <f t="shared" si="0"/>
        <v>6208304.8962752093</v>
      </c>
      <c r="H10" s="152">
        <f t="shared" si="1"/>
        <v>497340.53633544</v>
      </c>
      <c r="I10" s="152">
        <f t="shared" si="3"/>
        <v>5710964.3599397689</v>
      </c>
      <c r="J10" s="153">
        <f t="shared" si="4"/>
        <v>35734080.334680229</v>
      </c>
      <c r="L10" s="17"/>
      <c r="M10" s="71"/>
      <c r="N10" s="72"/>
      <c r="O10" s="16"/>
    </row>
    <row r="11" spans="3:15" ht="15.75" thickBot="1" x14ac:dyDescent="0.3">
      <c r="C11" s="156" t="s">
        <v>482</v>
      </c>
      <c r="D11" s="157">
        <v>500000</v>
      </c>
      <c r="E11" s="141" t="s">
        <v>17</v>
      </c>
      <c r="F11" s="152">
        <f t="shared" si="2"/>
        <v>29954584.402421184</v>
      </c>
      <c r="G11" s="152">
        <f t="shared" si="0"/>
        <v>6208304.8962752093</v>
      </c>
      <c r="H11" s="152">
        <f t="shared" si="1"/>
        <v>428808.96401616279</v>
      </c>
      <c r="I11" s="152">
        <f t="shared" si="3"/>
        <v>5779495.9322590465</v>
      </c>
      <c r="J11" s="153">
        <f t="shared" si="4"/>
        <v>29954584.402421184</v>
      </c>
      <c r="L11" s="17"/>
      <c r="M11" s="71"/>
      <c r="N11" s="72"/>
      <c r="O11" s="16"/>
    </row>
    <row r="12" spans="3:15" x14ac:dyDescent="0.25">
      <c r="E12" s="141" t="s">
        <v>18</v>
      </c>
      <c r="F12" s="152">
        <f t="shared" si="2"/>
        <v>24105734.518975027</v>
      </c>
      <c r="G12" s="152">
        <f t="shared" si="0"/>
        <v>6208304.8962752093</v>
      </c>
      <c r="H12" s="152">
        <f t="shared" si="1"/>
        <v>359455.01282905421</v>
      </c>
      <c r="I12" s="152">
        <f t="shared" si="3"/>
        <v>5848849.8834461551</v>
      </c>
      <c r="J12" s="153">
        <f t="shared" si="4"/>
        <v>24105734.518975027</v>
      </c>
      <c r="L12" s="17"/>
      <c r="M12" s="71"/>
      <c r="N12" s="72"/>
      <c r="O12" s="16"/>
    </row>
    <row r="13" spans="3:15" ht="15.75" thickBot="1" x14ac:dyDescent="0.3">
      <c r="E13" s="141" t="s">
        <v>19</v>
      </c>
      <c r="F13" s="152">
        <f t="shared" si="2"/>
        <v>18186698.43692752</v>
      </c>
      <c r="G13" s="152">
        <f t="shared" si="0"/>
        <v>6208304.8962752093</v>
      </c>
      <c r="H13" s="152">
        <f t="shared" si="1"/>
        <v>289268.81422770035</v>
      </c>
      <c r="I13" s="152">
        <f t="shared" si="3"/>
        <v>5919036.082047509</v>
      </c>
      <c r="J13" s="153">
        <f t="shared" si="4"/>
        <v>18186698.43692752</v>
      </c>
      <c r="L13" s="43"/>
      <c r="M13" s="163"/>
      <c r="N13" s="171"/>
      <c r="O13" s="44"/>
    </row>
    <row r="14" spans="3:15" ht="15.75" thickBot="1" x14ac:dyDescent="0.3">
      <c r="C14" s="162" t="s">
        <v>483</v>
      </c>
      <c r="D14" s="159">
        <f>D10+D11</f>
        <v>6708304.8962752093</v>
      </c>
      <c r="E14" s="141" t="s">
        <v>20</v>
      </c>
      <c r="F14" s="152">
        <f t="shared" si="2"/>
        <v>12196633.921895441</v>
      </c>
      <c r="G14" s="152">
        <f t="shared" si="0"/>
        <v>6208304.8962752093</v>
      </c>
      <c r="H14" s="152">
        <f t="shared" si="1"/>
        <v>218240.38124313025</v>
      </c>
      <c r="I14" s="152">
        <f t="shared" si="3"/>
        <v>5990064.5150320791</v>
      </c>
      <c r="J14" s="153">
        <f t="shared" si="4"/>
        <v>12196633.921895441</v>
      </c>
      <c r="M14" s="257" t="s">
        <v>489</v>
      </c>
      <c r="N14" s="258"/>
      <c r="O14" s="167">
        <f>SUM(O5:O13)</f>
        <v>1704999.9999999998</v>
      </c>
    </row>
    <row r="15" spans="3:15" x14ac:dyDescent="0.25">
      <c r="E15" s="141" t="s">
        <v>475</v>
      </c>
      <c r="F15" s="152">
        <f t="shared" si="2"/>
        <v>6134688.6326829763</v>
      </c>
      <c r="G15" s="152">
        <f t="shared" si="0"/>
        <v>6208304.8962752093</v>
      </c>
      <c r="H15" s="152">
        <f t="shared" si="1"/>
        <v>146359.60706274529</v>
      </c>
      <c r="I15" s="152">
        <f t="shared" si="3"/>
        <v>6061945.2892124644</v>
      </c>
      <c r="J15" s="153">
        <f t="shared" si="4"/>
        <v>6134688.6326829763</v>
      </c>
    </row>
    <row r="16" spans="3:15" ht="15.75" thickBot="1" x14ac:dyDescent="0.3">
      <c r="E16" s="151" t="s">
        <v>22</v>
      </c>
      <c r="F16" s="154"/>
      <c r="G16" s="154">
        <f t="shared" si="0"/>
        <v>6208304.8962752093</v>
      </c>
      <c r="H16" s="154">
        <f t="shared" si="1"/>
        <v>73616.263592195712</v>
      </c>
      <c r="I16" s="154">
        <f t="shared" si="3"/>
        <v>6134688.6326830136</v>
      </c>
      <c r="J16" s="155">
        <v>0</v>
      </c>
    </row>
    <row r="17" spans="7:8" ht="15.75" thickBot="1" x14ac:dyDescent="0.3">
      <c r="G17" s="160" t="s">
        <v>481</v>
      </c>
      <c r="H17" s="161">
        <f>SUM(H5:H16)</f>
        <v>5499658.7553024609</v>
      </c>
    </row>
    <row r="18" spans="7:8" ht="15.75" thickTop="1" x14ac:dyDescent="0.25"/>
  </sheetData>
  <mergeCells count="2">
    <mergeCell ref="E2:J2"/>
    <mergeCell ref="M14:N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6"/>
  <sheetViews>
    <sheetView topLeftCell="C42" zoomScale="85" zoomScaleNormal="85" workbookViewId="0">
      <selection activeCell="I23" sqref="I23"/>
    </sheetView>
  </sheetViews>
  <sheetFormatPr baseColWidth="10" defaultRowHeight="15" x14ac:dyDescent="0.25"/>
  <cols>
    <col min="3" max="3" width="28.140625" bestFit="1" customWidth="1"/>
    <col min="4" max="4" width="15.140625" bestFit="1" customWidth="1"/>
    <col min="5" max="6" width="14.140625" bestFit="1" customWidth="1"/>
    <col min="7" max="10" width="14.28515625" bestFit="1" customWidth="1"/>
    <col min="11" max="16" width="14.140625" bestFit="1" customWidth="1"/>
  </cols>
  <sheetData>
    <row r="1" spans="3:16" ht="15.75" thickBot="1" x14ac:dyDescent="0.3"/>
    <row r="2" spans="3:16" ht="15.75" thickBot="1" x14ac:dyDescent="0.3">
      <c r="C2" s="259" t="s">
        <v>498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1"/>
    </row>
    <row r="3" spans="3:16" x14ac:dyDescent="0.25">
      <c r="C3" s="52"/>
      <c r="D3" s="172">
        <v>2014</v>
      </c>
      <c r="E3" s="172" t="s">
        <v>11</v>
      </c>
      <c r="F3" s="172" t="s">
        <v>12</v>
      </c>
      <c r="G3" s="172" t="s">
        <v>13</v>
      </c>
      <c r="H3" s="172" t="s">
        <v>14</v>
      </c>
      <c r="I3" s="172" t="s">
        <v>15</v>
      </c>
      <c r="J3" s="172" t="s">
        <v>16</v>
      </c>
      <c r="K3" s="178" t="s">
        <v>17</v>
      </c>
      <c r="L3" s="178" t="s">
        <v>18</v>
      </c>
      <c r="M3" s="178" t="s">
        <v>19</v>
      </c>
      <c r="N3" s="178" t="s">
        <v>20</v>
      </c>
      <c r="O3" s="178" t="s">
        <v>21</v>
      </c>
      <c r="P3" s="179" t="s">
        <v>22</v>
      </c>
    </row>
    <row r="4" spans="3:16" x14ac:dyDescent="0.25">
      <c r="C4" s="175" t="s">
        <v>0</v>
      </c>
      <c r="D4" s="193"/>
      <c r="E4" s="194">
        <f>'Balance y estado'!E10</f>
        <v>0</v>
      </c>
      <c r="F4" s="194">
        <f>'Balance y estado'!E19</f>
        <v>0</v>
      </c>
      <c r="G4" s="194">
        <f>'Balance y estado'!F19</f>
        <v>0</v>
      </c>
      <c r="H4" s="194">
        <f>'Balance y estado'!F28</f>
        <v>0</v>
      </c>
      <c r="I4" s="194">
        <f>'Balance y estado'!F37</f>
        <v>0</v>
      </c>
      <c r="J4" s="194">
        <f>'Balance y estado'!F46</f>
        <v>0</v>
      </c>
      <c r="K4" s="193">
        <f>'Balance y estado'!F55</f>
        <v>0</v>
      </c>
      <c r="L4" s="193">
        <f>'Balance y estado'!F64</f>
        <v>0</v>
      </c>
      <c r="M4" s="193">
        <f>'Balance y estado'!F73</f>
        <v>0</v>
      </c>
      <c r="N4" s="193">
        <f>'Balance y estado'!F82</f>
        <v>0</v>
      </c>
      <c r="O4" s="193">
        <f>'Balance y estado'!F91</f>
        <v>0</v>
      </c>
      <c r="P4" s="195">
        <f>'Balance y estado'!F100</f>
        <v>0</v>
      </c>
    </row>
    <row r="5" spans="3:16" x14ac:dyDescent="0.25">
      <c r="C5" s="174" t="s">
        <v>1</v>
      </c>
      <c r="D5" s="193"/>
      <c r="E5" s="194">
        <f>'Balance y estado'!E11</f>
        <v>0</v>
      </c>
      <c r="F5" s="194">
        <f>'Balance y estado'!F11</f>
        <v>0</v>
      </c>
      <c r="G5" s="194">
        <f>'Balance y estado'!F20</f>
        <v>0</v>
      </c>
      <c r="H5" s="194">
        <f>'Balance y estado'!F29</f>
        <v>0</v>
      </c>
      <c r="I5" s="194">
        <f>'Balance y estado'!F38</f>
        <v>0</v>
      </c>
      <c r="J5" s="194">
        <f>'Balance y estado'!F47</f>
        <v>0</v>
      </c>
      <c r="K5" s="193">
        <f>'Balance y estado'!F56</f>
        <v>0</v>
      </c>
      <c r="L5" s="193">
        <f>'Balance y estado'!F65</f>
        <v>0</v>
      </c>
      <c r="M5" s="193">
        <f>'Balance y estado'!F74</f>
        <v>0</v>
      </c>
      <c r="N5" s="193">
        <f>'Balance y estado'!F83</f>
        <v>0</v>
      </c>
      <c r="O5" s="193">
        <f>'Balance y estado'!F92</f>
        <v>0</v>
      </c>
      <c r="P5" s="195">
        <f>'Balance y estado'!F101</f>
        <v>0</v>
      </c>
    </row>
    <row r="6" spans="3:16" x14ac:dyDescent="0.25">
      <c r="C6" s="173" t="s">
        <v>2</v>
      </c>
      <c r="D6" s="196">
        <f>D4-D5</f>
        <v>0</v>
      </c>
      <c r="E6" s="196">
        <f t="shared" ref="E6:P6" si="0">E4-E5</f>
        <v>0</v>
      </c>
      <c r="F6" s="196">
        <f t="shared" si="0"/>
        <v>0</v>
      </c>
      <c r="G6" s="196">
        <f t="shared" si="0"/>
        <v>0</v>
      </c>
      <c r="H6" s="196">
        <f t="shared" si="0"/>
        <v>0</v>
      </c>
      <c r="I6" s="196">
        <f t="shared" si="0"/>
        <v>0</v>
      </c>
      <c r="J6" s="196">
        <f t="shared" si="0"/>
        <v>0</v>
      </c>
      <c r="K6" s="196">
        <f t="shared" si="0"/>
        <v>0</v>
      </c>
      <c r="L6" s="196">
        <f t="shared" si="0"/>
        <v>0</v>
      </c>
      <c r="M6" s="196">
        <f t="shared" si="0"/>
        <v>0</v>
      </c>
      <c r="N6" s="196">
        <f t="shared" si="0"/>
        <v>0</v>
      </c>
      <c r="O6" s="196">
        <f t="shared" si="0"/>
        <v>0</v>
      </c>
      <c r="P6" s="197">
        <f t="shared" si="0"/>
        <v>0</v>
      </c>
    </row>
    <row r="7" spans="3:16" x14ac:dyDescent="0.25">
      <c r="C7" s="174" t="s">
        <v>3</v>
      </c>
      <c r="D7" s="198"/>
      <c r="E7" s="198">
        <f>'Balance y estado'!E13</f>
        <v>0</v>
      </c>
      <c r="F7" s="198">
        <f>'Balance y estado'!F13</f>
        <v>0</v>
      </c>
      <c r="G7" s="198">
        <f>'Balance y estado'!F22</f>
        <v>0</v>
      </c>
      <c r="H7" s="198">
        <f>'Balance y estado'!F31</f>
        <v>0</v>
      </c>
      <c r="I7" s="198">
        <f>'Balance y estado'!F40</f>
        <v>0</v>
      </c>
      <c r="J7" s="198">
        <f>'Balance y estado'!F49</f>
        <v>0</v>
      </c>
      <c r="K7" s="193">
        <f>'Balance y estado'!F58</f>
        <v>0</v>
      </c>
      <c r="L7" s="193">
        <f>'Balance y estado'!F67</f>
        <v>0</v>
      </c>
      <c r="M7" s="193">
        <f>'Balance y estado'!F76</f>
        <v>0</v>
      </c>
      <c r="N7" s="193">
        <f>'Balance y estado'!F85</f>
        <v>0</v>
      </c>
      <c r="O7" s="193">
        <f>'Balance y estado'!F94</f>
        <v>0</v>
      </c>
      <c r="P7" s="195">
        <f>'Balance y estado'!F103</f>
        <v>0</v>
      </c>
    </row>
    <row r="8" spans="3:16" x14ac:dyDescent="0.25">
      <c r="C8" s="174" t="s">
        <v>490</v>
      </c>
      <c r="D8" s="198"/>
      <c r="E8" s="198">
        <f>'Deprec. y amort.'!$O$14</f>
        <v>1704999.9999999998</v>
      </c>
      <c r="F8" s="198">
        <f>'Deprec. y amort.'!$O$14</f>
        <v>1704999.9999999998</v>
      </c>
      <c r="G8" s="198">
        <f>'Deprec. y amort.'!$O$14</f>
        <v>1704999.9999999998</v>
      </c>
      <c r="H8" s="198">
        <f>'Deprec. y amort.'!$O$14</f>
        <v>1704999.9999999998</v>
      </c>
      <c r="I8" s="198">
        <f>'Deprec. y amort.'!$O$14</f>
        <v>1704999.9999999998</v>
      </c>
      <c r="J8" s="198">
        <f>'Deprec. y amort.'!$O$14</f>
        <v>1704999.9999999998</v>
      </c>
      <c r="K8" s="198">
        <f>'Deprec. y amort.'!$O$14</f>
        <v>1704999.9999999998</v>
      </c>
      <c r="L8" s="198">
        <f>'Deprec. y amort.'!$O$14</f>
        <v>1704999.9999999998</v>
      </c>
      <c r="M8" s="198">
        <f>'Deprec. y amort.'!$O$14</f>
        <v>1704999.9999999998</v>
      </c>
      <c r="N8" s="198">
        <f>'Deprec. y amort.'!$O$14</f>
        <v>1704999.9999999998</v>
      </c>
      <c r="O8" s="198">
        <f>'Deprec. y amort.'!$O$14</f>
        <v>1704999.9999999998</v>
      </c>
      <c r="P8" s="199">
        <f>'Deprec. y amort.'!$O$14</f>
        <v>1704999.9999999998</v>
      </c>
    </row>
    <row r="9" spans="3:16" x14ac:dyDescent="0.25">
      <c r="C9" s="174" t="s">
        <v>491</v>
      </c>
      <c r="D9" s="198"/>
      <c r="E9" s="198"/>
      <c r="F9" s="198"/>
      <c r="G9" s="198"/>
      <c r="H9" s="198"/>
      <c r="I9" s="198"/>
      <c r="J9" s="198"/>
      <c r="K9" s="193"/>
      <c r="L9" s="193"/>
      <c r="M9" s="193"/>
      <c r="N9" s="193"/>
      <c r="O9" s="193"/>
      <c r="P9" s="195"/>
    </row>
    <row r="10" spans="3:16" x14ac:dyDescent="0.25">
      <c r="C10" s="173" t="s">
        <v>4</v>
      </c>
      <c r="D10" s="196">
        <f>D6-D7-D8-D9</f>
        <v>0</v>
      </c>
      <c r="E10" s="196">
        <f t="shared" ref="E10:P10" si="1">E6-E7-E8-E9</f>
        <v>-1704999.9999999998</v>
      </c>
      <c r="F10" s="196">
        <f t="shared" si="1"/>
        <v>-1704999.9999999998</v>
      </c>
      <c r="G10" s="196">
        <f t="shared" si="1"/>
        <v>-1704999.9999999998</v>
      </c>
      <c r="H10" s="196">
        <f t="shared" si="1"/>
        <v>-1704999.9999999998</v>
      </c>
      <c r="I10" s="196">
        <f t="shared" si="1"/>
        <v>-1704999.9999999998</v>
      </c>
      <c r="J10" s="196">
        <f t="shared" si="1"/>
        <v>-1704999.9999999998</v>
      </c>
      <c r="K10" s="196">
        <f t="shared" si="1"/>
        <v>-1704999.9999999998</v>
      </c>
      <c r="L10" s="196">
        <f t="shared" si="1"/>
        <v>-1704999.9999999998</v>
      </c>
      <c r="M10" s="196">
        <f t="shared" si="1"/>
        <v>-1704999.9999999998</v>
      </c>
      <c r="N10" s="196">
        <f t="shared" si="1"/>
        <v>-1704999.9999999998</v>
      </c>
      <c r="O10" s="196">
        <f t="shared" si="1"/>
        <v>-1704999.9999999998</v>
      </c>
      <c r="P10" s="197">
        <f t="shared" si="1"/>
        <v>-1704999.9999999998</v>
      </c>
    </row>
    <row r="11" spans="3:16" x14ac:dyDescent="0.25">
      <c r="C11" s="175" t="s">
        <v>5</v>
      </c>
      <c r="D11" s="198"/>
      <c r="E11" s="198">
        <f>'Balance y estado'!E15</f>
        <v>0</v>
      </c>
      <c r="F11" s="198">
        <f>'Balance y estado'!F15</f>
        <v>0</v>
      </c>
      <c r="G11" s="198">
        <f>'Balance y estado'!F24</f>
        <v>0</v>
      </c>
      <c r="H11" s="198">
        <f>'Balance y estado'!F33</f>
        <v>0</v>
      </c>
      <c r="I11" s="198">
        <f>'Balance y estado'!F42</f>
        <v>0</v>
      </c>
      <c r="J11" s="198">
        <f>'Balance y estado'!F52</f>
        <v>0</v>
      </c>
      <c r="K11" s="193">
        <f>'Balance y estado'!F60</f>
        <v>0</v>
      </c>
      <c r="L11" s="193">
        <f>'Balance y estado'!F69</f>
        <v>0</v>
      </c>
      <c r="M11" s="193">
        <f>'Balance y estado'!F78</f>
        <v>0</v>
      </c>
      <c r="N11" s="193">
        <f>'Balance y estado'!F87</f>
        <v>0</v>
      </c>
      <c r="O11" s="193">
        <f>'Balance y estado'!F96</f>
        <v>0</v>
      </c>
      <c r="P11" s="195">
        <f>'Balance y estado'!F105</f>
        <v>0</v>
      </c>
    </row>
    <row r="12" spans="3:16" x14ac:dyDescent="0.25">
      <c r="C12" s="174" t="s">
        <v>6</v>
      </c>
      <c r="D12" s="198"/>
      <c r="E12" s="198">
        <f>'Deprec. y amort.'!H5</f>
        <v>828000</v>
      </c>
      <c r="F12" s="198">
        <f>'Deprec. y amort.'!H6</f>
        <v>763436.34124469757</v>
      </c>
      <c r="G12" s="198">
        <f>'Deprec. y amort.'!H7</f>
        <v>698097.9185843314</v>
      </c>
      <c r="H12" s="198">
        <f>'Deprec. y amort.'!H8</f>
        <v>631975.43485204095</v>
      </c>
      <c r="I12" s="198">
        <f>'Deprec. y amort.'!H9</f>
        <v>565059.48131496296</v>
      </c>
      <c r="J12" s="198">
        <f>'Deprec. y amort.'!H10</f>
        <v>497340.53633544</v>
      </c>
      <c r="K12" s="193">
        <f>'Deprec. y amort.'!H11</f>
        <v>428808.96401616279</v>
      </c>
      <c r="L12" s="193">
        <f>'Deprec. y amort.'!H12</f>
        <v>359455.01282905421</v>
      </c>
      <c r="M12" s="193">
        <f>'Deprec. y amort.'!H13</f>
        <v>289268.81422770035</v>
      </c>
      <c r="N12" s="193">
        <f>'Deprec. y amort.'!H14</f>
        <v>218240.38124313025</v>
      </c>
      <c r="O12" s="193">
        <f>'Deprec. y amort.'!H15</f>
        <v>146359.60706274529</v>
      </c>
      <c r="P12" s="195">
        <f>'Deprec. y amort.'!H16</f>
        <v>73616.263592195712</v>
      </c>
    </row>
    <row r="13" spans="3:16" x14ac:dyDescent="0.25">
      <c r="C13" s="173" t="s">
        <v>4</v>
      </c>
      <c r="D13" s="196">
        <f>D10-D12+D11</f>
        <v>0</v>
      </c>
      <c r="E13" s="196">
        <f>E10+E11-E12</f>
        <v>-2533000</v>
      </c>
      <c r="F13" s="196">
        <f t="shared" ref="F13:P13" si="2">F10+F11-F12</f>
        <v>-2468436.3412446976</v>
      </c>
      <c r="G13" s="196">
        <f t="shared" si="2"/>
        <v>-2403097.9185843309</v>
      </c>
      <c r="H13" s="196">
        <f t="shared" si="2"/>
        <v>-2336975.4348520408</v>
      </c>
      <c r="I13" s="196">
        <f t="shared" si="2"/>
        <v>-2270059.4813149627</v>
      </c>
      <c r="J13" s="196">
        <f t="shared" si="2"/>
        <v>-2202340.5363354399</v>
      </c>
      <c r="K13" s="196">
        <f t="shared" si="2"/>
        <v>-2133808.9640161628</v>
      </c>
      <c r="L13" s="196">
        <f t="shared" si="2"/>
        <v>-2064455.0128290539</v>
      </c>
      <c r="M13" s="196">
        <f t="shared" si="2"/>
        <v>-1994268.8142277002</v>
      </c>
      <c r="N13" s="196">
        <f t="shared" si="2"/>
        <v>-1923240.38124313</v>
      </c>
      <c r="O13" s="196">
        <f t="shared" si="2"/>
        <v>-1851359.6070627451</v>
      </c>
      <c r="P13" s="197">
        <f t="shared" si="2"/>
        <v>-1778616.2635921955</v>
      </c>
    </row>
    <row r="14" spans="3:16" x14ac:dyDescent="0.25">
      <c r="C14" s="19" t="s">
        <v>492</v>
      </c>
      <c r="D14" s="198"/>
      <c r="E14" s="198"/>
      <c r="F14" s="198"/>
      <c r="G14" s="198"/>
      <c r="H14" s="198"/>
      <c r="I14" s="198"/>
      <c r="J14" s="198"/>
      <c r="K14" s="193"/>
      <c r="L14" s="193"/>
      <c r="M14" s="193"/>
      <c r="N14" s="193"/>
      <c r="O14" s="193"/>
      <c r="P14" s="195"/>
    </row>
    <row r="15" spans="3:16" x14ac:dyDescent="0.25">
      <c r="C15" s="173" t="s">
        <v>435</v>
      </c>
      <c r="D15" s="196">
        <f>D13-D14</f>
        <v>0</v>
      </c>
      <c r="E15" s="196">
        <f t="shared" ref="E15:P15" si="3">E13-E14</f>
        <v>-2533000</v>
      </c>
      <c r="F15" s="196">
        <f t="shared" si="3"/>
        <v>-2468436.3412446976</v>
      </c>
      <c r="G15" s="196">
        <f t="shared" si="3"/>
        <v>-2403097.9185843309</v>
      </c>
      <c r="H15" s="196">
        <f t="shared" si="3"/>
        <v>-2336975.4348520408</v>
      </c>
      <c r="I15" s="196">
        <f t="shared" si="3"/>
        <v>-2270059.4813149627</v>
      </c>
      <c r="J15" s="196">
        <f t="shared" si="3"/>
        <v>-2202340.5363354399</v>
      </c>
      <c r="K15" s="196">
        <f t="shared" si="3"/>
        <v>-2133808.9640161628</v>
      </c>
      <c r="L15" s="196">
        <f t="shared" si="3"/>
        <v>-2064455.0128290539</v>
      </c>
      <c r="M15" s="196">
        <f t="shared" si="3"/>
        <v>-1994268.8142277002</v>
      </c>
      <c r="N15" s="196">
        <f t="shared" si="3"/>
        <v>-1923240.38124313</v>
      </c>
      <c r="O15" s="196">
        <f t="shared" si="3"/>
        <v>-1851359.6070627451</v>
      </c>
      <c r="P15" s="197">
        <f t="shared" si="3"/>
        <v>-1778616.2635921955</v>
      </c>
    </row>
    <row r="16" spans="3:16" x14ac:dyDescent="0.25">
      <c r="C16" s="175" t="s">
        <v>490</v>
      </c>
      <c r="D16" s="198">
        <f>'Deprec. y amort.'!$O$14</f>
        <v>1704999.9999999998</v>
      </c>
      <c r="E16" s="198">
        <f>'Deprec. y amort.'!$O$14</f>
        <v>1704999.9999999998</v>
      </c>
      <c r="F16" s="198">
        <f>'Deprec. y amort.'!$O$14</f>
        <v>1704999.9999999998</v>
      </c>
      <c r="G16" s="198">
        <f>'Deprec. y amort.'!$O$14</f>
        <v>1704999.9999999998</v>
      </c>
      <c r="H16" s="198">
        <f>'Deprec. y amort.'!$O$14</f>
        <v>1704999.9999999998</v>
      </c>
      <c r="I16" s="198">
        <f>'Deprec. y amort.'!$O$14</f>
        <v>1704999.9999999998</v>
      </c>
      <c r="J16" s="198">
        <f>'Deprec. y amort.'!$O$14</f>
        <v>1704999.9999999998</v>
      </c>
      <c r="K16" s="198">
        <f>'Deprec. y amort.'!$O$14</f>
        <v>1704999.9999999998</v>
      </c>
      <c r="L16" s="198">
        <f>'Deprec. y amort.'!$O$14</f>
        <v>1704999.9999999998</v>
      </c>
      <c r="M16" s="198">
        <f>'Deprec. y amort.'!$O$14</f>
        <v>1704999.9999999998</v>
      </c>
      <c r="N16" s="198">
        <f>'Deprec. y amort.'!$O$14</f>
        <v>1704999.9999999998</v>
      </c>
      <c r="O16" s="198">
        <f>'Deprec. y amort.'!$O$14</f>
        <v>1704999.9999999998</v>
      </c>
      <c r="P16" s="199">
        <f>'Deprec. y amort.'!$O$14</f>
        <v>1704999.9999999998</v>
      </c>
    </row>
    <row r="17" spans="3:16" x14ac:dyDescent="0.25">
      <c r="C17" s="175" t="s">
        <v>491</v>
      </c>
      <c r="D17" s="198"/>
      <c r="E17" s="198"/>
      <c r="F17" s="198"/>
      <c r="G17" s="198"/>
      <c r="H17" s="198"/>
      <c r="I17" s="198"/>
      <c r="J17" s="198"/>
      <c r="K17" s="193"/>
      <c r="L17" s="193"/>
      <c r="M17" s="193"/>
      <c r="N17" s="193"/>
      <c r="O17" s="193"/>
      <c r="P17" s="195"/>
    </row>
    <row r="18" spans="3:16" x14ac:dyDescent="0.25">
      <c r="C18" s="174" t="s">
        <v>493</v>
      </c>
      <c r="D18" s="198"/>
      <c r="E18" s="198">
        <f>'Deprec. y amort.'!I5</f>
        <v>5380304.8962752093</v>
      </c>
      <c r="F18" s="198">
        <f>'Deprec. y amort.'!I6</f>
        <v>5444868.5550305117</v>
      </c>
      <c r="G18" s="198">
        <f>'Deprec. y amort.'!I7</f>
        <v>5510206.9776908774</v>
      </c>
      <c r="H18" s="198">
        <f>'Deprec. y amort.'!I8</f>
        <v>5576329.461423168</v>
      </c>
      <c r="I18" s="198">
        <f>'Deprec. y amort.'!I9</f>
        <v>5643245.4149602465</v>
      </c>
      <c r="J18" s="198">
        <f>'Deprec. y amort.'!I10</f>
        <v>5710964.3599397689</v>
      </c>
      <c r="K18" s="193">
        <f>'Deprec. y amort.'!I11</f>
        <v>5779495.9322590465</v>
      </c>
      <c r="L18" s="193">
        <f>'Deprec. y amort.'!I12</f>
        <v>5848849.8834461551</v>
      </c>
      <c r="M18" s="193">
        <f>'Deprec. y amort.'!I13</f>
        <v>5919036.082047509</v>
      </c>
      <c r="N18" s="193">
        <f>'Deprec. y amort.'!I14</f>
        <v>5990064.5150320791</v>
      </c>
      <c r="O18" s="193">
        <f>'Deprec. y amort.'!I15</f>
        <v>6061945.2892124644</v>
      </c>
      <c r="P18" s="195">
        <f>'Deprec. y amort.'!I16</f>
        <v>6134688.6326830136</v>
      </c>
    </row>
    <row r="19" spans="3:16" x14ac:dyDescent="0.25">
      <c r="C19" s="174" t="s">
        <v>494</v>
      </c>
      <c r="D19" s="200">
        <f>'Balance y estado'!P154</f>
        <v>32250000</v>
      </c>
      <c r="E19" s="198"/>
      <c r="F19" s="198"/>
      <c r="G19" s="198"/>
      <c r="H19" s="198"/>
      <c r="I19" s="198"/>
      <c r="J19" s="198"/>
      <c r="K19" s="193"/>
      <c r="L19" s="193"/>
      <c r="M19" s="193"/>
      <c r="N19" s="193"/>
      <c r="O19" s="193"/>
      <c r="P19" s="195"/>
    </row>
    <row r="20" spans="3:16" ht="15.75" thickBot="1" x14ac:dyDescent="0.3">
      <c r="C20" s="175" t="s">
        <v>495</v>
      </c>
      <c r="D20" s="200">
        <f>'Balance y estado'!P96</f>
        <v>69000000</v>
      </c>
      <c r="E20" s="198"/>
      <c r="F20" s="198"/>
      <c r="G20" s="198"/>
      <c r="H20" s="198"/>
      <c r="I20" s="198"/>
      <c r="J20" s="198"/>
      <c r="K20" s="193"/>
      <c r="L20" s="193"/>
      <c r="M20" s="193"/>
      <c r="N20" s="193"/>
      <c r="O20" s="193"/>
      <c r="P20" s="195"/>
    </row>
    <row r="21" spans="3:16" x14ac:dyDescent="0.25">
      <c r="C21" s="176" t="s">
        <v>496</v>
      </c>
      <c r="D21" s="201"/>
      <c r="E21" s="201"/>
      <c r="F21" s="201"/>
      <c r="G21" s="201"/>
      <c r="H21" s="201"/>
      <c r="I21" s="201"/>
      <c r="J21" s="201"/>
      <c r="K21" s="202"/>
      <c r="L21" s="202"/>
      <c r="M21" s="202"/>
      <c r="N21" s="202"/>
      <c r="O21" s="202"/>
      <c r="P21" s="203"/>
    </row>
    <row r="22" spans="3:16" ht="15.75" thickBot="1" x14ac:dyDescent="0.3">
      <c r="C22" s="177" t="s">
        <v>497</v>
      </c>
      <c r="D22" s="204">
        <f>D15+D16+D17-D18-D19+D20+D21</f>
        <v>38455000</v>
      </c>
      <c r="E22" s="204">
        <f t="shared" ref="E22:P22" si="4">E15+E16+E17-E18-E19+E20+E21</f>
        <v>-6208304.8962752093</v>
      </c>
      <c r="F22" s="204">
        <f t="shared" si="4"/>
        <v>-6208304.8962752093</v>
      </c>
      <c r="G22" s="204">
        <f t="shared" si="4"/>
        <v>-6208304.8962752083</v>
      </c>
      <c r="H22" s="204">
        <f t="shared" si="4"/>
        <v>-6208304.8962752093</v>
      </c>
      <c r="I22" s="204">
        <f t="shared" si="4"/>
        <v>-6208304.8962752093</v>
      </c>
      <c r="J22" s="204">
        <f t="shared" si="4"/>
        <v>-6208304.8962752093</v>
      </c>
      <c r="K22" s="204">
        <f t="shared" si="4"/>
        <v>-6208304.8962752093</v>
      </c>
      <c r="L22" s="204">
        <f t="shared" si="4"/>
        <v>-6208304.8962752093</v>
      </c>
      <c r="M22" s="204">
        <f t="shared" si="4"/>
        <v>-6208304.8962752093</v>
      </c>
      <c r="N22" s="204">
        <f t="shared" si="4"/>
        <v>-6208304.8962752093</v>
      </c>
      <c r="O22" s="204">
        <f t="shared" si="4"/>
        <v>-6208304.8962752093</v>
      </c>
      <c r="P22" s="205">
        <f t="shared" si="4"/>
        <v>-6208304.8962752093</v>
      </c>
    </row>
    <row r="23" spans="3:16" x14ac:dyDescent="0.25">
      <c r="K23" s="8"/>
    </row>
    <row r="45" spans="3:16" ht="15.75" thickBot="1" x14ac:dyDescent="0.3"/>
    <row r="46" spans="3:16" ht="15.75" thickBot="1" x14ac:dyDescent="0.3">
      <c r="C46" s="262" t="s">
        <v>499</v>
      </c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4"/>
    </row>
    <row r="47" spans="3:16" x14ac:dyDescent="0.25">
      <c r="C47" s="52"/>
      <c r="D47" s="172">
        <v>2014</v>
      </c>
      <c r="E47" s="172" t="s">
        <v>11</v>
      </c>
      <c r="F47" s="172" t="s">
        <v>12</v>
      </c>
      <c r="G47" s="172" t="s">
        <v>13</v>
      </c>
      <c r="H47" s="172" t="s">
        <v>14</v>
      </c>
      <c r="I47" s="172" t="s">
        <v>15</v>
      </c>
      <c r="J47" s="172" t="s">
        <v>16</v>
      </c>
      <c r="K47" s="178" t="s">
        <v>17</v>
      </c>
      <c r="L47" s="178" t="s">
        <v>18</v>
      </c>
      <c r="M47" s="178" t="s">
        <v>19</v>
      </c>
      <c r="N47" s="178" t="s">
        <v>20</v>
      </c>
      <c r="O47" s="178" t="s">
        <v>21</v>
      </c>
      <c r="P47" s="179" t="s">
        <v>22</v>
      </c>
    </row>
    <row r="48" spans="3:16" x14ac:dyDescent="0.25">
      <c r="C48" s="175" t="s">
        <v>0</v>
      </c>
      <c r="D48" s="181"/>
      <c r="E48" s="180"/>
      <c r="F48" s="180"/>
      <c r="G48" s="180"/>
      <c r="H48" s="180"/>
      <c r="I48" s="180"/>
      <c r="J48" s="180"/>
      <c r="K48" s="181"/>
      <c r="L48" s="181"/>
      <c r="M48" s="181"/>
      <c r="N48" s="181"/>
      <c r="O48" s="181"/>
      <c r="P48" s="187"/>
    </row>
    <row r="49" spans="3:16" x14ac:dyDescent="0.25">
      <c r="C49" s="174" t="s">
        <v>1</v>
      </c>
      <c r="D49" s="181"/>
      <c r="E49" s="180"/>
      <c r="F49" s="180"/>
      <c r="G49" s="180"/>
      <c r="H49" s="180"/>
      <c r="I49" s="180"/>
      <c r="J49" s="180"/>
      <c r="K49" s="181"/>
      <c r="L49" s="181"/>
      <c r="M49" s="181"/>
      <c r="N49" s="181"/>
      <c r="O49" s="181"/>
      <c r="P49" s="187"/>
    </row>
    <row r="50" spans="3:16" x14ac:dyDescent="0.25">
      <c r="C50" s="173" t="s">
        <v>2</v>
      </c>
      <c r="D50" s="182">
        <f>D48-D49</f>
        <v>0</v>
      </c>
      <c r="E50" s="183"/>
      <c r="F50" s="183"/>
      <c r="G50" s="183"/>
      <c r="H50" s="183"/>
      <c r="I50" s="183"/>
      <c r="J50" s="183"/>
      <c r="K50" s="188"/>
      <c r="L50" s="188"/>
      <c r="M50" s="188"/>
      <c r="N50" s="188"/>
      <c r="O50" s="188"/>
      <c r="P50" s="189"/>
    </row>
    <row r="51" spans="3:16" x14ac:dyDescent="0.25">
      <c r="C51" s="174" t="s">
        <v>3</v>
      </c>
      <c r="D51" s="184"/>
      <c r="E51" s="185"/>
      <c r="F51" s="185"/>
      <c r="G51" s="185"/>
      <c r="H51" s="185"/>
      <c r="I51" s="185"/>
      <c r="J51" s="185"/>
      <c r="K51" s="181"/>
      <c r="L51" s="181"/>
      <c r="M51" s="181"/>
      <c r="N51" s="181"/>
      <c r="O51" s="181"/>
      <c r="P51" s="187"/>
    </row>
    <row r="52" spans="3:16" x14ac:dyDescent="0.25">
      <c r="C52" s="174" t="s">
        <v>490</v>
      </c>
      <c r="D52" s="184"/>
      <c r="E52" s="185"/>
      <c r="F52" s="185"/>
      <c r="G52" s="185"/>
      <c r="H52" s="185"/>
      <c r="I52" s="185"/>
      <c r="J52" s="185"/>
      <c r="K52" s="181"/>
      <c r="L52" s="181"/>
      <c r="M52" s="181"/>
      <c r="N52" s="181"/>
      <c r="O52" s="181"/>
      <c r="P52" s="187"/>
    </row>
    <row r="53" spans="3:16" x14ac:dyDescent="0.25">
      <c r="C53" s="174" t="s">
        <v>491</v>
      </c>
      <c r="D53" s="184"/>
      <c r="E53" s="185"/>
      <c r="F53" s="185"/>
      <c r="G53" s="185"/>
      <c r="H53" s="185"/>
      <c r="I53" s="185"/>
      <c r="J53" s="184"/>
      <c r="K53" s="181"/>
      <c r="L53" s="181"/>
      <c r="M53" s="181"/>
      <c r="N53" s="181"/>
      <c r="O53" s="181"/>
      <c r="P53" s="187"/>
    </row>
    <row r="54" spans="3:16" x14ac:dyDescent="0.25">
      <c r="C54" s="173" t="s">
        <v>4</v>
      </c>
      <c r="D54" s="182">
        <f>D50-D51-D52-D53</f>
        <v>0</v>
      </c>
      <c r="E54" s="183"/>
      <c r="F54" s="183"/>
      <c r="G54" s="183"/>
      <c r="H54" s="183"/>
      <c r="I54" s="183"/>
      <c r="J54" s="183"/>
      <c r="K54" s="188"/>
      <c r="L54" s="188"/>
      <c r="M54" s="188"/>
      <c r="N54" s="188"/>
      <c r="O54" s="188"/>
      <c r="P54" s="189"/>
    </row>
    <row r="55" spans="3:16" x14ac:dyDescent="0.25">
      <c r="C55" s="175" t="s">
        <v>5</v>
      </c>
      <c r="D55" s="184"/>
      <c r="E55" s="184"/>
      <c r="F55" s="184"/>
      <c r="G55" s="184"/>
      <c r="H55" s="184"/>
      <c r="I55" s="184"/>
      <c r="J55" s="185"/>
      <c r="K55" s="181"/>
      <c r="L55" s="181"/>
      <c r="M55" s="181"/>
      <c r="N55" s="181"/>
      <c r="O55" s="181"/>
      <c r="P55" s="187"/>
    </row>
    <row r="56" spans="3:16" x14ac:dyDescent="0.25">
      <c r="C56" s="174" t="s">
        <v>6</v>
      </c>
      <c r="D56" s="184"/>
      <c r="E56" s="185"/>
      <c r="F56" s="185"/>
      <c r="G56" s="185"/>
      <c r="H56" s="185"/>
      <c r="I56" s="184"/>
      <c r="J56" s="184"/>
      <c r="K56" s="181"/>
      <c r="L56" s="181"/>
      <c r="M56" s="181"/>
      <c r="N56" s="181"/>
      <c r="O56" s="181"/>
      <c r="P56" s="187"/>
    </row>
    <row r="57" spans="3:16" x14ac:dyDescent="0.25">
      <c r="C57" s="173" t="s">
        <v>4</v>
      </c>
      <c r="D57" s="182">
        <f>D54-D56+D55</f>
        <v>0</v>
      </c>
      <c r="E57" s="183"/>
      <c r="F57" s="183"/>
      <c r="G57" s="183"/>
      <c r="H57" s="183"/>
      <c r="I57" s="183"/>
      <c r="J57" s="183"/>
      <c r="K57" s="188"/>
      <c r="L57" s="188"/>
      <c r="M57" s="188"/>
      <c r="N57" s="188"/>
      <c r="O57" s="188"/>
      <c r="P57" s="189"/>
    </row>
    <row r="58" spans="3:16" x14ac:dyDescent="0.25">
      <c r="C58" s="19" t="s">
        <v>492</v>
      </c>
      <c r="D58" s="184"/>
      <c r="E58" s="185"/>
      <c r="F58" s="185"/>
      <c r="G58" s="185"/>
      <c r="H58" s="185"/>
      <c r="I58" s="185"/>
      <c r="J58" s="185"/>
      <c r="K58" s="181"/>
      <c r="L58" s="181"/>
      <c r="M58" s="181"/>
      <c r="N58" s="181"/>
      <c r="O58" s="181"/>
      <c r="P58" s="187"/>
    </row>
    <row r="59" spans="3:16" x14ac:dyDescent="0.25">
      <c r="C59" s="173" t="s">
        <v>435</v>
      </c>
      <c r="D59" s="182">
        <f>D57-D58</f>
        <v>0</v>
      </c>
      <c r="E59" s="183"/>
      <c r="F59" s="183"/>
      <c r="G59" s="183"/>
      <c r="H59" s="183"/>
      <c r="I59" s="183"/>
      <c r="J59" s="183"/>
      <c r="K59" s="188"/>
      <c r="L59" s="188"/>
      <c r="M59" s="188"/>
      <c r="N59" s="188"/>
      <c r="O59" s="188"/>
      <c r="P59" s="189"/>
    </row>
    <row r="60" spans="3:16" x14ac:dyDescent="0.25">
      <c r="C60" s="175" t="s">
        <v>490</v>
      </c>
      <c r="D60" s="184"/>
      <c r="E60" s="185"/>
      <c r="F60" s="185"/>
      <c r="G60" s="185"/>
      <c r="H60" s="185"/>
      <c r="I60" s="185"/>
      <c r="J60" s="185"/>
      <c r="K60" s="181"/>
      <c r="L60" s="181"/>
      <c r="M60" s="181"/>
      <c r="N60" s="181"/>
      <c r="O60" s="181"/>
      <c r="P60" s="187"/>
    </row>
    <row r="61" spans="3:16" x14ac:dyDescent="0.25">
      <c r="C61" s="175" t="s">
        <v>491</v>
      </c>
      <c r="D61" s="184"/>
      <c r="E61" s="185"/>
      <c r="F61" s="185"/>
      <c r="G61" s="185"/>
      <c r="H61" s="185"/>
      <c r="I61" s="185"/>
      <c r="J61" s="185"/>
      <c r="K61" s="181"/>
      <c r="L61" s="181"/>
      <c r="M61" s="181"/>
      <c r="N61" s="181"/>
      <c r="O61" s="181"/>
      <c r="P61" s="187"/>
    </row>
    <row r="62" spans="3:16" x14ac:dyDescent="0.25">
      <c r="C62" s="174" t="s">
        <v>493</v>
      </c>
      <c r="D62" s="184"/>
      <c r="E62" s="185"/>
      <c r="F62" s="185"/>
      <c r="G62" s="185"/>
      <c r="H62" s="185"/>
      <c r="I62" s="184"/>
      <c r="J62" s="184"/>
      <c r="K62" s="181"/>
      <c r="L62" s="181"/>
      <c r="M62" s="181"/>
      <c r="N62" s="181"/>
      <c r="O62" s="181"/>
      <c r="P62" s="187"/>
    </row>
    <row r="63" spans="3:16" x14ac:dyDescent="0.25">
      <c r="C63" s="174" t="s">
        <v>494</v>
      </c>
      <c r="D63" s="190">
        <f>'Balance y estado'!P176</f>
        <v>0</v>
      </c>
      <c r="E63" s="184"/>
      <c r="F63" s="184"/>
      <c r="G63" s="184"/>
      <c r="H63" s="184"/>
      <c r="I63" s="184"/>
      <c r="J63" s="184"/>
      <c r="K63" s="181"/>
      <c r="L63" s="181"/>
      <c r="M63" s="181"/>
      <c r="N63" s="181"/>
      <c r="O63" s="181"/>
      <c r="P63" s="187"/>
    </row>
    <row r="64" spans="3:16" x14ac:dyDescent="0.25">
      <c r="C64" s="175" t="s">
        <v>495</v>
      </c>
      <c r="D64" s="190">
        <f>'Balance y estado'!P118</f>
        <v>0</v>
      </c>
      <c r="E64" s="184"/>
      <c r="F64" s="184"/>
      <c r="G64" s="184"/>
      <c r="H64" s="184"/>
      <c r="I64" s="184"/>
      <c r="J64" s="184"/>
      <c r="K64" s="181"/>
      <c r="L64" s="181"/>
      <c r="M64" s="181"/>
      <c r="N64" s="181"/>
      <c r="O64" s="181"/>
      <c r="P64" s="187"/>
    </row>
    <row r="65" spans="3:16" x14ac:dyDescent="0.25">
      <c r="C65" s="175" t="s">
        <v>496</v>
      </c>
      <c r="D65" s="184"/>
      <c r="E65" s="184"/>
      <c r="F65" s="184"/>
      <c r="G65" s="184"/>
      <c r="H65" s="184"/>
      <c r="I65" s="184"/>
      <c r="J65" s="185"/>
      <c r="K65" s="181"/>
      <c r="L65" s="181"/>
      <c r="M65" s="181"/>
      <c r="N65" s="181"/>
      <c r="O65" s="181"/>
      <c r="P65" s="187"/>
    </row>
    <row r="66" spans="3:16" ht="15.75" thickBot="1" x14ac:dyDescent="0.3">
      <c r="C66" s="177" t="s">
        <v>497</v>
      </c>
      <c r="D66" s="186">
        <f>D59+D60+D61-D62-D63+D64+D65</f>
        <v>0</v>
      </c>
      <c r="E66" s="186"/>
      <c r="F66" s="186"/>
      <c r="G66" s="186"/>
      <c r="H66" s="186"/>
      <c r="I66" s="186"/>
      <c r="J66" s="186"/>
      <c r="K66" s="191"/>
      <c r="L66" s="191"/>
      <c r="M66" s="191"/>
      <c r="N66" s="191"/>
      <c r="O66" s="191"/>
      <c r="P66" s="192"/>
    </row>
  </sheetData>
  <mergeCells count="2">
    <mergeCell ref="C2:P2"/>
    <mergeCell ref="C46:P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10" zoomScale="85" zoomScaleNormal="85" workbookViewId="0">
      <selection activeCell="C23" sqref="C23"/>
    </sheetView>
  </sheetViews>
  <sheetFormatPr baseColWidth="10" defaultRowHeight="15" x14ac:dyDescent="0.25"/>
  <cols>
    <col min="2" max="2" width="26.5703125" bestFit="1" customWidth="1"/>
    <col min="3" max="3" width="23.140625" bestFit="1" customWidth="1"/>
    <col min="4" max="4" width="26.5703125" bestFit="1" customWidth="1"/>
    <col min="5" max="5" width="16" customWidth="1"/>
    <col min="6" max="6" width="27.140625" bestFit="1" customWidth="1"/>
    <col min="7" max="7" width="17.140625" bestFit="1" customWidth="1"/>
    <col min="8" max="8" width="22.85546875" bestFit="1" customWidth="1"/>
    <col min="9" max="9" width="24.140625" customWidth="1"/>
    <col min="10" max="10" width="16.42578125" customWidth="1"/>
    <col min="11" max="11" width="23.85546875" customWidth="1"/>
    <col min="49" max="49" width="23.85546875" bestFit="1" customWidth="1"/>
    <col min="51" max="51" width="12.5703125" bestFit="1" customWidth="1"/>
    <col min="52" max="52" width="56.42578125" bestFit="1" customWidth="1"/>
    <col min="53" max="53" width="12.5703125" bestFit="1" customWidth="1"/>
    <col min="54" max="54" width="41.28515625" bestFit="1" customWidth="1"/>
    <col min="55" max="55" width="14.5703125" bestFit="1" customWidth="1"/>
  </cols>
  <sheetData>
    <row r="2" spans="1:9" ht="15.75" thickBot="1" x14ac:dyDescent="0.3"/>
    <row r="3" spans="1:9" ht="31.5" customHeight="1" thickBot="1" x14ac:dyDescent="0.3">
      <c r="B3" s="60" t="s">
        <v>394</v>
      </c>
      <c r="C3" s="61" t="s">
        <v>390</v>
      </c>
      <c r="D3" s="61" t="s">
        <v>7</v>
      </c>
      <c r="E3" s="62" t="s">
        <v>398</v>
      </c>
      <c r="F3" s="62" t="s">
        <v>399</v>
      </c>
      <c r="G3" s="61" t="s">
        <v>393</v>
      </c>
      <c r="H3" s="61" t="s">
        <v>392</v>
      </c>
      <c r="I3" s="63" t="s">
        <v>395</v>
      </c>
    </row>
    <row r="4" spans="1:9" x14ac:dyDescent="0.25">
      <c r="B4" s="34" t="s">
        <v>11</v>
      </c>
      <c r="C4" s="25">
        <f>SUM(DATOS!D4:D34)</f>
        <v>0</v>
      </c>
      <c r="D4" s="25">
        <f>SUM(DATOS!K4:K34)</f>
        <v>0</v>
      </c>
      <c r="E4" s="49">
        <f>SUM(DATOS!E4:E34)</f>
        <v>0</v>
      </c>
      <c r="F4" s="49">
        <f>SUM(DATOS!G4:G34)</f>
        <v>0</v>
      </c>
      <c r="G4" s="9">
        <f>SUM('Invent. y sueldos'!M7:M37)</f>
        <v>0</v>
      </c>
      <c r="H4" s="39" t="e">
        <f t="shared" ref="H4:H15" si="0">C4/G4</f>
        <v>#DIV/0!</v>
      </c>
      <c r="I4" s="40" t="e">
        <f t="shared" ref="I4:I15" si="1">D4/G4</f>
        <v>#DIV/0!</v>
      </c>
    </row>
    <row r="5" spans="1:9" x14ac:dyDescent="0.25">
      <c r="B5" s="34" t="s">
        <v>12</v>
      </c>
      <c r="C5" s="25">
        <f>SUM(DATOS!D35:D62)</f>
        <v>0</v>
      </c>
      <c r="D5" s="25">
        <f>SUM(DATOS!K35:K62)</f>
        <v>0</v>
      </c>
      <c r="E5" s="49">
        <f>SUM(DATOS!E35:E62)</f>
        <v>0</v>
      </c>
      <c r="F5" s="49">
        <f>SUM(DATOS!G35:G62)</f>
        <v>0</v>
      </c>
      <c r="G5" s="9">
        <f>SUM('Invent. y sueldos'!M38:M65)</f>
        <v>0</v>
      </c>
      <c r="H5" s="39" t="e">
        <f t="shared" si="0"/>
        <v>#DIV/0!</v>
      </c>
      <c r="I5" s="40" t="e">
        <f t="shared" si="1"/>
        <v>#DIV/0!</v>
      </c>
    </row>
    <row r="6" spans="1:9" x14ac:dyDescent="0.25">
      <c r="B6" s="34" t="s">
        <v>13</v>
      </c>
      <c r="C6" s="25">
        <f>SUM(DATOS!D63:D93)</f>
        <v>0</v>
      </c>
      <c r="D6" s="25">
        <f>SUM(DATOS!K63:K93)</f>
        <v>0</v>
      </c>
      <c r="E6" s="49">
        <f>SUM(DATOS!E63:E93)</f>
        <v>0</v>
      </c>
      <c r="F6" s="49">
        <f>SUM(DATOS!G63:G93)</f>
        <v>0</v>
      </c>
      <c r="G6" s="9">
        <f>SUM('Invent. y sueldos'!M66:M96)</f>
        <v>0</v>
      </c>
      <c r="H6" s="39" t="e">
        <f t="shared" si="0"/>
        <v>#DIV/0!</v>
      </c>
      <c r="I6" s="40" t="e">
        <f t="shared" si="1"/>
        <v>#DIV/0!</v>
      </c>
    </row>
    <row r="7" spans="1:9" x14ac:dyDescent="0.25">
      <c r="B7" s="34" t="s">
        <v>14</v>
      </c>
      <c r="C7" s="25">
        <f>SUM(DATOS!D94:D123)</f>
        <v>0</v>
      </c>
      <c r="D7" s="25">
        <f>SUM(DATOS!K94:K123)</f>
        <v>0</v>
      </c>
      <c r="E7" s="49">
        <f>SUM(DATOS!E94:E123)</f>
        <v>0</v>
      </c>
      <c r="F7" s="49">
        <f>SUM(DATOS!G94:G123)</f>
        <v>0</v>
      </c>
      <c r="G7" s="9">
        <f>SUM('Invent. y sueldos'!M66:M96)</f>
        <v>0</v>
      </c>
      <c r="H7" s="39" t="e">
        <f t="shared" si="0"/>
        <v>#DIV/0!</v>
      </c>
      <c r="I7" s="40" t="e">
        <f t="shared" si="1"/>
        <v>#DIV/0!</v>
      </c>
    </row>
    <row r="8" spans="1:9" x14ac:dyDescent="0.25">
      <c r="B8" s="34" t="s">
        <v>15</v>
      </c>
      <c r="C8" s="25">
        <f>SUM(DATOS!D124:D154)</f>
        <v>0</v>
      </c>
      <c r="D8" s="25">
        <f>SUM(DATOS!K124:K154)</f>
        <v>0</v>
      </c>
      <c r="E8" s="49">
        <f>SUM(DATOS!E124:E154)</f>
        <v>0</v>
      </c>
      <c r="F8" s="49">
        <f>SUM(DATOS!G124:G154)</f>
        <v>0</v>
      </c>
      <c r="G8" s="9">
        <f>SUM('Invent. y sueldos'!M127:M157)</f>
        <v>0</v>
      </c>
      <c r="H8" s="39" t="e">
        <f t="shared" si="0"/>
        <v>#DIV/0!</v>
      </c>
      <c r="I8" s="40" t="e">
        <f t="shared" si="1"/>
        <v>#DIV/0!</v>
      </c>
    </row>
    <row r="9" spans="1:9" x14ac:dyDescent="0.25">
      <c r="B9" s="34" t="s">
        <v>16</v>
      </c>
      <c r="C9" s="25">
        <f>SUM(DATOS!D155:D184)</f>
        <v>0</v>
      </c>
      <c r="D9" s="25">
        <f>SUM(DATOS!K155:K184)</f>
        <v>0</v>
      </c>
      <c r="E9" s="49">
        <f>SUM(DATOS!E155:E184)</f>
        <v>0</v>
      </c>
      <c r="F9" s="49">
        <f>SUM(DATOS!G155:G184)</f>
        <v>0</v>
      </c>
      <c r="G9" s="9">
        <f>SUM('Invent. y sueldos'!M158:M187)</f>
        <v>0</v>
      </c>
      <c r="H9" s="39" t="e">
        <f t="shared" si="0"/>
        <v>#DIV/0!</v>
      </c>
      <c r="I9" s="40" t="e">
        <f t="shared" si="1"/>
        <v>#DIV/0!</v>
      </c>
    </row>
    <row r="10" spans="1:9" x14ac:dyDescent="0.25">
      <c r="B10" s="34" t="s">
        <v>17</v>
      </c>
      <c r="C10" s="25">
        <f>SUM(DATOS!D185:D215)</f>
        <v>0</v>
      </c>
      <c r="D10" s="25">
        <f>SUM(DATOS!K185:K215)</f>
        <v>0</v>
      </c>
      <c r="E10" s="49">
        <f>SUM(DATOS!E185:E215)</f>
        <v>0</v>
      </c>
      <c r="F10" s="49">
        <f>SUM(DATOS!G185:G215)</f>
        <v>0</v>
      </c>
      <c r="G10" s="9">
        <f>SUM('Invent. y sueldos'!M188:M218)</f>
        <v>0</v>
      </c>
      <c r="H10" s="39" t="e">
        <f t="shared" si="0"/>
        <v>#DIV/0!</v>
      </c>
      <c r="I10" s="40" t="e">
        <f t="shared" si="1"/>
        <v>#DIV/0!</v>
      </c>
    </row>
    <row r="11" spans="1:9" x14ac:dyDescent="0.25">
      <c r="B11" s="34" t="s">
        <v>18</v>
      </c>
      <c r="C11" s="25">
        <f>SUM(DATOS!D216:D246)</f>
        <v>0</v>
      </c>
      <c r="D11" s="25">
        <f>SUM(DATOS!K216:K246)</f>
        <v>0</v>
      </c>
      <c r="E11" s="49">
        <f>SUM(DATOS!E216:E246)</f>
        <v>0</v>
      </c>
      <c r="F11" s="49">
        <f>SUM(DATOS!G216:G246)</f>
        <v>0</v>
      </c>
      <c r="G11" s="9">
        <f>SUM('Invent. y sueldos'!M219:M249)</f>
        <v>0</v>
      </c>
      <c r="H11" s="39" t="e">
        <f t="shared" si="0"/>
        <v>#DIV/0!</v>
      </c>
      <c r="I11" s="40" t="e">
        <f t="shared" si="1"/>
        <v>#DIV/0!</v>
      </c>
    </row>
    <row r="12" spans="1:9" x14ac:dyDescent="0.25">
      <c r="B12" s="34" t="s">
        <v>19</v>
      </c>
      <c r="C12" s="25">
        <f>SUM(DATOS!D247:D276)</f>
        <v>0</v>
      </c>
      <c r="D12" s="25">
        <f>SUM(DATOS!K247:K276)</f>
        <v>0</v>
      </c>
      <c r="E12" s="49">
        <f>SUM(DATOS!E247:E276)</f>
        <v>0</v>
      </c>
      <c r="F12" s="49">
        <f>SUM(DATOS!G247:G276)</f>
        <v>0</v>
      </c>
      <c r="G12" s="9">
        <f>SUM('Invent. y sueldos'!M250:M279)</f>
        <v>0</v>
      </c>
      <c r="H12" s="39" t="e">
        <f t="shared" si="0"/>
        <v>#DIV/0!</v>
      </c>
      <c r="I12" s="40" t="e">
        <f t="shared" si="1"/>
        <v>#DIV/0!</v>
      </c>
    </row>
    <row r="13" spans="1:9" x14ac:dyDescent="0.25">
      <c r="B13" s="34" t="s">
        <v>20</v>
      </c>
      <c r="C13" s="25">
        <f>SUM(DATOS!D277:D307)</f>
        <v>0</v>
      </c>
      <c r="D13" s="25">
        <f>SUM(DATOS!K277:K307)</f>
        <v>0</v>
      </c>
      <c r="E13" s="49">
        <f>SUM(DATOS!E277:E307)</f>
        <v>0</v>
      </c>
      <c r="F13" s="49">
        <f>SUM(DATOS!G277:G307)</f>
        <v>0</v>
      </c>
      <c r="G13" s="9">
        <f>SUM('Invent. y sueldos'!M280:M310)</f>
        <v>0</v>
      </c>
      <c r="H13" s="39" t="e">
        <f t="shared" si="0"/>
        <v>#DIV/0!</v>
      </c>
      <c r="I13" s="40" t="e">
        <f t="shared" si="1"/>
        <v>#DIV/0!</v>
      </c>
    </row>
    <row r="14" spans="1:9" x14ac:dyDescent="0.25">
      <c r="B14" s="34" t="s">
        <v>21</v>
      </c>
      <c r="C14" s="25">
        <f>SUM(DATOS!D308:D337)</f>
        <v>0</v>
      </c>
      <c r="D14" s="25">
        <f>SUM(DATOS!K308:K337)</f>
        <v>0</v>
      </c>
      <c r="E14" s="49">
        <f>SUM(DATOS!E308:E337)</f>
        <v>0</v>
      </c>
      <c r="F14" s="49">
        <f>SUM(DATOS!G308:G337)</f>
        <v>0</v>
      </c>
      <c r="G14" s="9">
        <f>SUM('Invent. y sueldos'!M311:M340)</f>
        <v>0</v>
      </c>
      <c r="H14" s="39" t="e">
        <f t="shared" si="0"/>
        <v>#DIV/0!</v>
      </c>
      <c r="I14" s="40" t="e">
        <f t="shared" si="1"/>
        <v>#DIV/0!</v>
      </c>
    </row>
    <row r="15" spans="1:9" ht="15.75" thickBot="1" x14ac:dyDescent="0.3">
      <c r="B15" s="35" t="s">
        <v>22</v>
      </c>
      <c r="C15" s="31">
        <f>SUM(DATOS!D338:D368)</f>
        <v>0</v>
      </c>
      <c r="D15" s="31">
        <f>SUM(DATOS!K338:K368)</f>
        <v>0</v>
      </c>
      <c r="E15" s="50">
        <f>SUM(DATOS!E338:E368)</f>
        <v>0</v>
      </c>
      <c r="F15" s="50">
        <f>SUM(DATOS!G338:G368)</f>
        <v>0</v>
      </c>
      <c r="G15" s="10">
        <f>SUM('Invent. y sueldos'!M341:M371)</f>
        <v>0</v>
      </c>
      <c r="H15" s="41" t="e">
        <f t="shared" si="0"/>
        <v>#DIV/0!</v>
      </c>
      <c r="I15" s="42" t="e">
        <f t="shared" si="1"/>
        <v>#DIV/0!</v>
      </c>
    </row>
    <row r="16" spans="1:9" x14ac:dyDescent="0.25">
      <c r="A16" s="8"/>
      <c r="B16" s="11"/>
      <c r="C16" s="129"/>
    </row>
    <row r="17" spans="2:9" ht="15.75" thickBot="1" x14ac:dyDescent="0.3"/>
    <row r="18" spans="2:9" x14ac:dyDescent="0.25">
      <c r="B18" s="265" t="s">
        <v>468</v>
      </c>
      <c r="C18" s="266"/>
      <c r="D18" s="265" t="s">
        <v>466</v>
      </c>
      <c r="E18" s="266"/>
      <c r="F18" s="265" t="s">
        <v>403</v>
      </c>
      <c r="G18" s="266"/>
      <c r="H18" s="265" t="s">
        <v>404</v>
      </c>
      <c r="I18" s="266"/>
    </row>
    <row r="19" spans="2:9" x14ac:dyDescent="0.25">
      <c r="B19" s="17"/>
      <c r="C19" s="16"/>
      <c r="D19" s="17"/>
      <c r="E19" s="16"/>
      <c r="F19" s="17"/>
      <c r="G19" s="16"/>
      <c r="H19" s="17"/>
      <c r="I19" s="16"/>
    </row>
    <row r="20" spans="2:9" x14ac:dyDescent="0.25">
      <c r="B20" s="17" t="s">
        <v>419</v>
      </c>
      <c r="C20" s="16" t="e">
        <f>'Balance y estado'!E114/'Balance y estado'!E112</f>
        <v>#DIV/0!</v>
      </c>
      <c r="D20" s="17" t="s">
        <v>409</v>
      </c>
      <c r="E20" s="16" t="e">
        <f>'Balance y estado'!P34/'Balance y estado'!P94</f>
        <v>#DIV/0!</v>
      </c>
      <c r="F20" s="17" t="s">
        <v>416</v>
      </c>
      <c r="G20" s="16"/>
      <c r="H20" s="17" t="s">
        <v>427</v>
      </c>
      <c r="I20" s="16"/>
    </row>
    <row r="21" spans="2:9" ht="15.75" thickBot="1" x14ac:dyDescent="0.3">
      <c r="B21" s="138" t="s">
        <v>420</v>
      </c>
      <c r="C21" s="139" t="e">
        <f>'Balance y estado'!D116/'Balance y estado'!E112</f>
        <v>#DIV/0!</v>
      </c>
      <c r="D21" s="43" t="s">
        <v>410</v>
      </c>
      <c r="E21" s="44" t="e">
        <f>('Balance y estado'!P94-'Balance y estado'!P67)/'Balance y estado'!P94</f>
        <v>#DIV/0!</v>
      </c>
      <c r="F21" s="17" t="s">
        <v>417</v>
      </c>
      <c r="G21" s="16"/>
      <c r="H21" s="17" t="s">
        <v>428</v>
      </c>
      <c r="I21" s="16" t="e">
        <f>C26/'Balance y estado'!E112</f>
        <v>#DIV/0!</v>
      </c>
    </row>
    <row r="22" spans="2:9" ht="15.75" thickBot="1" x14ac:dyDescent="0.3">
      <c r="B22" s="17" t="s">
        <v>421</v>
      </c>
      <c r="C22" s="16" t="e">
        <f>'Balance y estado'!E119/'Balance y estado'!E112</f>
        <v>#DIV/0!</v>
      </c>
      <c r="D22" s="243" t="s">
        <v>467</v>
      </c>
      <c r="E22" s="250"/>
      <c r="F22" s="43" t="s">
        <v>418</v>
      </c>
      <c r="G22" s="44">
        <f>'Balance y estado'!E112/'Balance y estado'!P62</f>
        <v>0</v>
      </c>
      <c r="H22" s="17" t="s">
        <v>429</v>
      </c>
      <c r="I22" s="16" t="e">
        <f>I21/'Balance y estado'!E112</f>
        <v>#DIV/0!</v>
      </c>
    </row>
    <row r="23" spans="2:9" ht="15.75" thickBot="1" x14ac:dyDescent="0.3">
      <c r="B23" s="17" t="s">
        <v>422</v>
      </c>
      <c r="C23" s="16">
        <f>'Balance y estado'!E119/'Balance y estado'!P63</f>
        <v>0</v>
      </c>
      <c r="D23" s="17"/>
      <c r="E23" s="16"/>
      <c r="H23" s="43" t="s">
        <v>426</v>
      </c>
      <c r="I23" s="44"/>
    </row>
    <row r="24" spans="2:9" x14ac:dyDescent="0.25">
      <c r="B24" s="48" t="s">
        <v>423</v>
      </c>
      <c r="C24" s="16">
        <f>'Balance y estado'!E116/'Balance y estado'!P121</f>
        <v>0</v>
      </c>
      <c r="D24" s="17" t="s">
        <v>411</v>
      </c>
      <c r="E24" s="16">
        <f>'Balance y estado'!P121/'Balance y estado'!P63</f>
        <v>0.68161612170305241</v>
      </c>
    </row>
    <row r="25" spans="2:9" x14ac:dyDescent="0.25">
      <c r="B25" s="48" t="s">
        <v>424</v>
      </c>
      <c r="C25" s="16">
        <f>'Balance y estado'!E119/'Balance y estado'!P154</f>
        <v>0</v>
      </c>
      <c r="D25" s="17" t="s">
        <v>412</v>
      </c>
      <c r="E25" s="16">
        <f>'Balance y estado'!P121/'Balance y estado'!P154</f>
        <v>2.13953488372093</v>
      </c>
    </row>
    <row r="26" spans="2:9" ht="15.75" thickBot="1" x14ac:dyDescent="0.3">
      <c r="B26" s="51" t="s">
        <v>425</v>
      </c>
      <c r="C26" s="44"/>
      <c r="D26" s="43" t="s">
        <v>413</v>
      </c>
      <c r="E26" s="44"/>
    </row>
    <row r="27" spans="2:9" x14ac:dyDescent="0.25">
      <c r="B27" s="47"/>
      <c r="C27" s="8"/>
    </row>
  </sheetData>
  <mergeCells count="5">
    <mergeCell ref="F18:G18"/>
    <mergeCell ref="H18:I18"/>
    <mergeCell ref="B18:C18"/>
    <mergeCell ref="D18:E18"/>
    <mergeCell ref="D22:E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25" zoomScale="85" zoomScaleNormal="85" workbookViewId="0">
      <selection activeCell="Q17" sqref="Q17"/>
    </sheetView>
  </sheetViews>
  <sheetFormatPr baseColWidth="10" defaultRowHeight="15" x14ac:dyDescent="0.25"/>
  <sheetData>
    <row r="3" spans="2:14" x14ac:dyDescent="0.25">
      <c r="B3" s="267" t="s">
        <v>389</v>
      </c>
      <c r="C3" s="267"/>
      <c r="D3" s="267"/>
      <c r="E3" s="267"/>
      <c r="F3" s="267"/>
      <c r="G3" s="267"/>
      <c r="I3" s="268" t="s">
        <v>391</v>
      </c>
      <c r="J3" s="268"/>
      <c r="K3" s="268"/>
      <c r="L3" s="268"/>
      <c r="M3" s="268"/>
      <c r="N3" s="268"/>
    </row>
    <row r="4" spans="2:14" x14ac:dyDescent="0.25">
      <c r="B4" s="267"/>
      <c r="C4" s="267"/>
      <c r="D4" s="267"/>
      <c r="E4" s="267"/>
      <c r="F4" s="267"/>
      <c r="G4" s="267"/>
      <c r="I4" s="268"/>
      <c r="J4" s="268"/>
      <c r="K4" s="268"/>
      <c r="L4" s="268"/>
      <c r="M4" s="268"/>
      <c r="N4" s="268"/>
    </row>
    <row r="23" spans="2:14" x14ac:dyDescent="0.25">
      <c r="B23" s="269" t="s">
        <v>397</v>
      </c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</row>
    <row r="24" spans="2:14" x14ac:dyDescent="0.25"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</row>
  </sheetData>
  <mergeCells count="3">
    <mergeCell ref="B3:G4"/>
    <mergeCell ref="I3:N4"/>
    <mergeCell ref="B23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Invent. y sueldos</vt:lpstr>
      <vt:lpstr>DATOS</vt:lpstr>
      <vt:lpstr>Hoja4</vt:lpstr>
      <vt:lpstr>Balance y estado</vt:lpstr>
      <vt:lpstr>Deprec. y amort.</vt:lpstr>
      <vt:lpstr>Proyecto 2015</vt:lpstr>
      <vt:lpstr>Analisis financiero</vt:lpstr>
      <vt:lpstr>Gráficas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2014-12-10T02:22:31Z</dcterms:created>
  <dcterms:modified xsi:type="dcterms:W3CDTF">2014-12-13T22:54:44Z</dcterms:modified>
</cp:coreProperties>
</file>