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400" windowHeight="8010" activeTab="1"/>
  </bookViews>
  <sheets>
    <sheet name="rev_forgone" sheetId="5" r:id="rId1"/>
    <sheet name="Charts" sheetId="6" r:id="rId2"/>
  </sheets>
  <calcPr calcId="125725"/>
</workbook>
</file>

<file path=xl/calcChain.xml><?xml version="1.0" encoding="utf-8"?>
<calcChain xmlns="http://schemas.openxmlformats.org/spreadsheetml/2006/main">
  <c r="H21" i="5"/>
  <c r="H22"/>
  <c r="I13"/>
  <c r="I2"/>
  <c r="K3"/>
  <c r="K4"/>
  <c r="K5"/>
  <c r="K6"/>
  <c r="K7"/>
  <c r="K8"/>
  <c r="K9"/>
  <c r="K10"/>
  <c r="K11"/>
  <c r="K12"/>
  <c r="K13"/>
  <c r="K2"/>
  <c r="I3"/>
  <c r="I4"/>
  <c r="I5"/>
  <c r="I6"/>
  <c r="I7"/>
  <c r="I8"/>
  <c r="I9"/>
  <c r="I10"/>
  <c r="I11"/>
  <c r="G13"/>
  <c r="G12"/>
  <c r="I12" s="1"/>
  <c r="G22"/>
  <c r="N13" l="1"/>
</calcChain>
</file>

<file path=xl/sharedStrings.xml><?xml version="1.0" encoding="utf-8"?>
<sst xmlns="http://schemas.openxmlformats.org/spreadsheetml/2006/main" count="41" uniqueCount="26">
  <si>
    <t>2014-15</t>
  </si>
  <si>
    <t>2012-13</t>
  </si>
  <si>
    <t>year</t>
  </si>
  <si>
    <t>2005-06</t>
  </si>
  <si>
    <t>2006-07</t>
  </si>
  <si>
    <t>2007-08</t>
  </si>
  <si>
    <t>2008-09</t>
  </si>
  <si>
    <t>2009-10</t>
  </si>
  <si>
    <t>2010-11</t>
  </si>
  <si>
    <t>2011-12</t>
  </si>
  <si>
    <t xml:space="preserve">2013-14 </t>
  </si>
  <si>
    <t>Corporate_Income_Tax</t>
  </si>
  <si>
    <t>Personal_Income_Tax</t>
  </si>
  <si>
    <t>Excise_Duty</t>
  </si>
  <si>
    <t>Customs_Duty</t>
  </si>
  <si>
    <t>Total_Revenue_Foregone</t>
  </si>
  <si>
    <t>GDP_mp_current</t>
  </si>
  <si>
    <t>2015-16</t>
  </si>
  <si>
    <t>2015-16 (projected)</t>
  </si>
  <si>
    <t>2015-16(Actual)</t>
  </si>
  <si>
    <t>2016-17_re</t>
  </si>
  <si>
    <t>GDP_current</t>
  </si>
  <si>
    <t>fiscal_deficit</t>
  </si>
  <si>
    <t>FD 2005-6 to 2014-15 IPF, 2.6</t>
  </si>
  <si>
    <t>2016-17_pr</t>
  </si>
  <si>
    <t>Revenue Foregone - GDP ratio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</si>
</sst>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455774278215239E-2"/>
          <c:y val="2.8252405949256338E-2"/>
          <c:w val="0.90613670166229188"/>
          <c:h val="0.8253156897054531"/>
        </c:manualLayout>
      </c:layout>
      <c:lineChart>
        <c:grouping val="standard"/>
        <c:ser>
          <c:idx val="0"/>
          <c:order val="0"/>
          <c:tx>
            <c:strRef>
              <c:f>rev_forgone!$M$16</c:f>
              <c:strCache>
                <c:ptCount val="1"/>
                <c:pt idx="0">
                  <c:v>Revenue Foregone - GDP ratio</c:v>
                </c:pt>
              </c:strCache>
            </c:strRef>
          </c:tx>
          <c:spPr>
            <a:ln w="15875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bevel/>
            </a:ln>
          </c:spPr>
          <c:dLbls>
            <c:showVal val="1"/>
          </c:dLbls>
          <c:cat>
            <c:strRef>
              <c:f>rev_forgone!$L$17:$L$22</c:f>
              <c:strCache>
                <c:ptCount val="6"/>
                <c:pt idx="0">
                  <c:v>2011-12</c:v>
                </c:pt>
                <c:pt idx="1">
                  <c:v>2012-13</c:v>
                </c:pt>
                <c:pt idx="2">
                  <c:v>2013-14 </c:v>
                </c:pt>
                <c:pt idx="3">
                  <c:v>2014-15</c:v>
                </c:pt>
                <c:pt idx="4">
                  <c:v>2015-16</c:v>
                </c:pt>
                <c:pt idx="5">
                  <c:v>2016-17_pr</c:v>
                </c:pt>
              </c:strCache>
            </c:strRef>
          </c:cat>
          <c:val>
            <c:numRef>
              <c:f>rev_forgone!$M$17:$M$22</c:f>
              <c:numCache>
                <c:formatCode>0.0</c:formatCode>
                <c:ptCount val="6"/>
                <c:pt idx="0">
                  <c:v>6.1078333098100863</c:v>
                </c:pt>
                <c:pt idx="1">
                  <c:v>5.6927256612185264</c:v>
                </c:pt>
                <c:pt idx="2">
                  <c:v>4.8945622955626833</c:v>
                </c:pt>
                <c:pt idx="3">
                  <c:v>4.4584223149429834</c:v>
                </c:pt>
                <c:pt idx="4">
                  <c:v>2.0994007384537898</c:v>
                </c:pt>
                <c:pt idx="5">
                  <c:v>2.1117010998492978</c:v>
                </c:pt>
              </c:numCache>
            </c:numRef>
          </c:val>
        </c:ser>
        <c:marker val="1"/>
        <c:axId val="81026048"/>
        <c:axId val="84410752"/>
      </c:lineChart>
      <c:catAx>
        <c:axId val="81026048"/>
        <c:scaling>
          <c:orientation val="minMax"/>
        </c:scaling>
        <c:axPos val="b"/>
        <c:tickLblPos val="nextTo"/>
        <c:crossAx val="84410752"/>
        <c:crosses val="autoZero"/>
        <c:auto val="1"/>
        <c:lblAlgn val="ctr"/>
        <c:lblOffset val="100"/>
      </c:catAx>
      <c:valAx>
        <c:axId val="84410752"/>
        <c:scaling>
          <c:orientation val="minMax"/>
        </c:scaling>
        <c:axPos val="l"/>
        <c:numFmt formatCode="0.0" sourceLinked="1"/>
        <c:tickLblPos val="nextTo"/>
        <c:crossAx val="81026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902777777777749"/>
          <c:y val="0.27502114319043458"/>
          <c:w val="0.33430555555555586"/>
          <c:h val="0.13965660542432196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9002187226596771E-2"/>
          <c:y val="3.2766477107028284E-2"/>
          <c:w val="0.91169225721784775"/>
          <c:h val="0.87440179352580993"/>
        </c:manualLayout>
      </c:layout>
      <c:barChart>
        <c:barDir val="col"/>
        <c:grouping val="clustered"/>
        <c:ser>
          <c:idx val="0"/>
          <c:order val="0"/>
          <c:tx>
            <c:strRef>
              <c:f>rev_forgone!$M$16</c:f>
              <c:strCache>
                <c:ptCount val="1"/>
                <c:pt idx="0">
                  <c:v>Revenue Foregone - GDP ratio</c:v>
                </c:pt>
              </c:strCache>
            </c:strRef>
          </c:tx>
          <c:dLbls>
            <c:showVal val="1"/>
          </c:dLbls>
          <c:cat>
            <c:strRef>
              <c:f>rev_forgone!$L$17:$L$20</c:f>
              <c:strCache>
                <c:ptCount val="4"/>
                <c:pt idx="0">
                  <c:v>2011-12</c:v>
                </c:pt>
                <c:pt idx="1">
                  <c:v>2012-13</c:v>
                </c:pt>
                <c:pt idx="2">
                  <c:v>2013-14 </c:v>
                </c:pt>
                <c:pt idx="3">
                  <c:v>2014-15</c:v>
                </c:pt>
              </c:strCache>
            </c:strRef>
          </c:cat>
          <c:val>
            <c:numRef>
              <c:f>rev_forgone!$M$17:$M$20</c:f>
              <c:numCache>
                <c:formatCode>0.0</c:formatCode>
                <c:ptCount val="4"/>
                <c:pt idx="0">
                  <c:v>6.1078333098100863</c:v>
                </c:pt>
                <c:pt idx="1">
                  <c:v>5.6927256612185264</c:v>
                </c:pt>
                <c:pt idx="2">
                  <c:v>4.8945622955626833</c:v>
                </c:pt>
                <c:pt idx="3">
                  <c:v>4.4584223149429834</c:v>
                </c:pt>
              </c:numCache>
            </c:numRef>
          </c:val>
        </c:ser>
        <c:axId val="84469248"/>
        <c:axId val="84470784"/>
      </c:barChart>
      <c:catAx>
        <c:axId val="84469248"/>
        <c:scaling>
          <c:orientation val="minMax"/>
        </c:scaling>
        <c:axPos val="b"/>
        <c:tickLblPos val="nextTo"/>
        <c:crossAx val="84470784"/>
        <c:crosses val="autoZero"/>
        <c:auto val="1"/>
        <c:lblAlgn val="ctr"/>
        <c:lblOffset val="100"/>
      </c:catAx>
      <c:valAx>
        <c:axId val="84470784"/>
        <c:scaling>
          <c:orientation val="minMax"/>
        </c:scaling>
        <c:axPos val="l"/>
        <c:numFmt formatCode="0.0" sourceLinked="1"/>
        <c:tickLblPos val="nextTo"/>
        <c:crossAx val="8446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513888888888936"/>
          <c:y val="6.2058180227471574E-2"/>
          <c:w val="0.32280577427821566"/>
          <c:h val="0.157158637998533"/>
        </c:manualLayout>
      </c:layout>
    </c:legend>
    <c:plotVisOnly val="1"/>
  </c:chart>
  <c:txPr>
    <a:bodyPr/>
    <a:lstStyle/>
    <a:p>
      <a:pPr>
        <a:defRPr sz="12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3713167929480572E-2"/>
          <c:y val="2.7675826236006215E-2"/>
          <c:w val="0.91056356163026675"/>
          <c:h val="0.88138696948595607"/>
        </c:manualLayout>
      </c:layout>
      <c:barChart>
        <c:barDir val="col"/>
        <c:grouping val="clustered"/>
        <c:ser>
          <c:idx val="0"/>
          <c:order val="0"/>
          <c:tx>
            <c:strRef>
              <c:f>rev_forgone!$M$16</c:f>
              <c:strCache>
                <c:ptCount val="1"/>
                <c:pt idx="0">
                  <c:v>Revenue Foregone - GDP ratio</c:v>
                </c:pt>
              </c:strCache>
            </c:strRef>
          </c:tx>
          <c:dLbls>
            <c:dLbl>
              <c:idx val="0"/>
              <c:layout>
                <c:manualLayout>
                  <c:x val="-4.1666666666666664E-2"/>
                  <c:y val="-6.0185185185185085E-2"/>
                </c:manualLayout>
              </c:layout>
              <c:showVal val="1"/>
            </c:dLbl>
            <c:dLbl>
              <c:idx val="1"/>
              <c:layout>
                <c:manualLayout>
                  <c:x val="-3.333333333333334E-2"/>
                  <c:y val="-5.5555555555555455E-2"/>
                </c:manualLayout>
              </c:layout>
              <c:showVal val="1"/>
            </c:dLbl>
            <c:showVal val="1"/>
          </c:dLbls>
          <c:cat>
            <c:strRef>
              <c:f>rev_forgone!$L$21:$L$22</c:f>
              <c:strCache>
                <c:ptCount val="2"/>
                <c:pt idx="0">
                  <c:v>2015-16</c:v>
                </c:pt>
                <c:pt idx="1">
                  <c:v>2016-17_pr</c:v>
                </c:pt>
              </c:strCache>
            </c:strRef>
          </c:cat>
          <c:val>
            <c:numRef>
              <c:f>rev_forgone!$M$21:$M$22</c:f>
              <c:numCache>
                <c:formatCode>0.0</c:formatCode>
                <c:ptCount val="2"/>
                <c:pt idx="0">
                  <c:v>2.0994007384537898</c:v>
                </c:pt>
                <c:pt idx="1">
                  <c:v>2.1117010998492978</c:v>
                </c:pt>
              </c:numCache>
            </c:numRef>
          </c:val>
        </c:ser>
        <c:axId val="84761216"/>
        <c:axId val="84791680"/>
      </c:barChart>
      <c:catAx>
        <c:axId val="84761216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791680"/>
        <c:crosses val="autoZero"/>
        <c:auto val="1"/>
        <c:lblAlgn val="ctr"/>
        <c:lblOffset val="100"/>
      </c:catAx>
      <c:valAx>
        <c:axId val="84791680"/>
        <c:scaling>
          <c:orientation val="minMax"/>
          <c:max val="4"/>
          <c:min val="1"/>
        </c:scaling>
        <c:axPos val="l"/>
        <c:numFmt formatCode="0.0" sourceLinked="1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4761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1949685534591"/>
          <c:y val="5.5179531130037332E-2"/>
          <c:w val="0.34276729559748431"/>
          <c:h val="0.15876229756994681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24</xdr:row>
      <xdr:rowOff>142875</xdr:rowOff>
    </xdr:from>
    <xdr:to>
      <xdr:col>10</xdr:col>
      <xdr:colOff>600075</xdr:colOff>
      <xdr:row>38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</xdr:row>
      <xdr:rowOff>95250</xdr:rowOff>
    </xdr:from>
    <xdr:to>
      <xdr:col>6</xdr:col>
      <xdr:colOff>571500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</xdr:row>
      <xdr:rowOff>85725</xdr:rowOff>
    </xdr:from>
    <xdr:to>
      <xdr:col>14</xdr:col>
      <xdr:colOff>266700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opLeftCell="A10" workbookViewId="0">
      <selection activeCell="L16" sqref="L16:M22"/>
    </sheetView>
  </sheetViews>
  <sheetFormatPr defaultRowHeight="15.75"/>
  <cols>
    <col min="1" max="1" width="17.75" customWidth="1"/>
    <col min="10" max="10" width="9.875" customWidth="1"/>
  </cols>
  <sheetData>
    <row r="1" spans="1:14">
      <c r="A1" t="s">
        <v>2</v>
      </c>
      <c r="B1" t="s">
        <v>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J1" t="s">
        <v>22</v>
      </c>
      <c r="M1" t="s">
        <v>21</v>
      </c>
    </row>
    <row r="2" spans="1:14">
      <c r="A2" t="s">
        <v>3</v>
      </c>
      <c r="B2">
        <v>2006</v>
      </c>
      <c r="C2">
        <v>34618</v>
      </c>
      <c r="D2">
        <v>13550</v>
      </c>
      <c r="E2">
        <v>66760</v>
      </c>
      <c r="F2">
        <v>127730</v>
      </c>
      <c r="G2">
        <v>242658</v>
      </c>
      <c r="H2">
        <v>3693369</v>
      </c>
      <c r="I2">
        <f>G2/H2*100</f>
        <v>6.5700990071666272</v>
      </c>
      <c r="J2">
        <v>146435</v>
      </c>
      <c r="K2">
        <f>C2/G2*100</f>
        <v>14.266168846689581</v>
      </c>
      <c r="M2">
        <v>3693369</v>
      </c>
    </row>
    <row r="3" spans="1:14">
      <c r="A3" t="s">
        <v>4</v>
      </c>
      <c r="B3">
        <v>2007</v>
      </c>
      <c r="C3">
        <v>50075</v>
      </c>
      <c r="D3">
        <v>15512</v>
      </c>
      <c r="E3">
        <v>99690</v>
      </c>
      <c r="F3">
        <v>123682</v>
      </c>
      <c r="G3">
        <v>288959</v>
      </c>
      <c r="H3">
        <v>4294706</v>
      </c>
      <c r="I3">
        <f t="shared" ref="I3:I12" si="0">G3/H3*100</f>
        <v>6.7282603279479432</v>
      </c>
      <c r="J3">
        <v>142573</v>
      </c>
      <c r="K3">
        <f t="shared" ref="K3:K13" si="1">C3/G3*100</f>
        <v>17.329448122397988</v>
      </c>
      <c r="M3">
        <v>4294706</v>
      </c>
    </row>
    <row r="4" spans="1:14">
      <c r="A4" t="s">
        <v>5</v>
      </c>
      <c r="B4">
        <v>2008</v>
      </c>
      <c r="C4">
        <v>62199</v>
      </c>
      <c r="D4">
        <v>38057</v>
      </c>
      <c r="E4">
        <v>87468</v>
      </c>
      <c r="F4">
        <v>153593</v>
      </c>
      <c r="G4">
        <v>341317</v>
      </c>
      <c r="H4">
        <v>4987090</v>
      </c>
      <c r="I4">
        <f t="shared" si="0"/>
        <v>6.8440112370139694</v>
      </c>
      <c r="J4">
        <v>126912</v>
      </c>
      <c r="K4">
        <f t="shared" si="1"/>
        <v>18.223235291532504</v>
      </c>
      <c r="M4">
        <v>4987090</v>
      </c>
    </row>
    <row r="5" spans="1:14">
      <c r="A5" t="s">
        <v>6</v>
      </c>
      <c r="B5">
        <v>2009</v>
      </c>
      <c r="C5">
        <v>66901</v>
      </c>
      <c r="D5">
        <v>37570</v>
      </c>
      <c r="E5">
        <v>128293</v>
      </c>
      <c r="F5">
        <v>225752</v>
      </c>
      <c r="G5">
        <v>458516</v>
      </c>
      <c r="H5">
        <v>5630063</v>
      </c>
      <c r="I5">
        <f t="shared" si="0"/>
        <v>8.1440651729829678</v>
      </c>
      <c r="J5">
        <v>336992</v>
      </c>
      <c r="K5">
        <f t="shared" si="1"/>
        <v>14.590766734421482</v>
      </c>
      <c r="M5">
        <v>5630063</v>
      </c>
    </row>
    <row r="6" spans="1:14">
      <c r="A6" t="s">
        <v>7</v>
      </c>
      <c r="B6">
        <v>2010</v>
      </c>
      <c r="C6">
        <v>72881</v>
      </c>
      <c r="D6">
        <v>45142</v>
      </c>
      <c r="E6">
        <v>169121</v>
      </c>
      <c r="F6">
        <v>195288</v>
      </c>
      <c r="G6">
        <v>482432</v>
      </c>
      <c r="H6">
        <v>6477827</v>
      </c>
      <c r="I6">
        <f t="shared" si="0"/>
        <v>7.4474356910118171</v>
      </c>
      <c r="J6">
        <v>418482</v>
      </c>
      <c r="K6">
        <f t="shared" si="1"/>
        <v>15.106999535685858</v>
      </c>
      <c r="M6">
        <v>6477827</v>
      </c>
    </row>
    <row r="7" spans="1:14">
      <c r="A7" t="s">
        <v>8</v>
      </c>
      <c r="B7">
        <v>2011</v>
      </c>
      <c r="C7">
        <v>57912</v>
      </c>
      <c r="D7">
        <v>36826</v>
      </c>
      <c r="E7">
        <v>192227</v>
      </c>
      <c r="F7">
        <v>172740</v>
      </c>
      <c r="G7">
        <v>459705</v>
      </c>
      <c r="H7">
        <v>7784115</v>
      </c>
      <c r="I7">
        <f t="shared" si="0"/>
        <v>5.9056809926369285</v>
      </c>
      <c r="J7">
        <v>373591</v>
      </c>
      <c r="K7">
        <f t="shared" si="1"/>
        <v>12.59764414135152</v>
      </c>
      <c r="M7">
        <v>7784115</v>
      </c>
    </row>
    <row r="8" spans="1:14">
      <c r="A8" t="s">
        <v>9</v>
      </c>
      <c r="B8">
        <v>2012</v>
      </c>
      <c r="C8">
        <v>61765.3</v>
      </c>
      <c r="D8">
        <v>39375.4</v>
      </c>
      <c r="E8">
        <v>195590</v>
      </c>
      <c r="F8">
        <v>236852</v>
      </c>
      <c r="G8">
        <v>533582.69999999995</v>
      </c>
      <c r="H8">
        <v>8736039</v>
      </c>
      <c r="I8">
        <f t="shared" si="0"/>
        <v>6.1078333098100863</v>
      </c>
      <c r="J8">
        <v>515990</v>
      </c>
      <c r="K8">
        <f t="shared" si="1"/>
        <v>11.575581442201932</v>
      </c>
      <c r="L8">
        <v>8736039</v>
      </c>
      <c r="M8">
        <v>9009722</v>
      </c>
    </row>
    <row r="9" spans="1:14">
      <c r="A9" t="s">
        <v>1</v>
      </c>
      <c r="B9">
        <v>2013</v>
      </c>
      <c r="C9">
        <v>68720</v>
      </c>
      <c r="D9">
        <v>33535.699999999997</v>
      </c>
      <c r="E9">
        <v>209940</v>
      </c>
      <c r="F9">
        <v>254039</v>
      </c>
      <c r="G9">
        <v>566234.69999999995</v>
      </c>
      <c r="H9">
        <v>9946636</v>
      </c>
      <c r="I9">
        <f t="shared" si="0"/>
        <v>5.6927256612185264</v>
      </c>
      <c r="J9">
        <v>490190</v>
      </c>
      <c r="K9">
        <f t="shared" si="1"/>
        <v>12.136310261451657</v>
      </c>
      <c r="L9">
        <v>9946636</v>
      </c>
      <c r="M9">
        <v>10258244.634117592</v>
      </c>
    </row>
    <row r="10" spans="1:14">
      <c r="A10" t="s">
        <v>10</v>
      </c>
      <c r="B10">
        <v>2014</v>
      </c>
      <c r="C10">
        <v>57793</v>
      </c>
      <c r="D10">
        <v>35254.1</v>
      </c>
      <c r="E10">
        <v>196223</v>
      </c>
      <c r="F10">
        <v>260714</v>
      </c>
      <c r="G10">
        <v>549984.1</v>
      </c>
      <c r="H10">
        <v>11236635</v>
      </c>
      <c r="I10">
        <f t="shared" si="0"/>
        <v>4.8945622955626833</v>
      </c>
      <c r="J10">
        <v>524539</v>
      </c>
      <c r="K10">
        <f t="shared" si="1"/>
        <v>10.508121962071268</v>
      </c>
      <c r="L10">
        <v>11236635</v>
      </c>
      <c r="M10">
        <v>11588656.777456008</v>
      </c>
    </row>
    <row r="11" spans="1:14">
      <c r="A11" t="s">
        <v>0</v>
      </c>
      <c r="B11">
        <v>2015</v>
      </c>
      <c r="C11">
        <v>65067.21</v>
      </c>
      <c r="D11">
        <v>53525.83</v>
      </c>
      <c r="E11">
        <v>196789</v>
      </c>
      <c r="F11">
        <v>238967</v>
      </c>
      <c r="G11">
        <v>554349.04</v>
      </c>
      <c r="H11">
        <v>12433749</v>
      </c>
      <c r="I11">
        <f t="shared" si="0"/>
        <v>4.4584223149429834</v>
      </c>
      <c r="J11">
        <v>510817</v>
      </c>
      <c r="K11">
        <f t="shared" si="1"/>
        <v>11.73758864992352</v>
      </c>
      <c r="L11">
        <v>12433749</v>
      </c>
      <c r="M11">
        <v>12823274.015578229</v>
      </c>
    </row>
    <row r="12" spans="1:14">
      <c r="A12" t="s">
        <v>17</v>
      </c>
      <c r="B12">
        <v>2016</v>
      </c>
      <c r="C12">
        <v>76858</v>
      </c>
      <c r="D12">
        <v>61800</v>
      </c>
      <c r="E12">
        <v>69259</v>
      </c>
      <c r="F12">
        <v>79183</v>
      </c>
      <c r="G12">
        <f>SUM(C12:F12)</f>
        <v>287100</v>
      </c>
      <c r="H12">
        <v>13675331</v>
      </c>
      <c r="I12">
        <f t="shared" si="0"/>
        <v>2.0994007384537898</v>
      </c>
      <c r="J12">
        <v>532783</v>
      </c>
      <c r="K12">
        <f t="shared" si="1"/>
        <v>26.77046325322187</v>
      </c>
      <c r="L12">
        <v>13675331</v>
      </c>
      <c r="M12">
        <v>14103752.349088874</v>
      </c>
    </row>
    <row r="13" spans="1:14">
      <c r="A13" t="s">
        <v>20</v>
      </c>
      <c r="B13">
        <v>2017</v>
      </c>
      <c r="C13">
        <v>83492</v>
      </c>
      <c r="D13">
        <v>80034</v>
      </c>
      <c r="E13">
        <v>77978</v>
      </c>
      <c r="F13">
        <v>76844</v>
      </c>
      <c r="G13">
        <f>SUM(C13:F13)</f>
        <v>318348</v>
      </c>
      <c r="H13">
        <v>15075429</v>
      </c>
      <c r="I13">
        <f>G13/H13*100</f>
        <v>2.1117010998492978</v>
      </c>
      <c r="J13">
        <v>534274</v>
      </c>
      <c r="K13">
        <f t="shared" si="1"/>
        <v>26.226645055096938</v>
      </c>
      <c r="L13">
        <v>15075429</v>
      </c>
      <c r="M13">
        <v>15547712.678564968</v>
      </c>
      <c r="N13">
        <f>G13/M13*100</f>
        <v>2.0475552036595976</v>
      </c>
    </row>
    <row r="16" spans="1:14">
      <c r="A16" t="s">
        <v>23</v>
      </c>
      <c r="L16" t="s">
        <v>2</v>
      </c>
      <c r="M16" t="s">
        <v>25</v>
      </c>
    </row>
    <row r="17" spans="1:13">
      <c r="L17" t="s">
        <v>9</v>
      </c>
      <c r="M17" s="1">
        <v>6.1078333098100863</v>
      </c>
    </row>
    <row r="18" spans="1:13">
      <c r="L18" t="s">
        <v>1</v>
      </c>
      <c r="M18" s="1">
        <v>5.6927256612185264</v>
      </c>
    </row>
    <row r="19" spans="1:13">
      <c r="L19" t="s">
        <v>10</v>
      </c>
      <c r="M19" s="1">
        <v>4.8945622955626833</v>
      </c>
    </row>
    <row r="20" spans="1:13">
      <c r="L20" t="s">
        <v>0</v>
      </c>
      <c r="M20" s="1">
        <v>4.4584223149429834</v>
      </c>
    </row>
    <row r="21" spans="1:13">
      <c r="A21" t="s">
        <v>18</v>
      </c>
      <c r="B21">
        <v>2016</v>
      </c>
      <c r="C21">
        <v>68710.98</v>
      </c>
      <c r="D21">
        <v>59928.33</v>
      </c>
      <c r="E21">
        <v>224940</v>
      </c>
      <c r="F21">
        <v>257549</v>
      </c>
      <c r="G21">
        <v>611128.31000000006</v>
      </c>
      <c r="H21">
        <f>SUM(C21:G21)</f>
        <v>1222256.6200000001</v>
      </c>
      <c r="L21" t="s">
        <v>17</v>
      </c>
      <c r="M21" s="1">
        <v>2.0994007384537898</v>
      </c>
    </row>
    <row r="22" spans="1:13">
      <c r="A22" t="s">
        <v>19</v>
      </c>
      <c r="C22">
        <v>76858</v>
      </c>
      <c r="D22">
        <v>61800</v>
      </c>
      <c r="E22">
        <v>69259</v>
      </c>
      <c r="F22">
        <v>79183</v>
      </c>
      <c r="G22">
        <f>SUM(C22:F22)</f>
        <v>287100</v>
      </c>
      <c r="H22">
        <f>SUM(C22:G22)</f>
        <v>574200</v>
      </c>
      <c r="L22" t="s">
        <v>24</v>
      </c>
      <c r="M22" s="1">
        <v>2.1117010998492978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0:C26"/>
  <sheetViews>
    <sheetView tabSelected="1" workbookViewId="0">
      <selection activeCell="B20" sqref="B20:C26"/>
    </sheetView>
  </sheetViews>
  <sheetFormatPr defaultRowHeight="15.75"/>
  <sheetData>
    <row r="20" spans="2:3">
      <c r="B20" t="s">
        <v>2</v>
      </c>
      <c r="C20" t="s">
        <v>25</v>
      </c>
    </row>
    <row r="21" spans="2:3">
      <c r="B21" t="s">
        <v>9</v>
      </c>
      <c r="C21" s="1">
        <v>6.1078333098100863</v>
      </c>
    </row>
    <row r="22" spans="2:3">
      <c r="B22" t="s">
        <v>1</v>
      </c>
      <c r="C22" s="1">
        <v>5.6927256612185264</v>
      </c>
    </row>
    <row r="23" spans="2:3">
      <c r="B23" t="s">
        <v>10</v>
      </c>
      <c r="C23" s="1">
        <v>4.8945622955626833</v>
      </c>
    </row>
    <row r="24" spans="2:3">
      <c r="B24" t="s">
        <v>0</v>
      </c>
      <c r="C24" s="1">
        <v>4.4584223149429834</v>
      </c>
    </row>
    <row r="25" spans="2:3">
      <c r="B25" t="s">
        <v>17</v>
      </c>
      <c r="C25" s="1">
        <v>2.0994007384537898</v>
      </c>
    </row>
    <row r="26" spans="2:3">
      <c r="B26" t="s">
        <v>24</v>
      </c>
      <c r="C26" s="1">
        <v>2.1117010998492978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rev_forgone</vt:lpstr>
      <vt:lpstr>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Kundu</dc:creator>
  <cp:lastModifiedBy>Sridhar Kundu</cp:lastModifiedBy>
  <dcterms:created xsi:type="dcterms:W3CDTF">2016-02-29T17:43:32Z</dcterms:created>
  <dcterms:modified xsi:type="dcterms:W3CDTF">2017-02-06T06:38:54Z</dcterms:modified>
</cp:coreProperties>
</file>