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source\repos\RelationalDatabase\"/>
    </mc:Choice>
  </mc:AlternateContent>
  <xr:revisionPtr revIDLastSave="0" documentId="13_ncr:1_{2C546A88-900A-493D-9618-3210711F4F9C}" xr6:coauthVersionLast="47" xr6:coauthVersionMax="47" xr10:uidLastSave="{00000000-0000-0000-0000-000000000000}"/>
  <bookViews>
    <workbookView xWindow="-108" yWindow="-108" windowWidth="23256" windowHeight="13896" activeTab="4" xr2:uid="{58F352BC-E4DB-4350-8CD1-69748362DC45}"/>
  </bookViews>
  <sheets>
    <sheet name="copilot-generated-movies" sheetId="5" r:id="rId1"/>
    <sheet name="genres" sheetId="1" r:id="rId2"/>
    <sheet name="ratings" sheetId="2" r:id="rId3"/>
    <sheet name="actors" sheetId="3" r:id="rId4"/>
    <sheet name="movies" sheetId="6" r:id="rId5"/>
    <sheet name="movie-actor" sheetId="7" r:id="rId6"/>
  </sheets>
  <definedNames>
    <definedName name="_xlnm._FilterDatabase" localSheetId="3" hidden="1">actors!$B$3:$D$119</definedName>
    <definedName name="_xlnm._FilterDatabase" localSheetId="0" hidden="1">'copilot-generated-movies'!$B$3:$G$63</definedName>
    <definedName name="_xlnm._FilterDatabase" localSheetId="5" hidden="1">'movie-actor'!$B$2:$B$123</definedName>
    <definedName name="_xlnm._FilterDatabase" localSheetId="4" hidden="1">movies!$I$3:$Q$63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9" i="3" l="1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M63" i="6"/>
  <c r="K63" i="6"/>
  <c r="J63" i="6"/>
  <c r="U63" i="6" s="1"/>
  <c r="M62" i="6"/>
  <c r="L62" i="6"/>
  <c r="K62" i="6"/>
  <c r="J62" i="6"/>
  <c r="U62" i="6" s="1"/>
  <c r="M61" i="6"/>
  <c r="L61" i="6"/>
  <c r="K61" i="6"/>
  <c r="J61" i="6"/>
  <c r="M60" i="6"/>
  <c r="K60" i="6"/>
  <c r="J60" i="6"/>
  <c r="M59" i="6"/>
  <c r="L59" i="6"/>
  <c r="K59" i="6"/>
  <c r="J59" i="6"/>
  <c r="U59" i="6" s="1"/>
  <c r="M58" i="6"/>
  <c r="L58" i="6"/>
  <c r="K58" i="6"/>
  <c r="J58" i="6"/>
  <c r="U58" i="6" s="1"/>
  <c r="M57" i="6"/>
  <c r="L57" i="6"/>
  <c r="K57" i="6"/>
  <c r="J57" i="6"/>
  <c r="M56" i="6"/>
  <c r="L56" i="6"/>
  <c r="K56" i="6"/>
  <c r="J56" i="6"/>
  <c r="M55" i="6"/>
  <c r="L55" i="6"/>
  <c r="K55" i="6"/>
  <c r="J55" i="6"/>
  <c r="U55" i="6" s="1"/>
  <c r="M54" i="6"/>
  <c r="K54" i="6"/>
  <c r="J54" i="6"/>
  <c r="U54" i="6" s="1"/>
  <c r="M53" i="6"/>
  <c r="L53" i="6"/>
  <c r="K53" i="6"/>
  <c r="J53" i="6"/>
  <c r="M52" i="6"/>
  <c r="L52" i="6"/>
  <c r="K52" i="6"/>
  <c r="J52" i="6"/>
  <c r="M51" i="6"/>
  <c r="L51" i="6"/>
  <c r="K51" i="6"/>
  <c r="J51" i="6"/>
  <c r="U51" i="6" s="1"/>
  <c r="M50" i="6"/>
  <c r="L50" i="6"/>
  <c r="K50" i="6"/>
  <c r="J50" i="6"/>
  <c r="U50" i="6" s="1"/>
  <c r="M49" i="6"/>
  <c r="L49" i="6"/>
  <c r="K49" i="6"/>
  <c r="J49" i="6"/>
  <c r="M48" i="6"/>
  <c r="L48" i="6"/>
  <c r="K48" i="6"/>
  <c r="J48" i="6"/>
  <c r="M47" i="6"/>
  <c r="L47" i="6"/>
  <c r="K47" i="6"/>
  <c r="J47" i="6"/>
  <c r="M46" i="6"/>
  <c r="L46" i="6"/>
  <c r="K46" i="6"/>
  <c r="J46" i="6"/>
  <c r="U46" i="6" s="1"/>
  <c r="M45" i="6"/>
  <c r="K45" i="6"/>
  <c r="J45" i="6"/>
  <c r="M44" i="6"/>
  <c r="L44" i="6"/>
  <c r="K44" i="6"/>
  <c r="J44" i="6"/>
  <c r="M43" i="6"/>
  <c r="L43" i="6"/>
  <c r="K43" i="6"/>
  <c r="J43" i="6"/>
  <c r="M42" i="6"/>
  <c r="L42" i="6"/>
  <c r="K42" i="6"/>
  <c r="J42" i="6"/>
  <c r="M41" i="6"/>
  <c r="L41" i="6"/>
  <c r="K41" i="6"/>
  <c r="J41" i="6"/>
  <c r="M40" i="6"/>
  <c r="L40" i="6"/>
  <c r="K40" i="6"/>
  <c r="J40" i="6"/>
  <c r="M39" i="6"/>
  <c r="L39" i="6"/>
  <c r="K39" i="6"/>
  <c r="J39" i="6"/>
  <c r="U39" i="6" s="1"/>
  <c r="M38" i="6"/>
  <c r="L38" i="6"/>
  <c r="K38" i="6"/>
  <c r="J38" i="6"/>
  <c r="U38" i="6" s="1"/>
  <c r="M37" i="6"/>
  <c r="K37" i="6"/>
  <c r="J37" i="6"/>
  <c r="U37" i="6" s="1"/>
  <c r="M36" i="6"/>
  <c r="L36" i="6"/>
  <c r="K36" i="6"/>
  <c r="J36" i="6"/>
  <c r="M35" i="6"/>
  <c r="U35" i="6" s="1"/>
  <c r="L35" i="6"/>
  <c r="K35" i="6"/>
  <c r="J35" i="6"/>
  <c r="M34" i="6"/>
  <c r="L34" i="6"/>
  <c r="K34" i="6"/>
  <c r="J34" i="6"/>
  <c r="M33" i="6"/>
  <c r="K33" i="6"/>
  <c r="J33" i="6"/>
  <c r="U33" i="6" s="1"/>
  <c r="M32" i="6"/>
  <c r="L32" i="6"/>
  <c r="K32" i="6"/>
  <c r="J32" i="6"/>
  <c r="M31" i="6"/>
  <c r="L31" i="6"/>
  <c r="K31" i="6"/>
  <c r="J31" i="6"/>
  <c r="M30" i="6"/>
  <c r="L30" i="6"/>
  <c r="K30" i="6"/>
  <c r="J30" i="6"/>
  <c r="U30" i="6" s="1"/>
  <c r="M29" i="6"/>
  <c r="L29" i="6"/>
  <c r="K29" i="6"/>
  <c r="J29" i="6"/>
  <c r="U29" i="6" s="1"/>
  <c r="M28" i="6"/>
  <c r="L28" i="6"/>
  <c r="K28" i="6"/>
  <c r="J28" i="6"/>
  <c r="M27" i="6"/>
  <c r="L27" i="6"/>
  <c r="K27" i="6"/>
  <c r="J27" i="6"/>
  <c r="M26" i="6"/>
  <c r="K26" i="6"/>
  <c r="J26" i="6"/>
  <c r="U26" i="6" s="1"/>
  <c r="M25" i="6"/>
  <c r="L25" i="6"/>
  <c r="K25" i="6"/>
  <c r="J25" i="6"/>
  <c r="U25" i="6" s="1"/>
  <c r="M24" i="6"/>
  <c r="L24" i="6"/>
  <c r="K24" i="6"/>
  <c r="J24" i="6"/>
  <c r="M23" i="6"/>
  <c r="K23" i="6"/>
  <c r="J23" i="6"/>
  <c r="M22" i="6"/>
  <c r="L22" i="6"/>
  <c r="K22" i="6"/>
  <c r="J22" i="6"/>
  <c r="M21" i="6"/>
  <c r="L21" i="6"/>
  <c r="K21" i="6"/>
  <c r="J21" i="6"/>
  <c r="U21" i="6" s="1"/>
  <c r="M20" i="6"/>
  <c r="L20" i="6"/>
  <c r="K20" i="6"/>
  <c r="J20" i="6"/>
  <c r="M19" i="6"/>
  <c r="L19" i="6"/>
  <c r="K19" i="6"/>
  <c r="J19" i="6"/>
  <c r="M18" i="6"/>
  <c r="L18" i="6"/>
  <c r="K18" i="6"/>
  <c r="J18" i="6"/>
  <c r="M17" i="6"/>
  <c r="L17" i="6"/>
  <c r="K17" i="6"/>
  <c r="J17" i="6"/>
  <c r="U17" i="6" s="1"/>
  <c r="M16" i="6"/>
  <c r="K16" i="6"/>
  <c r="J16" i="6"/>
  <c r="U16" i="6" s="1"/>
  <c r="M15" i="6"/>
  <c r="L15" i="6"/>
  <c r="K15" i="6"/>
  <c r="J15" i="6"/>
  <c r="M14" i="6"/>
  <c r="L14" i="6"/>
  <c r="K14" i="6"/>
  <c r="J14" i="6"/>
  <c r="M13" i="6"/>
  <c r="L13" i="6"/>
  <c r="K13" i="6"/>
  <c r="J13" i="6"/>
  <c r="U13" i="6" s="1"/>
  <c r="M12" i="6"/>
  <c r="L12" i="6"/>
  <c r="K12" i="6"/>
  <c r="J12" i="6"/>
  <c r="U12" i="6" s="1"/>
  <c r="M11" i="6"/>
  <c r="L11" i="6"/>
  <c r="K11" i="6"/>
  <c r="J11" i="6"/>
  <c r="M10" i="6"/>
  <c r="K10" i="6"/>
  <c r="J10" i="6"/>
  <c r="M9" i="6"/>
  <c r="L9" i="6"/>
  <c r="K9" i="6"/>
  <c r="J9" i="6"/>
  <c r="U9" i="6" s="1"/>
  <c r="M8" i="6"/>
  <c r="L8" i="6"/>
  <c r="K8" i="6"/>
  <c r="J8" i="6"/>
  <c r="U8" i="6" s="1"/>
  <c r="M7" i="6"/>
  <c r="L7" i="6"/>
  <c r="K7" i="6"/>
  <c r="J7" i="6"/>
  <c r="M6" i="6"/>
  <c r="L6" i="6"/>
  <c r="K6" i="6"/>
  <c r="J6" i="6"/>
  <c r="M5" i="6"/>
  <c r="L5" i="6"/>
  <c r="K5" i="6"/>
  <c r="J5" i="6"/>
  <c r="U5" i="6" s="1"/>
  <c r="M4" i="6"/>
  <c r="L4" i="6"/>
  <c r="K4" i="6"/>
  <c r="J4" i="6"/>
  <c r="U4" i="6" s="1"/>
  <c r="G4" i="1"/>
  <c r="H10" i="2"/>
  <c r="H9" i="2"/>
  <c r="H8" i="2"/>
  <c r="H7" i="2"/>
  <c r="H6" i="2"/>
  <c r="H5" i="2"/>
  <c r="H4" i="2"/>
  <c r="U7" i="6" l="1"/>
  <c r="U28" i="6"/>
  <c r="U57" i="6"/>
  <c r="U20" i="6"/>
  <c r="U41" i="6"/>
  <c r="U45" i="6"/>
  <c r="U22" i="6"/>
  <c r="U56" i="6"/>
  <c r="U23" i="6"/>
  <c r="U40" i="6"/>
  <c r="U52" i="6"/>
  <c r="U11" i="6"/>
  <c r="U15" i="6"/>
  <c r="U19" i="6"/>
  <c r="U44" i="6"/>
  <c r="U48" i="6"/>
  <c r="U32" i="6"/>
  <c r="U49" i="6"/>
  <c r="U42" i="6"/>
  <c r="U24" i="6"/>
  <c r="U34" i="6"/>
  <c r="U61" i="6"/>
  <c r="U36" i="6"/>
  <c r="U53" i="6"/>
  <c r="U47" i="6"/>
  <c r="U18" i="6"/>
  <c r="U43" i="6"/>
  <c r="U14" i="6"/>
  <c r="U6" i="6"/>
  <c r="U10" i="6"/>
  <c r="U27" i="6"/>
  <c r="U31" i="6"/>
  <c r="U60" i="6"/>
</calcChain>
</file>

<file path=xl/sharedStrings.xml><?xml version="1.0" encoding="utf-8"?>
<sst xmlns="http://schemas.openxmlformats.org/spreadsheetml/2006/main" count="1134" uniqueCount="500">
  <si>
    <t>Animated kids</t>
  </si>
  <si>
    <t>Animated adults</t>
  </si>
  <si>
    <t>Action</t>
  </si>
  <si>
    <t>Adventure</t>
  </si>
  <si>
    <t>Comedy</t>
  </si>
  <si>
    <t>Family Comedy</t>
  </si>
  <si>
    <t>Romance</t>
  </si>
  <si>
    <t>Drama</t>
  </si>
  <si>
    <t>Mystery</t>
  </si>
  <si>
    <t>Thriller</t>
  </si>
  <si>
    <t>Fantasy</t>
  </si>
  <si>
    <t>Science Fiction</t>
  </si>
  <si>
    <t>Historical</t>
  </si>
  <si>
    <t>Documentary</t>
  </si>
  <si>
    <t>Kids</t>
  </si>
  <si>
    <t>Young Adult</t>
  </si>
  <si>
    <t>Description</t>
  </si>
  <si>
    <t>#</t>
  </si>
  <si>
    <t>Other</t>
  </si>
  <si>
    <t>G</t>
  </si>
  <si>
    <t>PG</t>
  </si>
  <si>
    <t>PG-13</t>
  </si>
  <si>
    <t>R</t>
  </si>
  <si>
    <t>NC-17</t>
  </si>
  <si>
    <t>X</t>
  </si>
  <si>
    <t>Unrated</t>
  </si>
  <si>
    <t>Is Kid Friendly</t>
  </si>
  <si>
    <t>No</t>
  </si>
  <si>
    <t>Yes</t>
  </si>
  <si>
    <t>Name</t>
  </si>
  <si>
    <t>Is Deceased</t>
  </si>
  <si>
    <t>Title</t>
  </si>
  <si>
    <t>DirectorName</t>
  </si>
  <si>
    <t>ReleaseYear</t>
  </si>
  <si>
    <t>RunTimMinutes</t>
  </si>
  <si>
    <t>StarRating</t>
  </si>
  <si>
    <t>DateAcquired</t>
  </si>
  <si>
    <t>Genre</t>
  </si>
  <si>
    <t>Rating</t>
  </si>
  <si>
    <t>Director</t>
  </si>
  <si>
    <t>Year</t>
  </si>
  <si>
    <t>Runtime</t>
  </si>
  <si>
    <t>Main Cast</t>
  </si>
  <si>
    <t>The Fog Beneath Us</t>
  </si>
  <si>
    <t>Lila Marenko</t>
  </si>
  <si>
    <t>102 min</t>
  </si>
  <si>
    <t>John Cho, Tessa Thompson</t>
  </si>
  <si>
    <t>Galaxia Drift</t>
  </si>
  <si>
    <t>Carmelo D'Argento</t>
  </si>
  <si>
    <t>118 min</t>
  </si>
  <si>
    <t>Zoe Kravitz, Joe Keery, Idris Elba</t>
  </si>
  <si>
    <t>The Last Violin</t>
  </si>
  <si>
    <t>Eli Nunez</t>
  </si>
  <si>
    <t>89 min</t>
  </si>
  <si>
    <t>Rachel Weisz, Ben Kingsley</t>
  </si>
  <si>
    <t>Cider &amp; Cyanide</t>
  </si>
  <si>
    <t>Greta Howell</t>
  </si>
  <si>
    <t>96 min</t>
  </si>
  <si>
    <t>Kate Winslet, Daniel Craig</t>
  </si>
  <si>
    <t>Beneath Verdant Skies</t>
  </si>
  <si>
    <t>Milo Tanaka</t>
  </si>
  <si>
    <t>111 min</t>
  </si>
  <si>
    <t>Henry Golding, Constance Wu</t>
  </si>
  <si>
    <t>Neon Wisdom</t>
  </si>
  <si>
    <t>K.J. Monroe</t>
  </si>
  <si>
    <t>100 min</t>
  </si>
  <si>
    <t>Donald Glover, Florence Pugh</t>
  </si>
  <si>
    <t>Martian Hearth</t>
  </si>
  <si>
    <t>Rafiq Santos</t>
  </si>
  <si>
    <t>127 min</t>
  </si>
  <si>
    <t>Dev Patel, Sophie Okonedo</t>
  </si>
  <si>
    <t>Waltzing with Fireflies</t>
  </si>
  <si>
    <t>Ana Vélez Campos</t>
  </si>
  <si>
    <t>104 min</t>
  </si>
  <si>
    <t>Diane Lane, Diego Luna</t>
  </si>
  <si>
    <t>Lighthouse Protocol</t>
  </si>
  <si>
    <t>J.T. Ballard</t>
  </si>
  <si>
    <t>129 min</t>
  </si>
  <si>
    <t>Paul Mescal, Cynthia Erivo</t>
  </si>
  <si>
    <t>The Clockmaker’s Swan</t>
  </si>
  <si>
    <t>Halima Goh</t>
  </si>
  <si>
    <t>93 min</t>
  </si>
  <si>
    <t>Sean Bean, Helena Bonham Carter</t>
  </si>
  <si>
    <t>Kingdom of Mirrors</t>
  </si>
  <si>
    <t>Yohan Aramaki</t>
  </si>
  <si>
    <t>114 min</t>
  </si>
  <si>
    <t>Hiroyuki Sanada, Gemma Chan</t>
  </si>
  <si>
    <t>Echoes in the Plum Rain</t>
  </si>
  <si>
    <t>Florence Dube</t>
  </si>
  <si>
    <t>107 min</t>
  </si>
  <si>
    <t>Letitia Wright, Mahershala Ali</t>
  </si>
  <si>
    <t>Crimson Orbit</t>
  </si>
  <si>
    <t>Mateo Yanez</t>
  </si>
  <si>
    <t>122 min</t>
  </si>
  <si>
    <t>Anya Taylor-Joy, Rami Malek</t>
  </si>
  <si>
    <t>Vesper's Notation</t>
  </si>
  <si>
    <t>Cedric Osei</t>
  </si>
  <si>
    <t>91 min</t>
  </si>
  <si>
    <t>Samira Wiley, Jeremy Renner</t>
  </si>
  <si>
    <t>Burial at Ivory Bay</t>
  </si>
  <si>
    <t>Claire DuPont</t>
  </si>
  <si>
    <t>95 min</t>
  </si>
  <si>
    <t>Matthew McConaughey, Julianne Moore</t>
  </si>
  <si>
    <t>Giraffes of Pyongyang</t>
  </si>
  <si>
    <t>Tomàs Villanova</t>
  </si>
  <si>
    <t>112 min</t>
  </si>
  <si>
    <t>Ken Jeong, Awkwafina</t>
  </si>
  <si>
    <t>A Tremble in the Atlas</t>
  </si>
  <si>
    <t>Miriam Haider</t>
  </si>
  <si>
    <t>106 min</t>
  </si>
  <si>
    <t>Riz Ahmed, Jessica Chastain</t>
  </si>
  <si>
    <t>Shadow Ballet</t>
  </si>
  <si>
    <t>Jordan Leclair</t>
  </si>
  <si>
    <t>88 min</t>
  </si>
  <si>
    <t>Natalie Dormer, Oscar Isaac</t>
  </si>
  <si>
    <t>Steel Petals</t>
  </si>
  <si>
    <t>Ava Grimaldi</t>
  </si>
  <si>
    <t>99 min</t>
  </si>
  <si>
    <t>Elisabeth Moss, Taron Egerton</t>
  </si>
  <si>
    <t>The Oracle’s Reverie</t>
  </si>
  <si>
    <t>Devika Sharma</t>
  </si>
  <si>
    <t>115 min</t>
  </si>
  <si>
    <t>Priyanka Chopra Jonas, Lakeith Stanfield</t>
  </si>
  <si>
    <t>Dust in the Kaleidoscope</t>
  </si>
  <si>
    <t>Julian Adebayo</t>
  </si>
  <si>
    <t>101 min</t>
  </si>
  <si>
    <t>Ewan McGregor, Gugu Mbatha-Raw</t>
  </si>
  <si>
    <t>The Hollow Garden</t>
  </si>
  <si>
    <t>Seiko Matsuda</t>
  </si>
  <si>
    <t>109 min</t>
  </si>
  <si>
    <t>Greta Gerwig, Daniel Dae Kim</t>
  </si>
  <si>
    <t>Echo Circuit</t>
  </si>
  <si>
    <t>Nikos Demetriou</t>
  </si>
  <si>
    <t>117 min</t>
  </si>
  <si>
    <t>Pedro Pascal, Mackenzie Davis</t>
  </si>
  <si>
    <t>Blood &amp; Butterflies</t>
  </si>
  <si>
    <t>Josie Feldman</t>
  </si>
  <si>
    <t>94 min</t>
  </si>
  <si>
    <t>Christina Ricci, Adrien Brody</t>
  </si>
  <si>
    <t>Midnight Shoals</t>
  </si>
  <si>
    <t>Hayden Black</t>
  </si>
  <si>
    <t>110 min</t>
  </si>
  <si>
    <t>Yahya Abdul-Mateen II, Vanessa Kirby</t>
  </si>
  <si>
    <t>Lanterns of Thera</t>
  </si>
  <si>
    <t>Mireille Cheung</t>
  </si>
  <si>
    <t>103 min</t>
  </si>
  <si>
    <t>Gemma Chan, Oscar Isaac</t>
  </si>
  <si>
    <t>Salamander Code</t>
  </si>
  <si>
    <t>Tariq Al-Saleh</t>
  </si>
  <si>
    <t>Hugh Jackman, Zhang Ziyi</t>
  </si>
  <si>
    <t>The Shepherd's Thesis</t>
  </si>
  <si>
    <t>Paola Conti</t>
  </si>
  <si>
    <t>92 min</t>
  </si>
  <si>
    <t>Emily Blunt, Chiwetel Ejiofor</t>
  </si>
  <si>
    <t>Ashes Over Halifax</t>
  </si>
  <si>
    <t>Declan Merritt</t>
  </si>
  <si>
    <t>Liam Neeson, Emily Mortimer</t>
  </si>
  <si>
    <t>Concrete Euphoria</t>
  </si>
  <si>
    <t>Reva Patel</t>
  </si>
  <si>
    <t>124 min</t>
  </si>
  <si>
    <t>Timothée Chalamet, Zazie Beetz</t>
  </si>
  <si>
    <t>Sapphire Valley</t>
  </si>
  <si>
    <t>Nia Forsberg</t>
  </si>
  <si>
    <t>Winona Ryder, Cuba Gooding Jr.</t>
  </si>
  <si>
    <t>After the Glitch</t>
  </si>
  <si>
    <t>Milo Rakovic</t>
  </si>
  <si>
    <t>113 min</t>
  </si>
  <si>
    <t>Tilda Swinton, Simu Liu</t>
  </si>
  <si>
    <t>The Marionette Pact</t>
  </si>
  <si>
    <t>Kenji Sakamoto</t>
  </si>
  <si>
    <t>Rinko Kikuchi, Adrien Grenier</t>
  </si>
  <si>
    <t>Vultures of Verona</t>
  </si>
  <si>
    <t>Carmen Ortega</t>
  </si>
  <si>
    <t>120 min</t>
  </si>
  <si>
    <t>Gael García Bernal, Hunter Schafer</t>
  </si>
  <si>
    <t>Chronicles of the Mirth</t>
  </si>
  <si>
    <t>Quincy Holloway</t>
  </si>
  <si>
    <t>108 min</t>
  </si>
  <si>
    <t>Awkwafina, Jason Sudeikis</t>
  </si>
  <si>
    <t>Papyrus Requiem</t>
  </si>
  <si>
    <t>Luanda Vaziri</t>
  </si>
  <si>
    <t>Forest Whitaker, Marion Cotillard</t>
  </si>
  <si>
    <t>Harmonic Drift</t>
  </si>
  <si>
    <t>Ellis Montague</t>
  </si>
  <si>
    <t>Elisabeth Debicki, John David Washington</t>
  </si>
  <si>
    <t>Ice Harvest Diaries</t>
  </si>
  <si>
    <t>Nadine Roussel</t>
  </si>
  <si>
    <t>98 min</t>
  </si>
  <si>
    <t>Sam Neill, Olivia Cooke</t>
  </si>
  <si>
    <t>The Widow's Semaphore</t>
  </si>
  <si>
    <t>Imani Glover</t>
  </si>
  <si>
    <t>105 min</t>
  </si>
  <si>
    <t>Angela Bassett, Ralph Fiennes</t>
  </si>
  <si>
    <t>Cloudshaper’s Waltz</t>
  </si>
  <si>
    <t>Sanjay Rao</t>
  </si>
  <si>
    <t>116 min</t>
  </si>
  <si>
    <t>Devika Bhise, Andrew Garfield</t>
  </si>
  <si>
    <t>Whispers from Sardinia</t>
  </si>
  <si>
    <t>Carla Romano</t>
  </si>
  <si>
    <t>Monica Bellucci, James McAvoy</t>
  </si>
  <si>
    <t>Silicon Moonlight</t>
  </si>
  <si>
    <t>Orion Patel</t>
  </si>
  <si>
    <t>119 min</t>
  </si>
  <si>
    <t>Jodie Comer, Donald Glover</t>
  </si>
  <si>
    <t>The Fifth Reflection</t>
  </si>
  <si>
    <t>Agnieszka Zielinski</t>
  </si>
  <si>
    <t>Ethan Hawke, Kate Hudson</t>
  </si>
  <si>
    <t>Jetstream Dharma</t>
  </si>
  <si>
    <t>Hiroshi Yamamoto</t>
  </si>
  <si>
    <t>Daniel Kaluuya, Rila Fukushima</t>
  </si>
  <si>
    <t>Axe &amp; Acetone</t>
  </si>
  <si>
    <t>Valerie Grunwald</t>
  </si>
  <si>
    <t>87 min</t>
  </si>
  <si>
    <t>Kristen Stewart, Penn Badgley</t>
  </si>
  <si>
    <t>Velvet Sphinx</t>
  </si>
  <si>
    <t>Matteo Bianciardi</t>
  </si>
  <si>
    <t>Monica Cruz, Willem Dafoe</t>
  </si>
  <si>
    <t>Harvest of Echoes</t>
  </si>
  <si>
    <t>Anya Doukas</t>
  </si>
  <si>
    <t>Jude Law, Ruth Negga</t>
  </si>
  <si>
    <t>The Third Viaduct</t>
  </si>
  <si>
    <t>Lester Quan</t>
  </si>
  <si>
    <t>Naomi Watts, Cillian Murphy</t>
  </si>
  <si>
    <t>Copenhagen Teeth</t>
  </si>
  <si>
    <t>Freya Jørgensen</t>
  </si>
  <si>
    <t>Nikolaj Coster-Waldau, Alicia Vikander</t>
  </si>
  <si>
    <t>Lost Among Marsupials</t>
  </si>
  <si>
    <t>Jonah Lieberman</t>
  </si>
  <si>
    <t>Chris Hemsworth, Margot Robbie</t>
  </si>
  <si>
    <t>The Calculus Affair</t>
  </si>
  <si>
    <t>Omar El-Masry</t>
  </si>
  <si>
    <t>Tatiana Maslany, Ben Whishaw</t>
  </si>
  <si>
    <t>Banyan Mirage</t>
  </si>
  <si>
    <t>Siti Rahim</t>
  </si>
  <si>
    <t>Michelle Yeoh, Joseph Gordon-Levitt</t>
  </si>
  <si>
    <t>Tunnel of Crows</t>
  </si>
  <si>
    <t>Felix Navarro</t>
  </si>
  <si>
    <t>Rooney Mara, Tom Hardy</t>
  </si>
  <si>
    <t>Mockingbird Carnival</t>
  </si>
  <si>
    <t>Antonina Petrov</t>
  </si>
  <si>
    <t>Edward Norton, Rosario Dawson</t>
  </si>
  <si>
    <t>Opera for Ants</t>
  </si>
  <si>
    <t>Gideon Meyer</t>
  </si>
  <si>
    <t>Toni Collette, Jason Isaacs</t>
  </si>
  <si>
    <t>The Snowplow Conspiracy</t>
  </si>
  <si>
    <t>Maggie Li</t>
  </si>
  <si>
    <t>Sandra Oh, Michael Fassbender</t>
  </si>
  <si>
    <t>Kite Strings &amp; Concrete</t>
  </si>
  <si>
    <t>Russel Adebayo</t>
  </si>
  <si>
    <t>Dominique Fishback, Paul Mescal</t>
  </si>
  <si>
    <t>Postcards from the Umbra</t>
  </si>
  <si>
    <t>Léon Marchand</t>
  </si>
  <si>
    <t>90 min</t>
  </si>
  <si>
    <t>Isabelle Huppert, Clive Owen</t>
  </si>
  <si>
    <t>The Lemming Identity</t>
  </si>
  <si>
    <t>Etsuko Nakamura</t>
  </si>
  <si>
    <t>Ken Watanabe, Bryce Dallas Howard</t>
  </si>
  <si>
    <t>Gardenia Protocol</t>
  </si>
  <si>
    <t>Rafael Choi</t>
  </si>
  <si>
    <t>121 min</t>
  </si>
  <si>
    <t>Jessica Henwick, Jonathan Majors</t>
  </si>
  <si>
    <t>John Cho</t>
  </si>
  <si>
    <t xml:space="preserve"> Tessa Thompson</t>
  </si>
  <si>
    <t>Zoe Kravitz</t>
  </si>
  <si>
    <t>Rachel Weisz</t>
  </si>
  <si>
    <t>Kate Winslet</t>
  </si>
  <si>
    <t>Henry Golding</t>
  </si>
  <si>
    <t>Donald Glover</t>
  </si>
  <si>
    <t>Dev Patel</t>
  </si>
  <si>
    <t>Diane Lane</t>
  </si>
  <si>
    <t>Paul Mescal</t>
  </si>
  <si>
    <t>Sean Bean</t>
  </si>
  <si>
    <t>Hiroyuki Sanada</t>
  </si>
  <si>
    <t>Letitia Wright</t>
  </si>
  <si>
    <t>Anya Taylor-Joy</t>
  </si>
  <si>
    <t>Samira Wiley</t>
  </si>
  <si>
    <t>Matthew McConaughey</t>
  </si>
  <si>
    <t>Ken Jeong</t>
  </si>
  <si>
    <t>Riz Ahmed</t>
  </si>
  <si>
    <t>Natalie Dormer</t>
  </si>
  <si>
    <t>Elisabeth Moss</t>
  </si>
  <si>
    <t>Priyanka Chopra Jonas</t>
  </si>
  <si>
    <t>Ewan McGregor</t>
  </si>
  <si>
    <t>Greta Gerwig</t>
  </si>
  <si>
    <t>Pedro Pascal</t>
  </si>
  <si>
    <t>Christina Ricci</t>
  </si>
  <si>
    <t>Yahya Abdul-Mateen II</t>
  </si>
  <si>
    <t>Gemma Chan</t>
  </si>
  <si>
    <t>Hugh Jackman</t>
  </si>
  <si>
    <t>Emily Blunt</t>
  </si>
  <si>
    <t>Liam Neeson</t>
  </si>
  <si>
    <t>Timothée Chalamet</t>
  </si>
  <si>
    <t>Winona Ryder</t>
  </si>
  <si>
    <t>Tilda Swinton</t>
  </si>
  <si>
    <t>Rinko Kikuchi</t>
  </si>
  <si>
    <t>Gael García Bernal</t>
  </si>
  <si>
    <t>Awkwafina</t>
  </si>
  <si>
    <t>Forest Whitaker</t>
  </si>
  <si>
    <t>Elisabeth Debicki</t>
  </si>
  <si>
    <t>Sam Neill</t>
  </si>
  <si>
    <t>Angela Bassett</t>
  </si>
  <si>
    <t>Devika Bhise</t>
  </si>
  <si>
    <t>Monica Bellucci</t>
  </si>
  <si>
    <t>Jodie Comer</t>
  </si>
  <si>
    <t>Ethan Hawke</t>
  </si>
  <si>
    <t>Daniel Kaluuya</t>
  </si>
  <si>
    <t>Kristen Stewart</t>
  </si>
  <si>
    <t>Monica Cruz</t>
  </si>
  <si>
    <t>Jude Law</t>
  </si>
  <si>
    <t>Naomi Watts</t>
  </si>
  <si>
    <t>Nikolaj Coster-Waldau</t>
  </si>
  <si>
    <t>Chris Hemsworth</t>
  </si>
  <si>
    <t>Tatiana Maslany</t>
  </si>
  <si>
    <t>Michelle Yeoh</t>
  </si>
  <si>
    <t>Rooney Mara</t>
  </si>
  <si>
    <t>Edward Norton</t>
  </si>
  <si>
    <t>Toni Collette</t>
  </si>
  <si>
    <t>Sandra Oh</t>
  </si>
  <si>
    <t>Dominique Fishback</t>
  </si>
  <si>
    <t>Isabelle Huppert</t>
  </si>
  <si>
    <t>Ken Watanabe</t>
  </si>
  <si>
    <t>Jessica Henwick</t>
  </si>
  <si>
    <t>null</t>
  </si>
  <si>
    <t>Horror</t>
  </si>
  <si>
    <t>INSERT INTO Movies.MovieActor(MovieId,ActorId) VALUES((SELECT Id FROM Movies.Movie WHERE Title = 'The Fog Beneath Us'),(SELECT Id FROM Movies.Actor WHERE [Name] = 'John Cho'));</t>
  </si>
  <si>
    <t>INSERT INTO Movies.MovieActor(MovieId,ActorId) VALUES((SELECT Id FROM Movies.Movie WHERE Title = 'The Fog Beneath Us'),(SELECT Id FROM Movies.Actor WHERE [Name] = 'Tessa Thompson'));</t>
  </si>
  <si>
    <t>INSERT INTO Movies.MovieActor(MovieId,ActorId) VALUES((SELECT Id FROM Movies.Movie WHERE Title = 'Galaxia Drift'),(SELECT Id FROM Movies.Actor WHERE [Name] = 'Zoe Kravitz'));</t>
  </si>
  <si>
    <t>INSERT INTO Movies.MovieActor(MovieId,ActorId) VALUES((SELECT Id FROM Movies.Movie WHERE Title = 'Galaxia Drift'),(SELECT Id FROM Movies.Actor WHERE [Name] = 'Joe Keery'));</t>
  </si>
  <si>
    <t>INSERT INTO Movies.MovieActor(MovieId,ActorId) VALUES((SELECT Id FROM Movies.Movie WHERE Title = 'Galaxia Drift'),(SELECT Id FROM Movies.Actor WHERE [Name] = 'Idris Elba'));</t>
  </si>
  <si>
    <t>INSERT INTO Movies.MovieActor(MovieId,ActorId) VALUES((SELECT Id FROM Movies.Movie WHERE Title = 'The Last Violin'),(SELECT Id FROM Movies.Actor WHERE [Name] = 'Rachel Weisz'));</t>
  </si>
  <si>
    <t>INSERT INTO Movies.MovieActor(MovieId,ActorId) VALUES((SELECT Id FROM Movies.Movie WHERE Title = 'The Last Violin'),(SELECT Id FROM Movies.Actor WHERE [Name] = 'Ben Kingsley'));</t>
  </si>
  <si>
    <t>INSERT INTO Movies.MovieActor(MovieId,ActorId) VALUES((SELECT Id FROM Movies.Movie WHERE Title = 'Cider &amp; Cyanide'),(SELECT Id FROM Movies.Actor WHERE [Name] = 'Kate Winslet'));</t>
  </si>
  <si>
    <t>INSERT INTO Movies.MovieActor(MovieId,ActorId) VALUES((SELECT Id FROM Movies.Movie WHERE Title = 'Cider &amp; Cyanide'),(SELECT Id FROM Movies.Actor WHERE [Name] = 'Daniel Craig'));</t>
  </si>
  <si>
    <t>INSERT INTO Movies.MovieActor(MovieId,ActorId) VALUES((SELECT Id FROM Movies.Movie WHERE Title = 'Beneath Verdant Skies'),(SELECT Id FROM Movies.Actor WHERE [Name] = 'Henry Golding'));</t>
  </si>
  <si>
    <t>INSERT INTO Movies.MovieActor(MovieId,ActorId) VALUES((SELECT Id FROM Movies.Movie WHERE Title = 'Beneath Verdant Skies'),(SELECT Id FROM Movies.Actor WHERE [Name] = 'Constance Wu'));</t>
  </si>
  <si>
    <t>INSERT INTO Movies.MovieActor(MovieId,ActorId) VALUES((SELECT Id FROM Movies.Movie WHERE Title = 'Neon Wisdom'),(SELECT Id FROM Movies.Actor WHERE [Name] = 'Donald Glover'));</t>
  </si>
  <si>
    <t>INSERT INTO Movies.MovieActor(MovieId,ActorId) VALUES((SELECT Id FROM Movies.Movie WHERE Title = 'Neon Wisdom'),(SELECT Id FROM Movies.Actor WHERE [Name] = 'Florence Pugh'));</t>
  </si>
  <si>
    <t>INSERT INTO Movies.MovieActor(MovieId,ActorId) VALUES((SELECT Id FROM Movies.Movie WHERE Title = 'Martian Hearth'),(SELECT Id FROM Movies.Actor WHERE [Name] = 'Dev Patel'));</t>
  </si>
  <si>
    <t>INSERT INTO Movies.MovieActor(MovieId,ActorId) VALUES((SELECT Id FROM Movies.Movie WHERE Title = 'Martian Hearth'),(SELECT Id FROM Movies.Actor WHERE [Name] = 'Sophie Okonedo'));</t>
  </si>
  <si>
    <t>INSERT INTO Movies.MovieActor(MovieId,ActorId) VALUES((SELECT Id FROM Movies.Movie WHERE Title = 'Waltzing with Fireflies'),(SELECT Id FROM Movies.Actor WHERE [Name] = 'Diane Lane'));</t>
  </si>
  <si>
    <t>INSERT INTO Movies.MovieActor(MovieId,ActorId) VALUES((SELECT Id FROM Movies.Movie WHERE Title = 'Waltzing with Fireflies'),(SELECT Id FROM Movies.Actor WHERE [Name] = 'Diego Luna'));</t>
  </si>
  <si>
    <t>INSERT INTO Movies.MovieActor(MovieId,ActorId) VALUES((SELECT Id FROM Movies.Movie WHERE Title = 'Lighthouse Protocol'),(SELECT Id FROM Movies.Actor WHERE [Name] = 'Paul Mescal'));</t>
  </si>
  <si>
    <t>INSERT INTO Movies.MovieActor(MovieId,ActorId) VALUES((SELECT Id FROM Movies.Movie WHERE Title = 'Lighthouse Protocol'),(SELECT Id FROM Movies.Actor WHERE [Name] = 'Cynthia Erivo'));</t>
  </si>
  <si>
    <t>INSERT INTO Movies.MovieActor(MovieId,ActorId) VALUES((SELECT Id FROM Movies.Movie WHERE Title = 'The Clockmaker’s Swan'),(SELECT Id FROM Movies.Actor WHERE [Name] = 'Sean Bean'));</t>
  </si>
  <si>
    <t>INSERT INTO Movies.MovieActor(MovieId,ActorId) VALUES((SELECT Id FROM Movies.Movie WHERE Title = 'The Clockmaker’s Swan'),(SELECT Id FROM Movies.Actor WHERE [Name] = 'Helena Bonham Carter'));</t>
  </si>
  <si>
    <t>INSERT INTO Movies.MovieActor(MovieId,ActorId) VALUES((SELECT Id FROM Movies.Movie WHERE Title = 'Kingdom of Mirrors'),(SELECT Id FROM Movies.Actor WHERE [Name] = 'Hiroyuki Sanada'));</t>
  </si>
  <si>
    <t>INSERT INTO Movies.MovieActor(MovieId,ActorId) VALUES((SELECT Id FROM Movies.Movie WHERE Title = 'Kingdom of Mirrors'),(SELECT Id FROM Movies.Actor WHERE [Name] = 'Gemma Chan'));</t>
  </si>
  <si>
    <t>INSERT INTO Movies.MovieActor(MovieId,ActorId) VALUES((SELECT Id FROM Movies.Movie WHERE Title = 'Echoes in the Plum Rain'),(SELECT Id FROM Movies.Actor WHERE [Name] = 'Letitia Wright'));</t>
  </si>
  <si>
    <t>INSERT INTO Movies.MovieActor(MovieId,ActorId) VALUES((SELECT Id FROM Movies.Movie WHERE Title = 'Echoes in the Plum Rain'),(SELECT Id FROM Movies.Actor WHERE [Name] = 'Mahershala Ali'));</t>
  </si>
  <si>
    <t>INSERT INTO Movies.MovieActor(MovieId,ActorId) VALUES((SELECT Id FROM Movies.Movie WHERE Title = 'Crimson Orbit'),(SELECT Id FROM Movies.Actor WHERE [Name] = 'Anya Taylor-Joy'));</t>
  </si>
  <si>
    <t>INSERT INTO Movies.MovieActor(MovieId,ActorId) VALUES((SELECT Id FROM Movies.Movie WHERE Title = 'Crimson Orbit'),(SELECT Id FROM Movies.Actor WHERE [Name] = 'Rami Malek'));</t>
  </si>
  <si>
    <t>INSERT INTO Movies.MovieActor(MovieId,ActorId) VALUES((SELECT Id FROM Movies.Movie WHERE Title = 'Vesper's Notation'),(SELECT Id FROM Movies.Actor WHERE [Name] = 'Samira Wiley'));</t>
  </si>
  <si>
    <t>INSERT INTO Movies.MovieActor(MovieId,ActorId) VALUES((SELECT Id FROM Movies.Movie WHERE Title = 'Vesper's Notation'),(SELECT Id FROM Movies.Actor WHERE [Name] = 'Jeremy Renner'));</t>
  </si>
  <si>
    <t>INSERT INTO Movies.MovieActor(MovieId,ActorId) VALUES((SELECT Id FROM Movies.Movie WHERE Title = 'Burial at Ivory Bay'),(SELECT Id FROM Movies.Actor WHERE [Name] = 'Matthew McConaughey'));</t>
  </si>
  <si>
    <t>INSERT INTO Movies.MovieActor(MovieId,ActorId) VALUES((SELECT Id FROM Movies.Movie WHERE Title = 'Burial at Ivory Bay'),(SELECT Id FROM Movies.Actor WHERE [Name] = 'Julianne Moore'));</t>
  </si>
  <si>
    <t>INSERT INTO Movies.MovieActor(MovieId,ActorId) VALUES((SELECT Id FROM Movies.Movie WHERE Title = 'Giraffes of Pyongyang'),(SELECT Id FROM Movies.Actor WHERE [Name] = 'Ken Jeong'));</t>
  </si>
  <si>
    <t>INSERT INTO Movies.MovieActor(MovieId,ActorId) VALUES((SELECT Id FROM Movies.Movie WHERE Title = 'Giraffes of Pyongyang'),(SELECT Id FROM Movies.Actor WHERE [Name] = 'Awkwafina'));</t>
  </si>
  <si>
    <t>INSERT INTO Movies.MovieActor(MovieId,ActorId) VALUES((SELECT Id FROM Movies.Movie WHERE Title = 'A Tremble in the Atlas'),(SELECT Id FROM Movies.Actor WHERE [Name] = 'Riz Ahmed'));</t>
  </si>
  <si>
    <t>INSERT INTO Movies.MovieActor(MovieId,ActorId) VALUES((SELECT Id FROM Movies.Movie WHERE Title = 'A Tremble in the Atlas'),(SELECT Id FROM Movies.Actor WHERE [Name] = 'Jessica Chastain'));</t>
  </si>
  <si>
    <t>INSERT INTO Movies.MovieActor(MovieId,ActorId) VALUES((SELECT Id FROM Movies.Movie WHERE Title = 'Shadow Ballet'),(SELECT Id FROM Movies.Actor WHERE [Name] = 'Natalie Dormer'));</t>
  </si>
  <si>
    <t>INSERT INTO Movies.MovieActor(MovieId,ActorId) VALUES((SELECT Id FROM Movies.Movie WHERE Title = 'Shadow Ballet'),(SELECT Id FROM Movies.Actor WHERE [Name] = 'Oscar Isaac'));</t>
  </si>
  <si>
    <t>INSERT INTO Movies.MovieActor(MovieId,ActorId) VALUES((SELECT Id FROM Movies.Movie WHERE Title = 'Steel Petals'),(SELECT Id FROM Movies.Actor WHERE [Name] = 'Elisabeth Moss'));</t>
  </si>
  <si>
    <t>INSERT INTO Movies.MovieActor(MovieId,ActorId) VALUES((SELECT Id FROM Movies.Movie WHERE Title = 'Steel Petals'),(SELECT Id FROM Movies.Actor WHERE [Name] = 'Taron Egerton'));</t>
  </si>
  <si>
    <t>INSERT INTO Movies.MovieActor(MovieId,ActorId) VALUES((SELECT Id FROM Movies.Movie WHERE Title = 'The Oracle’s Reverie'),(SELECT Id FROM Movies.Actor WHERE [Name] = 'Priyanka Chopra Jonas'));</t>
  </si>
  <si>
    <t>INSERT INTO Movies.MovieActor(MovieId,ActorId) VALUES((SELECT Id FROM Movies.Movie WHERE Title = 'The Oracle’s Reverie'),(SELECT Id FROM Movies.Actor WHERE [Name] = 'Lakeith Stanfield'));</t>
  </si>
  <si>
    <t>INSERT INTO Movies.MovieActor(MovieId,ActorId) VALUES((SELECT Id FROM Movies.Movie WHERE Title = 'Dust in the Kaleidoscope'),(SELECT Id FROM Movies.Actor WHERE [Name] = 'Ewan McGregor'));</t>
  </si>
  <si>
    <t>INSERT INTO Movies.MovieActor(MovieId,ActorId) VALUES((SELECT Id FROM Movies.Movie WHERE Title = 'Dust in the Kaleidoscope'),(SELECT Id FROM Movies.Actor WHERE [Name] = 'Gugu Mbatha-Raw'));</t>
  </si>
  <si>
    <t>INSERT INTO Movies.MovieActor(MovieId,ActorId) VALUES((SELECT Id FROM Movies.Movie WHERE Title = 'The Hollow Garden'),(SELECT Id FROM Movies.Actor WHERE [Name] = 'Greta Gerwig'));</t>
  </si>
  <si>
    <t>INSERT INTO Movies.MovieActor(MovieId,ActorId) VALUES((SELECT Id FROM Movies.Movie WHERE Title = 'The Hollow Garden'),(SELECT Id FROM Movies.Actor WHERE [Name] = 'Daniel Dae Kim'));</t>
  </si>
  <si>
    <t>INSERT INTO Movies.MovieActor(MovieId,ActorId) VALUES((SELECT Id FROM Movies.Movie WHERE Title = 'Echo Circuit'),(SELECT Id FROM Movies.Actor WHERE [Name] = 'Pedro Pascal'));</t>
  </si>
  <si>
    <t>INSERT INTO Movies.MovieActor(MovieId,ActorId) VALUES((SELECT Id FROM Movies.Movie WHERE Title = 'Echo Circuit'),(SELECT Id FROM Movies.Actor WHERE [Name] = 'Mackenzie Davis'));</t>
  </si>
  <si>
    <t>INSERT INTO Movies.MovieActor(MovieId,ActorId) VALUES((SELECT Id FROM Movies.Movie WHERE Title = 'Blood &amp; Butterflies'),(SELECT Id FROM Movies.Actor WHERE [Name] = 'Christina Ricci'));</t>
  </si>
  <si>
    <t>INSERT INTO Movies.MovieActor(MovieId,ActorId) VALUES((SELECT Id FROM Movies.Movie WHERE Title = 'Blood &amp; Butterflies'),(SELECT Id FROM Movies.Actor WHERE [Name] = 'Adrien Brody'));</t>
  </si>
  <si>
    <t>INSERT INTO Movies.MovieActor(MovieId,ActorId) VALUES((SELECT Id FROM Movies.Movie WHERE Title = 'Midnight Shoals'),(SELECT Id FROM Movies.Actor WHERE [Name] = 'Yahya Abdul-Mateen II'));</t>
  </si>
  <si>
    <t>INSERT INTO Movies.MovieActor(MovieId,ActorId) VALUES((SELECT Id FROM Movies.Movie WHERE Title = 'Midnight Shoals'),(SELECT Id FROM Movies.Actor WHERE [Name] = 'Vanessa Kirby'));</t>
  </si>
  <si>
    <t>INSERT INTO Movies.MovieActor(MovieId,ActorId) VALUES((SELECT Id FROM Movies.Movie WHERE Title = 'Lanterns of Thera'),(SELECT Id FROM Movies.Actor WHERE [Name] = 'Gemma Chan'));</t>
  </si>
  <si>
    <t>INSERT INTO Movies.MovieActor(MovieId,ActorId) VALUES((SELECT Id FROM Movies.Movie WHERE Title = 'Lanterns of Thera'),(SELECT Id FROM Movies.Actor WHERE [Name] = 'Oscar Isaac'));</t>
  </si>
  <si>
    <t>INSERT INTO Movies.MovieActor(MovieId,ActorId) VALUES((SELECT Id FROM Movies.Movie WHERE Title = 'Salamander Code'),(SELECT Id FROM Movies.Actor WHERE [Name] = 'Hugh Jackman'));</t>
  </si>
  <si>
    <t>INSERT INTO Movies.MovieActor(MovieId,ActorId) VALUES((SELECT Id FROM Movies.Movie WHERE Title = 'Salamander Code'),(SELECT Id FROM Movies.Actor WHERE [Name] = 'Zhang Ziyi'));</t>
  </si>
  <si>
    <t>INSERT INTO Movies.MovieActor(MovieId,ActorId) VALUES((SELECT Id FROM Movies.Movie WHERE Title = 'The Shepherd's Thesis'),(SELECT Id FROM Movies.Actor WHERE [Name] = 'Emily Blunt'));</t>
  </si>
  <si>
    <t>INSERT INTO Movies.MovieActor(MovieId,ActorId) VALUES((SELECT Id FROM Movies.Movie WHERE Title = 'The Shepherd's Thesis'),(SELECT Id FROM Movies.Actor WHERE [Name] = 'Chiwetel Ejiofor'));</t>
  </si>
  <si>
    <t>INSERT INTO Movies.MovieActor(MovieId,ActorId) VALUES((SELECT Id FROM Movies.Movie WHERE Title = 'Ashes Over Halifax'),(SELECT Id FROM Movies.Actor WHERE [Name] = 'Liam Neeson'));</t>
  </si>
  <si>
    <t>INSERT INTO Movies.MovieActor(MovieId,ActorId) VALUES((SELECT Id FROM Movies.Movie WHERE Title = 'Ashes Over Halifax'),(SELECT Id FROM Movies.Actor WHERE [Name] = 'Emily Mortimer'));</t>
  </si>
  <si>
    <t>INSERT INTO Movies.MovieActor(MovieId,ActorId) VALUES((SELECT Id FROM Movies.Movie WHERE Title = 'Concrete Euphoria'),(SELECT Id FROM Movies.Actor WHERE [Name] = 'Timothée Chalamet'));</t>
  </si>
  <si>
    <t>INSERT INTO Movies.MovieActor(MovieId,ActorId) VALUES((SELECT Id FROM Movies.Movie WHERE Title = 'Concrete Euphoria'),(SELECT Id FROM Movies.Actor WHERE [Name] = 'Zazie Beetz'));</t>
  </si>
  <si>
    <t>INSERT INTO Movies.MovieActor(MovieId,ActorId) VALUES((SELECT Id FROM Movies.Movie WHERE Title = 'Sapphire Valley'),(SELECT Id FROM Movies.Actor WHERE [Name] = 'Winona Ryder'));</t>
  </si>
  <si>
    <t>INSERT INTO Movies.MovieActor(MovieId,ActorId) VALUES((SELECT Id FROM Movies.Movie WHERE Title = 'Sapphire Valley'),(SELECT Id FROM Movies.Actor WHERE [Name] = 'Cuba Gooding Jr.'));</t>
  </si>
  <si>
    <t>INSERT INTO Movies.MovieActor(MovieId,ActorId) VALUES((SELECT Id FROM Movies.Movie WHERE Title = 'After the Glitch'),(SELECT Id FROM Movies.Actor WHERE [Name] = 'Tilda Swinton'));</t>
  </si>
  <si>
    <t>INSERT INTO Movies.MovieActor(MovieId,ActorId) VALUES((SELECT Id FROM Movies.Movie WHERE Title = 'After the Glitch'),(SELECT Id FROM Movies.Actor WHERE [Name] = 'Simu Liu'));</t>
  </si>
  <si>
    <t>INSERT INTO Movies.MovieActor(MovieId,ActorId) VALUES((SELECT Id FROM Movies.Movie WHERE Title = 'The Marionette Pact'),(SELECT Id FROM Movies.Actor WHERE [Name] = 'Rinko Kikuchi'));</t>
  </si>
  <si>
    <t>INSERT INTO Movies.MovieActor(MovieId,ActorId) VALUES((SELECT Id FROM Movies.Movie WHERE Title = 'The Marionette Pact'),(SELECT Id FROM Movies.Actor WHERE [Name] = 'Adrien Grenier'));</t>
  </si>
  <si>
    <t>INSERT INTO Movies.MovieActor(MovieId,ActorId) VALUES((SELECT Id FROM Movies.Movie WHERE Title = 'Vultures of Verona'),(SELECT Id FROM Movies.Actor WHERE [Name] = 'Gael García Bernal'));</t>
  </si>
  <si>
    <t>INSERT INTO Movies.MovieActor(MovieId,ActorId) VALUES((SELECT Id FROM Movies.Movie WHERE Title = 'Vultures of Verona'),(SELECT Id FROM Movies.Actor WHERE [Name] = 'Hunter Schafer'));</t>
  </si>
  <si>
    <t>INSERT INTO Movies.MovieActor(MovieId,ActorId) VALUES((SELECT Id FROM Movies.Movie WHERE Title = 'Chronicles of the Mirth'),(SELECT Id FROM Movies.Actor WHERE [Name] = 'Awkwafina'));</t>
  </si>
  <si>
    <t>INSERT INTO Movies.MovieActor(MovieId,ActorId) VALUES((SELECT Id FROM Movies.Movie WHERE Title = 'Chronicles of the Mirth'),(SELECT Id FROM Movies.Actor WHERE [Name] = 'Jason Sudeikis'));</t>
  </si>
  <si>
    <t>INSERT INTO Movies.MovieActor(MovieId,ActorId) VALUES((SELECT Id FROM Movies.Movie WHERE Title = 'Papyrus Requiem'),(SELECT Id FROM Movies.Actor WHERE [Name] = 'Forest Whitaker'));</t>
  </si>
  <si>
    <t>INSERT INTO Movies.MovieActor(MovieId,ActorId) VALUES((SELECT Id FROM Movies.Movie WHERE Title = 'Papyrus Requiem'),(SELECT Id FROM Movies.Actor WHERE [Name] = 'Marion Cotillard'));</t>
  </si>
  <si>
    <t>INSERT INTO Movies.MovieActor(MovieId,ActorId) VALUES((SELECT Id FROM Movies.Movie WHERE Title = 'Harmonic Drift'),(SELECT Id FROM Movies.Actor WHERE [Name] = 'Elisabeth Debicki'));</t>
  </si>
  <si>
    <t>INSERT INTO Movies.MovieActor(MovieId,ActorId) VALUES((SELECT Id FROM Movies.Movie WHERE Title = 'Harmonic Drift'),(SELECT Id FROM Movies.Actor WHERE [Name] = 'John David Washington'));</t>
  </si>
  <si>
    <t>INSERT INTO Movies.MovieActor(MovieId,ActorId) VALUES((SELECT Id FROM Movies.Movie WHERE Title = 'Ice Harvest Diaries'),(SELECT Id FROM Movies.Actor WHERE [Name] = 'Sam Neill'));</t>
  </si>
  <si>
    <t>INSERT INTO Movies.MovieActor(MovieId,ActorId) VALUES((SELECT Id FROM Movies.Movie WHERE Title = 'Ice Harvest Diaries'),(SELECT Id FROM Movies.Actor WHERE [Name] = 'Olivia Cooke'));</t>
  </si>
  <si>
    <t>INSERT INTO Movies.MovieActor(MovieId,ActorId) VALUES((SELECT Id FROM Movies.Movie WHERE Title = 'The Widow's Semaphore'),(SELECT Id FROM Movies.Actor WHERE [Name] = 'Angela Bassett'));</t>
  </si>
  <si>
    <t>INSERT INTO Movies.MovieActor(MovieId,ActorId) VALUES((SELECT Id FROM Movies.Movie WHERE Title = 'The Widow's Semaphore'),(SELECT Id FROM Movies.Actor WHERE [Name] = 'Ralph Fiennes'));</t>
  </si>
  <si>
    <t>INSERT INTO Movies.MovieActor(MovieId,ActorId) VALUES((SELECT Id FROM Movies.Movie WHERE Title = 'Cloudshaper’s Waltz'),(SELECT Id FROM Movies.Actor WHERE [Name] = 'Devika Bhise'));</t>
  </si>
  <si>
    <t>INSERT INTO Movies.MovieActor(MovieId,ActorId) VALUES((SELECT Id FROM Movies.Movie WHERE Title = 'Cloudshaper’s Waltz'),(SELECT Id FROM Movies.Actor WHERE [Name] = 'Andrew Garfield'));</t>
  </si>
  <si>
    <t>INSERT INTO Movies.MovieActor(MovieId,ActorId) VALUES((SELECT Id FROM Movies.Movie WHERE Title = 'Whispers from Sardinia'),(SELECT Id FROM Movies.Actor WHERE [Name] = 'Monica Bellucci'));</t>
  </si>
  <si>
    <t>INSERT INTO Movies.MovieActor(MovieId,ActorId) VALUES((SELECT Id FROM Movies.Movie WHERE Title = 'Whispers from Sardinia'),(SELECT Id FROM Movies.Actor WHERE [Name] = 'James McAvoy'));</t>
  </si>
  <si>
    <t>INSERT INTO Movies.MovieActor(MovieId,ActorId) VALUES((SELECT Id FROM Movies.Movie WHERE Title = 'Silicon Moonlight'),(SELECT Id FROM Movies.Actor WHERE [Name] = 'Jodie Comer'));</t>
  </si>
  <si>
    <t>INSERT INTO Movies.MovieActor(MovieId,ActorId) VALUES((SELECT Id FROM Movies.Movie WHERE Title = 'Silicon Moonlight'),(SELECT Id FROM Movies.Actor WHERE [Name] = 'Donald Glover'));</t>
  </si>
  <si>
    <t>INSERT INTO Movies.MovieActor(MovieId,ActorId) VALUES((SELECT Id FROM Movies.Movie WHERE Title = 'The Fifth Reflection'),(SELECT Id FROM Movies.Actor WHERE [Name] = 'Ethan Hawke'));</t>
  </si>
  <si>
    <t>INSERT INTO Movies.MovieActor(MovieId,ActorId) VALUES((SELECT Id FROM Movies.Movie WHERE Title = 'The Fifth Reflection'),(SELECT Id FROM Movies.Actor WHERE [Name] = 'Kate Hudson'));</t>
  </si>
  <si>
    <t>INSERT INTO Movies.MovieActor(MovieId,ActorId) VALUES((SELECT Id FROM Movies.Movie WHERE Title = 'Jetstream Dharma'),(SELECT Id FROM Movies.Actor WHERE [Name] = 'Daniel Kaluuya'));</t>
  </si>
  <si>
    <t>INSERT INTO Movies.MovieActor(MovieId,ActorId) VALUES((SELECT Id FROM Movies.Movie WHERE Title = 'Jetstream Dharma'),(SELECT Id FROM Movies.Actor WHERE [Name] = 'Rila Fukushima'));</t>
  </si>
  <si>
    <t>INSERT INTO Movies.MovieActor(MovieId,ActorId) VALUES((SELECT Id FROM Movies.Movie WHERE Title = 'Axe &amp; Acetone'),(SELECT Id FROM Movies.Actor WHERE [Name] = 'Kristen Stewart'));</t>
  </si>
  <si>
    <t>INSERT INTO Movies.MovieActor(MovieId,ActorId) VALUES((SELECT Id FROM Movies.Movie WHERE Title = 'Axe &amp; Acetone'),(SELECT Id FROM Movies.Actor WHERE [Name] = 'Penn Badgley'));</t>
  </si>
  <si>
    <t>INSERT INTO Movies.MovieActor(MovieId,ActorId) VALUES((SELECT Id FROM Movies.Movie WHERE Title = 'Velvet Sphinx'),(SELECT Id FROM Movies.Actor WHERE [Name] = 'Monica Cruz'));</t>
  </si>
  <si>
    <t>INSERT INTO Movies.MovieActor(MovieId,ActorId) VALUES((SELECT Id FROM Movies.Movie WHERE Title = 'Velvet Sphinx'),(SELECT Id FROM Movies.Actor WHERE [Name] = 'Willem Dafoe'));</t>
  </si>
  <si>
    <t>INSERT INTO Movies.MovieActor(MovieId,ActorId) VALUES((SELECT Id FROM Movies.Movie WHERE Title = 'Harvest of Echoes'),(SELECT Id FROM Movies.Actor WHERE [Name] = 'Jude Law'));</t>
  </si>
  <si>
    <t>INSERT INTO Movies.MovieActor(MovieId,ActorId) VALUES((SELECT Id FROM Movies.Movie WHERE Title = 'Harvest of Echoes'),(SELECT Id FROM Movies.Actor WHERE [Name] = 'Ruth Negga'));</t>
  </si>
  <si>
    <t>INSERT INTO Movies.MovieActor(MovieId,ActorId) VALUES((SELECT Id FROM Movies.Movie WHERE Title = 'The Third Viaduct'),(SELECT Id FROM Movies.Actor WHERE [Name] = 'Naomi Watts'));</t>
  </si>
  <si>
    <t>INSERT INTO Movies.MovieActor(MovieId,ActorId) VALUES((SELECT Id FROM Movies.Movie WHERE Title = 'The Third Viaduct'),(SELECT Id FROM Movies.Actor WHERE [Name] = 'Cillian Murphy'));</t>
  </si>
  <si>
    <t>INSERT INTO Movies.MovieActor(MovieId,ActorId) VALUES((SELECT Id FROM Movies.Movie WHERE Title = 'Copenhagen Teeth'),(SELECT Id FROM Movies.Actor WHERE [Name] = 'Nikolaj Coster-Waldau'));</t>
  </si>
  <si>
    <t>INSERT INTO Movies.MovieActor(MovieId,ActorId) VALUES((SELECT Id FROM Movies.Movie WHERE Title = 'Copenhagen Teeth'),(SELECT Id FROM Movies.Actor WHERE [Name] = 'Alicia Vikander'));</t>
  </si>
  <si>
    <t>INSERT INTO Movies.MovieActor(MovieId,ActorId) VALUES((SELECT Id FROM Movies.Movie WHERE Title = 'Lost Among Marsupials'),(SELECT Id FROM Movies.Actor WHERE [Name] = 'Chris Hemsworth'));</t>
  </si>
  <si>
    <t>INSERT INTO Movies.MovieActor(MovieId,ActorId) VALUES((SELECT Id FROM Movies.Movie WHERE Title = 'Lost Among Marsupials'),(SELECT Id FROM Movies.Actor WHERE [Name] = 'Margot Robbie'));</t>
  </si>
  <si>
    <t>INSERT INTO Movies.MovieActor(MovieId,ActorId) VALUES((SELECT Id FROM Movies.Movie WHERE Title = 'The Calculus Affair'),(SELECT Id FROM Movies.Actor WHERE [Name] = 'Tatiana Maslany'));</t>
  </si>
  <si>
    <t>INSERT INTO Movies.MovieActor(MovieId,ActorId) VALUES((SELECT Id FROM Movies.Movie WHERE Title = 'The Calculus Affair'),(SELECT Id FROM Movies.Actor WHERE [Name] = 'Ben Whishaw'));</t>
  </si>
  <si>
    <t>INSERT INTO Movies.MovieActor(MovieId,ActorId) VALUES((SELECT Id FROM Movies.Movie WHERE Title = 'Banyan Mirage'),(SELECT Id FROM Movies.Actor WHERE [Name] = 'Michelle Yeoh'));</t>
  </si>
  <si>
    <t>INSERT INTO Movies.MovieActor(MovieId,ActorId) VALUES((SELECT Id FROM Movies.Movie WHERE Title = 'Banyan Mirage'),(SELECT Id FROM Movies.Actor WHERE [Name] = 'Joseph Gordon-Levitt'));</t>
  </si>
  <si>
    <t>INSERT INTO Movies.MovieActor(MovieId,ActorId) VALUES((SELECT Id FROM Movies.Movie WHERE Title = 'Tunnel of Crows'),(SELECT Id FROM Movies.Actor WHERE [Name] = 'Rooney Mara'));</t>
  </si>
  <si>
    <t>INSERT INTO Movies.MovieActor(MovieId,ActorId) VALUES((SELECT Id FROM Movies.Movie WHERE Title = 'Tunnel of Crows'),(SELECT Id FROM Movies.Actor WHERE [Name] = 'Tom Hardy'));</t>
  </si>
  <si>
    <t>INSERT INTO Movies.MovieActor(MovieId,ActorId) VALUES((SELECT Id FROM Movies.Movie WHERE Title = 'Mockingbird Carnival'),(SELECT Id FROM Movies.Actor WHERE [Name] = 'Edward Norton'));</t>
  </si>
  <si>
    <t>INSERT INTO Movies.MovieActor(MovieId,ActorId) VALUES((SELECT Id FROM Movies.Movie WHERE Title = 'Mockingbird Carnival'),(SELECT Id FROM Movies.Actor WHERE [Name] = 'Rosario Dawson'));</t>
  </si>
  <si>
    <t>INSERT INTO Movies.MovieActor(MovieId,ActorId) VALUES((SELECT Id FROM Movies.Movie WHERE Title = 'Opera for Ants'),(SELECT Id FROM Movies.Actor WHERE [Name] = 'Toni Collette'));</t>
  </si>
  <si>
    <t>INSERT INTO Movies.MovieActor(MovieId,ActorId) VALUES((SELECT Id FROM Movies.Movie WHERE Title = 'Opera for Ants'),(SELECT Id FROM Movies.Actor WHERE [Name] = 'Jason Isaacs'));</t>
  </si>
  <si>
    <t>INSERT INTO Movies.MovieActor(MovieId,ActorId) VALUES((SELECT Id FROM Movies.Movie WHERE Title = 'The Snowplow Conspiracy'),(SELECT Id FROM Movies.Actor WHERE [Name] = 'Sandra Oh'));</t>
  </si>
  <si>
    <t>INSERT INTO Movies.MovieActor(MovieId,ActorId) VALUES((SELECT Id FROM Movies.Movie WHERE Title = 'The Snowplow Conspiracy'),(SELECT Id FROM Movies.Actor WHERE [Name] = 'Michael Fassbender'));</t>
  </si>
  <si>
    <t>INSERT INTO Movies.MovieActor(MovieId,ActorId) VALUES((SELECT Id FROM Movies.Movie WHERE Title = 'Kite Strings &amp; Concrete'),(SELECT Id FROM Movies.Actor WHERE [Name] = 'Dominique Fishback'));</t>
  </si>
  <si>
    <t>INSERT INTO Movies.MovieActor(MovieId,ActorId) VALUES((SELECT Id FROM Movies.Movie WHERE Title = 'Kite Strings &amp; Concrete'),(SELECT Id FROM Movies.Actor WHERE [Name] = 'Paul Mescal'));</t>
  </si>
  <si>
    <t>INSERT INTO Movies.MovieActor(MovieId,ActorId) VALUES((SELECT Id FROM Movies.Movie WHERE Title = 'Postcards from the Umbra'),(SELECT Id FROM Movies.Actor WHERE [Name] = 'Isabelle Huppert'));</t>
  </si>
  <si>
    <t>INSERT INTO Movies.MovieActor(MovieId,ActorId) VALUES((SELECT Id FROM Movies.Movie WHERE Title = 'Postcards from the Umbra'),(SELECT Id FROM Movies.Actor WHERE [Name] = 'Clive Owen'));</t>
  </si>
  <si>
    <t>INSERT INTO Movies.MovieActor(MovieId,ActorId) VALUES((SELECT Id FROM Movies.Movie WHERE Title = 'The Lemming Identity'),(SELECT Id FROM Movies.Actor WHERE [Name] = 'Ken Watanabe'));</t>
  </si>
  <si>
    <t>INSERT INTO Movies.MovieActor(MovieId,ActorId) VALUES((SELECT Id FROM Movies.Movie WHERE Title = 'The Lemming Identity'),(SELECT Id FROM Movies.Actor WHERE [Name] = 'Bryce Dallas Howard'));</t>
  </si>
  <si>
    <t>INSERT INTO Movies.MovieActor(MovieId,ActorId) VALUES((SELECT Id FROM Movies.Movie WHERE Title = 'Gardenia Protocol'),(SELECT Id FROM Movies.Actor WHERE [Name] = 'Jessica Henwick'));</t>
  </si>
  <si>
    <t>INSERT INTO Movies.MovieActor(MovieId,ActorId) VALUES((SELECT Id FROM Movies.Movie WHERE Title = 'Gardenia Protocol'),(SELECT Id FROM Movies.Actor WHERE [Name] = 'Jonathan Majors'));</t>
  </si>
  <si>
    <t>Joe Keery</t>
  </si>
  <si>
    <t>Ben Kingsley</t>
  </si>
  <si>
    <t>Daniel Craig</t>
  </si>
  <si>
    <t>Constance Wu</t>
  </si>
  <si>
    <t>Florence Pugh</t>
  </si>
  <si>
    <t>Sophie Okonedo</t>
  </si>
  <si>
    <t>Diego Luna</t>
  </si>
  <si>
    <t>Cynthia Erivo</t>
  </si>
  <si>
    <t>Helena Bonham Carter</t>
  </si>
  <si>
    <t>Mahershala Ali</t>
  </si>
  <si>
    <t>Rami Malek</t>
  </si>
  <si>
    <t>Jeremy Renner</t>
  </si>
  <si>
    <t>Julianne Moore</t>
  </si>
  <si>
    <t>Jessica Chastain</t>
  </si>
  <si>
    <t>Oscar Isaac</t>
  </si>
  <si>
    <t>Taron Egerton</t>
  </si>
  <si>
    <t>Lakeith Stanfield</t>
  </si>
  <si>
    <t>Gugu Mbatha-Raw</t>
  </si>
  <si>
    <t>Daniel Dae Kim</t>
  </si>
  <si>
    <t>Mackenzie Davis</t>
  </si>
  <si>
    <t>Adrien Brody</t>
  </si>
  <si>
    <t>Vanessa Kirby</t>
  </si>
  <si>
    <t>Zhang Ziyi</t>
  </si>
  <si>
    <t>Chiwetel Ejiofor</t>
  </si>
  <si>
    <t>Emily Mortimer</t>
  </si>
  <si>
    <t>Zazie Beetz</t>
  </si>
  <si>
    <t>Cuba Gooding Jr.</t>
  </si>
  <si>
    <t>Simu Liu</t>
  </si>
  <si>
    <t>Adrien Grenier</t>
  </si>
  <si>
    <t>Hunter Schafer</t>
  </si>
  <si>
    <t>Jason Sudeikis</t>
  </si>
  <si>
    <t>Marion Cotillard</t>
  </si>
  <si>
    <t>John David Washington</t>
  </si>
  <si>
    <t>Olivia Cooke</t>
  </si>
  <si>
    <t>Ralph Fiennes</t>
  </si>
  <si>
    <t>Andrew Garfield</t>
  </si>
  <si>
    <t>James McAvoy</t>
  </si>
  <si>
    <t>Kate Hudson</t>
  </si>
  <si>
    <t>Rila Fukushima</t>
  </si>
  <si>
    <t>Penn Badgley</t>
  </si>
  <si>
    <t>Willem Dafoe</t>
  </si>
  <si>
    <t>Ruth Negga</t>
  </si>
  <si>
    <t>Cillian Murphy</t>
  </si>
  <si>
    <t>Alicia Vikander</t>
  </si>
  <si>
    <t>Margot Robbie</t>
  </si>
  <si>
    <t>Ben Whishaw</t>
  </si>
  <si>
    <t>Joseph Gordon-Levitt</t>
  </si>
  <si>
    <t>Tom Hardy</t>
  </si>
  <si>
    <t>Rosario Dawson</t>
  </si>
  <si>
    <t>Jason Isaacs</t>
  </si>
  <si>
    <t>Michael Fassbender</t>
  </si>
  <si>
    <t>Clive Owen</t>
  </si>
  <si>
    <t>Bryce Dallas Howard</t>
  </si>
  <si>
    <t>Jonathan Majors</t>
  </si>
  <si>
    <t>Idris Elba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</si>
</sst>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003C-AC32-47FD-9F5A-3927F1A1F5AC}">
  <dimension ref="B3:G63"/>
  <sheetViews>
    <sheetView workbookViewId="0">
      <pane xSplit="2" ySplit="3" topLeftCell="C49" activePane="bottomRight" state="frozenSplit"/>
      <selection pane="topRight" activeCell="C1" sqref="C1"/>
      <selection pane="bottomLeft" activeCell="A11" sqref="A11"/>
      <selection pane="bottomRight" activeCell="B65" sqref="B65"/>
    </sheetView>
  </sheetViews>
  <sheetFormatPr defaultRowHeight="14.4" x14ac:dyDescent="0.3"/>
  <cols>
    <col min="1" max="1" width="8.88671875" style="8"/>
    <col min="2" max="2" width="20" style="8" customWidth="1"/>
    <col min="3" max="4" width="40.21875" style="8" customWidth="1"/>
    <col min="5" max="6" width="20" style="8" customWidth="1"/>
    <col min="7" max="7" width="46.44140625" style="8" bestFit="1" customWidth="1"/>
    <col min="8" max="16384" width="8.88671875" style="8"/>
  </cols>
  <sheetData>
    <row r="3" spans="2:7" x14ac:dyDescent="0.3">
      <c r="B3" s="9" t="s">
        <v>17</v>
      </c>
      <c r="C3" s="10" t="s">
        <v>31</v>
      </c>
      <c r="D3" s="10" t="s">
        <v>39</v>
      </c>
      <c r="E3" s="10" t="s">
        <v>40</v>
      </c>
      <c r="F3" s="10" t="s">
        <v>41</v>
      </c>
      <c r="G3" s="10" t="s">
        <v>42</v>
      </c>
    </row>
    <row r="4" spans="2:7" x14ac:dyDescent="0.3">
      <c r="B4" s="11">
        <v>1</v>
      </c>
      <c r="C4" s="12" t="s">
        <v>43</v>
      </c>
      <c r="D4" s="12" t="s">
        <v>44</v>
      </c>
      <c r="E4" s="12">
        <v>2021</v>
      </c>
      <c r="F4" s="12" t="s">
        <v>45</v>
      </c>
      <c r="G4" s="12" t="s">
        <v>46</v>
      </c>
    </row>
    <row r="5" spans="2:7" x14ac:dyDescent="0.3">
      <c r="B5" s="11">
        <v>2</v>
      </c>
      <c r="C5" s="12" t="s">
        <v>47</v>
      </c>
      <c r="D5" s="12" t="s">
        <v>48</v>
      </c>
      <c r="E5" s="12">
        <v>2014</v>
      </c>
      <c r="F5" s="12" t="s">
        <v>49</v>
      </c>
      <c r="G5" s="12" t="s">
        <v>50</v>
      </c>
    </row>
    <row r="6" spans="2:7" x14ac:dyDescent="0.3">
      <c r="B6" s="11">
        <v>3</v>
      </c>
      <c r="C6" s="12" t="s">
        <v>51</v>
      </c>
      <c r="D6" s="12" t="s">
        <v>52</v>
      </c>
      <c r="E6" s="12">
        <v>1998</v>
      </c>
      <c r="F6" s="12" t="s">
        <v>53</v>
      </c>
      <c r="G6" s="12" t="s">
        <v>54</v>
      </c>
    </row>
    <row r="7" spans="2:7" x14ac:dyDescent="0.3">
      <c r="B7" s="11">
        <v>4</v>
      </c>
      <c r="C7" s="12" t="s">
        <v>55</v>
      </c>
      <c r="D7" s="12" t="s">
        <v>56</v>
      </c>
      <c r="E7" s="12">
        <v>2009</v>
      </c>
      <c r="F7" s="12" t="s">
        <v>57</v>
      </c>
      <c r="G7" s="12" t="s">
        <v>58</v>
      </c>
    </row>
    <row r="8" spans="2:7" x14ac:dyDescent="0.3">
      <c r="B8" s="11">
        <v>5</v>
      </c>
      <c r="C8" s="12" t="s">
        <v>59</v>
      </c>
      <c r="D8" s="12" t="s">
        <v>60</v>
      </c>
      <c r="E8" s="12">
        <v>2017</v>
      </c>
      <c r="F8" s="12" t="s">
        <v>61</v>
      </c>
      <c r="G8" s="12" t="s">
        <v>62</v>
      </c>
    </row>
    <row r="9" spans="2:7" x14ac:dyDescent="0.3">
      <c r="B9" s="11">
        <v>6</v>
      </c>
      <c r="C9" s="12" t="s">
        <v>63</v>
      </c>
      <c r="D9" s="12" t="s">
        <v>64</v>
      </c>
      <c r="E9" s="12">
        <v>2023</v>
      </c>
      <c r="F9" s="12" t="s">
        <v>65</v>
      </c>
      <c r="G9" s="12" t="s">
        <v>66</v>
      </c>
    </row>
    <row r="10" spans="2:7" x14ac:dyDescent="0.3">
      <c r="B10" s="11">
        <v>7</v>
      </c>
      <c r="C10" s="12" t="s">
        <v>67</v>
      </c>
      <c r="D10" s="12" t="s">
        <v>68</v>
      </c>
      <c r="E10" s="12">
        <v>2031</v>
      </c>
      <c r="F10" s="12" t="s">
        <v>69</v>
      </c>
      <c r="G10" s="12" t="s">
        <v>70</v>
      </c>
    </row>
    <row r="11" spans="2:7" x14ac:dyDescent="0.3">
      <c r="B11" s="11">
        <v>8</v>
      </c>
      <c r="C11" s="12" t="s">
        <v>71</v>
      </c>
      <c r="D11" s="12" t="s">
        <v>72</v>
      </c>
      <c r="E11" s="12">
        <v>2006</v>
      </c>
      <c r="F11" s="12" t="s">
        <v>73</v>
      </c>
      <c r="G11" s="12" t="s">
        <v>74</v>
      </c>
    </row>
    <row r="12" spans="2:7" x14ac:dyDescent="0.3">
      <c r="B12" s="11">
        <v>9</v>
      </c>
      <c r="C12" s="12" t="s">
        <v>75</v>
      </c>
      <c r="D12" s="12" t="s">
        <v>76</v>
      </c>
      <c r="E12" s="12">
        <v>2025</v>
      </c>
      <c r="F12" s="12" t="s">
        <v>77</v>
      </c>
      <c r="G12" s="12" t="s">
        <v>78</v>
      </c>
    </row>
    <row r="13" spans="2:7" x14ac:dyDescent="0.3">
      <c r="B13" s="11">
        <v>10</v>
      </c>
      <c r="C13" s="12" t="s">
        <v>79</v>
      </c>
      <c r="D13" s="12" t="s">
        <v>80</v>
      </c>
      <c r="E13" s="12">
        <v>1995</v>
      </c>
      <c r="F13" s="12" t="s">
        <v>81</v>
      </c>
      <c r="G13" s="12" t="s">
        <v>82</v>
      </c>
    </row>
    <row r="14" spans="2:7" x14ac:dyDescent="0.3">
      <c r="B14" s="11">
        <v>11</v>
      </c>
      <c r="C14" s="12" t="s">
        <v>83</v>
      </c>
      <c r="D14" s="12" t="s">
        <v>84</v>
      </c>
      <c r="E14" s="12">
        <v>2012</v>
      </c>
      <c r="F14" s="12" t="s">
        <v>85</v>
      </c>
      <c r="G14" s="12" t="s">
        <v>86</v>
      </c>
    </row>
    <row r="15" spans="2:7" x14ac:dyDescent="0.3">
      <c r="B15" s="11">
        <v>12</v>
      </c>
      <c r="C15" s="12" t="s">
        <v>87</v>
      </c>
      <c r="D15" s="12" t="s">
        <v>88</v>
      </c>
      <c r="E15" s="12">
        <v>2020</v>
      </c>
      <c r="F15" s="12" t="s">
        <v>89</v>
      </c>
      <c r="G15" s="12" t="s">
        <v>90</v>
      </c>
    </row>
    <row r="16" spans="2:7" x14ac:dyDescent="0.3">
      <c r="B16" s="11">
        <v>13</v>
      </c>
      <c r="C16" s="12" t="s">
        <v>91</v>
      </c>
      <c r="D16" s="12" t="s">
        <v>92</v>
      </c>
      <c r="E16" s="12">
        <v>2030</v>
      </c>
      <c r="F16" s="12" t="s">
        <v>93</v>
      </c>
      <c r="G16" s="12" t="s">
        <v>94</v>
      </c>
    </row>
    <row r="17" spans="2:7" x14ac:dyDescent="0.3">
      <c r="B17" s="11">
        <v>14</v>
      </c>
      <c r="C17" s="12" t="s">
        <v>95</v>
      </c>
      <c r="D17" s="12" t="s">
        <v>96</v>
      </c>
      <c r="E17" s="12">
        <v>2019</v>
      </c>
      <c r="F17" s="12" t="s">
        <v>97</v>
      </c>
      <c r="G17" s="12" t="s">
        <v>98</v>
      </c>
    </row>
    <row r="18" spans="2:7" x14ac:dyDescent="0.3">
      <c r="B18" s="11">
        <v>15</v>
      </c>
      <c r="C18" s="12" t="s">
        <v>99</v>
      </c>
      <c r="D18" s="12" t="s">
        <v>100</v>
      </c>
      <c r="E18" s="12">
        <v>2001</v>
      </c>
      <c r="F18" s="12" t="s">
        <v>101</v>
      </c>
      <c r="G18" s="12" t="s">
        <v>102</v>
      </c>
    </row>
    <row r="19" spans="2:7" x14ac:dyDescent="0.3">
      <c r="B19" s="11">
        <v>16</v>
      </c>
      <c r="C19" s="12" t="s">
        <v>103</v>
      </c>
      <c r="D19" s="12" t="s">
        <v>104</v>
      </c>
      <c r="E19" s="12">
        <v>2024</v>
      </c>
      <c r="F19" s="12" t="s">
        <v>105</v>
      </c>
      <c r="G19" s="12" t="s">
        <v>106</v>
      </c>
    </row>
    <row r="20" spans="2:7" x14ac:dyDescent="0.3">
      <c r="B20" s="11">
        <v>17</v>
      </c>
      <c r="C20" s="12" t="s">
        <v>107</v>
      </c>
      <c r="D20" s="12" t="s">
        <v>108</v>
      </c>
      <c r="E20" s="12">
        <v>2018</v>
      </c>
      <c r="F20" s="12" t="s">
        <v>109</v>
      </c>
      <c r="G20" s="12" t="s">
        <v>110</v>
      </c>
    </row>
    <row r="21" spans="2:7" x14ac:dyDescent="0.3">
      <c r="B21" s="11">
        <v>18</v>
      </c>
      <c r="C21" s="12" t="s">
        <v>111</v>
      </c>
      <c r="D21" s="12" t="s">
        <v>112</v>
      </c>
      <c r="E21" s="12">
        <v>2016</v>
      </c>
      <c r="F21" s="12" t="s">
        <v>113</v>
      </c>
      <c r="G21" s="12" t="s">
        <v>114</v>
      </c>
    </row>
    <row r="22" spans="2:7" x14ac:dyDescent="0.3">
      <c r="B22" s="11">
        <v>19</v>
      </c>
      <c r="C22" s="12" t="s">
        <v>115</v>
      </c>
      <c r="D22" s="12" t="s">
        <v>116</v>
      </c>
      <c r="E22" s="12">
        <v>2022</v>
      </c>
      <c r="F22" s="12" t="s">
        <v>117</v>
      </c>
      <c r="G22" s="12" t="s">
        <v>118</v>
      </c>
    </row>
    <row r="23" spans="2:7" x14ac:dyDescent="0.3">
      <c r="B23" s="11">
        <v>20</v>
      </c>
      <c r="C23" s="12" t="s">
        <v>119</v>
      </c>
      <c r="D23" s="12" t="s">
        <v>120</v>
      </c>
      <c r="E23" s="12">
        <v>2028</v>
      </c>
      <c r="F23" s="12" t="s">
        <v>121</v>
      </c>
      <c r="G23" s="12" t="s">
        <v>122</v>
      </c>
    </row>
    <row r="24" spans="2:7" x14ac:dyDescent="0.3">
      <c r="B24" s="11">
        <v>21</v>
      </c>
      <c r="C24" s="12" t="s">
        <v>123</v>
      </c>
      <c r="D24" s="12" t="s">
        <v>124</v>
      </c>
      <c r="E24" s="12">
        <v>2010</v>
      </c>
      <c r="F24" s="12" t="s">
        <v>125</v>
      </c>
      <c r="G24" s="12" t="s">
        <v>126</v>
      </c>
    </row>
    <row r="25" spans="2:7" x14ac:dyDescent="0.3">
      <c r="B25" s="11">
        <v>22</v>
      </c>
      <c r="C25" s="12" t="s">
        <v>127</v>
      </c>
      <c r="D25" s="12" t="s">
        <v>128</v>
      </c>
      <c r="E25" s="12">
        <v>2015</v>
      </c>
      <c r="F25" s="12" t="s">
        <v>129</v>
      </c>
      <c r="G25" s="12" t="s">
        <v>130</v>
      </c>
    </row>
    <row r="26" spans="2:7" x14ac:dyDescent="0.3">
      <c r="B26" s="11">
        <v>23</v>
      </c>
      <c r="C26" s="12" t="s">
        <v>131</v>
      </c>
      <c r="D26" s="12" t="s">
        <v>132</v>
      </c>
      <c r="E26" s="12">
        <v>2027</v>
      </c>
      <c r="F26" s="12" t="s">
        <v>133</v>
      </c>
      <c r="G26" s="12" t="s">
        <v>134</v>
      </c>
    </row>
    <row r="27" spans="2:7" x14ac:dyDescent="0.3">
      <c r="B27" s="11">
        <v>24</v>
      </c>
      <c r="C27" s="12" t="s">
        <v>135</v>
      </c>
      <c r="D27" s="12" t="s">
        <v>136</v>
      </c>
      <c r="E27" s="12">
        <v>2003</v>
      </c>
      <c r="F27" s="12" t="s">
        <v>137</v>
      </c>
      <c r="G27" s="12" t="s">
        <v>138</v>
      </c>
    </row>
    <row r="28" spans="2:7" x14ac:dyDescent="0.3">
      <c r="B28" s="11">
        <v>25</v>
      </c>
      <c r="C28" s="12" t="s">
        <v>139</v>
      </c>
      <c r="D28" s="12" t="s">
        <v>140</v>
      </c>
      <c r="E28" s="12">
        <v>2024</v>
      </c>
      <c r="F28" s="12" t="s">
        <v>141</v>
      </c>
      <c r="G28" s="12" t="s">
        <v>142</v>
      </c>
    </row>
    <row r="29" spans="2:7" x14ac:dyDescent="0.3">
      <c r="B29" s="11">
        <v>26</v>
      </c>
      <c r="C29" s="12" t="s">
        <v>143</v>
      </c>
      <c r="D29" s="12" t="s">
        <v>144</v>
      </c>
      <c r="E29" s="12">
        <v>2019</v>
      </c>
      <c r="F29" s="12" t="s">
        <v>145</v>
      </c>
      <c r="G29" s="12" t="s">
        <v>146</v>
      </c>
    </row>
    <row r="30" spans="2:7" x14ac:dyDescent="0.3">
      <c r="B30" s="11">
        <v>27</v>
      </c>
      <c r="C30" s="12" t="s">
        <v>147</v>
      </c>
      <c r="D30" s="12" t="s">
        <v>148</v>
      </c>
      <c r="E30" s="12">
        <v>2007</v>
      </c>
      <c r="F30" s="12" t="s">
        <v>65</v>
      </c>
      <c r="G30" s="12" t="s">
        <v>149</v>
      </c>
    </row>
    <row r="31" spans="2:7" x14ac:dyDescent="0.3">
      <c r="B31" s="11">
        <v>28</v>
      </c>
      <c r="C31" s="12" t="s">
        <v>150</v>
      </c>
      <c r="D31" s="12" t="s">
        <v>151</v>
      </c>
      <c r="E31" s="12">
        <v>2011</v>
      </c>
      <c r="F31" s="12" t="s">
        <v>152</v>
      </c>
      <c r="G31" s="12" t="s">
        <v>153</v>
      </c>
    </row>
    <row r="32" spans="2:7" x14ac:dyDescent="0.3">
      <c r="B32" s="11">
        <v>29</v>
      </c>
      <c r="C32" s="12" t="s">
        <v>154</v>
      </c>
      <c r="D32" s="12" t="s">
        <v>155</v>
      </c>
      <c r="E32" s="12">
        <v>2002</v>
      </c>
      <c r="F32" s="12" t="s">
        <v>109</v>
      </c>
      <c r="G32" s="12" t="s">
        <v>156</v>
      </c>
    </row>
    <row r="33" spans="2:7" x14ac:dyDescent="0.3">
      <c r="B33" s="11">
        <v>30</v>
      </c>
      <c r="C33" s="12" t="s">
        <v>157</v>
      </c>
      <c r="D33" s="12" t="s">
        <v>158</v>
      </c>
      <c r="E33" s="12">
        <v>2026</v>
      </c>
      <c r="F33" s="12" t="s">
        <v>159</v>
      </c>
      <c r="G33" s="12" t="s">
        <v>160</v>
      </c>
    </row>
    <row r="34" spans="2:7" x14ac:dyDescent="0.3">
      <c r="B34" s="11">
        <v>31</v>
      </c>
      <c r="C34" s="12" t="s">
        <v>161</v>
      </c>
      <c r="D34" s="12" t="s">
        <v>162</v>
      </c>
      <c r="E34" s="12">
        <v>1996</v>
      </c>
      <c r="F34" s="12" t="s">
        <v>117</v>
      </c>
      <c r="G34" s="12" t="s">
        <v>163</v>
      </c>
    </row>
    <row r="35" spans="2:7" x14ac:dyDescent="0.3">
      <c r="B35" s="11">
        <v>32</v>
      </c>
      <c r="C35" s="12" t="s">
        <v>164</v>
      </c>
      <c r="D35" s="12" t="s">
        <v>165</v>
      </c>
      <c r="E35" s="12">
        <v>2021</v>
      </c>
      <c r="F35" s="12" t="s">
        <v>166</v>
      </c>
      <c r="G35" s="12" t="s">
        <v>167</v>
      </c>
    </row>
    <row r="36" spans="2:7" x14ac:dyDescent="0.3">
      <c r="B36" s="11">
        <v>33</v>
      </c>
      <c r="C36" s="12" t="s">
        <v>168</v>
      </c>
      <c r="D36" s="12" t="s">
        <v>169</v>
      </c>
      <c r="E36" s="12">
        <v>2008</v>
      </c>
      <c r="F36" s="12" t="s">
        <v>57</v>
      </c>
      <c r="G36" s="12" t="s">
        <v>170</v>
      </c>
    </row>
    <row r="37" spans="2:7" x14ac:dyDescent="0.3">
      <c r="B37" s="11">
        <v>34</v>
      </c>
      <c r="C37" s="12" t="s">
        <v>171</v>
      </c>
      <c r="D37" s="12" t="s">
        <v>172</v>
      </c>
      <c r="E37" s="12">
        <v>2032</v>
      </c>
      <c r="F37" s="12" t="s">
        <v>173</v>
      </c>
      <c r="G37" s="12" t="s">
        <v>174</v>
      </c>
    </row>
    <row r="38" spans="2:7" x14ac:dyDescent="0.3">
      <c r="B38" s="11">
        <v>35</v>
      </c>
      <c r="C38" s="12" t="s">
        <v>175</v>
      </c>
      <c r="D38" s="12" t="s">
        <v>176</v>
      </c>
      <c r="E38" s="12">
        <v>2017</v>
      </c>
      <c r="F38" s="12" t="s">
        <v>177</v>
      </c>
      <c r="G38" s="12" t="s">
        <v>178</v>
      </c>
    </row>
    <row r="39" spans="2:7" x14ac:dyDescent="0.3">
      <c r="B39" s="11">
        <v>36</v>
      </c>
      <c r="C39" s="12" t="s">
        <v>179</v>
      </c>
      <c r="D39" s="12" t="s">
        <v>180</v>
      </c>
      <c r="E39" s="12">
        <v>2005</v>
      </c>
      <c r="F39" s="12" t="s">
        <v>97</v>
      </c>
      <c r="G39" s="12" t="s">
        <v>181</v>
      </c>
    </row>
    <row r="40" spans="2:7" x14ac:dyDescent="0.3">
      <c r="B40" s="11">
        <v>37</v>
      </c>
      <c r="C40" s="12" t="s">
        <v>182</v>
      </c>
      <c r="D40" s="12" t="s">
        <v>183</v>
      </c>
      <c r="E40" s="12">
        <v>2025</v>
      </c>
      <c r="F40" s="12" t="s">
        <v>89</v>
      </c>
      <c r="G40" s="12" t="s">
        <v>184</v>
      </c>
    </row>
    <row r="41" spans="2:7" x14ac:dyDescent="0.3">
      <c r="B41" s="11">
        <v>38</v>
      </c>
      <c r="C41" s="12" t="s">
        <v>185</v>
      </c>
      <c r="D41" s="12" t="s">
        <v>186</v>
      </c>
      <c r="E41" s="12">
        <v>2014</v>
      </c>
      <c r="F41" s="12" t="s">
        <v>187</v>
      </c>
      <c r="G41" s="12" t="s">
        <v>188</v>
      </c>
    </row>
    <row r="42" spans="2:7" x14ac:dyDescent="0.3">
      <c r="B42" s="11">
        <v>39</v>
      </c>
      <c r="C42" s="12" t="s">
        <v>189</v>
      </c>
      <c r="D42" s="12" t="s">
        <v>190</v>
      </c>
      <c r="E42" s="12">
        <v>1999</v>
      </c>
      <c r="F42" s="12" t="s">
        <v>191</v>
      </c>
      <c r="G42" s="12" t="s">
        <v>192</v>
      </c>
    </row>
    <row r="43" spans="2:7" x14ac:dyDescent="0.3">
      <c r="B43" s="11">
        <v>40</v>
      </c>
      <c r="C43" s="12" t="s">
        <v>193</v>
      </c>
      <c r="D43" s="12" t="s">
        <v>194</v>
      </c>
      <c r="E43" s="12">
        <v>2023</v>
      </c>
      <c r="F43" s="12" t="s">
        <v>195</v>
      </c>
      <c r="G43" s="12" t="s">
        <v>196</v>
      </c>
    </row>
    <row r="44" spans="2:7" x14ac:dyDescent="0.3">
      <c r="B44" s="11">
        <v>41</v>
      </c>
      <c r="C44" s="12" t="s">
        <v>197</v>
      </c>
      <c r="D44" s="12" t="s">
        <v>198</v>
      </c>
      <c r="E44" s="12">
        <v>2013</v>
      </c>
      <c r="F44" s="12" t="s">
        <v>177</v>
      </c>
      <c r="G44" s="12" t="s">
        <v>199</v>
      </c>
    </row>
    <row r="45" spans="2:7" x14ac:dyDescent="0.3">
      <c r="B45" s="11">
        <v>42</v>
      </c>
      <c r="C45" s="12" t="s">
        <v>200</v>
      </c>
      <c r="D45" s="12" t="s">
        <v>201</v>
      </c>
      <c r="E45" s="12">
        <v>2028</v>
      </c>
      <c r="F45" s="12" t="s">
        <v>202</v>
      </c>
      <c r="G45" s="12" t="s">
        <v>203</v>
      </c>
    </row>
    <row r="46" spans="2:7" x14ac:dyDescent="0.3">
      <c r="B46" s="11">
        <v>43</v>
      </c>
      <c r="C46" s="12" t="s">
        <v>204</v>
      </c>
      <c r="D46" s="12" t="s">
        <v>205</v>
      </c>
      <c r="E46" s="12">
        <v>2000</v>
      </c>
      <c r="F46" s="12" t="s">
        <v>101</v>
      </c>
      <c r="G46" s="12" t="s">
        <v>206</v>
      </c>
    </row>
    <row r="47" spans="2:7" x14ac:dyDescent="0.3">
      <c r="B47" s="11">
        <v>44</v>
      </c>
      <c r="C47" s="12" t="s">
        <v>207</v>
      </c>
      <c r="D47" s="12" t="s">
        <v>208</v>
      </c>
      <c r="E47" s="12">
        <v>2024</v>
      </c>
      <c r="F47" s="12" t="s">
        <v>141</v>
      </c>
      <c r="G47" s="12" t="s">
        <v>209</v>
      </c>
    </row>
    <row r="48" spans="2:7" x14ac:dyDescent="0.3">
      <c r="B48" s="11">
        <v>45</v>
      </c>
      <c r="C48" s="12" t="s">
        <v>210</v>
      </c>
      <c r="D48" s="12" t="s">
        <v>211</v>
      </c>
      <c r="E48" s="12">
        <v>2016</v>
      </c>
      <c r="F48" s="12" t="s">
        <v>212</v>
      </c>
      <c r="G48" s="12" t="s">
        <v>213</v>
      </c>
    </row>
    <row r="49" spans="2:7" x14ac:dyDescent="0.3">
      <c r="B49" s="11">
        <v>46</v>
      </c>
      <c r="C49" s="12" t="s">
        <v>214</v>
      </c>
      <c r="D49" s="12" t="s">
        <v>215</v>
      </c>
      <c r="E49" s="12">
        <v>2007</v>
      </c>
      <c r="F49" s="12" t="s">
        <v>45</v>
      </c>
      <c r="G49" s="12" t="s">
        <v>216</v>
      </c>
    </row>
    <row r="50" spans="2:7" x14ac:dyDescent="0.3">
      <c r="B50" s="11">
        <v>47</v>
      </c>
      <c r="C50" s="12" t="s">
        <v>217</v>
      </c>
      <c r="D50" s="12" t="s">
        <v>218</v>
      </c>
      <c r="E50" s="12">
        <v>2022</v>
      </c>
      <c r="F50" s="12" t="s">
        <v>109</v>
      </c>
      <c r="G50" s="12" t="s">
        <v>219</v>
      </c>
    </row>
    <row r="51" spans="2:7" x14ac:dyDescent="0.3">
      <c r="B51" s="11">
        <v>48</v>
      </c>
      <c r="C51" s="12" t="s">
        <v>220</v>
      </c>
      <c r="D51" s="12" t="s">
        <v>221</v>
      </c>
      <c r="E51" s="12">
        <v>2011</v>
      </c>
      <c r="F51" s="12" t="s">
        <v>65</v>
      </c>
      <c r="G51" s="12" t="s">
        <v>222</v>
      </c>
    </row>
    <row r="52" spans="2:7" x14ac:dyDescent="0.3">
      <c r="B52" s="11">
        <v>49</v>
      </c>
      <c r="C52" s="12" t="s">
        <v>223</v>
      </c>
      <c r="D52" s="12" t="s">
        <v>224</v>
      </c>
      <c r="E52" s="12">
        <v>2004</v>
      </c>
      <c r="F52" s="12" t="s">
        <v>57</v>
      </c>
      <c r="G52" s="12" t="s">
        <v>225</v>
      </c>
    </row>
    <row r="53" spans="2:7" x14ac:dyDescent="0.3">
      <c r="B53" s="11">
        <v>50</v>
      </c>
      <c r="C53" s="12" t="s">
        <v>226</v>
      </c>
      <c r="D53" s="12" t="s">
        <v>227</v>
      </c>
      <c r="E53" s="12">
        <v>2019</v>
      </c>
      <c r="F53" s="12" t="s">
        <v>145</v>
      </c>
      <c r="G53" s="12" t="s">
        <v>228</v>
      </c>
    </row>
    <row r="54" spans="2:7" x14ac:dyDescent="0.3">
      <c r="B54" s="11">
        <v>51</v>
      </c>
      <c r="C54" s="12" t="s">
        <v>229</v>
      </c>
      <c r="D54" s="12" t="s">
        <v>230</v>
      </c>
      <c r="E54" s="12">
        <v>2031</v>
      </c>
      <c r="F54" s="12" t="s">
        <v>49</v>
      </c>
      <c r="G54" s="12" t="s">
        <v>231</v>
      </c>
    </row>
    <row r="55" spans="2:7" x14ac:dyDescent="0.3">
      <c r="B55" s="11">
        <v>52</v>
      </c>
      <c r="C55" s="12" t="s">
        <v>232</v>
      </c>
      <c r="D55" s="12" t="s">
        <v>233</v>
      </c>
      <c r="E55" s="12">
        <v>2018</v>
      </c>
      <c r="F55" s="12" t="s">
        <v>137</v>
      </c>
      <c r="G55" s="12" t="s">
        <v>234</v>
      </c>
    </row>
    <row r="56" spans="2:7" x14ac:dyDescent="0.3">
      <c r="B56" s="11">
        <v>53</v>
      </c>
      <c r="C56" s="12" t="s">
        <v>235</v>
      </c>
      <c r="D56" s="12" t="s">
        <v>236</v>
      </c>
      <c r="E56" s="12">
        <v>2025</v>
      </c>
      <c r="F56" s="12" t="s">
        <v>61</v>
      </c>
      <c r="G56" s="12" t="s">
        <v>237</v>
      </c>
    </row>
    <row r="57" spans="2:7" x14ac:dyDescent="0.3">
      <c r="B57" s="11">
        <v>54</v>
      </c>
      <c r="C57" s="12" t="s">
        <v>238</v>
      </c>
      <c r="D57" s="12" t="s">
        <v>239</v>
      </c>
      <c r="E57" s="12">
        <v>1997</v>
      </c>
      <c r="F57" s="12" t="s">
        <v>152</v>
      </c>
      <c r="G57" s="12" t="s">
        <v>240</v>
      </c>
    </row>
    <row r="58" spans="2:7" x14ac:dyDescent="0.3">
      <c r="B58" s="11">
        <v>55</v>
      </c>
      <c r="C58" s="12" t="s">
        <v>241</v>
      </c>
      <c r="D58" s="12" t="s">
        <v>242</v>
      </c>
      <c r="E58" s="12">
        <v>2006</v>
      </c>
      <c r="F58" s="12" t="s">
        <v>117</v>
      </c>
      <c r="G58" s="12" t="s">
        <v>243</v>
      </c>
    </row>
    <row r="59" spans="2:7" x14ac:dyDescent="0.3">
      <c r="B59" s="11">
        <v>56</v>
      </c>
      <c r="C59" s="12" t="s">
        <v>244</v>
      </c>
      <c r="D59" s="12" t="s">
        <v>245</v>
      </c>
      <c r="E59" s="12">
        <v>2020</v>
      </c>
      <c r="F59" s="12" t="s">
        <v>191</v>
      </c>
      <c r="G59" s="12" t="s">
        <v>246</v>
      </c>
    </row>
    <row r="60" spans="2:7" x14ac:dyDescent="0.3">
      <c r="B60" s="11">
        <v>57</v>
      </c>
      <c r="C60" s="12" t="s">
        <v>247</v>
      </c>
      <c r="D60" s="12" t="s">
        <v>248</v>
      </c>
      <c r="E60" s="12">
        <v>2026</v>
      </c>
      <c r="F60" s="12" t="s">
        <v>85</v>
      </c>
      <c r="G60" s="12" t="s">
        <v>249</v>
      </c>
    </row>
    <row r="61" spans="2:7" x14ac:dyDescent="0.3">
      <c r="B61" s="11">
        <v>58</v>
      </c>
      <c r="C61" s="12" t="s">
        <v>250</v>
      </c>
      <c r="D61" s="12" t="s">
        <v>251</v>
      </c>
      <c r="E61" s="12">
        <v>2002</v>
      </c>
      <c r="F61" s="12" t="s">
        <v>252</v>
      </c>
      <c r="G61" s="12" t="s">
        <v>253</v>
      </c>
    </row>
    <row r="62" spans="2:7" x14ac:dyDescent="0.3">
      <c r="B62" s="11">
        <v>59</v>
      </c>
      <c r="C62" s="12" t="s">
        <v>254</v>
      </c>
      <c r="D62" s="12" t="s">
        <v>255</v>
      </c>
      <c r="E62" s="12">
        <v>2014</v>
      </c>
      <c r="F62" s="12" t="s">
        <v>187</v>
      </c>
      <c r="G62" s="12" t="s">
        <v>256</v>
      </c>
    </row>
    <row r="63" spans="2:7" x14ac:dyDescent="0.3">
      <c r="B63" s="11">
        <v>60</v>
      </c>
      <c r="C63" s="12" t="s">
        <v>257</v>
      </c>
      <c r="D63" s="12" t="s">
        <v>258</v>
      </c>
      <c r="E63" s="12">
        <v>2027</v>
      </c>
      <c r="F63" s="12" t="s">
        <v>259</v>
      </c>
      <c r="G63" s="12" t="s">
        <v>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AEE2-27C7-4365-BD1B-CE302AF408A9}">
  <dimension ref="B3:G21"/>
  <sheetViews>
    <sheetView showGridLines="0" workbookViewId="0">
      <selection activeCell="B23" sqref="B23"/>
    </sheetView>
  </sheetViews>
  <sheetFormatPr defaultRowHeight="14.4" x14ac:dyDescent="0.3"/>
  <cols>
    <col min="1" max="2" width="8.88671875" style="1"/>
    <col min="3" max="3" width="20" style="1" customWidth="1"/>
    <col min="4" max="16384" width="8.88671875" style="1"/>
  </cols>
  <sheetData>
    <row r="3" spans="2:7" x14ac:dyDescent="0.3">
      <c r="B3" s="7" t="s">
        <v>17</v>
      </c>
      <c r="C3" s="4" t="s">
        <v>16</v>
      </c>
    </row>
    <row r="4" spans="2:7" x14ac:dyDescent="0.3">
      <c r="B4" s="6">
        <v>1</v>
      </c>
      <c r="C4" s="5" t="s">
        <v>2</v>
      </c>
      <c r="G4" s="1" t="str">
        <f>"INSERT INTO Movies.Genre(Id,[Description]) VALUES(NEWID(),'"&amp;TRIM(C4)&amp;"');"</f>
        <v>INSERT INTO Movies.Genre(Id,[Description]) VALUES(NEWID(),'Action');</v>
      </c>
    </row>
    <row r="5" spans="2:7" x14ac:dyDescent="0.3">
      <c r="B5" s="6">
        <v>2</v>
      </c>
      <c r="C5" s="5" t="s">
        <v>3</v>
      </c>
      <c r="G5" s="1" t="str">
        <f t="shared" ref="G5:G21" si="0">"INSERT INTO Movies.Genre(Id,[Description]) VALUES(NEWID(),'"&amp;TRIM(C5)&amp;"');"</f>
        <v>INSERT INTO Movies.Genre(Id,[Description]) VALUES(NEWID(),'Adventure');</v>
      </c>
    </row>
    <row r="6" spans="2:7" x14ac:dyDescent="0.3">
      <c r="B6" s="6">
        <v>3</v>
      </c>
      <c r="C6" s="5" t="s">
        <v>1</v>
      </c>
      <c r="G6" s="1" t="str">
        <f t="shared" si="0"/>
        <v>INSERT INTO Movies.Genre(Id,[Description]) VALUES(NEWID(),'Animated adults');</v>
      </c>
    </row>
    <row r="7" spans="2:7" x14ac:dyDescent="0.3">
      <c r="B7" s="6">
        <v>4</v>
      </c>
      <c r="C7" s="5" t="s">
        <v>0</v>
      </c>
      <c r="G7" s="1" t="str">
        <f t="shared" si="0"/>
        <v>INSERT INTO Movies.Genre(Id,[Description]) VALUES(NEWID(),'Animated kids');</v>
      </c>
    </row>
    <row r="8" spans="2:7" x14ac:dyDescent="0.3">
      <c r="B8" s="6">
        <v>5</v>
      </c>
      <c r="C8" s="5" t="s">
        <v>4</v>
      </c>
      <c r="G8" s="1" t="str">
        <f t="shared" si="0"/>
        <v>INSERT INTO Movies.Genre(Id,[Description]) VALUES(NEWID(),'Comedy');</v>
      </c>
    </row>
    <row r="9" spans="2:7" x14ac:dyDescent="0.3">
      <c r="B9" s="6">
        <v>6</v>
      </c>
      <c r="C9" s="5" t="s">
        <v>13</v>
      </c>
      <c r="G9" s="1" t="str">
        <f t="shared" si="0"/>
        <v>INSERT INTO Movies.Genre(Id,[Description]) VALUES(NEWID(),'Documentary');</v>
      </c>
    </row>
    <row r="10" spans="2:7" x14ac:dyDescent="0.3">
      <c r="B10" s="6">
        <v>7</v>
      </c>
      <c r="C10" s="5" t="s">
        <v>7</v>
      </c>
      <c r="G10" s="1" t="str">
        <f t="shared" si="0"/>
        <v>INSERT INTO Movies.Genre(Id,[Description]) VALUES(NEWID(),'Drama');</v>
      </c>
    </row>
    <row r="11" spans="2:7" x14ac:dyDescent="0.3">
      <c r="B11" s="6">
        <v>8</v>
      </c>
      <c r="C11" s="5" t="s">
        <v>5</v>
      </c>
      <c r="G11" s="1" t="str">
        <f t="shared" si="0"/>
        <v>INSERT INTO Movies.Genre(Id,[Description]) VALUES(NEWID(),'Family Comedy');</v>
      </c>
    </row>
    <row r="12" spans="2:7" x14ac:dyDescent="0.3">
      <c r="B12" s="6">
        <v>9</v>
      </c>
      <c r="C12" s="5" t="s">
        <v>10</v>
      </c>
      <c r="G12" s="1" t="str">
        <f t="shared" si="0"/>
        <v>INSERT INTO Movies.Genre(Id,[Description]) VALUES(NEWID(),'Fantasy');</v>
      </c>
    </row>
    <row r="13" spans="2:7" x14ac:dyDescent="0.3">
      <c r="B13" s="6">
        <v>10</v>
      </c>
      <c r="C13" s="5" t="s">
        <v>12</v>
      </c>
      <c r="G13" s="1" t="str">
        <f t="shared" si="0"/>
        <v>INSERT INTO Movies.Genre(Id,[Description]) VALUES(NEWID(),'Historical');</v>
      </c>
    </row>
    <row r="14" spans="2:7" x14ac:dyDescent="0.3">
      <c r="B14" s="6">
        <v>11</v>
      </c>
      <c r="C14" s="5" t="s">
        <v>323</v>
      </c>
      <c r="G14" s="1" t="str">
        <f t="shared" si="0"/>
        <v>INSERT INTO Movies.Genre(Id,[Description]) VALUES(NEWID(),'Horror');</v>
      </c>
    </row>
    <row r="15" spans="2:7" x14ac:dyDescent="0.3">
      <c r="B15" s="6">
        <v>12</v>
      </c>
      <c r="C15" s="5" t="s">
        <v>14</v>
      </c>
      <c r="G15" s="1" t="str">
        <f t="shared" si="0"/>
        <v>INSERT INTO Movies.Genre(Id,[Description]) VALUES(NEWID(),'Kids');</v>
      </c>
    </row>
    <row r="16" spans="2:7" x14ac:dyDescent="0.3">
      <c r="B16" s="6">
        <v>13</v>
      </c>
      <c r="C16" s="5" t="s">
        <v>8</v>
      </c>
      <c r="G16" s="1" t="str">
        <f t="shared" si="0"/>
        <v>INSERT INTO Movies.Genre(Id,[Description]) VALUES(NEWID(),'Mystery');</v>
      </c>
    </row>
    <row r="17" spans="2:7" x14ac:dyDescent="0.3">
      <c r="B17" s="6">
        <v>14</v>
      </c>
      <c r="C17" s="5" t="s">
        <v>6</v>
      </c>
      <c r="G17" s="1" t="str">
        <f t="shared" si="0"/>
        <v>INSERT INTO Movies.Genre(Id,[Description]) VALUES(NEWID(),'Romance');</v>
      </c>
    </row>
    <row r="18" spans="2:7" x14ac:dyDescent="0.3">
      <c r="B18" s="6">
        <v>15</v>
      </c>
      <c r="C18" s="5" t="s">
        <v>11</v>
      </c>
      <c r="G18" s="1" t="str">
        <f t="shared" si="0"/>
        <v>INSERT INTO Movies.Genre(Id,[Description]) VALUES(NEWID(),'Science Fiction');</v>
      </c>
    </row>
    <row r="19" spans="2:7" x14ac:dyDescent="0.3">
      <c r="B19" s="6">
        <v>16</v>
      </c>
      <c r="C19" s="5" t="s">
        <v>9</v>
      </c>
      <c r="G19" s="1" t="str">
        <f t="shared" si="0"/>
        <v>INSERT INTO Movies.Genre(Id,[Description]) VALUES(NEWID(),'Thriller');</v>
      </c>
    </row>
    <row r="20" spans="2:7" x14ac:dyDescent="0.3">
      <c r="B20" s="6">
        <v>17</v>
      </c>
      <c r="C20" s="5" t="s">
        <v>15</v>
      </c>
      <c r="G20" s="1" t="str">
        <f t="shared" si="0"/>
        <v>INSERT INTO Movies.Genre(Id,[Description]) VALUES(NEWID(),'Young Adult');</v>
      </c>
    </row>
    <row r="21" spans="2:7" x14ac:dyDescent="0.3">
      <c r="B21" s="6">
        <v>18</v>
      </c>
      <c r="C21" s="3" t="s">
        <v>18</v>
      </c>
      <c r="G21" s="1" t="str">
        <f t="shared" si="0"/>
        <v>INSERT INTO Movies.Genre(Id,[Description]) VALUES(NEWID(),'Other');</v>
      </c>
    </row>
  </sheetData>
  <sortState xmlns:xlrd2="http://schemas.microsoft.com/office/spreadsheetml/2017/richdata2" ref="C4:C20">
    <sortCondition ref="C4: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3F56-FC41-4711-8813-1D09C551A194}">
  <dimension ref="B3:H10"/>
  <sheetViews>
    <sheetView showGridLines="0" workbookViewId="0">
      <selection activeCell="B12" sqref="B12"/>
    </sheetView>
  </sheetViews>
  <sheetFormatPr defaultRowHeight="14.4" x14ac:dyDescent="0.3"/>
  <cols>
    <col min="1" max="2" width="8.88671875" style="1"/>
    <col min="3" max="4" width="20" style="1" customWidth="1"/>
    <col min="5" max="16384" width="8.88671875" style="1"/>
  </cols>
  <sheetData>
    <row r="3" spans="2:8" x14ac:dyDescent="0.3">
      <c r="B3" s="7" t="s">
        <v>17</v>
      </c>
      <c r="C3" s="2" t="s">
        <v>16</v>
      </c>
      <c r="D3" s="2" t="s">
        <v>26</v>
      </c>
    </row>
    <row r="4" spans="2:8" x14ac:dyDescent="0.3">
      <c r="B4" s="6">
        <v>1</v>
      </c>
      <c r="C4" s="3" t="s">
        <v>19</v>
      </c>
      <c r="D4" s="3" t="s">
        <v>28</v>
      </c>
      <c r="H4" s="1" t="str">
        <f>"INSERT INTO Movies.Rating(Id,[Description],IsKidFriendly) VALUES(NEWID(),'"&amp;TRIM(C4)&amp;"',"&amp;IF(D4="Yes","1","0")&amp;");"</f>
        <v>INSERT INTO Movies.Rating(Id,[Description],IsKidFriendly) VALUES(NEWID(),'G',1);</v>
      </c>
    </row>
    <row r="5" spans="2:8" x14ac:dyDescent="0.3">
      <c r="B5" s="6">
        <v>2</v>
      </c>
      <c r="C5" s="3" t="s">
        <v>20</v>
      </c>
      <c r="D5" s="3" t="s">
        <v>28</v>
      </c>
      <c r="H5" s="1" t="str">
        <f>"INSERT INTO Movies.Rating(Id,[Description],IsKidFriendly) VALUES(NEWID(),'"&amp;TRIM(C5)&amp;"',"&amp;IF(D5="Yes","1","0")&amp;");"</f>
        <v>INSERT INTO Movies.Rating(Id,[Description],IsKidFriendly) VALUES(NEWID(),'PG',1);</v>
      </c>
    </row>
    <row r="6" spans="2:8" x14ac:dyDescent="0.3">
      <c r="B6" s="6">
        <v>3</v>
      </c>
      <c r="C6" s="3" t="s">
        <v>21</v>
      </c>
      <c r="D6" s="3" t="s">
        <v>28</v>
      </c>
      <c r="H6" s="1" t="str">
        <f>"INSERT INTO Movies.Rating(Id,[Description],IsKidFriendly) VALUES(NEWID(),'"&amp;TRIM(C6)&amp;"',"&amp;IF(D6="Yes","1","0")&amp;");"</f>
        <v>INSERT INTO Movies.Rating(Id,[Description],IsKidFriendly) VALUES(NEWID(),'PG-13',1);</v>
      </c>
    </row>
    <row r="7" spans="2:8" x14ac:dyDescent="0.3">
      <c r="B7" s="6">
        <v>4</v>
      </c>
      <c r="C7" s="3" t="s">
        <v>22</v>
      </c>
      <c r="D7" s="3" t="s">
        <v>27</v>
      </c>
      <c r="H7" s="1" t="str">
        <f>"INSERT INTO Movies.Rating(Id,[Description],IsKidFriendly) VALUES(NEWID(),'"&amp;TRIM(C7)&amp;"',"&amp;IF(D7="Yes","1","0")&amp;");"</f>
        <v>INSERT INTO Movies.Rating(Id,[Description],IsKidFriendly) VALUES(NEWID(),'R',0);</v>
      </c>
    </row>
    <row r="8" spans="2:8" x14ac:dyDescent="0.3">
      <c r="B8" s="6">
        <v>5</v>
      </c>
      <c r="C8" s="3" t="s">
        <v>23</v>
      </c>
      <c r="D8" s="3" t="s">
        <v>27</v>
      </c>
      <c r="H8" s="1" t="str">
        <f>"INSERT INTO Movies.Rating(Id,[Description],IsKidFriendly) VALUES(NEWID(),'"&amp;TRIM(C8)&amp;"',"&amp;IF(D8="Yes","1","0")&amp;");"</f>
        <v>INSERT INTO Movies.Rating(Id,[Description],IsKidFriendly) VALUES(NEWID(),'NC-17',0);</v>
      </c>
    </row>
    <row r="9" spans="2:8" x14ac:dyDescent="0.3">
      <c r="B9" s="6">
        <v>6</v>
      </c>
      <c r="C9" s="3" t="s">
        <v>24</v>
      </c>
      <c r="D9" s="3" t="s">
        <v>27</v>
      </c>
      <c r="H9" s="1" t="str">
        <f>"INSERT INTO Movies.Rating(Id,[Description],IsKidFriendly) VALUES(NEWID(),'"&amp;TRIM(C9)&amp;"',"&amp;IF(D9="Yes","1","0")&amp;");"</f>
        <v>INSERT INTO Movies.Rating(Id,[Description],IsKidFriendly) VALUES(NEWID(),'X',0);</v>
      </c>
    </row>
    <row r="10" spans="2:8" x14ac:dyDescent="0.3">
      <c r="B10" s="6">
        <v>7</v>
      </c>
      <c r="C10" s="3" t="s">
        <v>25</v>
      </c>
      <c r="D10" s="3" t="s">
        <v>27</v>
      </c>
      <c r="H10" s="1" t="str">
        <f>"INSERT INTO Movies.Rating(Id,[Description],IsKidFriendly) VALUES(NEWID(),'"&amp;TRIM(C10)&amp;"',"&amp;IF(D10="Yes","1","0")&amp;");"</f>
        <v>INSERT INTO Movies.Rating(Id,[Description],IsKidFriendly) VALUES(NEWID(),'Unrated',0);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5B5C-0946-453A-8BBA-5D9EA0EC9793}">
  <dimension ref="B3:H125"/>
  <sheetViews>
    <sheetView showGridLines="0" workbookViewId="0">
      <pane ySplit="3" topLeftCell="A102" activePane="bottomLeft" state="frozenSplit"/>
      <selection pane="bottomLeft" activeCell="B121" sqref="B121"/>
    </sheetView>
  </sheetViews>
  <sheetFormatPr defaultRowHeight="14.4" x14ac:dyDescent="0.3"/>
  <cols>
    <col min="1" max="2" width="8.88671875" style="1"/>
    <col min="3" max="3" width="34.88671875" style="1" customWidth="1"/>
    <col min="4" max="4" width="20" style="1" customWidth="1"/>
    <col min="5" max="7" width="8.88671875" style="1"/>
    <col min="8" max="8" width="30.5546875" style="1" bestFit="1" customWidth="1"/>
    <col min="9" max="9" width="19.77734375" style="1" bestFit="1" customWidth="1"/>
    <col min="10" max="10" width="8.5546875" style="1" bestFit="1" customWidth="1"/>
    <col min="11" max="16384" width="8.88671875" style="1"/>
  </cols>
  <sheetData>
    <row r="3" spans="2:8" x14ac:dyDescent="0.3">
      <c r="B3" s="7" t="s">
        <v>17</v>
      </c>
      <c r="C3" s="2" t="s">
        <v>29</v>
      </c>
      <c r="D3" s="2" t="s">
        <v>30</v>
      </c>
    </row>
    <row r="4" spans="2:8" x14ac:dyDescent="0.3">
      <c r="B4" s="6">
        <v>1</v>
      </c>
      <c r="C4" s="3" t="s">
        <v>261</v>
      </c>
      <c r="D4" s="6" t="s">
        <v>27</v>
      </c>
      <c r="H4" s="1" t="str">
        <f>"INSERT INTO Movies.Actor(Id,[Name],IsDeceased) VALUES(NEWID(),'"&amp;TRIM(C4)&amp;"',"&amp;IF(D4="Yes","1","0")&amp;");"</f>
        <v>INSERT INTO Movies.Actor(Id,[Name],IsDeceased) VALUES(NEWID(),'John Cho',0);</v>
      </c>
    </row>
    <row r="5" spans="2:8" x14ac:dyDescent="0.3">
      <c r="B5" s="6">
        <v>2</v>
      </c>
      <c r="C5" s="3" t="s">
        <v>263</v>
      </c>
      <c r="D5" s="6" t="s">
        <v>27</v>
      </c>
      <c r="H5" s="1" t="str">
        <f t="shared" ref="H5:H68" si="0">"INSERT INTO Movies.Actor(Id,[Name],IsDeceased) VALUES(NEWID(),'"&amp;TRIM(C5)&amp;"',"&amp;IF(D5="Yes","1","0")&amp;");"</f>
        <v>INSERT INTO Movies.Actor(Id,[Name],IsDeceased) VALUES(NEWID(),'Zoe Kravitz',0);</v>
      </c>
    </row>
    <row r="6" spans="2:8" x14ac:dyDescent="0.3">
      <c r="B6" s="6">
        <v>3</v>
      </c>
      <c r="C6" s="3" t="s">
        <v>264</v>
      </c>
      <c r="D6" s="6" t="s">
        <v>27</v>
      </c>
      <c r="H6" s="1" t="str">
        <f t="shared" si="0"/>
        <v>INSERT INTO Movies.Actor(Id,[Name],IsDeceased) VALUES(NEWID(),'Rachel Weisz',0);</v>
      </c>
    </row>
    <row r="7" spans="2:8" x14ac:dyDescent="0.3">
      <c r="B7" s="6">
        <v>4</v>
      </c>
      <c r="C7" s="3" t="s">
        <v>265</v>
      </c>
      <c r="D7" s="6" t="s">
        <v>27</v>
      </c>
      <c r="H7" s="1" t="str">
        <f t="shared" si="0"/>
        <v>INSERT INTO Movies.Actor(Id,[Name],IsDeceased) VALUES(NEWID(),'Kate Winslet',0);</v>
      </c>
    </row>
    <row r="8" spans="2:8" x14ac:dyDescent="0.3">
      <c r="B8" s="6">
        <v>5</v>
      </c>
      <c r="C8" s="3" t="s">
        <v>266</v>
      </c>
      <c r="D8" s="6" t="s">
        <v>27</v>
      </c>
      <c r="H8" s="1" t="str">
        <f t="shared" si="0"/>
        <v>INSERT INTO Movies.Actor(Id,[Name],IsDeceased) VALUES(NEWID(),'Henry Golding',0);</v>
      </c>
    </row>
    <row r="9" spans="2:8" x14ac:dyDescent="0.3">
      <c r="B9" s="6">
        <v>6</v>
      </c>
      <c r="C9" s="3" t="s">
        <v>267</v>
      </c>
      <c r="D9" s="6" t="s">
        <v>27</v>
      </c>
      <c r="H9" s="1" t="str">
        <f t="shared" si="0"/>
        <v>INSERT INTO Movies.Actor(Id,[Name],IsDeceased) VALUES(NEWID(),'Donald Glover',0);</v>
      </c>
    </row>
    <row r="10" spans="2:8" x14ac:dyDescent="0.3">
      <c r="B10" s="6">
        <v>7</v>
      </c>
      <c r="C10" s="3" t="s">
        <v>268</v>
      </c>
      <c r="D10" s="6" t="s">
        <v>27</v>
      </c>
      <c r="H10" s="1" t="str">
        <f t="shared" si="0"/>
        <v>INSERT INTO Movies.Actor(Id,[Name],IsDeceased) VALUES(NEWID(),'Dev Patel',0);</v>
      </c>
    </row>
    <row r="11" spans="2:8" x14ac:dyDescent="0.3">
      <c r="B11" s="6">
        <v>8</v>
      </c>
      <c r="C11" s="3" t="s">
        <v>269</v>
      </c>
      <c r="D11" s="6" t="s">
        <v>27</v>
      </c>
      <c r="H11" s="1" t="str">
        <f t="shared" si="0"/>
        <v>INSERT INTO Movies.Actor(Id,[Name],IsDeceased) VALUES(NEWID(),'Diane Lane',0);</v>
      </c>
    </row>
    <row r="12" spans="2:8" x14ac:dyDescent="0.3">
      <c r="B12" s="6">
        <v>9</v>
      </c>
      <c r="C12" s="3" t="s">
        <v>270</v>
      </c>
      <c r="D12" s="6" t="s">
        <v>27</v>
      </c>
      <c r="H12" s="1" t="str">
        <f t="shared" si="0"/>
        <v>INSERT INTO Movies.Actor(Id,[Name],IsDeceased) VALUES(NEWID(),'Paul Mescal',0);</v>
      </c>
    </row>
    <row r="13" spans="2:8" x14ac:dyDescent="0.3">
      <c r="B13" s="6">
        <v>10</v>
      </c>
      <c r="C13" s="3" t="s">
        <v>271</v>
      </c>
      <c r="D13" s="6" t="s">
        <v>27</v>
      </c>
      <c r="H13" s="1" t="str">
        <f t="shared" si="0"/>
        <v>INSERT INTO Movies.Actor(Id,[Name],IsDeceased) VALUES(NEWID(),'Sean Bean',0);</v>
      </c>
    </row>
    <row r="14" spans="2:8" x14ac:dyDescent="0.3">
      <c r="B14" s="6">
        <v>11</v>
      </c>
      <c r="C14" s="3" t="s">
        <v>272</v>
      </c>
      <c r="D14" s="6" t="s">
        <v>27</v>
      </c>
      <c r="H14" s="1" t="str">
        <f t="shared" si="0"/>
        <v>INSERT INTO Movies.Actor(Id,[Name],IsDeceased) VALUES(NEWID(),'Hiroyuki Sanada',0);</v>
      </c>
    </row>
    <row r="15" spans="2:8" x14ac:dyDescent="0.3">
      <c r="B15" s="6">
        <v>12</v>
      </c>
      <c r="C15" s="3" t="s">
        <v>273</v>
      </c>
      <c r="D15" s="6" t="s">
        <v>27</v>
      </c>
      <c r="H15" s="1" t="str">
        <f t="shared" si="0"/>
        <v>INSERT INTO Movies.Actor(Id,[Name],IsDeceased) VALUES(NEWID(),'Letitia Wright',0);</v>
      </c>
    </row>
    <row r="16" spans="2:8" x14ac:dyDescent="0.3">
      <c r="B16" s="6">
        <v>13</v>
      </c>
      <c r="C16" s="3" t="s">
        <v>274</v>
      </c>
      <c r="D16" s="6" t="s">
        <v>27</v>
      </c>
      <c r="H16" s="1" t="str">
        <f t="shared" si="0"/>
        <v>INSERT INTO Movies.Actor(Id,[Name],IsDeceased) VALUES(NEWID(),'Anya Taylor-Joy',0);</v>
      </c>
    </row>
    <row r="17" spans="2:8" x14ac:dyDescent="0.3">
      <c r="B17" s="6">
        <v>14</v>
      </c>
      <c r="C17" s="3" t="s">
        <v>275</v>
      </c>
      <c r="D17" s="6" t="s">
        <v>27</v>
      </c>
      <c r="H17" s="1" t="str">
        <f t="shared" si="0"/>
        <v>INSERT INTO Movies.Actor(Id,[Name],IsDeceased) VALUES(NEWID(),'Samira Wiley',0);</v>
      </c>
    </row>
    <row r="18" spans="2:8" x14ac:dyDescent="0.3">
      <c r="B18" s="6">
        <v>15</v>
      </c>
      <c r="C18" s="3" t="s">
        <v>276</v>
      </c>
      <c r="D18" s="6" t="s">
        <v>27</v>
      </c>
      <c r="H18" s="1" t="str">
        <f t="shared" si="0"/>
        <v>INSERT INTO Movies.Actor(Id,[Name],IsDeceased) VALUES(NEWID(),'Matthew McConaughey',0);</v>
      </c>
    </row>
    <row r="19" spans="2:8" x14ac:dyDescent="0.3">
      <c r="B19" s="6">
        <v>16</v>
      </c>
      <c r="C19" s="3" t="s">
        <v>277</v>
      </c>
      <c r="D19" s="6" t="s">
        <v>27</v>
      </c>
      <c r="H19" s="1" t="str">
        <f t="shared" si="0"/>
        <v>INSERT INTO Movies.Actor(Id,[Name],IsDeceased) VALUES(NEWID(),'Ken Jeong',0);</v>
      </c>
    </row>
    <row r="20" spans="2:8" x14ac:dyDescent="0.3">
      <c r="B20" s="6">
        <v>17</v>
      </c>
      <c r="C20" s="3" t="s">
        <v>278</v>
      </c>
      <c r="D20" s="6" t="s">
        <v>27</v>
      </c>
      <c r="H20" s="1" t="str">
        <f t="shared" si="0"/>
        <v>INSERT INTO Movies.Actor(Id,[Name],IsDeceased) VALUES(NEWID(),'Riz Ahmed',0);</v>
      </c>
    </row>
    <row r="21" spans="2:8" x14ac:dyDescent="0.3">
      <c r="B21" s="6">
        <v>18</v>
      </c>
      <c r="C21" s="3" t="s">
        <v>279</v>
      </c>
      <c r="D21" s="6" t="s">
        <v>27</v>
      </c>
      <c r="H21" s="1" t="str">
        <f t="shared" si="0"/>
        <v>INSERT INTO Movies.Actor(Id,[Name],IsDeceased) VALUES(NEWID(),'Natalie Dormer',0);</v>
      </c>
    </row>
    <row r="22" spans="2:8" x14ac:dyDescent="0.3">
      <c r="B22" s="6">
        <v>19</v>
      </c>
      <c r="C22" s="3" t="s">
        <v>280</v>
      </c>
      <c r="D22" s="6" t="s">
        <v>27</v>
      </c>
      <c r="H22" s="1" t="str">
        <f t="shared" si="0"/>
        <v>INSERT INTO Movies.Actor(Id,[Name],IsDeceased) VALUES(NEWID(),'Elisabeth Moss',0);</v>
      </c>
    </row>
    <row r="23" spans="2:8" x14ac:dyDescent="0.3">
      <c r="B23" s="6">
        <v>20</v>
      </c>
      <c r="C23" s="3" t="s">
        <v>281</v>
      </c>
      <c r="D23" s="6" t="s">
        <v>27</v>
      </c>
      <c r="H23" s="1" t="str">
        <f t="shared" si="0"/>
        <v>INSERT INTO Movies.Actor(Id,[Name],IsDeceased) VALUES(NEWID(),'Priyanka Chopra Jonas',0);</v>
      </c>
    </row>
    <row r="24" spans="2:8" x14ac:dyDescent="0.3">
      <c r="B24" s="6">
        <v>21</v>
      </c>
      <c r="C24" s="3" t="s">
        <v>282</v>
      </c>
      <c r="D24" s="6" t="s">
        <v>27</v>
      </c>
      <c r="H24" s="1" t="str">
        <f t="shared" si="0"/>
        <v>INSERT INTO Movies.Actor(Id,[Name],IsDeceased) VALUES(NEWID(),'Ewan McGregor',0);</v>
      </c>
    </row>
    <row r="25" spans="2:8" x14ac:dyDescent="0.3">
      <c r="B25" s="6">
        <v>22</v>
      </c>
      <c r="C25" s="3" t="s">
        <v>283</v>
      </c>
      <c r="D25" s="6" t="s">
        <v>27</v>
      </c>
      <c r="H25" s="1" t="str">
        <f t="shared" si="0"/>
        <v>INSERT INTO Movies.Actor(Id,[Name],IsDeceased) VALUES(NEWID(),'Greta Gerwig',0);</v>
      </c>
    </row>
    <row r="26" spans="2:8" x14ac:dyDescent="0.3">
      <c r="B26" s="6">
        <v>23</v>
      </c>
      <c r="C26" s="3" t="s">
        <v>284</v>
      </c>
      <c r="D26" s="6" t="s">
        <v>27</v>
      </c>
      <c r="H26" s="1" t="str">
        <f t="shared" si="0"/>
        <v>INSERT INTO Movies.Actor(Id,[Name],IsDeceased) VALUES(NEWID(),'Pedro Pascal',0);</v>
      </c>
    </row>
    <row r="27" spans="2:8" x14ac:dyDescent="0.3">
      <c r="B27" s="6">
        <v>24</v>
      </c>
      <c r="C27" s="3" t="s">
        <v>285</v>
      </c>
      <c r="D27" s="6" t="s">
        <v>27</v>
      </c>
      <c r="H27" s="1" t="str">
        <f t="shared" si="0"/>
        <v>INSERT INTO Movies.Actor(Id,[Name],IsDeceased) VALUES(NEWID(),'Christina Ricci',0);</v>
      </c>
    </row>
    <row r="28" spans="2:8" x14ac:dyDescent="0.3">
      <c r="B28" s="6">
        <v>25</v>
      </c>
      <c r="C28" s="3" t="s">
        <v>286</v>
      </c>
      <c r="D28" s="6" t="s">
        <v>27</v>
      </c>
      <c r="H28" s="1" t="str">
        <f t="shared" si="0"/>
        <v>INSERT INTO Movies.Actor(Id,[Name],IsDeceased) VALUES(NEWID(),'Yahya Abdul-Mateen II',0);</v>
      </c>
    </row>
    <row r="29" spans="2:8" x14ac:dyDescent="0.3">
      <c r="B29" s="6">
        <v>26</v>
      </c>
      <c r="C29" s="3" t="s">
        <v>287</v>
      </c>
      <c r="D29" s="6" t="s">
        <v>27</v>
      </c>
      <c r="H29" s="1" t="str">
        <f t="shared" si="0"/>
        <v>INSERT INTO Movies.Actor(Id,[Name],IsDeceased) VALUES(NEWID(),'Gemma Chan',0);</v>
      </c>
    </row>
    <row r="30" spans="2:8" x14ac:dyDescent="0.3">
      <c r="B30" s="6">
        <v>27</v>
      </c>
      <c r="C30" s="3" t="s">
        <v>288</v>
      </c>
      <c r="D30" s="6" t="s">
        <v>27</v>
      </c>
      <c r="H30" s="1" t="str">
        <f t="shared" si="0"/>
        <v>INSERT INTO Movies.Actor(Id,[Name],IsDeceased) VALUES(NEWID(),'Hugh Jackman',0);</v>
      </c>
    </row>
    <row r="31" spans="2:8" x14ac:dyDescent="0.3">
      <c r="B31" s="6">
        <v>28</v>
      </c>
      <c r="C31" s="3" t="s">
        <v>289</v>
      </c>
      <c r="D31" s="6" t="s">
        <v>27</v>
      </c>
      <c r="H31" s="1" t="str">
        <f t="shared" si="0"/>
        <v>INSERT INTO Movies.Actor(Id,[Name],IsDeceased) VALUES(NEWID(),'Emily Blunt',0);</v>
      </c>
    </row>
    <row r="32" spans="2:8" x14ac:dyDescent="0.3">
      <c r="B32" s="6">
        <v>29</v>
      </c>
      <c r="C32" s="3" t="s">
        <v>290</v>
      </c>
      <c r="D32" s="6" t="s">
        <v>27</v>
      </c>
      <c r="H32" s="1" t="str">
        <f t="shared" si="0"/>
        <v>INSERT INTO Movies.Actor(Id,[Name],IsDeceased) VALUES(NEWID(),'Liam Neeson',0);</v>
      </c>
    </row>
    <row r="33" spans="2:8" x14ac:dyDescent="0.3">
      <c r="B33" s="6">
        <v>30</v>
      </c>
      <c r="C33" s="3" t="s">
        <v>291</v>
      </c>
      <c r="D33" s="6" t="s">
        <v>27</v>
      </c>
      <c r="H33" s="1" t="str">
        <f t="shared" si="0"/>
        <v>INSERT INTO Movies.Actor(Id,[Name],IsDeceased) VALUES(NEWID(),'Timothée Chalamet',0);</v>
      </c>
    </row>
    <row r="34" spans="2:8" x14ac:dyDescent="0.3">
      <c r="B34" s="6">
        <v>31</v>
      </c>
      <c r="C34" s="3" t="s">
        <v>292</v>
      </c>
      <c r="D34" s="6" t="s">
        <v>27</v>
      </c>
      <c r="H34" s="1" t="str">
        <f t="shared" si="0"/>
        <v>INSERT INTO Movies.Actor(Id,[Name],IsDeceased) VALUES(NEWID(),'Winona Ryder',0);</v>
      </c>
    </row>
    <row r="35" spans="2:8" x14ac:dyDescent="0.3">
      <c r="B35" s="6">
        <v>32</v>
      </c>
      <c r="C35" s="3" t="s">
        <v>293</v>
      </c>
      <c r="D35" s="6" t="s">
        <v>27</v>
      </c>
      <c r="H35" s="1" t="str">
        <f t="shared" si="0"/>
        <v>INSERT INTO Movies.Actor(Id,[Name],IsDeceased) VALUES(NEWID(),'Tilda Swinton',0);</v>
      </c>
    </row>
    <row r="36" spans="2:8" x14ac:dyDescent="0.3">
      <c r="B36" s="6">
        <v>33</v>
      </c>
      <c r="C36" s="3" t="s">
        <v>294</v>
      </c>
      <c r="D36" s="6" t="s">
        <v>27</v>
      </c>
      <c r="H36" s="1" t="str">
        <f t="shared" si="0"/>
        <v>INSERT INTO Movies.Actor(Id,[Name],IsDeceased) VALUES(NEWID(),'Rinko Kikuchi',0);</v>
      </c>
    </row>
    <row r="37" spans="2:8" x14ac:dyDescent="0.3">
      <c r="B37" s="6">
        <v>34</v>
      </c>
      <c r="C37" s="3" t="s">
        <v>295</v>
      </c>
      <c r="D37" s="6" t="s">
        <v>27</v>
      </c>
      <c r="H37" s="1" t="str">
        <f t="shared" si="0"/>
        <v>INSERT INTO Movies.Actor(Id,[Name],IsDeceased) VALUES(NEWID(),'Gael García Bernal',0);</v>
      </c>
    </row>
    <row r="38" spans="2:8" x14ac:dyDescent="0.3">
      <c r="B38" s="6">
        <v>35</v>
      </c>
      <c r="C38" s="3" t="s">
        <v>296</v>
      </c>
      <c r="D38" s="6" t="s">
        <v>27</v>
      </c>
      <c r="H38" s="1" t="str">
        <f t="shared" si="0"/>
        <v>INSERT INTO Movies.Actor(Id,[Name],IsDeceased) VALUES(NEWID(),'Awkwafina',0);</v>
      </c>
    </row>
    <row r="39" spans="2:8" x14ac:dyDescent="0.3">
      <c r="B39" s="6">
        <v>36</v>
      </c>
      <c r="C39" s="3" t="s">
        <v>297</v>
      </c>
      <c r="D39" s="6" t="s">
        <v>27</v>
      </c>
      <c r="H39" s="1" t="str">
        <f t="shared" si="0"/>
        <v>INSERT INTO Movies.Actor(Id,[Name],IsDeceased) VALUES(NEWID(),'Forest Whitaker',0);</v>
      </c>
    </row>
    <row r="40" spans="2:8" x14ac:dyDescent="0.3">
      <c r="B40" s="6">
        <v>37</v>
      </c>
      <c r="C40" s="3" t="s">
        <v>298</v>
      </c>
      <c r="D40" s="6" t="s">
        <v>27</v>
      </c>
      <c r="H40" s="1" t="str">
        <f t="shared" si="0"/>
        <v>INSERT INTO Movies.Actor(Id,[Name],IsDeceased) VALUES(NEWID(),'Elisabeth Debicki',0);</v>
      </c>
    </row>
    <row r="41" spans="2:8" x14ac:dyDescent="0.3">
      <c r="B41" s="6">
        <v>38</v>
      </c>
      <c r="C41" s="3" t="s">
        <v>299</v>
      </c>
      <c r="D41" s="6" t="s">
        <v>27</v>
      </c>
      <c r="H41" s="1" t="str">
        <f t="shared" si="0"/>
        <v>INSERT INTO Movies.Actor(Id,[Name],IsDeceased) VALUES(NEWID(),'Sam Neill',0);</v>
      </c>
    </row>
    <row r="42" spans="2:8" x14ac:dyDescent="0.3">
      <c r="B42" s="6">
        <v>39</v>
      </c>
      <c r="C42" s="3" t="s">
        <v>300</v>
      </c>
      <c r="D42" s="6" t="s">
        <v>27</v>
      </c>
      <c r="H42" s="1" t="str">
        <f t="shared" si="0"/>
        <v>INSERT INTO Movies.Actor(Id,[Name],IsDeceased) VALUES(NEWID(),'Angela Bassett',0);</v>
      </c>
    </row>
    <row r="43" spans="2:8" x14ac:dyDescent="0.3">
      <c r="B43" s="6">
        <v>40</v>
      </c>
      <c r="C43" s="3" t="s">
        <v>301</v>
      </c>
      <c r="D43" s="6" t="s">
        <v>27</v>
      </c>
      <c r="H43" s="1" t="str">
        <f t="shared" si="0"/>
        <v>INSERT INTO Movies.Actor(Id,[Name],IsDeceased) VALUES(NEWID(),'Devika Bhise',0);</v>
      </c>
    </row>
    <row r="44" spans="2:8" x14ac:dyDescent="0.3">
      <c r="B44" s="6">
        <v>41</v>
      </c>
      <c r="C44" s="3" t="s">
        <v>302</v>
      </c>
      <c r="D44" s="6" t="s">
        <v>27</v>
      </c>
      <c r="H44" s="1" t="str">
        <f t="shared" si="0"/>
        <v>INSERT INTO Movies.Actor(Id,[Name],IsDeceased) VALUES(NEWID(),'Monica Bellucci',0);</v>
      </c>
    </row>
    <row r="45" spans="2:8" x14ac:dyDescent="0.3">
      <c r="B45" s="6">
        <v>42</v>
      </c>
      <c r="C45" s="3" t="s">
        <v>303</v>
      </c>
      <c r="D45" s="6" t="s">
        <v>27</v>
      </c>
      <c r="H45" s="1" t="str">
        <f t="shared" si="0"/>
        <v>INSERT INTO Movies.Actor(Id,[Name],IsDeceased) VALUES(NEWID(),'Jodie Comer',0);</v>
      </c>
    </row>
    <row r="46" spans="2:8" x14ac:dyDescent="0.3">
      <c r="B46" s="6">
        <v>43</v>
      </c>
      <c r="C46" s="3" t="s">
        <v>304</v>
      </c>
      <c r="D46" s="6" t="s">
        <v>27</v>
      </c>
      <c r="H46" s="1" t="str">
        <f t="shared" si="0"/>
        <v>INSERT INTO Movies.Actor(Id,[Name],IsDeceased) VALUES(NEWID(),'Ethan Hawke',0);</v>
      </c>
    </row>
    <row r="47" spans="2:8" x14ac:dyDescent="0.3">
      <c r="B47" s="6">
        <v>44</v>
      </c>
      <c r="C47" s="3" t="s">
        <v>305</v>
      </c>
      <c r="D47" s="6" t="s">
        <v>27</v>
      </c>
      <c r="H47" s="1" t="str">
        <f t="shared" si="0"/>
        <v>INSERT INTO Movies.Actor(Id,[Name],IsDeceased) VALUES(NEWID(),'Daniel Kaluuya',0);</v>
      </c>
    </row>
    <row r="48" spans="2:8" x14ac:dyDescent="0.3">
      <c r="B48" s="6">
        <v>45</v>
      </c>
      <c r="C48" s="3" t="s">
        <v>306</v>
      </c>
      <c r="D48" s="6" t="s">
        <v>27</v>
      </c>
      <c r="H48" s="1" t="str">
        <f t="shared" si="0"/>
        <v>INSERT INTO Movies.Actor(Id,[Name],IsDeceased) VALUES(NEWID(),'Kristen Stewart',0);</v>
      </c>
    </row>
    <row r="49" spans="2:8" x14ac:dyDescent="0.3">
      <c r="B49" s="6">
        <v>46</v>
      </c>
      <c r="C49" s="3" t="s">
        <v>307</v>
      </c>
      <c r="D49" s="6" t="s">
        <v>27</v>
      </c>
      <c r="H49" s="1" t="str">
        <f t="shared" si="0"/>
        <v>INSERT INTO Movies.Actor(Id,[Name],IsDeceased) VALUES(NEWID(),'Monica Cruz',0);</v>
      </c>
    </row>
    <row r="50" spans="2:8" x14ac:dyDescent="0.3">
      <c r="B50" s="6">
        <v>47</v>
      </c>
      <c r="C50" s="3" t="s">
        <v>308</v>
      </c>
      <c r="D50" s="6" t="s">
        <v>27</v>
      </c>
      <c r="H50" s="1" t="str">
        <f t="shared" si="0"/>
        <v>INSERT INTO Movies.Actor(Id,[Name],IsDeceased) VALUES(NEWID(),'Jude Law',0);</v>
      </c>
    </row>
    <row r="51" spans="2:8" x14ac:dyDescent="0.3">
      <c r="B51" s="6">
        <v>48</v>
      </c>
      <c r="C51" s="3" t="s">
        <v>309</v>
      </c>
      <c r="D51" s="6" t="s">
        <v>27</v>
      </c>
      <c r="H51" s="1" t="str">
        <f t="shared" si="0"/>
        <v>INSERT INTO Movies.Actor(Id,[Name],IsDeceased) VALUES(NEWID(),'Naomi Watts',0);</v>
      </c>
    </row>
    <row r="52" spans="2:8" x14ac:dyDescent="0.3">
      <c r="B52" s="6">
        <v>49</v>
      </c>
      <c r="C52" s="3" t="s">
        <v>310</v>
      </c>
      <c r="D52" s="6" t="s">
        <v>27</v>
      </c>
      <c r="H52" s="1" t="str">
        <f t="shared" si="0"/>
        <v>INSERT INTO Movies.Actor(Id,[Name],IsDeceased) VALUES(NEWID(),'Nikolaj Coster-Waldau',0);</v>
      </c>
    </row>
    <row r="53" spans="2:8" x14ac:dyDescent="0.3">
      <c r="B53" s="6">
        <v>50</v>
      </c>
      <c r="C53" s="3" t="s">
        <v>311</v>
      </c>
      <c r="D53" s="6" t="s">
        <v>27</v>
      </c>
      <c r="H53" s="1" t="str">
        <f t="shared" si="0"/>
        <v>INSERT INTO Movies.Actor(Id,[Name],IsDeceased) VALUES(NEWID(),'Chris Hemsworth',0);</v>
      </c>
    </row>
    <row r="54" spans="2:8" x14ac:dyDescent="0.3">
      <c r="B54" s="6">
        <v>51</v>
      </c>
      <c r="C54" s="3" t="s">
        <v>312</v>
      </c>
      <c r="D54" s="6" t="s">
        <v>27</v>
      </c>
      <c r="H54" s="1" t="str">
        <f t="shared" si="0"/>
        <v>INSERT INTO Movies.Actor(Id,[Name],IsDeceased) VALUES(NEWID(),'Tatiana Maslany',0);</v>
      </c>
    </row>
    <row r="55" spans="2:8" x14ac:dyDescent="0.3">
      <c r="B55" s="6">
        <v>52</v>
      </c>
      <c r="C55" s="3" t="s">
        <v>313</v>
      </c>
      <c r="D55" s="6" t="s">
        <v>27</v>
      </c>
      <c r="H55" s="1" t="str">
        <f t="shared" si="0"/>
        <v>INSERT INTO Movies.Actor(Id,[Name],IsDeceased) VALUES(NEWID(),'Michelle Yeoh',0);</v>
      </c>
    </row>
    <row r="56" spans="2:8" x14ac:dyDescent="0.3">
      <c r="B56" s="6">
        <v>53</v>
      </c>
      <c r="C56" s="3" t="s">
        <v>314</v>
      </c>
      <c r="D56" s="6" t="s">
        <v>27</v>
      </c>
      <c r="H56" s="1" t="str">
        <f t="shared" si="0"/>
        <v>INSERT INTO Movies.Actor(Id,[Name],IsDeceased) VALUES(NEWID(),'Rooney Mara',0);</v>
      </c>
    </row>
    <row r="57" spans="2:8" x14ac:dyDescent="0.3">
      <c r="B57" s="6">
        <v>54</v>
      </c>
      <c r="C57" s="3" t="s">
        <v>315</v>
      </c>
      <c r="D57" s="6" t="s">
        <v>27</v>
      </c>
      <c r="H57" s="1" t="str">
        <f t="shared" si="0"/>
        <v>INSERT INTO Movies.Actor(Id,[Name],IsDeceased) VALUES(NEWID(),'Edward Norton',0);</v>
      </c>
    </row>
    <row r="58" spans="2:8" x14ac:dyDescent="0.3">
      <c r="B58" s="6">
        <v>55</v>
      </c>
      <c r="C58" s="3" t="s">
        <v>316</v>
      </c>
      <c r="D58" s="6" t="s">
        <v>27</v>
      </c>
      <c r="H58" s="1" t="str">
        <f t="shared" si="0"/>
        <v>INSERT INTO Movies.Actor(Id,[Name],IsDeceased) VALUES(NEWID(),'Toni Collette',0);</v>
      </c>
    </row>
    <row r="59" spans="2:8" x14ac:dyDescent="0.3">
      <c r="B59" s="6">
        <v>56</v>
      </c>
      <c r="C59" s="3" t="s">
        <v>317</v>
      </c>
      <c r="D59" s="6" t="s">
        <v>27</v>
      </c>
      <c r="H59" s="1" t="str">
        <f t="shared" si="0"/>
        <v>INSERT INTO Movies.Actor(Id,[Name],IsDeceased) VALUES(NEWID(),'Sandra Oh',0);</v>
      </c>
    </row>
    <row r="60" spans="2:8" x14ac:dyDescent="0.3">
      <c r="B60" s="6">
        <v>57</v>
      </c>
      <c r="C60" s="3" t="s">
        <v>318</v>
      </c>
      <c r="D60" s="6" t="s">
        <v>27</v>
      </c>
      <c r="H60" s="1" t="str">
        <f t="shared" si="0"/>
        <v>INSERT INTO Movies.Actor(Id,[Name],IsDeceased) VALUES(NEWID(),'Dominique Fishback',0);</v>
      </c>
    </row>
    <row r="61" spans="2:8" x14ac:dyDescent="0.3">
      <c r="B61" s="6">
        <v>58</v>
      </c>
      <c r="C61" s="3" t="s">
        <v>319</v>
      </c>
      <c r="D61" s="6" t="s">
        <v>27</v>
      </c>
      <c r="H61" s="1" t="str">
        <f t="shared" si="0"/>
        <v>INSERT INTO Movies.Actor(Id,[Name],IsDeceased) VALUES(NEWID(),'Isabelle Huppert',0);</v>
      </c>
    </row>
    <row r="62" spans="2:8" x14ac:dyDescent="0.3">
      <c r="B62" s="6">
        <v>59</v>
      </c>
      <c r="C62" s="3" t="s">
        <v>320</v>
      </c>
      <c r="D62" s="6" t="s">
        <v>27</v>
      </c>
      <c r="H62" s="1" t="str">
        <f t="shared" si="0"/>
        <v>INSERT INTO Movies.Actor(Id,[Name],IsDeceased) VALUES(NEWID(),'Ken Watanabe',0);</v>
      </c>
    </row>
    <row r="63" spans="2:8" x14ac:dyDescent="0.3">
      <c r="B63" s="6">
        <v>60</v>
      </c>
      <c r="C63" s="3" t="s">
        <v>321</v>
      </c>
      <c r="D63" s="6" t="s">
        <v>27</v>
      </c>
      <c r="H63" s="1" t="str">
        <f t="shared" si="0"/>
        <v>INSERT INTO Movies.Actor(Id,[Name],IsDeceased) VALUES(NEWID(),'Jessica Henwick',0);</v>
      </c>
    </row>
    <row r="64" spans="2:8" x14ac:dyDescent="0.3">
      <c r="B64" s="6">
        <v>61</v>
      </c>
      <c r="C64" s="3" t="s">
        <v>262</v>
      </c>
      <c r="D64" s="6" t="s">
        <v>27</v>
      </c>
      <c r="H64" s="1" t="str">
        <f t="shared" si="0"/>
        <v>INSERT INTO Movies.Actor(Id,[Name],IsDeceased) VALUES(NEWID(),'Tessa Thompson',0);</v>
      </c>
    </row>
    <row r="65" spans="2:8" x14ac:dyDescent="0.3">
      <c r="B65" s="6">
        <v>62</v>
      </c>
      <c r="C65" s="3" t="s">
        <v>445</v>
      </c>
      <c r="D65" s="6" t="s">
        <v>27</v>
      </c>
      <c r="H65" s="1" t="str">
        <f t="shared" si="0"/>
        <v>INSERT INTO Movies.Actor(Id,[Name],IsDeceased) VALUES(NEWID(),'Joe Keery',0);</v>
      </c>
    </row>
    <row r="66" spans="2:8" x14ac:dyDescent="0.3">
      <c r="B66" s="6">
        <v>63</v>
      </c>
      <c r="C66" s="1" t="s">
        <v>446</v>
      </c>
      <c r="D66" s="6" t="s">
        <v>27</v>
      </c>
      <c r="H66" s="1" t="str">
        <f t="shared" si="0"/>
        <v>INSERT INTO Movies.Actor(Id,[Name],IsDeceased) VALUES(NEWID(),'Ben Kingsley',0);</v>
      </c>
    </row>
    <row r="67" spans="2:8" x14ac:dyDescent="0.3">
      <c r="B67" s="6">
        <v>64</v>
      </c>
      <c r="C67" s="1" t="s">
        <v>447</v>
      </c>
      <c r="D67" s="6" t="s">
        <v>27</v>
      </c>
      <c r="H67" s="1" t="str">
        <f t="shared" si="0"/>
        <v>INSERT INTO Movies.Actor(Id,[Name],IsDeceased) VALUES(NEWID(),'Daniel Craig',0);</v>
      </c>
    </row>
    <row r="68" spans="2:8" x14ac:dyDescent="0.3">
      <c r="B68" s="6">
        <v>65</v>
      </c>
      <c r="C68" s="1" t="s">
        <v>448</v>
      </c>
      <c r="D68" s="6" t="s">
        <v>27</v>
      </c>
      <c r="H68" s="1" t="str">
        <f t="shared" si="0"/>
        <v>INSERT INTO Movies.Actor(Id,[Name],IsDeceased) VALUES(NEWID(),'Constance Wu',0);</v>
      </c>
    </row>
    <row r="69" spans="2:8" x14ac:dyDescent="0.3">
      <c r="B69" s="6">
        <v>66</v>
      </c>
      <c r="C69" s="1" t="s">
        <v>449</v>
      </c>
      <c r="D69" s="6" t="s">
        <v>27</v>
      </c>
      <c r="H69" s="1" t="str">
        <f t="shared" ref="H69:H119" si="1">"INSERT INTO Movies.Actor(Id,[Name],IsDeceased) VALUES(NEWID(),'"&amp;TRIM(C69)&amp;"',"&amp;IF(D69="Yes","1","0")&amp;");"</f>
        <v>INSERT INTO Movies.Actor(Id,[Name],IsDeceased) VALUES(NEWID(),'Florence Pugh',0);</v>
      </c>
    </row>
    <row r="70" spans="2:8" x14ac:dyDescent="0.3">
      <c r="B70" s="6">
        <v>67</v>
      </c>
      <c r="C70" s="1" t="s">
        <v>450</v>
      </c>
      <c r="D70" s="6" t="s">
        <v>27</v>
      </c>
      <c r="H70" s="1" t="str">
        <f t="shared" si="1"/>
        <v>INSERT INTO Movies.Actor(Id,[Name],IsDeceased) VALUES(NEWID(),'Sophie Okonedo',0);</v>
      </c>
    </row>
    <row r="71" spans="2:8" x14ac:dyDescent="0.3">
      <c r="B71" s="6">
        <v>68</v>
      </c>
      <c r="C71" s="1" t="s">
        <v>451</v>
      </c>
      <c r="D71" s="6" t="s">
        <v>27</v>
      </c>
      <c r="H71" s="1" t="str">
        <f t="shared" si="1"/>
        <v>INSERT INTO Movies.Actor(Id,[Name],IsDeceased) VALUES(NEWID(),'Diego Luna',0);</v>
      </c>
    </row>
    <row r="72" spans="2:8" x14ac:dyDescent="0.3">
      <c r="B72" s="6">
        <v>69</v>
      </c>
      <c r="C72" s="1" t="s">
        <v>452</v>
      </c>
      <c r="D72" s="6" t="s">
        <v>27</v>
      </c>
      <c r="H72" s="1" t="str">
        <f t="shared" si="1"/>
        <v>INSERT INTO Movies.Actor(Id,[Name],IsDeceased) VALUES(NEWID(),'Cynthia Erivo',0);</v>
      </c>
    </row>
    <row r="73" spans="2:8" x14ac:dyDescent="0.3">
      <c r="B73" s="6">
        <v>70</v>
      </c>
      <c r="C73" s="1" t="s">
        <v>453</v>
      </c>
      <c r="D73" s="6" t="s">
        <v>27</v>
      </c>
      <c r="H73" s="1" t="str">
        <f t="shared" si="1"/>
        <v>INSERT INTO Movies.Actor(Id,[Name],IsDeceased) VALUES(NEWID(),'Helena Bonham Carter',0);</v>
      </c>
    </row>
    <row r="74" spans="2:8" x14ac:dyDescent="0.3">
      <c r="B74" s="6">
        <v>71</v>
      </c>
      <c r="C74" s="1" t="s">
        <v>454</v>
      </c>
      <c r="D74" s="6" t="s">
        <v>27</v>
      </c>
      <c r="H74" s="1" t="str">
        <f t="shared" si="1"/>
        <v>INSERT INTO Movies.Actor(Id,[Name],IsDeceased) VALUES(NEWID(),'Mahershala Ali',0);</v>
      </c>
    </row>
    <row r="75" spans="2:8" x14ac:dyDescent="0.3">
      <c r="B75" s="6">
        <v>72</v>
      </c>
      <c r="C75" s="1" t="s">
        <v>455</v>
      </c>
      <c r="D75" s="6" t="s">
        <v>27</v>
      </c>
      <c r="H75" s="1" t="str">
        <f t="shared" si="1"/>
        <v>INSERT INTO Movies.Actor(Id,[Name],IsDeceased) VALUES(NEWID(),'Rami Malek',0);</v>
      </c>
    </row>
    <row r="76" spans="2:8" x14ac:dyDescent="0.3">
      <c r="B76" s="6">
        <v>73</v>
      </c>
      <c r="C76" s="1" t="s">
        <v>456</v>
      </c>
      <c r="D76" s="6" t="s">
        <v>27</v>
      </c>
      <c r="H76" s="1" t="str">
        <f t="shared" si="1"/>
        <v>INSERT INTO Movies.Actor(Id,[Name],IsDeceased) VALUES(NEWID(),'Jeremy Renner',0);</v>
      </c>
    </row>
    <row r="77" spans="2:8" x14ac:dyDescent="0.3">
      <c r="B77" s="6">
        <v>74</v>
      </c>
      <c r="C77" s="1" t="s">
        <v>457</v>
      </c>
      <c r="D77" s="6" t="s">
        <v>27</v>
      </c>
      <c r="H77" s="1" t="str">
        <f t="shared" si="1"/>
        <v>INSERT INTO Movies.Actor(Id,[Name],IsDeceased) VALUES(NEWID(),'Julianne Moore',0);</v>
      </c>
    </row>
    <row r="78" spans="2:8" x14ac:dyDescent="0.3">
      <c r="B78" s="6">
        <v>75</v>
      </c>
      <c r="C78" s="1" t="s">
        <v>458</v>
      </c>
      <c r="D78" s="6" t="s">
        <v>27</v>
      </c>
      <c r="H78" s="1" t="str">
        <f t="shared" si="1"/>
        <v>INSERT INTO Movies.Actor(Id,[Name],IsDeceased) VALUES(NEWID(),'Jessica Chastain',0);</v>
      </c>
    </row>
    <row r="79" spans="2:8" x14ac:dyDescent="0.3">
      <c r="B79" s="6">
        <v>76</v>
      </c>
      <c r="C79" s="1" t="s">
        <v>459</v>
      </c>
      <c r="D79" s="6" t="s">
        <v>27</v>
      </c>
      <c r="H79" s="1" t="str">
        <f t="shared" si="1"/>
        <v>INSERT INTO Movies.Actor(Id,[Name],IsDeceased) VALUES(NEWID(),'Oscar Isaac',0);</v>
      </c>
    </row>
    <row r="80" spans="2:8" x14ac:dyDescent="0.3">
      <c r="B80" s="6">
        <v>77</v>
      </c>
      <c r="C80" s="1" t="s">
        <v>460</v>
      </c>
      <c r="D80" s="6" t="s">
        <v>27</v>
      </c>
      <c r="H80" s="1" t="str">
        <f t="shared" si="1"/>
        <v>INSERT INTO Movies.Actor(Id,[Name],IsDeceased) VALUES(NEWID(),'Taron Egerton',0);</v>
      </c>
    </row>
    <row r="81" spans="2:8" x14ac:dyDescent="0.3">
      <c r="B81" s="6">
        <v>78</v>
      </c>
      <c r="C81" s="1" t="s">
        <v>461</v>
      </c>
      <c r="D81" s="6" t="s">
        <v>27</v>
      </c>
      <c r="H81" s="1" t="str">
        <f t="shared" si="1"/>
        <v>INSERT INTO Movies.Actor(Id,[Name],IsDeceased) VALUES(NEWID(),'Lakeith Stanfield',0);</v>
      </c>
    </row>
    <row r="82" spans="2:8" x14ac:dyDescent="0.3">
      <c r="B82" s="6">
        <v>79</v>
      </c>
      <c r="C82" s="1" t="s">
        <v>462</v>
      </c>
      <c r="D82" s="6" t="s">
        <v>27</v>
      </c>
      <c r="H82" s="1" t="str">
        <f t="shared" si="1"/>
        <v>INSERT INTO Movies.Actor(Id,[Name],IsDeceased) VALUES(NEWID(),'Gugu Mbatha-Raw',0);</v>
      </c>
    </row>
    <row r="83" spans="2:8" x14ac:dyDescent="0.3">
      <c r="B83" s="6">
        <v>80</v>
      </c>
      <c r="C83" s="1" t="s">
        <v>463</v>
      </c>
      <c r="D83" s="6" t="s">
        <v>27</v>
      </c>
      <c r="H83" s="1" t="str">
        <f t="shared" si="1"/>
        <v>INSERT INTO Movies.Actor(Id,[Name],IsDeceased) VALUES(NEWID(),'Daniel Dae Kim',0);</v>
      </c>
    </row>
    <row r="84" spans="2:8" x14ac:dyDescent="0.3">
      <c r="B84" s="6">
        <v>81</v>
      </c>
      <c r="C84" s="1" t="s">
        <v>464</v>
      </c>
      <c r="D84" s="6" t="s">
        <v>27</v>
      </c>
      <c r="H84" s="1" t="str">
        <f t="shared" si="1"/>
        <v>INSERT INTO Movies.Actor(Id,[Name],IsDeceased) VALUES(NEWID(),'Mackenzie Davis',0);</v>
      </c>
    </row>
    <row r="85" spans="2:8" x14ac:dyDescent="0.3">
      <c r="B85" s="6">
        <v>82</v>
      </c>
      <c r="C85" s="1" t="s">
        <v>465</v>
      </c>
      <c r="D85" s="6" t="s">
        <v>27</v>
      </c>
      <c r="H85" s="1" t="str">
        <f t="shared" si="1"/>
        <v>INSERT INTO Movies.Actor(Id,[Name],IsDeceased) VALUES(NEWID(),'Adrien Brody',0);</v>
      </c>
    </row>
    <row r="86" spans="2:8" x14ac:dyDescent="0.3">
      <c r="B86" s="6">
        <v>83</v>
      </c>
      <c r="C86" s="1" t="s">
        <v>466</v>
      </c>
      <c r="D86" s="6" t="s">
        <v>27</v>
      </c>
      <c r="H86" s="1" t="str">
        <f t="shared" si="1"/>
        <v>INSERT INTO Movies.Actor(Id,[Name],IsDeceased) VALUES(NEWID(),'Vanessa Kirby',0);</v>
      </c>
    </row>
    <row r="87" spans="2:8" x14ac:dyDescent="0.3">
      <c r="B87" s="6">
        <v>84</v>
      </c>
      <c r="C87" s="1" t="s">
        <v>467</v>
      </c>
      <c r="D87" s="6" t="s">
        <v>27</v>
      </c>
      <c r="H87" s="1" t="str">
        <f t="shared" si="1"/>
        <v>INSERT INTO Movies.Actor(Id,[Name],IsDeceased) VALUES(NEWID(),'Zhang Ziyi',0);</v>
      </c>
    </row>
    <row r="88" spans="2:8" x14ac:dyDescent="0.3">
      <c r="B88" s="6">
        <v>85</v>
      </c>
      <c r="C88" s="1" t="s">
        <v>468</v>
      </c>
      <c r="D88" s="6" t="s">
        <v>27</v>
      </c>
      <c r="H88" s="1" t="str">
        <f t="shared" si="1"/>
        <v>INSERT INTO Movies.Actor(Id,[Name],IsDeceased) VALUES(NEWID(),'Chiwetel Ejiofor',0);</v>
      </c>
    </row>
    <row r="89" spans="2:8" x14ac:dyDescent="0.3">
      <c r="B89" s="6">
        <v>86</v>
      </c>
      <c r="C89" s="1" t="s">
        <v>469</v>
      </c>
      <c r="D89" s="6" t="s">
        <v>27</v>
      </c>
      <c r="H89" s="1" t="str">
        <f t="shared" si="1"/>
        <v>INSERT INTO Movies.Actor(Id,[Name],IsDeceased) VALUES(NEWID(),'Emily Mortimer',0);</v>
      </c>
    </row>
    <row r="90" spans="2:8" x14ac:dyDescent="0.3">
      <c r="B90" s="6">
        <v>87</v>
      </c>
      <c r="C90" s="1" t="s">
        <v>470</v>
      </c>
      <c r="D90" s="6" t="s">
        <v>27</v>
      </c>
      <c r="H90" s="1" t="str">
        <f t="shared" si="1"/>
        <v>INSERT INTO Movies.Actor(Id,[Name],IsDeceased) VALUES(NEWID(),'Zazie Beetz',0);</v>
      </c>
    </row>
    <row r="91" spans="2:8" x14ac:dyDescent="0.3">
      <c r="B91" s="6">
        <v>88</v>
      </c>
      <c r="C91" s="1" t="s">
        <v>471</v>
      </c>
      <c r="D91" s="6" t="s">
        <v>27</v>
      </c>
      <c r="H91" s="1" t="str">
        <f t="shared" si="1"/>
        <v>INSERT INTO Movies.Actor(Id,[Name],IsDeceased) VALUES(NEWID(),'Cuba Gooding Jr.',0);</v>
      </c>
    </row>
    <row r="92" spans="2:8" x14ac:dyDescent="0.3">
      <c r="B92" s="6">
        <v>89</v>
      </c>
      <c r="C92" s="1" t="s">
        <v>472</v>
      </c>
      <c r="D92" s="6" t="s">
        <v>27</v>
      </c>
      <c r="H92" s="1" t="str">
        <f t="shared" si="1"/>
        <v>INSERT INTO Movies.Actor(Id,[Name],IsDeceased) VALUES(NEWID(),'Simu Liu',0);</v>
      </c>
    </row>
    <row r="93" spans="2:8" x14ac:dyDescent="0.3">
      <c r="B93" s="6">
        <v>90</v>
      </c>
      <c r="C93" s="1" t="s">
        <v>473</v>
      </c>
      <c r="D93" s="6" t="s">
        <v>27</v>
      </c>
      <c r="H93" s="1" t="str">
        <f t="shared" si="1"/>
        <v>INSERT INTO Movies.Actor(Id,[Name],IsDeceased) VALUES(NEWID(),'Adrien Grenier',0);</v>
      </c>
    </row>
    <row r="94" spans="2:8" x14ac:dyDescent="0.3">
      <c r="B94" s="6">
        <v>91</v>
      </c>
      <c r="C94" s="1" t="s">
        <v>474</v>
      </c>
      <c r="D94" s="6" t="s">
        <v>27</v>
      </c>
      <c r="H94" s="1" t="str">
        <f t="shared" si="1"/>
        <v>INSERT INTO Movies.Actor(Id,[Name],IsDeceased) VALUES(NEWID(),'Hunter Schafer',0);</v>
      </c>
    </row>
    <row r="95" spans="2:8" x14ac:dyDescent="0.3">
      <c r="B95" s="6">
        <v>92</v>
      </c>
      <c r="C95" s="1" t="s">
        <v>475</v>
      </c>
      <c r="D95" s="6" t="s">
        <v>27</v>
      </c>
      <c r="H95" s="1" t="str">
        <f t="shared" si="1"/>
        <v>INSERT INTO Movies.Actor(Id,[Name],IsDeceased) VALUES(NEWID(),'Jason Sudeikis',0);</v>
      </c>
    </row>
    <row r="96" spans="2:8" x14ac:dyDescent="0.3">
      <c r="B96" s="6">
        <v>93</v>
      </c>
      <c r="C96" s="1" t="s">
        <v>476</v>
      </c>
      <c r="D96" s="6" t="s">
        <v>27</v>
      </c>
      <c r="H96" s="1" t="str">
        <f t="shared" si="1"/>
        <v>INSERT INTO Movies.Actor(Id,[Name],IsDeceased) VALUES(NEWID(),'Marion Cotillard',0);</v>
      </c>
    </row>
    <row r="97" spans="2:8" x14ac:dyDescent="0.3">
      <c r="B97" s="6">
        <v>94</v>
      </c>
      <c r="C97" s="1" t="s">
        <v>477</v>
      </c>
      <c r="D97" s="6" t="s">
        <v>27</v>
      </c>
      <c r="H97" s="1" t="str">
        <f t="shared" si="1"/>
        <v>INSERT INTO Movies.Actor(Id,[Name],IsDeceased) VALUES(NEWID(),'John David Washington',0);</v>
      </c>
    </row>
    <row r="98" spans="2:8" x14ac:dyDescent="0.3">
      <c r="B98" s="6">
        <v>95</v>
      </c>
      <c r="C98" s="1" t="s">
        <v>478</v>
      </c>
      <c r="D98" s="6" t="s">
        <v>27</v>
      </c>
      <c r="H98" s="1" t="str">
        <f t="shared" si="1"/>
        <v>INSERT INTO Movies.Actor(Id,[Name],IsDeceased) VALUES(NEWID(),'Olivia Cooke',0);</v>
      </c>
    </row>
    <row r="99" spans="2:8" x14ac:dyDescent="0.3">
      <c r="B99" s="6">
        <v>96</v>
      </c>
      <c r="C99" s="1" t="s">
        <v>479</v>
      </c>
      <c r="D99" s="6" t="s">
        <v>27</v>
      </c>
      <c r="H99" s="1" t="str">
        <f t="shared" si="1"/>
        <v>INSERT INTO Movies.Actor(Id,[Name],IsDeceased) VALUES(NEWID(),'Ralph Fiennes',0);</v>
      </c>
    </row>
    <row r="100" spans="2:8" x14ac:dyDescent="0.3">
      <c r="B100" s="6">
        <v>97</v>
      </c>
      <c r="C100" s="1" t="s">
        <v>480</v>
      </c>
      <c r="D100" s="6" t="s">
        <v>27</v>
      </c>
      <c r="H100" s="1" t="str">
        <f t="shared" si="1"/>
        <v>INSERT INTO Movies.Actor(Id,[Name],IsDeceased) VALUES(NEWID(),'Andrew Garfield',0);</v>
      </c>
    </row>
    <row r="101" spans="2:8" x14ac:dyDescent="0.3">
      <c r="B101" s="6">
        <v>98</v>
      </c>
      <c r="C101" s="1" t="s">
        <v>481</v>
      </c>
      <c r="D101" s="6" t="s">
        <v>27</v>
      </c>
      <c r="H101" s="1" t="str">
        <f t="shared" si="1"/>
        <v>INSERT INTO Movies.Actor(Id,[Name],IsDeceased) VALUES(NEWID(),'James McAvoy',0);</v>
      </c>
    </row>
    <row r="102" spans="2:8" x14ac:dyDescent="0.3">
      <c r="B102" s="6">
        <v>99</v>
      </c>
      <c r="C102" s="1" t="s">
        <v>482</v>
      </c>
      <c r="D102" s="6" t="s">
        <v>27</v>
      </c>
      <c r="H102" s="1" t="str">
        <f t="shared" si="1"/>
        <v>INSERT INTO Movies.Actor(Id,[Name],IsDeceased) VALUES(NEWID(),'Kate Hudson',0);</v>
      </c>
    </row>
    <row r="103" spans="2:8" x14ac:dyDescent="0.3">
      <c r="B103" s="6">
        <v>100</v>
      </c>
      <c r="C103" s="1" t="s">
        <v>483</v>
      </c>
      <c r="D103" s="6" t="s">
        <v>27</v>
      </c>
      <c r="H103" s="1" t="str">
        <f t="shared" si="1"/>
        <v>INSERT INTO Movies.Actor(Id,[Name],IsDeceased) VALUES(NEWID(),'Rila Fukushima',0);</v>
      </c>
    </row>
    <row r="104" spans="2:8" x14ac:dyDescent="0.3">
      <c r="B104" s="6">
        <v>101</v>
      </c>
      <c r="C104" s="1" t="s">
        <v>484</v>
      </c>
      <c r="D104" s="6" t="s">
        <v>27</v>
      </c>
      <c r="H104" s="1" t="str">
        <f t="shared" si="1"/>
        <v>INSERT INTO Movies.Actor(Id,[Name],IsDeceased) VALUES(NEWID(),'Penn Badgley',0);</v>
      </c>
    </row>
    <row r="105" spans="2:8" x14ac:dyDescent="0.3">
      <c r="B105" s="6">
        <v>102</v>
      </c>
      <c r="C105" s="1" t="s">
        <v>485</v>
      </c>
      <c r="D105" s="6" t="s">
        <v>27</v>
      </c>
      <c r="H105" s="1" t="str">
        <f t="shared" si="1"/>
        <v>INSERT INTO Movies.Actor(Id,[Name],IsDeceased) VALUES(NEWID(),'Willem Dafoe',0);</v>
      </c>
    </row>
    <row r="106" spans="2:8" x14ac:dyDescent="0.3">
      <c r="B106" s="6">
        <v>103</v>
      </c>
      <c r="C106" s="1" t="s">
        <v>486</v>
      </c>
      <c r="D106" s="6" t="s">
        <v>27</v>
      </c>
      <c r="H106" s="1" t="str">
        <f t="shared" si="1"/>
        <v>INSERT INTO Movies.Actor(Id,[Name],IsDeceased) VALUES(NEWID(),'Ruth Negga',0);</v>
      </c>
    </row>
    <row r="107" spans="2:8" x14ac:dyDescent="0.3">
      <c r="B107" s="6">
        <v>104</v>
      </c>
      <c r="C107" s="1" t="s">
        <v>487</v>
      </c>
      <c r="D107" s="6" t="s">
        <v>27</v>
      </c>
      <c r="H107" s="1" t="str">
        <f t="shared" si="1"/>
        <v>INSERT INTO Movies.Actor(Id,[Name],IsDeceased) VALUES(NEWID(),'Cillian Murphy',0);</v>
      </c>
    </row>
    <row r="108" spans="2:8" x14ac:dyDescent="0.3">
      <c r="B108" s="6">
        <v>105</v>
      </c>
      <c r="C108" s="1" t="s">
        <v>488</v>
      </c>
      <c r="D108" s="6" t="s">
        <v>27</v>
      </c>
      <c r="H108" s="1" t="str">
        <f t="shared" si="1"/>
        <v>INSERT INTO Movies.Actor(Id,[Name],IsDeceased) VALUES(NEWID(),'Alicia Vikander',0);</v>
      </c>
    </row>
    <row r="109" spans="2:8" x14ac:dyDescent="0.3">
      <c r="B109" s="6">
        <v>106</v>
      </c>
      <c r="C109" s="1" t="s">
        <v>489</v>
      </c>
      <c r="D109" s="6" t="s">
        <v>27</v>
      </c>
      <c r="H109" s="1" t="str">
        <f t="shared" si="1"/>
        <v>INSERT INTO Movies.Actor(Id,[Name],IsDeceased) VALUES(NEWID(),'Margot Robbie',0);</v>
      </c>
    </row>
    <row r="110" spans="2:8" x14ac:dyDescent="0.3">
      <c r="B110" s="6">
        <v>107</v>
      </c>
      <c r="C110" s="1" t="s">
        <v>490</v>
      </c>
      <c r="D110" s="6" t="s">
        <v>27</v>
      </c>
      <c r="H110" s="1" t="str">
        <f t="shared" si="1"/>
        <v>INSERT INTO Movies.Actor(Id,[Name],IsDeceased) VALUES(NEWID(),'Ben Whishaw',0);</v>
      </c>
    </row>
    <row r="111" spans="2:8" x14ac:dyDescent="0.3">
      <c r="B111" s="6">
        <v>108</v>
      </c>
      <c r="C111" s="1" t="s">
        <v>491</v>
      </c>
      <c r="D111" s="6" t="s">
        <v>27</v>
      </c>
      <c r="H111" s="1" t="str">
        <f t="shared" si="1"/>
        <v>INSERT INTO Movies.Actor(Id,[Name],IsDeceased) VALUES(NEWID(),'Joseph Gordon-Levitt',0);</v>
      </c>
    </row>
    <row r="112" spans="2:8" x14ac:dyDescent="0.3">
      <c r="B112" s="6">
        <v>109</v>
      </c>
      <c r="C112" s="1" t="s">
        <v>492</v>
      </c>
      <c r="D112" s="6" t="s">
        <v>27</v>
      </c>
      <c r="H112" s="1" t="str">
        <f t="shared" si="1"/>
        <v>INSERT INTO Movies.Actor(Id,[Name],IsDeceased) VALUES(NEWID(),'Tom Hardy',0);</v>
      </c>
    </row>
    <row r="113" spans="2:8" x14ac:dyDescent="0.3">
      <c r="B113" s="6">
        <v>110</v>
      </c>
      <c r="C113" s="1" t="s">
        <v>493</v>
      </c>
      <c r="D113" s="6" t="s">
        <v>27</v>
      </c>
      <c r="H113" s="1" t="str">
        <f t="shared" si="1"/>
        <v>INSERT INTO Movies.Actor(Id,[Name],IsDeceased) VALUES(NEWID(),'Rosario Dawson',0);</v>
      </c>
    </row>
    <row r="114" spans="2:8" x14ac:dyDescent="0.3">
      <c r="B114" s="6">
        <v>111</v>
      </c>
      <c r="C114" s="1" t="s">
        <v>494</v>
      </c>
      <c r="D114" s="6" t="s">
        <v>27</v>
      </c>
      <c r="H114" s="1" t="str">
        <f t="shared" si="1"/>
        <v>INSERT INTO Movies.Actor(Id,[Name],IsDeceased) VALUES(NEWID(),'Jason Isaacs',0);</v>
      </c>
    </row>
    <row r="115" spans="2:8" x14ac:dyDescent="0.3">
      <c r="B115" s="6">
        <v>112</v>
      </c>
      <c r="C115" s="1" t="s">
        <v>495</v>
      </c>
      <c r="D115" s="6" t="s">
        <v>27</v>
      </c>
      <c r="H115" s="1" t="str">
        <f t="shared" si="1"/>
        <v>INSERT INTO Movies.Actor(Id,[Name],IsDeceased) VALUES(NEWID(),'Michael Fassbender',0);</v>
      </c>
    </row>
    <row r="116" spans="2:8" x14ac:dyDescent="0.3">
      <c r="B116" s="6">
        <v>113</v>
      </c>
      <c r="C116" s="1" t="s">
        <v>496</v>
      </c>
      <c r="D116" s="6" t="s">
        <v>27</v>
      </c>
      <c r="H116" s="1" t="str">
        <f t="shared" si="1"/>
        <v>INSERT INTO Movies.Actor(Id,[Name],IsDeceased) VALUES(NEWID(),'Clive Owen',0);</v>
      </c>
    </row>
    <row r="117" spans="2:8" x14ac:dyDescent="0.3">
      <c r="B117" s="6">
        <v>114</v>
      </c>
      <c r="C117" s="1" t="s">
        <v>497</v>
      </c>
      <c r="D117" s="6" t="s">
        <v>27</v>
      </c>
      <c r="H117" s="1" t="str">
        <f t="shared" si="1"/>
        <v>INSERT INTO Movies.Actor(Id,[Name],IsDeceased) VALUES(NEWID(),'Bryce Dallas Howard',0);</v>
      </c>
    </row>
    <row r="118" spans="2:8" x14ac:dyDescent="0.3">
      <c r="B118" s="6">
        <v>115</v>
      </c>
      <c r="C118" s="1" t="s">
        <v>498</v>
      </c>
      <c r="D118" s="6" t="s">
        <v>27</v>
      </c>
      <c r="H118" s="1" t="str">
        <f t="shared" si="1"/>
        <v>INSERT INTO Movies.Actor(Id,[Name],IsDeceased) VALUES(NEWID(),'Jonathan Majors',0);</v>
      </c>
    </row>
    <row r="119" spans="2:8" x14ac:dyDescent="0.3">
      <c r="B119" s="6">
        <v>116</v>
      </c>
      <c r="C119" s="1" t="s">
        <v>499</v>
      </c>
      <c r="D119" s="6" t="s">
        <v>27</v>
      </c>
      <c r="H119" s="1" t="str">
        <f t="shared" si="1"/>
        <v>INSERT INTO Movies.Actor(Id,[Name],IsDeceased) VALUES(NEWID(),'Idris Elba',0);</v>
      </c>
    </row>
    <row r="121" spans="2:8" x14ac:dyDescent="0.3">
      <c r="B121"/>
      <c r="C121"/>
      <c r="D121"/>
    </row>
    <row r="122" spans="2:8" x14ac:dyDescent="0.3">
      <c r="B122"/>
      <c r="C122"/>
      <c r="D122"/>
    </row>
    <row r="123" spans="2:8" x14ac:dyDescent="0.3">
      <c r="B123"/>
      <c r="C123"/>
      <c r="D123"/>
    </row>
    <row r="124" spans="2:8" x14ac:dyDescent="0.3">
      <c r="B124"/>
      <c r="C124"/>
      <c r="D124"/>
    </row>
    <row r="125" spans="2:8" x14ac:dyDescent="0.3">
      <c r="B125"/>
      <c r="C125"/>
      <c r="D125"/>
    </row>
  </sheetData>
  <autoFilter ref="B3:D119" xr:uid="{B8C15B5C-0946-453A-8BBA-5D9EA0EC9793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BFAF-B272-4BC8-A2AC-3233A972142E}">
  <dimension ref="B3:U63"/>
  <sheetViews>
    <sheetView tabSelected="1" topLeftCell="H1" workbookViewId="0">
      <pane ySplit="3" topLeftCell="A38" activePane="bottomLeft" state="frozenSplit"/>
      <selection activeCell="H1" sqref="H1"/>
      <selection pane="bottomLeft" activeCell="I65" sqref="I65"/>
    </sheetView>
  </sheetViews>
  <sheetFormatPr defaultRowHeight="14.4" x14ac:dyDescent="0.3"/>
  <cols>
    <col min="1" max="1" width="0" style="8" hidden="1" customWidth="1"/>
    <col min="2" max="2" width="20" style="8" hidden="1" customWidth="1"/>
    <col min="3" max="4" width="40.21875" style="8" hidden="1" customWidth="1"/>
    <col min="5" max="6" width="20" style="8" hidden="1" customWidth="1"/>
    <col min="7" max="7" width="46.44140625" style="8" hidden="1" customWidth="1"/>
    <col min="8" max="8" width="8.88671875" style="8" customWidth="1"/>
    <col min="9" max="9" width="8.88671875" style="8"/>
    <col min="10" max="10" width="28.109375" style="8" bestFit="1" customWidth="1"/>
    <col min="11" max="11" width="22.44140625" style="8" bestFit="1" customWidth="1"/>
    <col min="12" max="12" width="13.33203125" style="8" bestFit="1" customWidth="1"/>
    <col min="13" max="13" width="15.5546875" style="8" bestFit="1" customWidth="1"/>
    <col min="14" max="14" width="12.109375" style="8" bestFit="1" customWidth="1"/>
    <col min="15" max="15" width="14.44140625" style="8" bestFit="1" customWidth="1"/>
    <col min="16" max="16" width="17.88671875" style="8" bestFit="1" customWidth="1"/>
    <col min="17" max="17" width="11.77734375" style="8" customWidth="1"/>
    <col min="18" max="16384" width="8.88671875" style="8"/>
  </cols>
  <sheetData>
    <row r="3" spans="2:21" x14ac:dyDescent="0.3">
      <c r="B3" s="9" t="s">
        <v>17</v>
      </c>
      <c r="C3" s="10" t="s">
        <v>31</v>
      </c>
      <c r="D3" s="10" t="s">
        <v>39</v>
      </c>
      <c r="E3" s="10" t="s">
        <v>40</v>
      </c>
      <c r="F3" s="10" t="s">
        <v>41</v>
      </c>
      <c r="G3" s="10" t="s">
        <v>42</v>
      </c>
      <c r="I3" s="7" t="s">
        <v>17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</row>
    <row r="4" spans="2:21" x14ac:dyDescent="0.3">
      <c r="B4" s="11">
        <v>1</v>
      </c>
      <c r="C4" s="12" t="s">
        <v>43</v>
      </c>
      <c r="D4" s="12" t="s">
        <v>44</v>
      </c>
      <c r="E4" s="12">
        <v>2021</v>
      </c>
      <c r="F4" s="12" t="s">
        <v>45</v>
      </c>
      <c r="G4" s="12" t="s">
        <v>46</v>
      </c>
      <c r="I4" s="6">
        <v>1</v>
      </c>
      <c r="J4" s="3" t="str">
        <f>TRIM(C4)</f>
        <v>The Fog Beneath Us</v>
      </c>
      <c r="K4" s="3" t="str">
        <f>TRIM(D4)</f>
        <v>Lila Marenko</v>
      </c>
      <c r="L4" s="3" t="str">
        <f>TRIM(E4)</f>
        <v>2021</v>
      </c>
      <c r="M4" s="3" t="str">
        <f>TRIM(LEFT(F4,LEN(F4)-LEN(" min")))</f>
        <v>102</v>
      </c>
      <c r="N4" s="3" t="s">
        <v>322</v>
      </c>
      <c r="O4" s="3" t="s">
        <v>322</v>
      </c>
      <c r="P4" s="3" t="s">
        <v>323</v>
      </c>
      <c r="Q4" s="3" t="s">
        <v>22</v>
      </c>
      <c r="U4" s="8" t="str">
        <f>"INSERT INTO Movies.Movie(Id,Title,DirectorName,ReleaseYear,RunTimeMinutes,StarRating,DateAcquired,GenreId,RatingId) VALUES(NEWID(),'"&amp;TRIM(J4)&amp;"','"&amp;TRIM(K4)&amp;"',"&amp;L4&amp;","&amp;M4&amp;","&amp;N4&amp;","&amp;O4&amp;",(SELECT Id FROM Movies.Genre WHERE [Description] = '"&amp;TRIM(P4)&amp;"'),(SELECT Id FROM Movies.Rating WHERE [Description] = '"&amp;TRIM(Q4)&amp;"'));"</f>
        <v>INSERT INTO Movies.Movie(Id,Title,DirectorName,ReleaseYear,RunTimeMinutes,StarRating,DateAcquired,GenreId,RatingId) VALUES(NEWID(),'The Fog Beneath Us','Lila Marenko',2021,102,null,null,(SELECT Id FROM Movies.Genre WHERE [Description] = 'Horror'),(SELECT Id FROM Movies.Rating WHERE [Description] = 'R'));</v>
      </c>
    </row>
    <row r="5" spans="2:21" x14ac:dyDescent="0.3">
      <c r="B5" s="11">
        <v>2</v>
      </c>
      <c r="C5" s="12" t="s">
        <v>47</v>
      </c>
      <c r="D5" s="12" t="s">
        <v>48</v>
      </c>
      <c r="E5" s="12">
        <v>2014</v>
      </c>
      <c r="F5" s="12" t="s">
        <v>49</v>
      </c>
      <c r="G5" s="12" t="s">
        <v>50</v>
      </c>
      <c r="I5" s="6">
        <v>2</v>
      </c>
      <c r="J5" s="3" t="str">
        <f t="shared" ref="J5:J63" si="0">TRIM(C5)</f>
        <v>Galaxia Drift</v>
      </c>
      <c r="K5" s="3" t="str">
        <f t="shared" ref="K5:K63" si="1">TRIM(D5)</f>
        <v>Carmelo D'Argento</v>
      </c>
      <c r="L5" s="3" t="str">
        <f t="shared" ref="L5:L63" si="2">TRIM(E5)</f>
        <v>2014</v>
      </c>
      <c r="M5" s="3" t="str">
        <f t="shared" ref="M5:M63" si="3">TRIM(LEFT(F5,LEN(F5)-LEN(" min")))</f>
        <v>118</v>
      </c>
      <c r="N5" s="3" t="s">
        <v>322</v>
      </c>
      <c r="O5" s="3" t="s">
        <v>322</v>
      </c>
      <c r="P5" s="3" t="s">
        <v>10</v>
      </c>
      <c r="Q5" s="3" t="s">
        <v>21</v>
      </c>
      <c r="U5" s="8" t="str">
        <f t="shared" ref="U5:U63" si="4">"INSERT INTO Movies.Movie(Id,Title,DirectorName,ReleaseYear,RunTimeMinutes,StarRating,DateAcquired,GenreId,RatingId) VALUES(NEWID(),'"&amp;TRIM(J5)&amp;"','"&amp;TRIM(K5)&amp;"',"&amp;L5&amp;","&amp;M5&amp;","&amp;N5&amp;","&amp;O5&amp;",(SELECT Id FROM Movies.Genre WHERE [Description] = '"&amp;TRIM(P5)&amp;"'),(SELECT Id FROM Movies.Rating WHERE [Description] = '"&amp;TRIM(Q5)&amp;"'));"</f>
        <v>INSERT INTO Movies.Movie(Id,Title,DirectorName,ReleaseYear,RunTimeMinutes,StarRating,DateAcquired,GenreId,RatingId) VALUES(NEWID(),'Galaxia Drift','Carmelo D'Argento',2014,118,null,null,(SELECT Id FROM Movies.Genre WHERE [Description] = 'Fantasy'),(SELECT Id FROM Movies.Rating WHERE [Description] = 'PG-13'));</v>
      </c>
    </row>
    <row r="6" spans="2:21" x14ac:dyDescent="0.3">
      <c r="B6" s="11">
        <v>3</v>
      </c>
      <c r="C6" s="12" t="s">
        <v>51</v>
      </c>
      <c r="D6" s="12" t="s">
        <v>52</v>
      </c>
      <c r="E6" s="12">
        <v>1998</v>
      </c>
      <c r="F6" s="12" t="s">
        <v>53</v>
      </c>
      <c r="G6" s="12" t="s">
        <v>54</v>
      </c>
      <c r="I6" s="6">
        <v>3</v>
      </c>
      <c r="J6" s="3" t="str">
        <f t="shared" si="0"/>
        <v>The Last Violin</v>
      </c>
      <c r="K6" s="3" t="str">
        <f t="shared" si="1"/>
        <v>Eli Nunez</v>
      </c>
      <c r="L6" s="3" t="str">
        <f t="shared" si="2"/>
        <v>1998</v>
      </c>
      <c r="M6" s="3" t="str">
        <f t="shared" si="3"/>
        <v>89</v>
      </c>
      <c r="N6" s="3" t="s">
        <v>322</v>
      </c>
      <c r="O6" s="3" t="s">
        <v>322</v>
      </c>
      <c r="P6" s="3" t="s">
        <v>7</v>
      </c>
      <c r="Q6" s="3" t="s">
        <v>21</v>
      </c>
      <c r="U6" s="8" t="str">
        <f t="shared" si="4"/>
        <v>INSERT INTO Movies.Movie(Id,Title,DirectorName,ReleaseYear,RunTimeMinutes,StarRating,DateAcquired,GenreId,RatingId) VALUES(NEWID(),'The Last Violin','Eli Nunez',1998,89,null,null,(SELECT Id FROM Movies.Genre WHERE [Description] = 'Drama'),(SELECT Id FROM Movies.Rating WHERE [Description] = 'PG-13'));</v>
      </c>
    </row>
    <row r="7" spans="2:21" x14ac:dyDescent="0.3">
      <c r="B7" s="11">
        <v>4</v>
      </c>
      <c r="C7" s="12" t="s">
        <v>55</v>
      </c>
      <c r="D7" s="12" t="s">
        <v>56</v>
      </c>
      <c r="E7" s="12">
        <v>2009</v>
      </c>
      <c r="F7" s="12" t="s">
        <v>57</v>
      </c>
      <c r="G7" s="12" t="s">
        <v>58</v>
      </c>
      <c r="I7" s="6">
        <v>4</v>
      </c>
      <c r="J7" s="3" t="str">
        <f t="shared" si="0"/>
        <v>Cider &amp; Cyanide</v>
      </c>
      <c r="K7" s="3" t="str">
        <f t="shared" si="1"/>
        <v>Greta Howell</v>
      </c>
      <c r="L7" s="3" t="str">
        <f t="shared" si="2"/>
        <v>2009</v>
      </c>
      <c r="M7" s="3" t="str">
        <f t="shared" si="3"/>
        <v>96</v>
      </c>
      <c r="N7" s="3" t="s">
        <v>322</v>
      </c>
      <c r="O7" s="3" t="s">
        <v>322</v>
      </c>
      <c r="P7" s="3" t="s">
        <v>13</v>
      </c>
      <c r="Q7" s="3" t="s">
        <v>25</v>
      </c>
      <c r="U7" s="8" t="str">
        <f t="shared" si="4"/>
        <v>INSERT INTO Movies.Movie(Id,Title,DirectorName,ReleaseYear,RunTimeMinutes,StarRating,DateAcquired,GenreId,RatingId) VALUES(NEWID(),'Cider &amp; Cyanide','Greta Howell',2009,96,null,null,(SELECT Id FROM Movies.Genre WHERE [Description] = 'Documentary'),(SELECT Id FROM Movies.Rating WHERE [Description] = 'Unrated'));</v>
      </c>
    </row>
    <row r="8" spans="2:21" x14ac:dyDescent="0.3">
      <c r="B8" s="11">
        <v>5</v>
      </c>
      <c r="C8" s="12" t="s">
        <v>59</v>
      </c>
      <c r="D8" s="12" t="s">
        <v>60</v>
      </c>
      <c r="E8" s="12">
        <v>2017</v>
      </c>
      <c r="F8" s="12" t="s">
        <v>61</v>
      </c>
      <c r="G8" s="12" t="s">
        <v>62</v>
      </c>
      <c r="I8" s="6">
        <v>5</v>
      </c>
      <c r="J8" s="3" t="str">
        <f t="shared" si="0"/>
        <v>Beneath Verdant Skies</v>
      </c>
      <c r="K8" s="3" t="str">
        <f t="shared" si="1"/>
        <v>Milo Tanaka</v>
      </c>
      <c r="L8" s="3" t="str">
        <f t="shared" si="2"/>
        <v>2017</v>
      </c>
      <c r="M8" s="3" t="str">
        <f t="shared" si="3"/>
        <v>111</v>
      </c>
      <c r="N8" s="3" t="s">
        <v>322</v>
      </c>
      <c r="O8" s="3" t="s">
        <v>322</v>
      </c>
      <c r="P8" s="3" t="s">
        <v>6</v>
      </c>
      <c r="Q8" s="3" t="s">
        <v>21</v>
      </c>
      <c r="U8" s="8" t="str">
        <f t="shared" si="4"/>
        <v>INSERT INTO Movies.Movie(Id,Title,DirectorName,ReleaseYear,RunTimeMinutes,StarRating,DateAcquired,GenreId,RatingId) VALUES(NEWID(),'Beneath Verdant Skies','Milo Tanaka',2017,111,null,null,(SELECT Id FROM Movies.Genre WHERE [Description] = 'Romance'),(SELECT Id FROM Movies.Rating WHERE [Description] = 'PG-13'));</v>
      </c>
    </row>
    <row r="9" spans="2:21" x14ac:dyDescent="0.3">
      <c r="B9" s="11">
        <v>6</v>
      </c>
      <c r="C9" s="12" t="s">
        <v>63</v>
      </c>
      <c r="D9" s="12" t="s">
        <v>64</v>
      </c>
      <c r="E9" s="12">
        <v>2023</v>
      </c>
      <c r="F9" s="12" t="s">
        <v>65</v>
      </c>
      <c r="G9" s="12" t="s">
        <v>66</v>
      </c>
      <c r="I9" s="6">
        <v>6</v>
      </c>
      <c r="J9" s="3" t="str">
        <f t="shared" si="0"/>
        <v>Neon Wisdom</v>
      </c>
      <c r="K9" s="3" t="str">
        <f t="shared" si="1"/>
        <v>K.J. Monroe</v>
      </c>
      <c r="L9" s="3" t="str">
        <f t="shared" si="2"/>
        <v>2023</v>
      </c>
      <c r="M9" s="3" t="str">
        <f t="shared" si="3"/>
        <v>100</v>
      </c>
      <c r="N9" s="3" t="s">
        <v>322</v>
      </c>
      <c r="O9" s="3" t="s">
        <v>322</v>
      </c>
      <c r="P9" s="3" t="s">
        <v>7</v>
      </c>
      <c r="Q9" s="3" t="s">
        <v>21</v>
      </c>
      <c r="U9" s="8" t="str">
        <f t="shared" si="4"/>
        <v>INSERT INTO Movies.Movie(Id,Title,DirectorName,ReleaseYear,RunTimeMinutes,StarRating,DateAcquired,GenreId,RatingId) VALUES(NEWID(),'Neon Wisdom','K.J. Monroe',2023,100,null,null,(SELECT Id FROM Movies.Genre WHERE [Description] = 'Drama'),(SELECT Id FROM Movies.Rating WHERE [Description] = 'PG-13'));</v>
      </c>
    </row>
    <row r="10" spans="2:21" x14ac:dyDescent="0.3">
      <c r="B10" s="11">
        <v>7</v>
      </c>
      <c r="C10" s="12" t="s">
        <v>67</v>
      </c>
      <c r="D10" s="12" t="s">
        <v>68</v>
      </c>
      <c r="E10" s="12">
        <v>2031</v>
      </c>
      <c r="F10" s="12" t="s">
        <v>69</v>
      </c>
      <c r="G10" s="12" t="s">
        <v>70</v>
      </c>
      <c r="I10" s="6">
        <v>7</v>
      </c>
      <c r="J10" s="3" t="str">
        <f t="shared" si="0"/>
        <v>Martian Hearth</v>
      </c>
      <c r="K10" s="3" t="str">
        <f t="shared" si="1"/>
        <v>Rafiq Santos</v>
      </c>
      <c r="L10" s="13">
        <v>2024</v>
      </c>
      <c r="M10" s="3" t="str">
        <f t="shared" si="3"/>
        <v>127</v>
      </c>
      <c r="N10" s="3" t="s">
        <v>322</v>
      </c>
      <c r="O10" s="3" t="s">
        <v>322</v>
      </c>
      <c r="P10" s="3" t="s">
        <v>11</v>
      </c>
      <c r="Q10" s="3" t="s">
        <v>25</v>
      </c>
      <c r="U10" s="8" t="str">
        <f t="shared" si="4"/>
        <v>INSERT INTO Movies.Movie(Id,Title,DirectorName,ReleaseYear,RunTimeMinutes,StarRating,DateAcquired,GenreId,RatingId) VALUES(NEWID(),'Martian Hearth','Rafiq Santos',2024,127,null,null,(SELECT Id FROM Movies.Genre WHERE [Description] = 'Science Fiction'),(SELECT Id FROM Movies.Rating WHERE [Description] = 'Unrated'));</v>
      </c>
    </row>
    <row r="11" spans="2:21" x14ac:dyDescent="0.3">
      <c r="B11" s="11">
        <v>8</v>
      </c>
      <c r="C11" s="12" t="s">
        <v>71</v>
      </c>
      <c r="D11" s="12" t="s">
        <v>72</v>
      </c>
      <c r="E11" s="12">
        <v>2006</v>
      </c>
      <c r="F11" s="12" t="s">
        <v>73</v>
      </c>
      <c r="G11" s="12" t="s">
        <v>74</v>
      </c>
      <c r="I11" s="6">
        <v>8</v>
      </c>
      <c r="J11" s="3" t="str">
        <f t="shared" si="0"/>
        <v>Waltzing with Fireflies</v>
      </c>
      <c r="K11" s="3" t="str">
        <f t="shared" si="1"/>
        <v>Ana Vélez Campos</v>
      </c>
      <c r="L11" s="3" t="str">
        <f t="shared" si="2"/>
        <v>2006</v>
      </c>
      <c r="M11" s="3" t="str">
        <f t="shared" si="3"/>
        <v>104</v>
      </c>
      <c r="N11" s="3" t="s">
        <v>322</v>
      </c>
      <c r="O11" s="3" t="s">
        <v>322</v>
      </c>
      <c r="P11" s="3" t="s">
        <v>10</v>
      </c>
      <c r="Q11" s="3" t="s">
        <v>23</v>
      </c>
      <c r="U11" s="8" t="str">
        <f t="shared" si="4"/>
        <v>INSERT INTO Movies.Movie(Id,Title,DirectorName,ReleaseYear,RunTimeMinutes,StarRating,DateAcquired,GenreId,RatingId) VALUES(NEWID(),'Waltzing with Fireflies','Ana Vélez Campos',2006,104,null,null,(SELECT Id FROM Movies.Genre WHERE [Description] = 'Fantasy'),(SELECT Id FROM Movies.Rating WHERE [Description] = 'NC-17'));</v>
      </c>
    </row>
    <row r="12" spans="2:21" x14ac:dyDescent="0.3">
      <c r="B12" s="11">
        <v>9</v>
      </c>
      <c r="C12" s="12" t="s">
        <v>75</v>
      </c>
      <c r="D12" s="12" t="s">
        <v>76</v>
      </c>
      <c r="E12" s="12">
        <v>2025</v>
      </c>
      <c r="F12" s="12" t="s">
        <v>77</v>
      </c>
      <c r="G12" s="12" t="s">
        <v>78</v>
      </c>
      <c r="I12" s="6">
        <v>9</v>
      </c>
      <c r="J12" s="3" t="str">
        <f t="shared" si="0"/>
        <v>Lighthouse Protocol</v>
      </c>
      <c r="K12" s="3" t="str">
        <f t="shared" si="1"/>
        <v>J.T. Ballard</v>
      </c>
      <c r="L12" s="3" t="str">
        <f t="shared" si="2"/>
        <v>2025</v>
      </c>
      <c r="M12" s="3" t="str">
        <f t="shared" si="3"/>
        <v>129</v>
      </c>
      <c r="N12" s="3" t="s">
        <v>322</v>
      </c>
      <c r="O12" s="3" t="s">
        <v>322</v>
      </c>
      <c r="P12" s="3" t="s">
        <v>13</v>
      </c>
      <c r="Q12" s="3" t="s">
        <v>20</v>
      </c>
      <c r="U12" s="8" t="str">
        <f t="shared" si="4"/>
        <v>INSERT INTO Movies.Movie(Id,Title,DirectorName,ReleaseYear,RunTimeMinutes,StarRating,DateAcquired,GenreId,RatingId) VALUES(NEWID(),'Lighthouse Protocol','J.T. Ballard',2025,129,null,null,(SELECT Id FROM Movies.Genre WHERE [Description] = 'Documentary'),(SELECT Id FROM Movies.Rating WHERE [Description] = 'PG'));</v>
      </c>
    </row>
    <row r="13" spans="2:21" x14ac:dyDescent="0.3">
      <c r="B13" s="11">
        <v>10</v>
      </c>
      <c r="C13" s="12" t="s">
        <v>79</v>
      </c>
      <c r="D13" s="12" t="s">
        <v>80</v>
      </c>
      <c r="E13" s="12">
        <v>1995</v>
      </c>
      <c r="F13" s="12" t="s">
        <v>81</v>
      </c>
      <c r="G13" s="12" t="s">
        <v>82</v>
      </c>
      <c r="I13" s="6">
        <v>10</v>
      </c>
      <c r="J13" s="3" t="str">
        <f t="shared" si="0"/>
        <v>The Clockmaker’s Swan</v>
      </c>
      <c r="K13" s="3" t="str">
        <f t="shared" si="1"/>
        <v>Halima Goh</v>
      </c>
      <c r="L13" s="3" t="str">
        <f t="shared" si="2"/>
        <v>1995</v>
      </c>
      <c r="M13" s="3" t="str">
        <f t="shared" si="3"/>
        <v>93</v>
      </c>
      <c r="N13" s="3" t="s">
        <v>322</v>
      </c>
      <c r="O13" s="3" t="s">
        <v>322</v>
      </c>
      <c r="P13" s="3" t="s">
        <v>10</v>
      </c>
      <c r="Q13" s="3" t="s">
        <v>20</v>
      </c>
      <c r="U13" s="8" t="str">
        <f t="shared" si="4"/>
        <v>INSERT INTO Movies.Movie(Id,Title,DirectorName,ReleaseYear,RunTimeMinutes,StarRating,DateAcquired,GenreId,RatingId) VALUES(NEWID(),'The Clockmaker’s Swan','Halima Goh',1995,93,null,null,(SELECT Id FROM Movies.Genre WHERE [Description] = 'Fantasy'),(SELECT Id FROM Movies.Rating WHERE [Description] = 'PG'));</v>
      </c>
    </row>
    <row r="14" spans="2:21" x14ac:dyDescent="0.3">
      <c r="B14" s="11">
        <v>11</v>
      </c>
      <c r="C14" s="12" t="s">
        <v>83</v>
      </c>
      <c r="D14" s="12" t="s">
        <v>84</v>
      </c>
      <c r="E14" s="12">
        <v>2012</v>
      </c>
      <c r="F14" s="12" t="s">
        <v>85</v>
      </c>
      <c r="G14" s="12" t="s">
        <v>86</v>
      </c>
      <c r="I14" s="6">
        <v>11</v>
      </c>
      <c r="J14" s="3" t="str">
        <f t="shared" si="0"/>
        <v>Kingdom of Mirrors</v>
      </c>
      <c r="K14" s="3" t="str">
        <f t="shared" si="1"/>
        <v>Yohan Aramaki</v>
      </c>
      <c r="L14" s="3" t="str">
        <f t="shared" si="2"/>
        <v>2012</v>
      </c>
      <c r="M14" s="3" t="str">
        <f t="shared" si="3"/>
        <v>114</v>
      </c>
      <c r="N14" s="3" t="s">
        <v>322</v>
      </c>
      <c r="O14" s="3" t="s">
        <v>322</v>
      </c>
      <c r="P14" s="3" t="s">
        <v>3</v>
      </c>
      <c r="Q14" s="3" t="s">
        <v>22</v>
      </c>
      <c r="U14" s="8" t="str">
        <f t="shared" si="4"/>
        <v>INSERT INTO Movies.Movie(Id,Title,DirectorName,ReleaseYear,RunTimeMinutes,StarRating,DateAcquired,GenreId,RatingId) VALUES(NEWID(),'Kingdom of Mirrors','Yohan Aramaki',2012,114,null,null,(SELECT Id FROM Movies.Genre WHERE [Description] = 'Adventure'),(SELECT Id FROM Movies.Rating WHERE [Description] = 'R'));</v>
      </c>
    </row>
    <row r="15" spans="2:21" x14ac:dyDescent="0.3">
      <c r="B15" s="11">
        <v>12</v>
      </c>
      <c r="C15" s="12" t="s">
        <v>87</v>
      </c>
      <c r="D15" s="12" t="s">
        <v>88</v>
      </c>
      <c r="E15" s="12">
        <v>2020</v>
      </c>
      <c r="F15" s="12" t="s">
        <v>89</v>
      </c>
      <c r="G15" s="12" t="s">
        <v>90</v>
      </c>
      <c r="I15" s="6">
        <v>12</v>
      </c>
      <c r="J15" s="3" t="str">
        <f t="shared" si="0"/>
        <v>Echoes in the Plum Rain</v>
      </c>
      <c r="K15" s="3" t="str">
        <f t="shared" si="1"/>
        <v>Florence Dube</v>
      </c>
      <c r="L15" s="3" t="str">
        <f t="shared" si="2"/>
        <v>2020</v>
      </c>
      <c r="M15" s="3" t="str">
        <f t="shared" si="3"/>
        <v>107</v>
      </c>
      <c r="N15" s="3" t="s">
        <v>322</v>
      </c>
      <c r="O15" s="3" t="s">
        <v>322</v>
      </c>
      <c r="P15" s="3" t="s">
        <v>4</v>
      </c>
      <c r="Q15" s="3" t="s">
        <v>22</v>
      </c>
      <c r="U15" s="8" t="str">
        <f t="shared" si="4"/>
        <v>INSERT INTO Movies.Movie(Id,Title,DirectorName,ReleaseYear,RunTimeMinutes,StarRating,DateAcquired,GenreId,RatingId) VALUES(NEWID(),'Echoes in the Plum Rain','Florence Dube',2020,107,null,null,(SELECT Id FROM Movies.Genre WHERE [Description] = 'Comedy'),(SELECT Id FROM Movies.Rating WHERE [Description] = 'R'));</v>
      </c>
    </row>
    <row r="16" spans="2:21" x14ac:dyDescent="0.3">
      <c r="B16" s="11">
        <v>13</v>
      </c>
      <c r="C16" s="12" t="s">
        <v>91</v>
      </c>
      <c r="D16" s="12" t="s">
        <v>92</v>
      </c>
      <c r="E16" s="12">
        <v>2030</v>
      </c>
      <c r="F16" s="12" t="s">
        <v>93</v>
      </c>
      <c r="G16" s="12" t="s">
        <v>94</v>
      </c>
      <c r="I16" s="6">
        <v>13</v>
      </c>
      <c r="J16" s="3" t="str">
        <f t="shared" si="0"/>
        <v>Crimson Orbit</v>
      </c>
      <c r="K16" s="3" t="str">
        <f t="shared" si="1"/>
        <v>Mateo Yanez</v>
      </c>
      <c r="L16" s="13">
        <v>2018</v>
      </c>
      <c r="M16" s="3" t="str">
        <f t="shared" si="3"/>
        <v>122</v>
      </c>
      <c r="N16" s="3" t="s">
        <v>322</v>
      </c>
      <c r="O16" s="3" t="s">
        <v>322</v>
      </c>
      <c r="P16" s="3" t="s">
        <v>0</v>
      </c>
      <c r="Q16" s="3" t="s">
        <v>20</v>
      </c>
      <c r="U16" s="8" t="str">
        <f t="shared" si="4"/>
        <v>INSERT INTO Movies.Movie(Id,Title,DirectorName,ReleaseYear,RunTimeMinutes,StarRating,DateAcquired,GenreId,RatingId) VALUES(NEWID(),'Crimson Orbit','Mateo Yanez',2018,122,null,null,(SELECT Id FROM Movies.Genre WHERE [Description] = 'Animated kids'),(SELECT Id FROM Movies.Rating WHERE [Description] = 'PG'));</v>
      </c>
    </row>
    <row r="17" spans="2:21" x14ac:dyDescent="0.3">
      <c r="B17" s="11">
        <v>14</v>
      </c>
      <c r="C17" s="12" t="s">
        <v>95</v>
      </c>
      <c r="D17" s="12" t="s">
        <v>96</v>
      </c>
      <c r="E17" s="12">
        <v>2019</v>
      </c>
      <c r="F17" s="12" t="s">
        <v>97</v>
      </c>
      <c r="G17" s="12" t="s">
        <v>98</v>
      </c>
      <c r="I17" s="6">
        <v>14</v>
      </c>
      <c r="J17" s="3" t="str">
        <f t="shared" si="0"/>
        <v>Vesper's Notation</v>
      </c>
      <c r="K17" s="3" t="str">
        <f t="shared" si="1"/>
        <v>Cedric Osei</v>
      </c>
      <c r="L17" s="3" t="str">
        <f t="shared" si="2"/>
        <v>2019</v>
      </c>
      <c r="M17" s="3" t="str">
        <f t="shared" si="3"/>
        <v>91</v>
      </c>
      <c r="N17" s="3" t="s">
        <v>322</v>
      </c>
      <c r="O17" s="3" t="s">
        <v>322</v>
      </c>
      <c r="P17" s="3" t="s">
        <v>12</v>
      </c>
      <c r="Q17" s="3" t="s">
        <v>20</v>
      </c>
      <c r="U17" s="8" t="str">
        <f t="shared" si="4"/>
        <v>INSERT INTO Movies.Movie(Id,Title,DirectorName,ReleaseYear,RunTimeMinutes,StarRating,DateAcquired,GenreId,RatingId) VALUES(NEWID(),'Vesper's Notation','Cedric Osei',2019,91,null,null,(SELECT Id FROM Movies.Genre WHERE [Description] = 'Historical'),(SELECT Id FROM Movies.Rating WHERE [Description] = 'PG'));</v>
      </c>
    </row>
    <row r="18" spans="2:21" x14ac:dyDescent="0.3">
      <c r="B18" s="11">
        <v>15</v>
      </c>
      <c r="C18" s="12" t="s">
        <v>99</v>
      </c>
      <c r="D18" s="12" t="s">
        <v>100</v>
      </c>
      <c r="E18" s="12">
        <v>2001</v>
      </c>
      <c r="F18" s="12" t="s">
        <v>101</v>
      </c>
      <c r="G18" s="12" t="s">
        <v>102</v>
      </c>
      <c r="I18" s="6">
        <v>15</v>
      </c>
      <c r="J18" s="3" t="str">
        <f t="shared" si="0"/>
        <v>Burial at Ivory Bay</v>
      </c>
      <c r="K18" s="3" t="str">
        <f t="shared" si="1"/>
        <v>Claire DuPont</v>
      </c>
      <c r="L18" s="3" t="str">
        <f t="shared" si="2"/>
        <v>2001</v>
      </c>
      <c r="M18" s="3" t="str">
        <f t="shared" si="3"/>
        <v>95</v>
      </c>
      <c r="N18" s="3" t="s">
        <v>322</v>
      </c>
      <c r="O18" s="3" t="s">
        <v>322</v>
      </c>
      <c r="P18" s="3" t="s">
        <v>7</v>
      </c>
      <c r="Q18" s="3" t="s">
        <v>22</v>
      </c>
      <c r="U18" s="8" t="str">
        <f t="shared" si="4"/>
        <v>INSERT INTO Movies.Movie(Id,Title,DirectorName,ReleaseYear,RunTimeMinutes,StarRating,DateAcquired,GenreId,RatingId) VALUES(NEWID(),'Burial at Ivory Bay','Claire DuPont',2001,95,null,null,(SELECT Id FROM Movies.Genre WHERE [Description] = 'Drama'),(SELECT Id FROM Movies.Rating WHERE [Description] = 'R'));</v>
      </c>
    </row>
    <row r="19" spans="2:21" x14ac:dyDescent="0.3">
      <c r="B19" s="11">
        <v>16</v>
      </c>
      <c r="C19" s="12" t="s">
        <v>103</v>
      </c>
      <c r="D19" s="12" t="s">
        <v>104</v>
      </c>
      <c r="E19" s="12">
        <v>2024</v>
      </c>
      <c r="F19" s="12" t="s">
        <v>105</v>
      </c>
      <c r="G19" s="12" t="s">
        <v>106</v>
      </c>
      <c r="I19" s="6">
        <v>16</v>
      </c>
      <c r="J19" s="3" t="str">
        <f t="shared" si="0"/>
        <v>Giraffes of Pyongyang</v>
      </c>
      <c r="K19" s="3" t="str">
        <f t="shared" si="1"/>
        <v>Tomàs Villanova</v>
      </c>
      <c r="L19" s="3" t="str">
        <f t="shared" si="2"/>
        <v>2024</v>
      </c>
      <c r="M19" s="3" t="str">
        <f t="shared" si="3"/>
        <v>112</v>
      </c>
      <c r="N19" s="3" t="s">
        <v>322</v>
      </c>
      <c r="O19" s="3" t="s">
        <v>322</v>
      </c>
      <c r="P19" s="3" t="s">
        <v>18</v>
      </c>
      <c r="Q19" s="3" t="s">
        <v>23</v>
      </c>
      <c r="U19" s="8" t="str">
        <f t="shared" si="4"/>
        <v>INSERT INTO Movies.Movie(Id,Title,DirectorName,ReleaseYear,RunTimeMinutes,StarRating,DateAcquired,GenreId,RatingId) VALUES(NEWID(),'Giraffes of Pyongyang','Tomàs Villanova',2024,112,null,null,(SELECT Id FROM Movies.Genre WHERE [Description] = 'Other'),(SELECT Id FROM Movies.Rating WHERE [Description] = 'NC-17'));</v>
      </c>
    </row>
    <row r="20" spans="2:21" x14ac:dyDescent="0.3">
      <c r="B20" s="11">
        <v>17</v>
      </c>
      <c r="C20" s="12" t="s">
        <v>107</v>
      </c>
      <c r="D20" s="12" t="s">
        <v>108</v>
      </c>
      <c r="E20" s="12">
        <v>2018</v>
      </c>
      <c r="F20" s="12" t="s">
        <v>109</v>
      </c>
      <c r="G20" s="12" t="s">
        <v>110</v>
      </c>
      <c r="I20" s="6">
        <v>17</v>
      </c>
      <c r="J20" s="3" t="str">
        <f t="shared" si="0"/>
        <v>A Tremble in the Atlas</v>
      </c>
      <c r="K20" s="3" t="str">
        <f t="shared" si="1"/>
        <v>Miriam Haider</v>
      </c>
      <c r="L20" s="3" t="str">
        <f t="shared" si="2"/>
        <v>2018</v>
      </c>
      <c r="M20" s="3" t="str">
        <f t="shared" si="3"/>
        <v>106</v>
      </c>
      <c r="N20" s="3" t="s">
        <v>322</v>
      </c>
      <c r="O20" s="3" t="s">
        <v>322</v>
      </c>
      <c r="P20" s="3" t="s">
        <v>323</v>
      </c>
      <c r="Q20" s="3" t="s">
        <v>22</v>
      </c>
      <c r="U20" s="8" t="str">
        <f t="shared" si="4"/>
        <v>INSERT INTO Movies.Movie(Id,Title,DirectorName,ReleaseYear,RunTimeMinutes,StarRating,DateAcquired,GenreId,RatingId) VALUES(NEWID(),'A Tremble in the Atlas','Miriam Haider',2018,106,null,null,(SELECT Id FROM Movies.Genre WHERE [Description] = 'Horror'),(SELECT Id FROM Movies.Rating WHERE [Description] = 'R'));</v>
      </c>
    </row>
    <row r="21" spans="2:21" x14ac:dyDescent="0.3">
      <c r="B21" s="11">
        <v>18</v>
      </c>
      <c r="C21" s="12" t="s">
        <v>111</v>
      </c>
      <c r="D21" s="12" t="s">
        <v>112</v>
      </c>
      <c r="E21" s="12">
        <v>2016</v>
      </c>
      <c r="F21" s="12" t="s">
        <v>113</v>
      </c>
      <c r="G21" s="12" t="s">
        <v>114</v>
      </c>
      <c r="I21" s="6">
        <v>18</v>
      </c>
      <c r="J21" s="3" t="str">
        <f t="shared" si="0"/>
        <v>Shadow Ballet</v>
      </c>
      <c r="K21" s="3" t="str">
        <f t="shared" si="1"/>
        <v>Jordan Leclair</v>
      </c>
      <c r="L21" s="3" t="str">
        <f t="shared" si="2"/>
        <v>2016</v>
      </c>
      <c r="M21" s="3" t="str">
        <f t="shared" si="3"/>
        <v>88</v>
      </c>
      <c r="N21" s="3" t="s">
        <v>322</v>
      </c>
      <c r="O21" s="3" t="s">
        <v>322</v>
      </c>
      <c r="P21" s="3" t="s">
        <v>9</v>
      </c>
      <c r="Q21" s="3" t="s">
        <v>20</v>
      </c>
      <c r="U21" s="8" t="str">
        <f t="shared" si="4"/>
        <v>INSERT INTO Movies.Movie(Id,Title,DirectorName,ReleaseYear,RunTimeMinutes,StarRating,DateAcquired,GenreId,RatingId) VALUES(NEWID(),'Shadow Ballet','Jordan Leclair',2016,88,null,null,(SELECT Id FROM Movies.Genre WHERE [Description] = 'Thriller'),(SELECT Id FROM Movies.Rating WHERE [Description] = 'PG'));</v>
      </c>
    </row>
    <row r="22" spans="2:21" x14ac:dyDescent="0.3">
      <c r="B22" s="11">
        <v>19</v>
      </c>
      <c r="C22" s="12" t="s">
        <v>115</v>
      </c>
      <c r="D22" s="12" t="s">
        <v>116</v>
      </c>
      <c r="E22" s="12">
        <v>2022</v>
      </c>
      <c r="F22" s="12" t="s">
        <v>117</v>
      </c>
      <c r="G22" s="12" t="s">
        <v>118</v>
      </c>
      <c r="I22" s="6">
        <v>19</v>
      </c>
      <c r="J22" s="3" t="str">
        <f t="shared" si="0"/>
        <v>Steel Petals</v>
      </c>
      <c r="K22" s="3" t="str">
        <f t="shared" si="1"/>
        <v>Ava Grimaldi</v>
      </c>
      <c r="L22" s="3" t="str">
        <f t="shared" si="2"/>
        <v>2022</v>
      </c>
      <c r="M22" s="3" t="str">
        <f t="shared" si="3"/>
        <v>99</v>
      </c>
      <c r="N22" s="3" t="s">
        <v>322</v>
      </c>
      <c r="O22" s="3" t="s">
        <v>322</v>
      </c>
      <c r="P22" s="3" t="s">
        <v>6</v>
      </c>
      <c r="Q22" s="3" t="s">
        <v>21</v>
      </c>
      <c r="U22" s="8" t="str">
        <f t="shared" si="4"/>
        <v>INSERT INTO Movies.Movie(Id,Title,DirectorName,ReleaseYear,RunTimeMinutes,StarRating,DateAcquired,GenreId,RatingId) VALUES(NEWID(),'Steel Petals','Ava Grimaldi',2022,99,null,null,(SELECT Id FROM Movies.Genre WHERE [Description] = 'Romance'),(SELECT Id FROM Movies.Rating WHERE [Description] = 'PG-13'));</v>
      </c>
    </row>
    <row r="23" spans="2:21" x14ac:dyDescent="0.3">
      <c r="B23" s="11">
        <v>20</v>
      </c>
      <c r="C23" s="12" t="s">
        <v>119</v>
      </c>
      <c r="D23" s="12" t="s">
        <v>120</v>
      </c>
      <c r="E23" s="12">
        <v>2028</v>
      </c>
      <c r="F23" s="12" t="s">
        <v>121</v>
      </c>
      <c r="G23" s="12" t="s">
        <v>122</v>
      </c>
      <c r="I23" s="6">
        <v>20</v>
      </c>
      <c r="J23" s="3" t="str">
        <f t="shared" si="0"/>
        <v>The Oracle’s Reverie</v>
      </c>
      <c r="K23" s="3" t="str">
        <f t="shared" si="1"/>
        <v>Devika Sharma</v>
      </c>
      <c r="L23" s="13">
        <v>2017</v>
      </c>
      <c r="M23" s="3" t="str">
        <f t="shared" si="3"/>
        <v>115</v>
      </c>
      <c r="N23" s="3" t="s">
        <v>322</v>
      </c>
      <c r="O23" s="3" t="s">
        <v>322</v>
      </c>
      <c r="P23" s="3" t="s">
        <v>8</v>
      </c>
      <c r="Q23" s="3" t="s">
        <v>22</v>
      </c>
      <c r="U23" s="8" t="str">
        <f t="shared" si="4"/>
        <v>INSERT INTO Movies.Movie(Id,Title,DirectorName,ReleaseYear,RunTimeMinutes,StarRating,DateAcquired,GenreId,RatingId) VALUES(NEWID(),'The Oracle’s Reverie','Devika Sharma',2017,115,null,null,(SELECT Id FROM Movies.Genre WHERE [Description] = 'Mystery'),(SELECT Id FROM Movies.Rating WHERE [Description] = 'R'));</v>
      </c>
    </row>
    <row r="24" spans="2:21" x14ac:dyDescent="0.3">
      <c r="B24" s="11">
        <v>21</v>
      </c>
      <c r="C24" s="12" t="s">
        <v>123</v>
      </c>
      <c r="D24" s="12" t="s">
        <v>124</v>
      </c>
      <c r="E24" s="12">
        <v>2010</v>
      </c>
      <c r="F24" s="12" t="s">
        <v>125</v>
      </c>
      <c r="G24" s="12" t="s">
        <v>126</v>
      </c>
      <c r="I24" s="6">
        <v>21</v>
      </c>
      <c r="J24" s="3" t="str">
        <f t="shared" si="0"/>
        <v>Dust in the Kaleidoscope</v>
      </c>
      <c r="K24" s="3" t="str">
        <f t="shared" si="1"/>
        <v>Julian Adebayo</v>
      </c>
      <c r="L24" s="3" t="str">
        <f t="shared" si="2"/>
        <v>2010</v>
      </c>
      <c r="M24" s="3" t="str">
        <f t="shared" si="3"/>
        <v>101</v>
      </c>
      <c r="N24" s="3" t="s">
        <v>322</v>
      </c>
      <c r="O24" s="3" t="s">
        <v>322</v>
      </c>
      <c r="P24" s="3" t="s">
        <v>13</v>
      </c>
      <c r="Q24" s="3" t="s">
        <v>19</v>
      </c>
      <c r="U24" s="8" t="str">
        <f t="shared" si="4"/>
        <v>INSERT INTO Movies.Movie(Id,Title,DirectorName,ReleaseYear,RunTimeMinutes,StarRating,DateAcquired,GenreId,RatingId) VALUES(NEWID(),'Dust in the Kaleidoscope','Julian Adebayo',2010,101,null,null,(SELECT Id FROM Movies.Genre WHERE [Description] = 'Documentary'),(SELECT Id FROM Movies.Rating WHERE [Description] = 'G'));</v>
      </c>
    </row>
    <row r="25" spans="2:21" x14ac:dyDescent="0.3">
      <c r="B25" s="11">
        <v>22</v>
      </c>
      <c r="C25" s="12" t="s">
        <v>127</v>
      </c>
      <c r="D25" s="12" t="s">
        <v>128</v>
      </c>
      <c r="E25" s="12">
        <v>2015</v>
      </c>
      <c r="F25" s="12" t="s">
        <v>129</v>
      </c>
      <c r="G25" s="12" t="s">
        <v>130</v>
      </c>
      <c r="I25" s="6">
        <v>22</v>
      </c>
      <c r="J25" s="3" t="str">
        <f t="shared" si="0"/>
        <v>The Hollow Garden</v>
      </c>
      <c r="K25" s="3" t="str">
        <f t="shared" si="1"/>
        <v>Seiko Matsuda</v>
      </c>
      <c r="L25" s="3" t="str">
        <f t="shared" si="2"/>
        <v>2015</v>
      </c>
      <c r="M25" s="3" t="str">
        <f t="shared" si="3"/>
        <v>109</v>
      </c>
      <c r="N25" s="3" t="s">
        <v>322</v>
      </c>
      <c r="O25" s="3" t="s">
        <v>322</v>
      </c>
      <c r="P25" s="3" t="s">
        <v>12</v>
      </c>
      <c r="Q25" s="3" t="s">
        <v>21</v>
      </c>
      <c r="U25" s="8" t="str">
        <f t="shared" si="4"/>
        <v>INSERT INTO Movies.Movie(Id,Title,DirectorName,ReleaseYear,RunTimeMinutes,StarRating,DateAcquired,GenreId,RatingId) VALUES(NEWID(),'The Hollow Garden','Seiko Matsuda',2015,109,null,null,(SELECT Id FROM Movies.Genre WHERE [Description] = 'Historical'),(SELECT Id FROM Movies.Rating WHERE [Description] = 'PG-13'));</v>
      </c>
    </row>
    <row r="26" spans="2:21" x14ac:dyDescent="0.3">
      <c r="B26" s="11">
        <v>23</v>
      </c>
      <c r="C26" s="12" t="s">
        <v>131</v>
      </c>
      <c r="D26" s="12" t="s">
        <v>132</v>
      </c>
      <c r="E26" s="12">
        <v>2027</v>
      </c>
      <c r="F26" s="12" t="s">
        <v>133</v>
      </c>
      <c r="G26" s="12" t="s">
        <v>134</v>
      </c>
      <c r="I26" s="6">
        <v>23</v>
      </c>
      <c r="J26" s="3" t="str">
        <f t="shared" si="0"/>
        <v>Echo Circuit</v>
      </c>
      <c r="K26" s="3" t="str">
        <f t="shared" si="1"/>
        <v>Nikos Demetriou</v>
      </c>
      <c r="L26" s="13">
        <v>2016</v>
      </c>
      <c r="M26" s="3" t="str">
        <f t="shared" si="3"/>
        <v>117</v>
      </c>
      <c r="N26" s="3" t="s">
        <v>322</v>
      </c>
      <c r="O26" s="3" t="s">
        <v>322</v>
      </c>
      <c r="P26" s="3" t="s">
        <v>5</v>
      </c>
      <c r="Q26" s="3" t="s">
        <v>20</v>
      </c>
      <c r="U26" s="8" t="str">
        <f t="shared" si="4"/>
        <v>INSERT INTO Movies.Movie(Id,Title,DirectorName,ReleaseYear,RunTimeMinutes,StarRating,DateAcquired,GenreId,RatingId) VALUES(NEWID(),'Echo Circuit','Nikos Demetriou',2016,117,null,null,(SELECT Id FROM Movies.Genre WHERE [Description] = 'Family Comedy'),(SELECT Id FROM Movies.Rating WHERE [Description] = 'PG'));</v>
      </c>
    </row>
    <row r="27" spans="2:21" x14ac:dyDescent="0.3">
      <c r="B27" s="11">
        <v>24</v>
      </c>
      <c r="C27" s="12" t="s">
        <v>135</v>
      </c>
      <c r="D27" s="12" t="s">
        <v>136</v>
      </c>
      <c r="E27" s="12">
        <v>2003</v>
      </c>
      <c r="F27" s="12" t="s">
        <v>137</v>
      </c>
      <c r="G27" s="12" t="s">
        <v>138</v>
      </c>
      <c r="I27" s="6">
        <v>24</v>
      </c>
      <c r="J27" s="3" t="str">
        <f t="shared" si="0"/>
        <v>Blood &amp; Butterflies</v>
      </c>
      <c r="K27" s="3" t="str">
        <f t="shared" si="1"/>
        <v>Josie Feldman</v>
      </c>
      <c r="L27" s="3" t="str">
        <f t="shared" si="2"/>
        <v>2003</v>
      </c>
      <c r="M27" s="3" t="str">
        <f t="shared" si="3"/>
        <v>94</v>
      </c>
      <c r="N27" s="3" t="s">
        <v>322</v>
      </c>
      <c r="O27" s="3" t="s">
        <v>322</v>
      </c>
      <c r="P27" s="3" t="s">
        <v>323</v>
      </c>
      <c r="Q27" s="3" t="s">
        <v>21</v>
      </c>
      <c r="U27" s="8" t="str">
        <f t="shared" si="4"/>
        <v>INSERT INTO Movies.Movie(Id,Title,DirectorName,ReleaseYear,RunTimeMinutes,StarRating,DateAcquired,GenreId,RatingId) VALUES(NEWID(),'Blood &amp; Butterflies','Josie Feldman',2003,94,null,null,(SELECT Id FROM Movies.Genre WHERE [Description] = 'Horror'),(SELECT Id FROM Movies.Rating WHERE [Description] = 'PG-13'));</v>
      </c>
    </row>
    <row r="28" spans="2:21" x14ac:dyDescent="0.3">
      <c r="B28" s="11">
        <v>25</v>
      </c>
      <c r="C28" s="12" t="s">
        <v>139</v>
      </c>
      <c r="D28" s="12" t="s">
        <v>140</v>
      </c>
      <c r="E28" s="12">
        <v>2024</v>
      </c>
      <c r="F28" s="12" t="s">
        <v>141</v>
      </c>
      <c r="G28" s="12" t="s">
        <v>142</v>
      </c>
      <c r="I28" s="6">
        <v>25</v>
      </c>
      <c r="J28" s="3" t="str">
        <f t="shared" si="0"/>
        <v>Midnight Shoals</v>
      </c>
      <c r="K28" s="3" t="str">
        <f t="shared" si="1"/>
        <v>Hayden Black</v>
      </c>
      <c r="L28" s="3" t="str">
        <f t="shared" si="2"/>
        <v>2024</v>
      </c>
      <c r="M28" s="3" t="str">
        <f t="shared" si="3"/>
        <v>110</v>
      </c>
      <c r="N28" s="3" t="s">
        <v>322</v>
      </c>
      <c r="O28" s="3" t="s">
        <v>322</v>
      </c>
      <c r="P28" s="3" t="s">
        <v>7</v>
      </c>
      <c r="Q28" s="3" t="s">
        <v>21</v>
      </c>
      <c r="U28" s="8" t="str">
        <f t="shared" si="4"/>
        <v>INSERT INTO Movies.Movie(Id,Title,DirectorName,ReleaseYear,RunTimeMinutes,StarRating,DateAcquired,GenreId,RatingId) VALUES(NEWID(),'Midnight Shoals','Hayden Black',2024,110,null,null,(SELECT Id FROM Movies.Genre WHERE [Description] = 'Drama'),(SELECT Id FROM Movies.Rating WHERE [Description] = 'PG-13'));</v>
      </c>
    </row>
    <row r="29" spans="2:21" x14ac:dyDescent="0.3">
      <c r="B29" s="11">
        <v>26</v>
      </c>
      <c r="C29" s="12" t="s">
        <v>143</v>
      </c>
      <c r="D29" s="12" t="s">
        <v>144</v>
      </c>
      <c r="E29" s="12">
        <v>2019</v>
      </c>
      <c r="F29" s="12" t="s">
        <v>145</v>
      </c>
      <c r="G29" s="12" t="s">
        <v>146</v>
      </c>
      <c r="I29" s="6">
        <v>26</v>
      </c>
      <c r="J29" s="3" t="str">
        <f t="shared" si="0"/>
        <v>Lanterns of Thera</v>
      </c>
      <c r="K29" s="3" t="str">
        <f t="shared" si="1"/>
        <v>Mireille Cheung</v>
      </c>
      <c r="L29" s="3" t="str">
        <f t="shared" si="2"/>
        <v>2019</v>
      </c>
      <c r="M29" s="3" t="str">
        <f t="shared" si="3"/>
        <v>103</v>
      </c>
      <c r="N29" s="3" t="s">
        <v>322</v>
      </c>
      <c r="O29" s="3" t="s">
        <v>322</v>
      </c>
      <c r="P29" s="3" t="s">
        <v>0</v>
      </c>
      <c r="Q29" s="3" t="s">
        <v>20</v>
      </c>
      <c r="U29" s="8" t="str">
        <f t="shared" si="4"/>
        <v>INSERT INTO Movies.Movie(Id,Title,DirectorName,ReleaseYear,RunTimeMinutes,StarRating,DateAcquired,GenreId,RatingId) VALUES(NEWID(),'Lanterns of Thera','Mireille Cheung',2019,103,null,null,(SELECT Id FROM Movies.Genre WHERE [Description] = 'Animated kids'),(SELECT Id FROM Movies.Rating WHERE [Description] = 'PG'));</v>
      </c>
    </row>
    <row r="30" spans="2:21" x14ac:dyDescent="0.3">
      <c r="B30" s="11">
        <v>27</v>
      </c>
      <c r="C30" s="12" t="s">
        <v>147</v>
      </c>
      <c r="D30" s="12" t="s">
        <v>148</v>
      </c>
      <c r="E30" s="12">
        <v>2007</v>
      </c>
      <c r="F30" s="12" t="s">
        <v>65</v>
      </c>
      <c r="G30" s="12" t="s">
        <v>149</v>
      </c>
      <c r="I30" s="6">
        <v>27</v>
      </c>
      <c r="J30" s="3" t="str">
        <f t="shared" si="0"/>
        <v>Salamander Code</v>
      </c>
      <c r="K30" s="3" t="str">
        <f t="shared" si="1"/>
        <v>Tariq Al-Saleh</v>
      </c>
      <c r="L30" s="3" t="str">
        <f t="shared" si="2"/>
        <v>2007</v>
      </c>
      <c r="M30" s="3" t="str">
        <f t="shared" si="3"/>
        <v>100</v>
      </c>
      <c r="N30" s="3" t="s">
        <v>322</v>
      </c>
      <c r="O30" s="3" t="s">
        <v>322</v>
      </c>
      <c r="P30" s="3" t="s">
        <v>14</v>
      </c>
      <c r="Q30" s="3" t="s">
        <v>19</v>
      </c>
      <c r="U30" s="8" t="str">
        <f t="shared" si="4"/>
        <v>INSERT INTO Movies.Movie(Id,Title,DirectorName,ReleaseYear,RunTimeMinutes,StarRating,DateAcquired,GenreId,RatingId) VALUES(NEWID(),'Salamander Code','Tariq Al-Saleh',2007,100,null,null,(SELECT Id FROM Movies.Genre WHERE [Description] = 'Kids'),(SELECT Id FROM Movies.Rating WHERE [Description] = 'G'));</v>
      </c>
    </row>
    <row r="31" spans="2:21" x14ac:dyDescent="0.3">
      <c r="B31" s="11">
        <v>28</v>
      </c>
      <c r="C31" s="12" t="s">
        <v>150</v>
      </c>
      <c r="D31" s="12" t="s">
        <v>151</v>
      </c>
      <c r="E31" s="12">
        <v>2011</v>
      </c>
      <c r="F31" s="12" t="s">
        <v>152</v>
      </c>
      <c r="G31" s="12" t="s">
        <v>153</v>
      </c>
      <c r="I31" s="6">
        <v>28</v>
      </c>
      <c r="J31" s="3" t="str">
        <f t="shared" si="0"/>
        <v>The Shepherd's Thesis</v>
      </c>
      <c r="K31" s="3" t="str">
        <f t="shared" si="1"/>
        <v>Paola Conti</v>
      </c>
      <c r="L31" s="3" t="str">
        <f t="shared" si="2"/>
        <v>2011</v>
      </c>
      <c r="M31" s="3" t="str">
        <f t="shared" si="3"/>
        <v>92</v>
      </c>
      <c r="N31" s="3" t="s">
        <v>322</v>
      </c>
      <c r="O31" s="3" t="s">
        <v>322</v>
      </c>
      <c r="P31" s="3" t="s">
        <v>9</v>
      </c>
      <c r="Q31" s="3" t="s">
        <v>22</v>
      </c>
      <c r="U31" s="8" t="str">
        <f t="shared" si="4"/>
        <v>INSERT INTO Movies.Movie(Id,Title,DirectorName,ReleaseYear,RunTimeMinutes,StarRating,DateAcquired,GenreId,RatingId) VALUES(NEWID(),'The Shepherd's Thesis','Paola Conti',2011,92,null,null,(SELECT Id FROM Movies.Genre WHERE [Description] = 'Thriller'),(SELECT Id FROM Movies.Rating WHERE [Description] = 'R'));</v>
      </c>
    </row>
    <row r="32" spans="2:21" x14ac:dyDescent="0.3">
      <c r="B32" s="11">
        <v>29</v>
      </c>
      <c r="C32" s="12" t="s">
        <v>154</v>
      </c>
      <c r="D32" s="12" t="s">
        <v>155</v>
      </c>
      <c r="E32" s="12">
        <v>2002</v>
      </c>
      <c r="F32" s="12" t="s">
        <v>109</v>
      </c>
      <c r="G32" s="12" t="s">
        <v>156</v>
      </c>
      <c r="I32" s="6">
        <v>29</v>
      </c>
      <c r="J32" s="3" t="str">
        <f t="shared" si="0"/>
        <v>Ashes Over Halifax</v>
      </c>
      <c r="K32" s="3" t="str">
        <f t="shared" si="1"/>
        <v>Declan Merritt</v>
      </c>
      <c r="L32" s="3" t="str">
        <f t="shared" si="2"/>
        <v>2002</v>
      </c>
      <c r="M32" s="3" t="str">
        <f t="shared" si="3"/>
        <v>106</v>
      </c>
      <c r="N32" s="3" t="s">
        <v>322</v>
      </c>
      <c r="O32" s="3" t="s">
        <v>322</v>
      </c>
      <c r="P32" s="3" t="s">
        <v>7</v>
      </c>
      <c r="Q32" s="3" t="s">
        <v>21</v>
      </c>
      <c r="U32" s="8" t="str">
        <f t="shared" si="4"/>
        <v>INSERT INTO Movies.Movie(Id,Title,DirectorName,ReleaseYear,RunTimeMinutes,StarRating,DateAcquired,GenreId,RatingId) VALUES(NEWID(),'Ashes Over Halifax','Declan Merritt',2002,106,null,null,(SELECT Id FROM Movies.Genre WHERE [Description] = 'Drama'),(SELECT Id FROM Movies.Rating WHERE [Description] = 'PG-13'));</v>
      </c>
    </row>
    <row r="33" spans="2:21" x14ac:dyDescent="0.3">
      <c r="B33" s="11">
        <v>30</v>
      </c>
      <c r="C33" s="12" t="s">
        <v>157</v>
      </c>
      <c r="D33" s="12" t="s">
        <v>158</v>
      </c>
      <c r="E33" s="12">
        <v>2026</v>
      </c>
      <c r="F33" s="12" t="s">
        <v>159</v>
      </c>
      <c r="G33" s="12" t="s">
        <v>160</v>
      </c>
      <c r="I33" s="6">
        <v>30</v>
      </c>
      <c r="J33" s="3" t="str">
        <f t="shared" si="0"/>
        <v>Concrete Euphoria</v>
      </c>
      <c r="K33" s="3" t="str">
        <f t="shared" si="1"/>
        <v>Reva Patel</v>
      </c>
      <c r="L33" s="13">
        <v>2021</v>
      </c>
      <c r="M33" s="3" t="str">
        <f t="shared" si="3"/>
        <v>124</v>
      </c>
      <c r="N33" s="3" t="s">
        <v>322</v>
      </c>
      <c r="O33" s="3" t="s">
        <v>322</v>
      </c>
      <c r="P33" s="3" t="s">
        <v>2</v>
      </c>
      <c r="Q33" s="3" t="s">
        <v>21</v>
      </c>
      <c r="U33" s="8" t="str">
        <f t="shared" si="4"/>
        <v>INSERT INTO Movies.Movie(Id,Title,DirectorName,ReleaseYear,RunTimeMinutes,StarRating,DateAcquired,GenreId,RatingId) VALUES(NEWID(),'Concrete Euphoria','Reva Patel',2021,124,null,null,(SELECT Id FROM Movies.Genre WHERE [Description] = 'Action'),(SELECT Id FROM Movies.Rating WHERE [Description] = 'PG-13'));</v>
      </c>
    </row>
    <row r="34" spans="2:21" x14ac:dyDescent="0.3">
      <c r="B34" s="11">
        <v>31</v>
      </c>
      <c r="C34" s="12" t="s">
        <v>161</v>
      </c>
      <c r="D34" s="12" t="s">
        <v>162</v>
      </c>
      <c r="E34" s="12">
        <v>1996</v>
      </c>
      <c r="F34" s="12" t="s">
        <v>117</v>
      </c>
      <c r="G34" s="12" t="s">
        <v>163</v>
      </c>
      <c r="I34" s="6">
        <v>31</v>
      </c>
      <c r="J34" s="3" t="str">
        <f t="shared" si="0"/>
        <v>Sapphire Valley</v>
      </c>
      <c r="K34" s="3" t="str">
        <f t="shared" si="1"/>
        <v>Nia Forsberg</v>
      </c>
      <c r="L34" s="3" t="str">
        <f t="shared" si="2"/>
        <v>1996</v>
      </c>
      <c r="M34" s="3" t="str">
        <f t="shared" si="3"/>
        <v>99</v>
      </c>
      <c r="N34" s="3" t="s">
        <v>322</v>
      </c>
      <c r="O34" s="3" t="s">
        <v>322</v>
      </c>
      <c r="P34" s="3" t="s">
        <v>5</v>
      </c>
      <c r="Q34" s="3" t="s">
        <v>20</v>
      </c>
      <c r="U34" s="8" t="str">
        <f t="shared" si="4"/>
        <v>INSERT INTO Movies.Movie(Id,Title,DirectorName,ReleaseYear,RunTimeMinutes,StarRating,DateAcquired,GenreId,RatingId) VALUES(NEWID(),'Sapphire Valley','Nia Forsberg',1996,99,null,null,(SELECT Id FROM Movies.Genre WHERE [Description] = 'Family Comedy'),(SELECT Id FROM Movies.Rating WHERE [Description] = 'PG'));</v>
      </c>
    </row>
    <row r="35" spans="2:21" x14ac:dyDescent="0.3">
      <c r="B35" s="11">
        <v>32</v>
      </c>
      <c r="C35" s="12" t="s">
        <v>164</v>
      </c>
      <c r="D35" s="12" t="s">
        <v>165</v>
      </c>
      <c r="E35" s="12">
        <v>2021</v>
      </c>
      <c r="F35" s="12" t="s">
        <v>166</v>
      </c>
      <c r="G35" s="12" t="s">
        <v>167</v>
      </c>
      <c r="I35" s="6">
        <v>32</v>
      </c>
      <c r="J35" s="3" t="str">
        <f t="shared" si="0"/>
        <v>After the Glitch</v>
      </c>
      <c r="K35" s="3" t="str">
        <f t="shared" si="1"/>
        <v>Milo Rakovic</v>
      </c>
      <c r="L35" s="3" t="str">
        <f t="shared" si="2"/>
        <v>2021</v>
      </c>
      <c r="M35" s="3" t="str">
        <f t="shared" si="3"/>
        <v>113</v>
      </c>
      <c r="N35" s="3" t="s">
        <v>322</v>
      </c>
      <c r="O35" s="3" t="s">
        <v>322</v>
      </c>
      <c r="P35" s="3" t="s">
        <v>11</v>
      </c>
      <c r="Q35" s="3" t="s">
        <v>22</v>
      </c>
      <c r="U35" s="8" t="str">
        <f t="shared" si="4"/>
        <v>INSERT INTO Movies.Movie(Id,Title,DirectorName,ReleaseYear,RunTimeMinutes,StarRating,DateAcquired,GenreId,RatingId) VALUES(NEWID(),'After the Glitch','Milo Rakovic',2021,113,null,null,(SELECT Id FROM Movies.Genre WHERE [Description] = 'Science Fiction'),(SELECT Id FROM Movies.Rating WHERE [Description] = 'R'));</v>
      </c>
    </row>
    <row r="36" spans="2:21" x14ac:dyDescent="0.3">
      <c r="B36" s="11">
        <v>33</v>
      </c>
      <c r="C36" s="12" t="s">
        <v>168</v>
      </c>
      <c r="D36" s="12" t="s">
        <v>169</v>
      </c>
      <c r="E36" s="12">
        <v>2008</v>
      </c>
      <c r="F36" s="12" t="s">
        <v>57</v>
      </c>
      <c r="G36" s="12" t="s">
        <v>170</v>
      </c>
      <c r="I36" s="6">
        <v>33</v>
      </c>
      <c r="J36" s="3" t="str">
        <f t="shared" si="0"/>
        <v>The Marionette Pact</v>
      </c>
      <c r="K36" s="3" t="str">
        <f t="shared" si="1"/>
        <v>Kenji Sakamoto</v>
      </c>
      <c r="L36" s="3" t="str">
        <f t="shared" si="2"/>
        <v>2008</v>
      </c>
      <c r="M36" s="3" t="str">
        <f t="shared" si="3"/>
        <v>96</v>
      </c>
      <c r="N36" s="3" t="s">
        <v>322</v>
      </c>
      <c r="O36" s="3" t="s">
        <v>322</v>
      </c>
      <c r="P36" s="3" t="s">
        <v>10</v>
      </c>
      <c r="Q36" s="3" t="s">
        <v>21</v>
      </c>
      <c r="U36" s="8" t="str">
        <f t="shared" si="4"/>
        <v>INSERT INTO Movies.Movie(Id,Title,DirectorName,ReleaseYear,RunTimeMinutes,StarRating,DateAcquired,GenreId,RatingId) VALUES(NEWID(),'The Marionette Pact','Kenji Sakamoto',2008,96,null,null,(SELECT Id FROM Movies.Genre WHERE [Description] = 'Fantasy'),(SELECT Id FROM Movies.Rating WHERE [Description] = 'PG-13'));</v>
      </c>
    </row>
    <row r="37" spans="2:21" x14ac:dyDescent="0.3">
      <c r="B37" s="11">
        <v>34</v>
      </c>
      <c r="C37" s="12" t="s">
        <v>171</v>
      </c>
      <c r="D37" s="12" t="s">
        <v>172</v>
      </c>
      <c r="E37" s="12">
        <v>2032</v>
      </c>
      <c r="F37" s="12" t="s">
        <v>173</v>
      </c>
      <c r="G37" s="12" t="s">
        <v>174</v>
      </c>
      <c r="I37" s="6">
        <v>34</v>
      </c>
      <c r="J37" s="3" t="str">
        <f t="shared" si="0"/>
        <v>Vultures of Verona</v>
      </c>
      <c r="K37" s="3" t="str">
        <f t="shared" si="1"/>
        <v>Carmen Ortega</v>
      </c>
      <c r="L37" s="13">
        <v>2007</v>
      </c>
      <c r="M37" s="3" t="str">
        <f t="shared" si="3"/>
        <v>120</v>
      </c>
      <c r="N37" s="3" t="s">
        <v>322</v>
      </c>
      <c r="O37" s="3" t="s">
        <v>322</v>
      </c>
      <c r="P37" s="3" t="s">
        <v>15</v>
      </c>
      <c r="Q37" s="3" t="s">
        <v>21</v>
      </c>
      <c r="U37" s="8" t="str">
        <f t="shared" si="4"/>
        <v>INSERT INTO Movies.Movie(Id,Title,DirectorName,ReleaseYear,RunTimeMinutes,StarRating,DateAcquired,GenreId,RatingId) VALUES(NEWID(),'Vultures of Verona','Carmen Ortega',2007,120,null,null,(SELECT Id FROM Movies.Genre WHERE [Description] = 'Young Adult'),(SELECT Id FROM Movies.Rating WHERE [Description] = 'PG-13'));</v>
      </c>
    </row>
    <row r="38" spans="2:21" x14ac:dyDescent="0.3">
      <c r="B38" s="11">
        <v>35</v>
      </c>
      <c r="C38" s="12" t="s">
        <v>175</v>
      </c>
      <c r="D38" s="12" t="s">
        <v>176</v>
      </c>
      <c r="E38" s="12">
        <v>2017</v>
      </c>
      <c r="F38" s="12" t="s">
        <v>177</v>
      </c>
      <c r="G38" s="12" t="s">
        <v>178</v>
      </c>
      <c r="I38" s="6">
        <v>35</v>
      </c>
      <c r="J38" s="3" t="str">
        <f t="shared" si="0"/>
        <v>Chronicles of the Mirth</v>
      </c>
      <c r="K38" s="3" t="str">
        <f t="shared" si="1"/>
        <v>Quincy Holloway</v>
      </c>
      <c r="L38" s="3" t="str">
        <f t="shared" si="2"/>
        <v>2017</v>
      </c>
      <c r="M38" s="3" t="str">
        <f t="shared" si="3"/>
        <v>108</v>
      </c>
      <c r="N38" s="3" t="s">
        <v>322</v>
      </c>
      <c r="O38" s="3" t="s">
        <v>322</v>
      </c>
      <c r="P38" s="3" t="s">
        <v>4</v>
      </c>
      <c r="Q38" s="3" t="s">
        <v>22</v>
      </c>
      <c r="U38" s="8" t="str">
        <f t="shared" si="4"/>
        <v>INSERT INTO Movies.Movie(Id,Title,DirectorName,ReleaseYear,RunTimeMinutes,StarRating,DateAcquired,GenreId,RatingId) VALUES(NEWID(),'Chronicles of the Mirth','Quincy Holloway',2017,108,null,null,(SELECT Id FROM Movies.Genre WHERE [Description] = 'Comedy'),(SELECT Id FROM Movies.Rating WHERE [Description] = 'R'));</v>
      </c>
    </row>
    <row r="39" spans="2:21" x14ac:dyDescent="0.3">
      <c r="B39" s="11">
        <v>36</v>
      </c>
      <c r="C39" s="12" t="s">
        <v>179</v>
      </c>
      <c r="D39" s="12" t="s">
        <v>180</v>
      </c>
      <c r="E39" s="12">
        <v>2005</v>
      </c>
      <c r="F39" s="12" t="s">
        <v>97</v>
      </c>
      <c r="G39" s="12" t="s">
        <v>181</v>
      </c>
      <c r="I39" s="6">
        <v>36</v>
      </c>
      <c r="J39" s="3" t="str">
        <f t="shared" si="0"/>
        <v>Papyrus Requiem</v>
      </c>
      <c r="K39" s="3" t="str">
        <f t="shared" si="1"/>
        <v>Luanda Vaziri</v>
      </c>
      <c r="L39" s="3" t="str">
        <f t="shared" si="2"/>
        <v>2005</v>
      </c>
      <c r="M39" s="3" t="str">
        <f t="shared" si="3"/>
        <v>91</v>
      </c>
      <c r="N39" s="3" t="s">
        <v>322</v>
      </c>
      <c r="O39" s="3" t="s">
        <v>322</v>
      </c>
      <c r="P39" s="3" t="s">
        <v>7</v>
      </c>
      <c r="Q39" s="3" t="s">
        <v>21</v>
      </c>
      <c r="U39" s="8" t="str">
        <f t="shared" si="4"/>
        <v>INSERT INTO Movies.Movie(Id,Title,DirectorName,ReleaseYear,RunTimeMinutes,StarRating,DateAcquired,GenreId,RatingId) VALUES(NEWID(),'Papyrus Requiem','Luanda Vaziri',2005,91,null,null,(SELECT Id FROM Movies.Genre WHERE [Description] = 'Drama'),(SELECT Id FROM Movies.Rating WHERE [Description] = 'PG-13'));</v>
      </c>
    </row>
    <row r="40" spans="2:21" x14ac:dyDescent="0.3">
      <c r="B40" s="11">
        <v>37</v>
      </c>
      <c r="C40" s="12" t="s">
        <v>182</v>
      </c>
      <c r="D40" s="12" t="s">
        <v>183</v>
      </c>
      <c r="E40" s="12">
        <v>2025</v>
      </c>
      <c r="F40" s="12" t="s">
        <v>89</v>
      </c>
      <c r="G40" s="12" t="s">
        <v>184</v>
      </c>
      <c r="I40" s="6">
        <v>37</v>
      </c>
      <c r="J40" s="3" t="str">
        <f t="shared" si="0"/>
        <v>Harmonic Drift</v>
      </c>
      <c r="K40" s="3" t="str">
        <f t="shared" si="1"/>
        <v>Ellis Montague</v>
      </c>
      <c r="L40" s="3" t="str">
        <f t="shared" si="2"/>
        <v>2025</v>
      </c>
      <c r="M40" s="3" t="str">
        <f t="shared" si="3"/>
        <v>107</v>
      </c>
      <c r="N40" s="3" t="s">
        <v>322</v>
      </c>
      <c r="O40" s="3" t="s">
        <v>322</v>
      </c>
      <c r="P40" s="3" t="s">
        <v>11</v>
      </c>
      <c r="Q40" s="3" t="s">
        <v>22</v>
      </c>
      <c r="U40" s="8" t="str">
        <f t="shared" si="4"/>
        <v>INSERT INTO Movies.Movie(Id,Title,DirectorName,ReleaseYear,RunTimeMinutes,StarRating,DateAcquired,GenreId,RatingId) VALUES(NEWID(),'Harmonic Drift','Ellis Montague',2025,107,null,null,(SELECT Id FROM Movies.Genre WHERE [Description] = 'Science Fiction'),(SELECT Id FROM Movies.Rating WHERE [Description] = 'R'));</v>
      </c>
    </row>
    <row r="41" spans="2:21" x14ac:dyDescent="0.3">
      <c r="B41" s="11">
        <v>38</v>
      </c>
      <c r="C41" s="12" t="s">
        <v>185</v>
      </c>
      <c r="D41" s="12" t="s">
        <v>186</v>
      </c>
      <c r="E41" s="12">
        <v>2014</v>
      </c>
      <c r="F41" s="12" t="s">
        <v>187</v>
      </c>
      <c r="G41" s="12" t="s">
        <v>188</v>
      </c>
      <c r="I41" s="6">
        <v>38</v>
      </c>
      <c r="J41" s="3" t="str">
        <f t="shared" si="0"/>
        <v>Ice Harvest Diaries</v>
      </c>
      <c r="K41" s="3" t="str">
        <f t="shared" si="1"/>
        <v>Nadine Roussel</v>
      </c>
      <c r="L41" s="3" t="str">
        <f t="shared" si="2"/>
        <v>2014</v>
      </c>
      <c r="M41" s="3" t="str">
        <f t="shared" si="3"/>
        <v>98</v>
      </c>
      <c r="N41" s="3" t="s">
        <v>322</v>
      </c>
      <c r="O41" s="3" t="s">
        <v>322</v>
      </c>
      <c r="P41" s="3" t="s">
        <v>3</v>
      </c>
      <c r="Q41" s="3" t="s">
        <v>21</v>
      </c>
      <c r="U41" s="8" t="str">
        <f t="shared" si="4"/>
        <v>INSERT INTO Movies.Movie(Id,Title,DirectorName,ReleaseYear,RunTimeMinutes,StarRating,DateAcquired,GenreId,RatingId) VALUES(NEWID(),'Ice Harvest Diaries','Nadine Roussel',2014,98,null,null,(SELECT Id FROM Movies.Genre WHERE [Description] = 'Adventure'),(SELECT Id FROM Movies.Rating WHERE [Description] = 'PG-13'));</v>
      </c>
    </row>
    <row r="42" spans="2:21" x14ac:dyDescent="0.3">
      <c r="B42" s="11">
        <v>39</v>
      </c>
      <c r="C42" s="12" t="s">
        <v>189</v>
      </c>
      <c r="D42" s="12" t="s">
        <v>190</v>
      </c>
      <c r="E42" s="12">
        <v>1999</v>
      </c>
      <c r="F42" s="12" t="s">
        <v>191</v>
      </c>
      <c r="G42" s="12" t="s">
        <v>192</v>
      </c>
      <c r="I42" s="6">
        <v>39</v>
      </c>
      <c r="J42" s="3" t="str">
        <f t="shared" si="0"/>
        <v>The Widow's Semaphore</v>
      </c>
      <c r="K42" s="3" t="str">
        <f t="shared" si="1"/>
        <v>Imani Glover</v>
      </c>
      <c r="L42" s="3" t="str">
        <f t="shared" si="2"/>
        <v>1999</v>
      </c>
      <c r="M42" s="3" t="str">
        <f t="shared" si="3"/>
        <v>105</v>
      </c>
      <c r="N42" s="3" t="s">
        <v>322</v>
      </c>
      <c r="O42" s="3" t="s">
        <v>322</v>
      </c>
      <c r="P42" s="3" t="s">
        <v>1</v>
      </c>
      <c r="Q42" s="3" t="s">
        <v>21</v>
      </c>
      <c r="U42" s="8" t="str">
        <f t="shared" si="4"/>
        <v>INSERT INTO Movies.Movie(Id,Title,DirectorName,ReleaseYear,RunTimeMinutes,StarRating,DateAcquired,GenreId,RatingId) VALUES(NEWID(),'The Widow's Semaphore','Imani Glover',1999,105,null,null,(SELECT Id FROM Movies.Genre WHERE [Description] = 'Animated adults'),(SELECT Id FROM Movies.Rating WHERE [Description] = 'PG-13'));</v>
      </c>
    </row>
    <row r="43" spans="2:21" x14ac:dyDescent="0.3">
      <c r="B43" s="11">
        <v>40</v>
      </c>
      <c r="C43" s="12" t="s">
        <v>193</v>
      </c>
      <c r="D43" s="12" t="s">
        <v>194</v>
      </c>
      <c r="E43" s="12">
        <v>2023</v>
      </c>
      <c r="F43" s="12" t="s">
        <v>195</v>
      </c>
      <c r="G43" s="12" t="s">
        <v>196</v>
      </c>
      <c r="I43" s="6">
        <v>40</v>
      </c>
      <c r="J43" s="3" t="str">
        <f t="shared" si="0"/>
        <v>Cloudshaper’s Waltz</v>
      </c>
      <c r="K43" s="3" t="str">
        <f t="shared" si="1"/>
        <v>Sanjay Rao</v>
      </c>
      <c r="L43" s="3" t="str">
        <f t="shared" si="2"/>
        <v>2023</v>
      </c>
      <c r="M43" s="3" t="str">
        <f t="shared" si="3"/>
        <v>116</v>
      </c>
      <c r="N43" s="3" t="s">
        <v>322</v>
      </c>
      <c r="O43" s="3" t="s">
        <v>322</v>
      </c>
      <c r="P43" s="3" t="s">
        <v>12</v>
      </c>
      <c r="Q43" s="3" t="s">
        <v>22</v>
      </c>
      <c r="U43" s="8" t="str">
        <f t="shared" si="4"/>
        <v>INSERT INTO Movies.Movie(Id,Title,DirectorName,ReleaseYear,RunTimeMinutes,StarRating,DateAcquired,GenreId,RatingId) VALUES(NEWID(),'Cloudshaper’s Waltz','Sanjay Rao',2023,116,null,null,(SELECT Id FROM Movies.Genre WHERE [Description] = 'Historical'),(SELECT Id FROM Movies.Rating WHERE [Description] = 'R'));</v>
      </c>
    </row>
    <row r="44" spans="2:21" x14ac:dyDescent="0.3">
      <c r="B44" s="11">
        <v>41</v>
      </c>
      <c r="C44" s="12" t="s">
        <v>197</v>
      </c>
      <c r="D44" s="12" t="s">
        <v>198</v>
      </c>
      <c r="E44" s="12">
        <v>2013</v>
      </c>
      <c r="F44" s="12" t="s">
        <v>177</v>
      </c>
      <c r="G44" s="12" t="s">
        <v>199</v>
      </c>
      <c r="I44" s="6">
        <v>41</v>
      </c>
      <c r="J44" s="3" t="str">
        <f t="shared" si="0"/>
        <v>Whispers from Sardinia</v>
      </c>
      <c r="K44" s="3" t="str">
        <f t="shared" si="1"/>
        <v>Carla Romano</v>
      </c>
      <c r="L44" s="3" t="str">
        <f t="shared" si="2"/>
        <v>2013</v>
      </c>
      <c r="M44" s="3" t="str">
        <f t="shared" si="3"/>
        <v>108</v>
      </c>
      <c r="N44" s="3" t="s">
        <v>322</v>
      </c>
      <c r="O44" s="3" t="s">
        <v>322</v>
      </c>
      <c r="P44" s="3" t="s">
        <v>9</v>
      </c>
      <c r="Q44" s="3" t="s">
        <v>22</v>
      </c>
      <c r="U44" s="8" t="str">
        <f t="shared" si="4"/>
        <v>INSERT INTO Movies.Movie(Id,Title,DirectorName,ReleaseYear,RunTimeMinutes,StarRating,DateAcquired,GenreId,RatingId) VALUES(NEWID(),'Whispers from Sardinia','Carla Romano',2013,108,null,null,(SELECT Id FROM Movies.Genre WHERE [Description] = 'Thriller'),(SELECT Id FROM Movies.Rating WHERE [Description] = 'R'));</v>
      </c>
    </row>
    <row r="45" spans="2:21" x14ac:dyDescent="0.3">
      <c r="B45" s="11">
        <v>42</v>
      </c>
      <c r="C45" s="12" t="s">
        <v>200</v>
      </c>
      <c r="D45" s="12" t="s">
        <v>201</v>
      </c>
      <c r="E45" s="12">
        <v>2028</v>
      </c>
      <c r="F45" s="12" t="s">
        <v>202</v>
      </c>
      <c r="G45" s="12" t="s">
        <v>203</v>
      </c>
      <c r="I45" s="6">
        <v>42</v>
      </c>
      <c r="J45" s="3" t="str">
        <f t="shared" si="0"/>
        <v>Silicon Moonlight</v>
      </c>
      <c r="K45" s="3" t="str">
        <f t="shared" si="1"/>
        <v>Orion Patel</v>
      </c>
      <c r="L45" s="13">
        <v>2014</v>
      </c>
      <c r="M45" s="3" t="str">
        <f t="shared" si="3"/>
        <v>119</v>
      </c>
      <c r="N45" s="3" t="s">
        <v>322</v>
      </c>
      <c r="O45" s="3" t="s">
        <v>322</v>
      </c>
      <c r="P45" s="3" t="s">
        <v>323</v>
      </c>
      <c r="Q45" s="3" t="s">
        <v>21</v>
      </c>
      <c r="U45" s="8" t="str">
        <f t="shared" si="4"/>
        <v>INSERT INTO Movies.Movie(Id,Title,DirectorName,ReleaseYear,RunTimeMinutes,StarRating,DateAcquired,GenreId,RatingId) VALUES(NEWID(),'Silicon Moonlight','Orion Patel',2014,119,null,null,(SELECT Id FROM Movies.Genre WHERE [Description] = 'Horror'),(SELECT Id FROM Movies.Rating WHERE [Description] = 'PG-13'));</v>
      </c>
    </row>
    <row r="46" spans="2:21" x14ac:dyDescent="0.3">
      <c r="B46" s="11">
        <v>43</v>
      </c>
      <c r="C46" s="12" t="s">
        <v>204</v>
      </c>
      <c r="D46" s="12" t="s">
        <v>205</v>
      </c>
      <c r="E46" s="12">
        <v>2000</v>
      </c>
      <c r="F46" s="12" t="s">
        <v>101</v>
      </c>
      <c r="G46" s="12" t="s">
        <v>206</v>
      </c>
      <c r="I46" s="6">
        <v>43</v>
      </c>
      <c r="J46" s="3" t="str">
        <f t="shared" si="0"/>
        <v>The Fifth Reflection</v>
      </c>
      <c r="K46" s="3" t="str">
        <f t="shared" si="1"/>
        <v>Agnieszka Zielinski</v>
      </c>
      <c r="L46" s="3" t="str">
        <f t="shared" si="2"/>
        <v>2000</v>
      </c>
      <c r="M46" s="3" t="str">
        <f t="shared" si="3"/>
        <v>95</v>
      </c>
      <c r="N46" s="3" t="s">
        <v>322</v>
      </c>
      <c r="O46" s="3" t="s">
        <v>322</v>
      </c>
      <c r="P46" s="3" t="s">
        <v>0</v>
      </c>
      <c r="Q46" s="3" t="s">
        <v>20</v>
      </c>
      <c r="U46" s="8" t="str">
        <f t="shared" si="4"/>
        <v>INSERT INTO Movies.Movie(Id,Title,DirectorName,ReleaseYear,RunTimeMinutes,StarRating,DateAcquired,GenreId,RatingId) VALUES(NEWID(),'The Fifth Reflection','Agnieszka Zielinski',2000,95,null,null,(SELECT Id FROM Movies.Genre WHERE [Description] = 'Animated kids'),(SELECT Id FROM Movies.Rating WHERE [Description] = 'PG'));</v>
      </c>
    </row>
    <row r="47" spans="2:21" x14ac:dyDescent="0.3">
      <c r="B47" s="11">
        <v>44</v>
      </c>
      <c r="C47" s="12" t="s">
        <v>207</v>
      </c>
      <c r="D47" s="12" t="s">
        <v>208</v>
      </c>
      <c r="E47" s="12">
        <v>2024</v>
      </c>
      <c r="F47" s="12" t="s">
        <v>141</v>
      </c>
      <c r="G47" s="12" t="s">
        <v>209</v>
      </c>
      <c r="I47" s="6">
        <v>44</v>
      </c>
      <c r="J47" s="3" t="str">
        <f t="shared" si="0"/>
        <v>Jetstream Dharma</v>
      </c>
      <c r="K47" s="3" t="str">
        <f t="shared" si="1"/>
        <v>Hiroshi Yamamoto</v>
      </c>
      <c r="L47" s="3" t="str">
        <f t="shared" si="2"/>
        <v>2024</v>
      </c>
      <c r="M47" s="3" t="str">
        <f t="shared" si="3"/>
        <v>110</v>
      </c>
      <c r="N47" s="3" t="s">
        <v>322</v>
      </c>
      <c r="O47" s="3" t="s">
        <v>322</v>
      </c>
      <c r="P47" s="3" t="s">
        <v>6</v>
      </c>
      <c r="Q47" s="3" t="s">
        <v>22</v>
      </c>
      <c r="U47" s="8" t="str">
        <f t="shared" si="4"/>
        <v>INSERT INTO Movies.Movie(Id,Title,DirectorName,ReleaseYear,RunTimeMinutes,StarRating,DateAcquired,GenreId,RatingId) VALUES(NEWID(),'Jetstream Dharma','Hiroshi Yamamoto',2024,110,null,null,(SELECT Id FROM Movies.Genre WHERE [Description] = 'Romance'),(SELECT Id FROM Movies.Rating WHERE [Description] = 'R'));</v>
      </c>
    </row>
    <row r="48" spans="2:21" x14ac:dyDescent="0.3">
      <c r="B48" s="11">
        <v>45</v>
      </c>
      <c r="C48" s="12" t="s">
        <v>210</v>
      </c>
      <c r="D48" s="12" t="s">
        <v>211</v>
      </c>
      <c r="E48" s="12">
        <v>2016</v>
      </c>
      <c r="F48" s="12" t="s">
        <v>212</v>
      </c>
      <c r="G48" s="12" t="s">
        <v>213</v>
      </c>
      <c r="I48" s="6">
        <v>45</v>
      </c>
      <c r="J48" s="3" t="str">
        <f t="shared" si="0"/>
        <v>Axe &amp; Acetone</v>
      </c>
      <c r="K48" s="3" t="str">
        <f t="shared" si="1"/>
        <v>Valerie Grunwald</v>
      </c>
      <c r="L48" s="3" t="str">
        <f t="shared" si="2"/>
        <v>2016</v>
      </c>
      <c r="M48" s="3" t="str">
        <f t="shared" si="3"/>
        <v>87</v>
      </c>
      <c r="N48" s="3" t="s">
        <v>322</v>
      </c>
      <c r="O48" s="3" t="s">
        <v>322</v>
      </c>
      <c r="P48" s="3" t="s">
        <v>323</v>
      </c>
      <c r="Q48" s="3" t="s">
        <v>22</v>
      </c>
      <c r="U48" s="8" t="str">
        <f t="shared" si="4"/>
        <v>INSERT INTO Movies.Movie(Id,Title,DirectorName,ReleaseYear,RunTimeMinutes,StarRating,DateAcquired,GenreId,RatingId) VALUES(NEWID(),'Axe &amp; Acetone','Valerie Grunwald',2016,87,null,null,(SELECT Id FROM Movies.Genre WHERE [Description] = 'Horror'),(SELECT Id FROM Movies.Rating WHERE [Description] = 'R'));</v>
      </c>
    </row>
    <row r="49" spans="2:21" x14ac:dyDescent="0.3">
      <c r="B49" s="11">
        <v>46</v>
      </c>
      <c r="C49" s="12" t="s">
        <v>214</v>
      </c>
      <c r="D49" s="12" t="s">
        <v>215</v>
      </c>
      <c r="E49" s="12">
        <v>2007</v>
      </c>
      <c r="F49" s="12" t="s">
        <v>45</v>
      </c>
      <c r="G49" s="12" t="s">
        <v>216</v>
      </c>
      <c r="I49" s="6">
        <v>46</v>
      </c>
      <c r="J49" s="3" t="str">
        <f t="shared" si="0"/>
        <v>Velvet Sphinx</v>
      </c>
      <c r="K49" s="3" t="str">
        <f t="shared" si="1"/>
        <v>Matteo Bianciardi</v>
      </c>
      <c r="L49" s="3" t="str">
        <f t="shared" si="2"/>
        <v>2007</v>
      </c>
      <c r="M49" s="3" t="str">
        <f t="shared" si="3"/>
        <v>102</v>
      </c>
      <c r="N49" s="3" t="s">
        <v>322</v>
      </c>
      <c r="O49" s="3" t="s">
        <v>322</v>
      </c>
      <c r="P49" s="3" t="s">
        <v>11</v>
      </c>
      <c r="Q49" s="3" t="s">
        <v>22</v>
      </c>
      <c r="U49" s="8" t="str">
        <f t="shared" si="4"/>
        <v>INSERT INTO Movies.Movie(Id,Title,DirectorName,ReleaseYear,RunTimeMinutes,StarRating,DateAcquired,GenreId,RatingId) VALUES(NEWID(),'Velvet Sphinx','Matteo Bianciardi',2007,102,null,null,(SELECT Id FROM Movies.Genre WHERE [Description] = 'Science Fiction'),(SELECT Id FROM Movies.Rating WHERE [Description] = 'R'));</v>
      </c>
    </row>
    <row r="50" spans="2:21" x14ac:dyDescent="0.3">
      <c r="B50" s="11">
        <v>47</v>
      </c>
      <c r="C50" s="12" t="s">
        <v>217</v>
      </c>
      <c r="D50" s="12" t="s">
        <v>218</v>
      </c>
      <c r="E50" s="12">
        <v>2022</v>
      </c>
      <c r="F50" s="12" t="s">
        <v>109</v>
      </c>
      <c r="G50" s="12" t="s">
        <v>219</v>
      </c>
      <c r="I50" s="6">
        <v>47</v>
      </c>
      <c r="J50" s="3" t="str">
        <f t="shared" si="0"/>
        <v>Harvest of Echoes</v>
      </c>
      <c r="K50" s="3" t="str">
        <f t="shared" si="1"/>
        <v>Anya Doukas</v>
      </c>
      <c r="L50" s="3" t="str">
        <f t="shared" si="2"/>
        <v>2022</v>
      </c>
      <c r="M50" s="3" t="str">
        <f t="shared" si="3"/>
        <v>106</v>
      </c>
      <c r="N50" s="3" t="s">
        <v>322</v>
      </c>
      <c r="O50" s="3" t="s">
        <v>322</v>
      </c>
      <c r="P50" s="3" t="s">
        <v>9</v>
      </c>
      <c r="Q50" s="3" t="s">
        <v>21</v>
      </c>
      <c r="U50" s="8" t="str">
        <f t="shared" si="4"/>
        <v>INSERT INTO Movies.Movie(Id,Title,DirectorName,ReleaseYear,RunTimeMinutes,StarRating,DateAcquired,GenreId,RatingId) VALUES(NEWID(),'Harvest of Echoes','Anya Doukas',2022,106,null,null,(SELECT Id FROM Movies.Genre WHERE [Description] = 'Thriller'),(SELECT Id FROM Movies.Rating WHERE [Description] = 'PG-13'));</v>
      </c>
    </row>
    <row r="51" spans="2:21" x14ac:dyDescent="0.3">
      <c r="B51" s="11">
        <v>48</v>
      </c>
      <c r="C51" s="12" t="s">
        <v>220</v>
      </c>
      <c r="D51" s="12" t="s">
        <v>221</v>
      </c>
      <c r="E51" s="12">
        <v>2011</v>
      </c>
      <c r="F51" s="12" t="s">
        <v>65</v>
      </c>
      <c r="G51" s="12" t="s">
        <v>222</v>
      </c>
      <c r="I51" s="6">
        <v>48</v>
      </c>
      <c r="J51" s="3" t="str">
        <f t="shared" si="0"/>
        <v>The Third Viaduct</v>
      </c>
      <c r="K51" s="3" t="str">
        <f t="shared" si="1"/>
        <v>Lester Quan</v>
      </c>
      <c r="L51" s="3" t="str">
        <f t="shared" si="2"/>
        <v>2011</v>
      </c>
      <c r="M51" s="3" t="str">
        <f t="shared" si="3"/>
        <v>100</v>
      </c>
      <c r="N51" s="3" t="s">
        <v>322</v>
      </c>
      <c r="O51" s="3" t="s">
        <v>322</v>
      </c>
      <c r="P51" s="3" t="s">
        <v>8</v>
      </c>
      <c r="Q51" s="3" t="s">
        <v>22</v>
      </c>
      <c r="U51" s="8" t="str">
        <f t="shared" si="4"/>
        <v>INSERT INTO Movies.Movie(Id,Title,DirectorName,ReleaseYear,RunTimeMinutes,StarRating,DateAcquired,GenreId,RatingId) VALUES(NEWID(),'The Third Viaduct','Lester Quan',2011,100,null,null,(SELECT Id FROM Movies.Genre WHERE [Description] = 'Mystery'),(SELECT Id FROM Movies.Rating WHERE [Description] = 'R'));</v>
      </c>
    </row>
    <row r="52" spans="2:21" x14ac:dyDescent="0.3">
      <c r="B52" s="11">
        <v>49</v>
      </c>
      <c r="C52" s="12" t="s">
        <v>223</v>
      </c>
      <c r="D52" s="12" t="s">
        <v>224</v>
      </c>
      <c r="E52" s="12">
        <v>2004</v>
      </c>
      <c r="F52" s="12" t="s">
        <v>57</v>
      </c>
      <c r="G52" s="12" t="s">
        <v>225</v>
      </c>
      <c r="I52" s="6">
        <v>49</v>
      </c>
      <c r="J52" s="3" t="str">
        <f t="shared" si="0"/>
        <v>Copenhagen Teeth</v>
      </c>
      <c r="K52" s="3" t="str">
        <f t="shared" si="1"/>
        <v>Freya Jørgensen</v>
      </c>
      <c r="L52" s="3" t="str">
        <f t="shared" si="2"/>
        <v>2004</v>
      </c>
      <c r="M52" s="3" t="str">
        <f t="shared" si="3"/>
        <v>96</v>
      </c>
      <c r="N52" s="3" t="s">
        <v>322</v>
      </c>
      <c r="O52" s="3" t="s">
        <v>322</v>
      </c>
      <c r="P52" s="3" t="s">
        <v>6</v>
      </c>
      <c r="Q52" s="3" t="s">
        <v>21</v>
      </c>
      <c r="U52" s="8" t="str">
        <f t="shared" si="4"/>
        <v>INSERT INTO Movies.Movie(Id,Title,DirectorName,ReleaseYear,RunTimeMinutes,StarRating,DateAcquired,GenreId,RatingId) VALUES(NEWID(),'Copenhagen Teeth','Freya Jørgensen',2004,96,null,null,(SELECT Id FROM Movies.Genre WHERE [Description] = 'Romance'),(SELECT Id FROM Movies.Rating WHERE [Description] = 'PG-13'));</v>
      </c>
    </row>
    <row r="53" spans="2:21" x14ac:dyDescent="0.3">
      <c r="B53" s="11">
        <v>50</v>
      </c>
      <c r="C53" s="12" t="s">
        <v>226</v>
      </c>
      <c r="D53" s="12" t="s">
        <v>227</v>
      </c>
      <c r="E53" s="12">
        <v>2019</v>
      </c>
      <c r="F53" s="12" t="s">
        <v>145</v>
      </c>
      <c r="G53" s="12" t="s">
        <v>228</v>
      </c>
      <c r="I53" s="6">
        <v>50</v>
      </c>
      <c r="J53" s="3" t="str">
        <f t="shared" si="0"/>
        <v>Lost Among Marsupials</v>
      </c>
      <c r="K53" s="3" t="str">
        <f t="shared" si="1"/>
        <v>Jonah Lieberman</v>
      </c>
      <c r="L53" s="3" t="str">
        <f t="shared" si="2"/>
        <v>2019</v>
      </c>
      <c r="M53" s="3" t="str">
        <f t="shared" si="3"/>
        <v>103</v>
      </c>
      <c r="N53" s="3" t="s">
        <v>322</v>
      </c>
      <c r="O53" s="3" t="s">
        <v>322</v>
      </c>
      <c r="P53" s="3" t="s">
        <v>13</v>
      </c>
      <c r="Q53" s="3" t="s">
        <v>25</v>
      </c>
      <c r="U53" s="8" t="str">
        <f t="shared" si="4"/>
        <v>INSERT INTO Movies.Movie(Id,Title,DirectorName,ReleaseYear,RunTimeMinutes,StarRating,DateAcquired,GenreId,RatingId) VALUES(NEWID(),'Lost Among Marsupials','Jonah Lieberman',2019,103,null,null,(SELECT Id FROM Movies.Genre WHERE [Description] = 'Documentary'),(SELECT Id FROM Movies.Rating WHERE [Description] = 'Unrated'));</v>
      </c>
    </row>
    <row r="54" spans="2:21" x14ac:dyDescent="0.3">
      <c r="B54" s="11">
        <v>51</v>
      </c>
      <c r="C54" s="12" t="s">
        <v>229</v>
      </c>
      <c r="D54" s="12" t="s">
        <v>230</v>
      </c>
      <c r="E54" s="12">
        <v>2031</v>
      </c>
      <c r="F54" s="12" t="s">
        <v>49</v>
      </c>
      <c r="G54" s="12" t="s">
        <v>231</v>
      </c>
      <c r="I54" s="6">
        <v>51</v>
      </c>
      <c r="J54" s="3" t="str">
        <f t="shared" si="0"/>
        <v>The Calculus Affair</v>
      </c>
      <c r="K54" s="3" t="str">
        <f t="shared" si="1"/>
        <v>Omar El-Masry</v>
      </c>
      <c r="L54" s="13">
        <v>2003</v>
      </c>
      <c r="M54" s="3" t="str">
        <f t="shared" si="3"/>
        <v>118</v>
      </c>
      <c r="N54" s="3" t="s">
        <v>322</v>
      </c>
      <c r="O54" s="3" t="s">
        <v>322</v>
      </c>
      <c r="P54" s="3" t="s">
        <v>12</v>
      </c>
      <c r="Q54" s="3" t="s">
        <v>21</v>
      </c>
      <c r="U54" s="8" t="str">
        <f t="shared" si="4"/>
        <v>INSERT INTO Movies.Movie(Id,Title,DirectorName,ReleaseYear,RunTimeMinutes,StarRating,DateAcquired,GenreId,RatingId) VALUES(NEWID(),'The Calculus Affair','Omar El-Masry',2003,118,null,null,(SELECT Id FROM Movies.Genre WHERE [Description] = 'Historical'),(SELECT Id FROM Movies.Rating WHERE [Description] = 'PG-13'));</v>
      </c>
    </row>
    <row r="55" spans="2:21" x14ac:dyDescent="0.3">
      <c r="B55" s="11">
        <v>52</v>
      </c>
      <c r="C55" s="12" t="s">
        <v>232</v>
      </c>
      <c r="D55" s="12" t="s">
        <v>233</v>
      </c>
      <c r="E55" s="12">
        <v>2018</v>
      </c>
      <c r="F55" s="12" t="s">
        <v>137</v>
      </c>
      <c r="G55" s="12" t="s">
        <v>234</v>
      </c>
      <c r="I55" s="6">
        <v>52</v>
      </c>
      <c r="J55" s="3" t="str">
        <f t="shared" si="0"/>
        <v>Banyan Mirage</v>
      </c>
      <c r="K55" s="3" t="str">
        <f t="shared" si="1"/>
        <v>Siti Rahim</v>
      </c>
      <c r="L55" s="3" t="str">
        <f t="shared" si="2"/>
        <v>2018</v>
      </c>
      <c r="M55" s="3" t="str">
        <f t="shared" si="3"/>
        <v>94</v>
      </c>
      <c r="N55" s="3" t="s">
        <v>322</v>
      </c>
      <c r="O55" s="3" t="s">
        <v>322</v>
      </c>
      <c r="P55" s="3" t="s">
        <v>3</v>
      </c>
      <c r="Q55" s="3" t="s">
        <v>21</v>
      </c>
      <c r="U55" s="8" t="str">
        <f t="shared" si="4"/>
        <v>INSERT INTO Movies.Movie(Id,Title,DirectorName,ReleaseYear,RunTimeMinutes,StarRating,DateAcquired,GenreId,RatingId) VALUES(NEWID(),'Banyan Mirage','Siti Rahim',2018,94,null,null,(SELECT Id FROM Movies.Genre WHERE [Description] = 'Adventure'),(SELECT Id FROM Movies.Rating WHERE [Description] = 'PG-13'));</v>
      </c>
    </row>
    <row r="56" spans="2:21" x14ac:dyDescent="0.3">
      <c r="B56" s="11">
        <v>53</v>
      </c>
      <c r="C56" s="12" t="s">
        <v>235</v>
      </c>
      <c r="D56" s="12" t="s">
        <v>236</v>
      </c>
      <c r="E56" s="12">
        <v>2025</v>
      </c>
      <c r="F56" s="12" t="s">
        <v>61</v>
      </c>
      <c r="G56" s="12" t="s">
        <v>237</v>
      </c>
      <c r="I56" s="6">
        <v>53</v>
      </c>
      <c r="J56" s="3" t="str">
        <f t="shared" si="0"/>
        <v>Tunnel of Crows</v>
      </c>
      <c r="K56" s="3" t="str">
        <f t="shared" si="1"/>
        <v>Felix Navarro</v>
      </c>
      <c r="L56" s="3" t="str">
        <f t="shared" si="2"/>
        <v>2025</v>
      </c>
      <c r="M56" s="3" t="str">
        <f t="shared" si="3"/>
        <v>111</v>
      </c>
      <c r="N56" s="3" t="s">
        <v>322</v>
      </c>
      <c r="O56" s="3" t="s">
        <v>322</v>
      </c>
      <c r="P56" s="3" t="s">
        <v>7</v>
      </c>
      <c r="Q56" s="3" t="s">
        <v>22</v>
      </c>
      <c r="U56" s="8" t="str">
        <f t="shared" si="4"/>
        <v>INSERT INTO Movies.Movie(Id,Title,DirectorName,ReleaseYear,RunTimeMinutes,StarRating,DateAcquired,GenreId,RatingId) VALUES(NEWID(),'Tunnel of Crows','Felix Navarro',2025,111,null,null,(SELECT Id FROM Movies.Genre WHERE [Description] = 'Drama'),(SELECT Id FROM Movies.Rating WHERE [Description] = 'R'));</v>
      </c>
    </row>
    <row r="57" spans="2:21" x14ac:dyDescent="0.3">
      <c r="B57" s="11">
        <v>54</v>
      </c>
      <c r="C57" s="12" t="s">
        <v>238</v>
      </c>
      <c r="D57" s="12" t="s">
        <v>239</v>
      </c>
      <c r="E57" s="12">
        <v>1997</v>
      </c>
      <c r="F57" s="12" t="s">
        <v>152</v>
      </c>
      <c r="G57" s="12" t="s">
        <v>240</v>
      </c>
      <c r="I57" s="6">
        <v>54</v>
      </c>
      <c r="J57" s="3" t="str">
        <f t="shared" si="0"/>
        <v>Mockingbird Carnival</v>
      </c>
      <c r="K57" s="3" t="str">
        <f t="shared" si="1"/>
        <v>Antonina Petrov</v>
      </c>
      <c r="L57" s="3" t="str">
        <f t="shared" si="2"/>
        <v>1997</v>
      </c>
      <c r="M57" s="3" t="str">
        <f t="shared" si="3"/>
        <v>92</v>
      </c>
      <c r="N57" s="3" t="s">
        <v>322</v>
      </c>
      <c r="O57" s="3" t="s">
        <v>322</v>
      </c>
      <c r="P57" s="3" t="s">
        <v>323</v>
      </c>
      <c r="Q57" s="3" t="s">
        <v>22</v>
      </c>
      <c r="U57" s="8" t="str">
        <f t="shared" si="4"/>
        <v>INSERT INTO Movies.Movie(Id,Title,DirectorName,ReleaseYear,RunTimeMinutes,StarRating,DateAcquired,GenreId,RatingId) VALUES(NEWID(),'Mockingbird Carnival','Antonina Petrov',1997,92,null,null,(SELECT Id FROM Movies.Genre WHERE [Description] = 'Horror'),(SELECT Id FROM Movies.Rating WHERE [Description] = 'R'));</v>
      </c>
    </row>
    <row r="58" spans="2:21" x14ac:dyDescent="0.3">
      <c r="B58" s="11">
        <v>55</v>
      </c>
      <c r="C58" s="12" t="s">
        <v>241</v>
      </c>
      <c r="D58" s="12" t="s">
        <v>242</v>
      </c>
      <c r="E58" s="12">
        <v>2006</v>
      </c>
      <c r="F58" s="12" t="s">
        <v>117</v>
      </c>
      <c r="G58" s="12" t="s">
        <v>243</v>
      </c>
      <c r="I58" s="6">
        <v>55</v>
      </c>
      <c r="J58" s="3" t="str">
        <f t="shared" si="0"/>
        <v>Opera for Ants</v>
      </c>
      <c r="K58" s="3" t="str">
        <f t="shared" si="1"/>
        <v>Gideon Meyer</v>
      </c>
      <c r="L58" s="3" t="str">
        <f t="shared" si="2"/>
        <v>2006</v>
      </c>
      <c r="M58" s="3" t="str">
        <f t="shared" si="3"/>
        <v>99</v>
      </c>
      <c r="N58" s="3" t="s">
        <v>322</v>
      </c>
      <c r="O58" s="3" t="s">
        <v>322</v>
      </c>
      <c r="P58" s="3" t="s">
        <v>0</v>
      </c>
      <c r="Q58" s="3" t="s">
        <v>19</v>
      </c>
      <c r="U58" s="8" t="str">
        <f t="shared" si="4"/>
        <v>INSERT INTO Movies.Movie(Id,Title,DirectorName,ReleaseYear,RunTimeMinutes,StarRating,DateAcquired,GenreId,RatingId) VALUES(NEWID(),'Opera for Ants','Gideon Meyer',2006,99,null,null,(SELECT Id FROM Movies.Genre WHERE [Description] = 'Animated kids'),(SELECT Id FROM Movies.Rating WHERE [Description] = 'G'));</v>
      </c>
    </row>
    <row r="59" spans="2:21" x14ac:dyDescent="0.3">
      <c r="B59" s="11">
        <v>56</v>
      </c>
      <c r="C59" s="12" t="s">
        <v>244</v>
      </c>
      <c r="D59" s="12" t="s">
        <v>245</v>
      </c>
      <c r="E59" s="12">
        <v>2020</v>
      </c>
      <c r="F59" s="12" t="s">
        <v>191</v>
      </c>
      <c r="G59" s="12" t="s">
        <v>246</v>
      </c>
      <c r="I59" s="6">
        <v>56</v>
      </c>
      <c r="J59" s="3" t="str">
        <f t="shared" si="0"/>
        <v>The Snowplow Conspiracy</v>
      </c>
      <c r="K59" s="3" t="str">
        <f t="shared" si="1"/>
        <v>Maggie Li</v>
      </c>
      <c r="L59" s="3" t="str">
        <f t="shared" si="2"/>
        <v>2020</v>
      </c>
      <c r="M59" s="3" t="str">
        <f t="shared" si="3"/>
        <v>105</v>
      </c>
      <c r="N59" s="3" t="s">
        <v>322</v>
      </c>
      <c r="O59" s="3" t="s">
        <v>322</v>
      </c>
      <c r="P59" s="3" t="s">
        <v>13</v>
      </c>
      <c r="Q59" s="3" t="s">
        <v>20</v>
      </c>
      <c r="U59" s="8" t="str">
        <f t="shared" si="4"/>
        <v>INSERT INTO Movies.Movie(Id,Title,DirectorName,ReleaseYear,RunTimeMinutes,StarRating,DateAcquired,GenreId,RatingId) VALUES(NEWID(),'The Snowplow Conspiracy','Maggie Li',2020,105,null,null,(SELECT Id FROM Movies.Genre WHERE [Description] = 'Documentary'),(SELECT Id FROM Movies.Rating WHERE [Description] = 'PG'));</v>
      </c>
    </row>
    <row r="60" spans="2:21" x14ac:dyDescent="0.3">
      <c r="B60" s="11">
        <v>57</v>
      </c>
      <c r="C60" s="12" t="s">
        <v>247</v>
      </c>
      <c r="D60" s="12" t="s">
        <v>248</v>
      </c>
      <c r="E60" s="12">
        <v>2026</v>
      </c>
      <c r="F60" s="12" t="s">
        <v>85</v>
      </c>
      <c r="G60" s="12" t="s">
        <v>249</v>
      </c>
      <c r="I60" s="6">
        <v>57</v>
      </c>
      <c r="J60" s="3" t="str">
        <f t="shared" si="0"/>
        <v>Kite Strings &amp; Concrete</v>
      </c>
      <c r="K60" s="3" t="str">
        <f t="shared" si="1"/>
        <v>Russel Adebayo</v>
      </c>
      <c r="L60" s="13">
        <v>2009</v>
      </c>
      <c r="M60" s="3" t="str">
        <f t="shared" si="3"/>
        <v>114</v>
      </c>
      <c r="N60" s="3" t="s">
        <v>322</v>
      </c>
      <c r="O60" s="3" t="s">
        <v>322</v>
      </c>
      <c r="P60" s="3" t="s">
        <v>0</v>
      </c>
      <c r="Q60" s="3" t="s">
        <v>20</v>
      </c>
      <c r="U60" s="8" t="str">
        <f t="shared" si="4"/>
        <v>INSERT INTO Movies.Movie(Id,Title,DirectorName,ReleaseYear,RunTimeMinutes,StarRating,DateAcquired,GenreId,RatingId) VALUES(NEWID(),'Kite Strings &amp; Concrete','Russel Adebayo',2009,114,null,null,(SELECT Id FROM Movies.Genre WHERE [Description] = 'Animated kids'),(SELECT Id FROM Movies.Rating WHERE [Description] = 'PG'));</v>
      </c>
    </row>
    <row r="61" spans="2:21" x14ac:dyDescent="0.3">
      <c r="B61" s="11">
        <v>58</v>
      </c>
      <c r="C61" s="12" t="s">
        <v>250</v>
      </c>
      <c r="D61" s="12" t="s">
        <v>251</v>
      </c>
      <c r="E61" s="12">
        <v>2002</v>
      </c>
      <c r="F61" s="12" t="s">
        <v>252</v>
      </c>
      <c r="G61" s="12" t="s">
        <v>253</v>
      </c>
      <c r="I61" s="6">
        <v>58</v>
      </c>
      <c r="J61" s="3" t="str">
        <f t="shared" si="0"/>
        <v>Postcards from the Umbra</v>
      </c>
      <c r="K61" s="3" t="str">
        <f t="shared" si="1"/>
        <v>Léon Marchand</v>
      </c>
      <c r="L61" s="3" t="str">
        <f t="shared" si="2"/>
        <v>2002</v>
      </c>
      <c r="M61" s="3" t="str">
        <f t="shared" si="3"/>
        <v>90</v>
      </c>
      <c r="N61" s="3" t="s">
        <v>322</v>
      </c>
      <c r="O61" s="3" t="s">
        <v>322</v>
      </c>
      <c r="P61" s="3" t="s">
        <v>7</v>
      </c>
      <c r="Q61" s="3" t="s">
        <v>23</v>
      </c>
      <c r="U61" s="8" t="str">
        <f t="shared" si="4"/>
        <v>INSERT INTO Movies.Movie(Id,Title,DirectorName,ReleaseYear,RunTimeMinutes,StarRating,DateAcquired,GenreId,RatingId) VALUES(NEWID(),'Postcards from the Umbra','Léon Marchand',2002,90,null,null,(SELECT Id FROM Movies.Genre WHERE [Description] = 'Drama'),(SELECT Id FROM Movies.Rating WHERE [Description] = 'NC-17'));</v>
      </c>
    </row>
    <row r="62" spans="2:21" x14ac:dyDescent="0.3">
      <c r="B62" s="11">
        <v>59</v>
      </c>
      <c r="C62" s="12" t="s">
        <v>254</v>
      </c>
      <c r="D62" s="12" t="s">
        <v>255</v>
      </c>
      <c r="E62" s="12">
        <v>2014</v>
      </c>
      <c r="F62" s="12" t="s">
        <v>187</v>
      </c>
      <c r="G62" s="12" t="s">
        <v>256</v>
      </c>
      <c r="I62" s="6">
        <v>59</v>
      </c>
      <c r="J62" s="3" t="str">
        <f t="shared" si="0"/>
        <v>The Lemming Identity</v>
      </c>
      <c r="K62" s="3" t="str">
        <f t="shared" si="1"/>
        <v>Etsuko Nakamura</v>
      </c>
      <c r="L62" s="3" t="str">
        <f t="shared" si="2"/>
        <v>2014</v>
      </c>
      <c r="M62" s="3" t="str">
        <f t="shared" si="3"/>
        <v>98</v>
      </c>
      <c r="N62" s="3" t="s">
        <v>322</v>
      </c>
      <c r="O62" s="3" t="s">
        <v>322</v>
      </c>
      <c r="P62" s="3" t="s">
        <v>15</v>
      </c>
      <c r="Q62" s="3" t="s">
        <v>21</v>
      </c>
      <c r="U62" s="8" t="str">
        <f t="shared" si="4"/>
        <v>INSERT INTO Movies.Movie(Id,Title,DirectorName,ReleaseYear,RunTimeMinutes,StarRating,DateAcquired,GenreId,RatingId) VALUES(NEWID(),'The Lemming Identity','Etsuko Nakamura',2014,98,null,null,(SELECT Id FROM Movies.Genre WHERE [Description] = 'Young Adult'),(SELECT Id FROM Movies.Rating WHERE [Description] = 'PG-13'));</v>
      </c>
    </row>
    <row r="63" spans="2:21" x14ac:dyDescent="0.3">
      <c r="B63" s="11">
        <v>60</v>
      </c>
      <c r="C63" s="12" t="s">
        <v>257</v>
      </c>
      <c r="D63" s="12" t="s">
        <v>258</v>
      </c>
      <c r="E63" s="12">
        <v>2027</v>
      </c>
      <c r="F63" s="12" t="s">
        <v>259</v>
      </c>
      <c r="G63" s="12" t="s">
        <v>260</v>
      </c>
      <c r="I63" s="6">
        <v>60</v>
      </c>
      <c r="J63" s="3" t="str">
        <f t="shared" si="0"/>
        <v>Gardenia Protocol</v>
      </c>
      <c r="K63" s="3" t="str">
        <f t="shared" si="1"/>
        <v>Rafael Choi</v>
      </c>
      <c r="L63" s="13">
        <v>2025</v>
      </c>
      <c r="M63" s="3" t="str">
        <f t="shared" si="3"/>
        <v>121</v>
      </c>
      <c r="N63" s="3" t="s">
        <v>322</v>
      </c>
      <c r="O63" s="3" t="s">
        <v>322</v>
      </c>
      <c r="P63" s="3" t="s">
        <v>6</v>
      </c>
      <c r="Q63" s="3" t="s">
        <v>22</v>
      </c>
      <c r="U63" s="8" t="str">
        <f t="shared" si="4"/>
        <v>INSERT INTO Movies.Movie(Id,Title,DirectorName,ReleaseYear,RunTimeMinutes,StarRating,DateAcquired,GenreId,RatingId) VALUES(NEWID(),'Gardenia Protocol','Rafael Choi',2025,121,null,null,(SELECT Id FROM Movies.Genre WHERE [Description] = 'Romance'),(SELECT Id FROM Movies.Rating WHERE [Description] = 'R'));</v>
      </c>
    </row>
  </sheetData>
  <autoFilter ref="I3:Q63" xr:uid="{E5F4BFAF-B272-4BC8-A2AC-3233A972142E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7863571-0FCB-47F4-86BA-3BC82184EB05}">
          <x14:formula1>
            <xm:f>genres!$C$4:$C$21</xm:f>
          </x14:formula1>
          <xm:sqref>P4:P63</xm:sqref>
        </x14:dataValidation>
        <x14:dataValidation type="list" allowBlank="1" showInputMessage="1" showErrorMessage="1" xr:uid="{0D013F8C-3715-46C4-B336-CEED1DD68A15}">
          <x14:formula1>
            <xm:f>ratings!$C$4:$C$10</xm:f>
          </x14:formula1>
          <xm:sqref>Q4:Q63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B9FD-F51A-4FA4-BDAC-112561615C20}">
  <dimension ref="B3:E126"/>
  <sheetViews>
    <sheetView topLeftCell="A95" workbookViewId="0">
      <selection activeCell="B125" sqref="B125"/>
    </sheetView>
  </sheetViews>
  <sheetFormatPr defaultRowHeight="14.4" x14ac:dyDescent="0.3"/>
  <cols>
    <col min="1" max="1" width="8.88671875" style="8"/>
    <col min="2" max="4" width="61.6640625" style="8" customWidth="1"/>
    <col min="5" max="16384" width="8.88671875" style="8"/>
  </cols>
  <sheetData>
    <row r="3" spans="2:2" x14ac:dyDescent="0.3">
      <c r="B3" s="8" t="s">
        <v>324</v>
      </c>
    </row>
    <row r="4" spans="2:2" x14ac:dyDescent="0.3">
      <c r="B4" s="8" t="s">
        <v>326</v>
      </c>
    </row>
    <row r="5" spans="2:2" x14ac:dyDescent="0.3">
      <c r="B5" s="8" t="s">
        <v>329</v>
      </c>
    </row>
    <row r="6" spans="2:2" x14ac:dyDescent="0.3">
      <c r="B6" s="8" t="s">
        <v>331</v>
      </c>
    </row>
    <row r="7" spans="2:2" x14ac:dyDescent="0.3">
      <c r="B7" s="8" t="s">
        <v>333</v>
      </c>
    </row>
    <row r="8" spans="2:2" x14ac:dyDescent="0.3">
      <c r="B8" s="8" t="s">
        <v>335</v>
      </c>
    </row>
    <row r="9" spans="2:2" x14ac:dyDescent="0.3">
      <c r="B9" s="8" t="s">
        <v>337</v>
      </c>
    </row>
    <row r="10" spans="2:2" x14ac:dyDescent="0.3">
      <c r="B10" s="8" t="s">
        <v>339</v>
      </c>
    </row>
    <row r="11" spans="2:2" x14ac:dyDescent="0.3">
      <c r="B11" s="8" t="s">
        <v>341</v>
      </c>
    </row>
    <row r="12" spans="2:2" x14ac:dyDescent="0.3">
      <c r="B12" s="8" t="s">
        <v>343</v>
      </c>
    </row>
    <row r="13" spans="2:2" x14ac:dyDescent="0.3">
      <c r="B13" s="8" t="s">
        <v>345</v>
      </c>
    </row>
    <row r="14" spans="2:2" x14ac:dyDescent="0.3">
      <c r="B14" s="8" t="s">
        <v>347</v>
      </c>
    </row>
    <row r="15" spans="2:2" x14ac:dyDescent="0.3">
      <c r="B15" s="8" t="s">
        <v>349</v>
      </c>
    </row>
    <row r="16" spans="2:2" x14ac:dyDescent="0.3">
      <c r="B16" s="8" t="s">
        <v>351</v>
      </c>
    </row>
    <row r="17" spans="2:2" x14ac:dyDescent="0.3">
      <c r="B17" s="8" t="s">
        <v>353</v>
      </c>
    </row>
    <row r="18" spans="2:2" x14ac:dyDescent="0.3">
      <c r="B18" s="8" t="s">
        <v>355</v>
      </c>
    </row>
    <row r="19" spans="2:2" x14ac:dyDescent="0.3">
      <c r="B19" s="8" t="s">
        <v>357</v>
      </c>
    </row>
    <row r="20" spans="2:2" x14ac:dyDescent="0.3">
      <c r="B20" s="8" t="s">
        <v>359</v>
      </c>
    </row>
    <row r="21" spans="2:2" x14ac:dyDescent="0.3">
      <c r="B21" s="8" t="s">
        <v>361</v>
      </c>
    </row>
    <row r="22" spans="2:2" x14ac:dyDescent="0.3">
      <c r="B22" s="8" t="s">
        <v>363</v>
      </c>
    </row>
    <row r="23" spans="2:2" x14ac:dyDescent="0.3">
      <c r="B23" s="8" t="s">
        <v>365</v>
      </c>
    </row>
    <row r="24" spans="2:2" x14ac:dyDescent="0.3">
      <c r="B24" s="8" t="s">
        <v>367</v>
      </c>
    </row>
    <row r="25" spans="2:2" x14ac:dyDescent="0.3">
      <c r="B25" s="8" t="s">
        <v>369</v>
      </c>
    </row>
    <row r="26" spans="2:2" x14ac:dyDescent="0.3">
      <c r="B26" s="8" t="s">
        <v>371</v>
      </c>
    </row>
    <row r="27" spans="2:2" x14ac:dyDescent="0.3">
      <c r="B27" s="8" t="s">
        <v>373</v>
      </c>
    </row>
    <row r="28" spans="2:2" x14ac:dyDescent="0.3">
      <c r="B28" s="8" t="s">
        <v>375</v>
      </c>
    </row>
    <row r="29" spans="2:2" x14ac:dyDescent="0.3">
      <c r="B29" s="8" t="s">
        <v>377</v>
      </c>
    </row>
    <row r="30" spans="2:2" x14ac:dyDescent="0.3">
      <c r="B30" s="8" t="s">
        <v>379</v>
      </c>
    </row>
    <row r="31" spans="2:2" x14ac:dyDescent="0.3">
      <c r="B31" s="8" t="s">
        <v>381</v>
      </c>
    </row>
    <row r="32" spans="2:2" x14ac:dyDescent="0.3">
      <c r="B32" s="8" t="s">
        <v>383</v>
      </c>
    </row>
    <row r="33" spans="2:2" x14ac:dyDescent="0.3">
      <c r="B33" s="8" t="s">
        <v>385</v>
      </c>
    </row>
    <row r="34" spans="2:2" x14ac:dyDescent="0.3">
      <c r="B34" s="8" t="s">
        <v>387</v>
      </c>
    </row>
    <row r="35" spans="2:2" x14ac:dyDescent="0.3">
      <c r="B35" s="8" t="s">
        <v>389</v>
      </c>
    </row>
    <row r="36" spans="2:2" x14ac:dyDescent="0.3">
      <c r="B36" s="8" t="s">
        <v>391</v>
      </c>
    </row>
    <row r="37" spans="2:2" x14ac:dyDescent="0.3">
      <c r="B37" s="8" t="s">
        <v>393</v>
      </c>
    </row>
    <row r="38" spans="2:2" x14ac:dyDescent="0.3">
      <c r="B38" s="8" t="s">
        <v>395</v>
      </c>
    </row>
    <row r="39" spans="2:2" x14ac:dyDescent="0.3">
      <c r="B39" s="8" t="s">
        <v>397</v>
      </c>
    </row>
    <row r="40" spans="2:2" x14ac:dyDescent="0.3">
      <c r="B40" s="8" t="s">
        <v>399</v>
      </c>
    </row>
    <row r="41" spans="2:2" x14ac:dyDescent="0.3">
      <c r="B41" s="8" t="s">
        <v>401</v>
      </c>
    </row>
    <row r="42" spans="2:2" x14ac:dyDescent="0.3">
      <c r="B42" s="8" t="s">
        <v>403</v>
      </c>
    </row>
    <row r="43" spans="2:2" x14ac:dyDescent="0.3">
      <c r="B43" s="8" t="s">
        <v>405</v>
      </c>
    </row>
    <row r="44" spans="2:2" x14ac:dyDescent="0.3">
      <c r="B44" s="8" t="s">
        <v>407</v>
      </c>
    </row>
    <row r="45" spans="2:2" x14ac:dyDescent="0.3">
      <c r="B45" s="8" t="s">
        <v>409</v>
      </c>
    </row>
    <row r="46" spans="2:2" x14ac:dyDescent="0.3">
      <c r="B46" s="8" t="s">
        <v>411</v>
      </c>
    </row>
    <row r="47" spans="2:2" x14ac:dyDescent="0.3">
      <c r="B47" s="8" t="s">
        <v>413</v>
      </c>
    </row>
    <row r="48" spans="2:2" x14ac:dyDescent="0.3">
      <c r="B48" s="8" t="s">
        <v>415</v>
      </c>
    </row>
    <row r="49" spans="2:2" x14ac:dyDescent="0.3">
      <c r="B49" s="8" t="s">
        <v>417</v>
      </c>
    </row>
    <row r="50" spans="2:2" x14ac:dyDescent="0.3">
      <c r="B50" s="8" t="s">
        <v>419</v>
      </c>
    </row>
    <row r="51" spans="2:2" x14ac:dyDescent="0.3">
      <c r="B51" s="8" t="s">
        <v>421</v>
      </c>
    </row>
    <row r="52" spans="2:2" x14ac:dyDescent="0.3">
      <c r="B52" s="8" t="s">
        <v>423</v>
      </c>
    </row>
    <row r="53" spans="2:2" x14ac:dyDescent="0.3">
      <c r="B53" s="8" t="s">
        <v>425</v>
      </c>
    </row>
    <row r="54" spans="2:2" x14ac:dyDescent="0.3">
      <c r="B54" s="8" t="s">
        <v>427</v>
      </c>
    </row>
    <row r="55" spans="2:2" x14ac:dyDescent="0.3">
      <c r="B55" s="8" t="s">
        <v>429</v>
      </c>
    </row>
    <row r="56" spans="2:2" x14ac:dyDescent="0.3">
      <c r="B56" s="8" t="s">
        <v>431</v>
      </c>
    </row>
    <row r="57" spans="2:2" x14ac:dyDescent="0.3">
      <c r="B57" s="8" t="s">
        <v>433</v>
      </c>
    </row>
    <row r="58" spans="2:2" x14ac:dyDescent="0.3">
      <c r="B58" s="8" t="s">
        <v>435</v>
      </c>
    </row>
    <row r="59" spans="2:2" x14ac:dyDescent="0.3">
      <c r="B59" s="8" t="s">
        <v>437</v>
      </c>
    </row>
    <row r="60" spans="2:2" x14ac:dyDescent="0.3">
      <c r="B60" s="8" t="s">
        <v>439</v>
      </c>
    </row>
    <row r="61" spans="2:2" x14ac:dyDescent="0.3">
      <c r="B61" s="8" t="s">
        <v>441</v>
      </c>
    </row>
    <row r="62" spans="2:2" x14ac:dyDescent="0.3">
      <c r="B62" s="8" t="s">
        <v>443</v>
      </c>
    </row>
    <row r="63" spans="2:2" x14ac:dyDescent="0.3">
      <c r="B63" s="8" t="s">
        <v>325</v>
      </c>
    </row>
    <row r="64" spans="2:2" x14ac:dyDescent="0.3">
      <c r="B64" s="8" t="s">
        <v>327</v>
      </c>
    </row>
    <row r="65" spans="2:2" x14ac:dyDescent="0.3">
      <c r="B65" s="8" t="s">
        <v>330</v>
      </c>
    </row>
    <row r="66" spans="2:2" x14ac:dyDescent="0.3">
      <c r="B66" s="8" t="s">
        <v>332</v>
      </c>
    </row>
    <row r="67" spans="2:2" x14ac:dyDescent="0.3">
      <c r="B67" s="8" t="s">
        <v>334</v>
      </c>
    </row>
    <row r="68" spans="2:2" x14ac:dyDescent="0.3">
      <c r="B68" s="8" t="s">
        <v>336</v>
      </c>
    </row>
    <row r="69" spans="2:2" x14ac:dyDescent="0.3">
      <c r="B69" s="8" t="s">
        <v>338</v>
      </c>
    </row>
    <row r="70" spans="2:2" x14ac:dyDescent="0.3">
      <c r="B70" s="8" t="s">
        <v>340</v>
      </c>
    </row>
    <row r="71" spans="2:2" x14ac:dyDescent="0.3">
      <c r="B71" s="8" t="s">
        <v>342</v>
      </c>
    </row>
    <row r="72" spans="2:2" x14ac:dyDescent="0.3">
      <c r="B72" s="8" t="s">
        <v>344</v>
      </c>
    </row>
    <row r="73" spans="2:2" x14ac:dyDescent="0.3">
      <c r="B73" s="8" t="s">
        <v>346</v>
      </c>
    </row>
    <row r="74" spans="2:2" x14ac:dyDescent="0.3">
      <c r="B74" s="8" t="s">
        <v>348</v>
      </c>
    </row>
    <row r="75" spans="2:2" x14ac:dyDescent="0.3">
      <c r="B75" s="8" t="s">
        <v>350</v>
      </c>
    </row>
    <row r="76" spans="2:2" x14ac:dyDescent="0.3">
      <c r="B76" s="8" t="s">
        <v>352</v>
      </c>
    </row>
    <row r="77" spans="2:2" x14ac:dyDescent="0.3">
      <c r="B77" s="8" t="s">
        <v>354</v>
      </c>
    </row>
    <row r="78" spans="2:2" x14ac:dyDescent="0.3">
      <c r="B78" s="8" t="s">
        <v>356</v>
      </c>
    </row>
    <row r="79" spans="2:2" x14ac:dyDescent="0.3">
      <c r="B79" s="8" t="s">
        <v>358</v>
      </c>
    </row>
    <row r="80" spans="2:2" x14ac:dyDescent="0.3">
      <c r="B80" s="8" t="s">
        <v>360</v>
      </c>
    </row>
    <row r="81" spans="2:2" x14ac:dyDescent="0.3">
      <c r="B81" s="8" t="s">
        <v>362</v>
      </c>
    </row>
    <row r="82" spans="2:2" x14ac:dyDescent="0.3">
      <c r="B82" s="8" t="s">
        <v>364</v>
      </c>
    </row>
    <row r="83" spans="2:2" x14ac:dyDescent="0.3">
      <c r="B83" s="8" t="s">
        <v>366</v>
      </c>
    </row>
    <row r="84" spans="2:2" x14ac:dyDescent="0.3">
      <c r="B84" s="8" t="s">
        <v>368</v>
      </c>
    </row>
    <row r="85" spans="2:2" x14ac:dyDescent="0.3">
      <c r="B85" s="8" t="s">
        <v>370</v>
      </c>
    </row>
    <row r="86" spans="2:2" x14ac:dyDescent="0.3">
      <c r="B86" s="8" t="s">
        <v>372</v>
      </c>
    </row>
    <row r="87" spans="2:2" x14ac:dyDescent="0.3">
      <c r="B87" s="8" t="s">
        <v>374</v>
      </c>
    </row>
    <row r="88" spans="2:2" x14ac:dyDescent="0.3">
      <c r="B88" s="8" t="s">
        <v>376</v>
      </c>
    </row>
    <row r="89" spans="2:2" x14ac:dyDescent="0.3">
      <c r="B89" s="8" t="s">
        <v>378</v>
      </c>
    </row>
    <row r="90" spans="2:2" x14ac:dyDescent="0.3">
      <c r="B90" s="8" t="s">
        <v>380</v>
      </c>
    </row>
    <row r="91" spans="2:2" x14ac:dyDescent="0.3">
      <c r="B91" s="8" t="s">
        <v>382</v>
      </c>
    </row>
    <row r="92" spans="2:2" x14ac:dyDescent="0.3">
      <c r="B92" s="8" t="s">
        <v>384</v>
      </c>
    </row>
    <row r="93" spans="2:2" x14ac:dyDescent="0.3">
      <c r="B93" s="8" t="s">
        <v>386</v>
      </c>
    </row>
    <row r="94" spans="2:2" x14ac:dyDescent="0.3">
      <c r="B94" s="8" t="s">
        <v>388</v>
      </c>
    </row>
    <row r="95" spans="2:2" x14ac:dyDescent="0.3">
      <c r="B95" s="8" t="s">
        <v>390</v>
      </c>
    </row>
    <row r="96" spans="2:2" x14ac:dyDescent="0.3">
      <c r="B96" s="8" t="s">
        <v>392</v>
      </c>
    </row>
    <row r="97" spans="2:2" x14ac:dyDescent="0.3">
      <c r="B97" s="8" t="s">
        <v>394</v>
      </c>
    </row>
    <row r="98" spans="2:2" x14ac:dyDescent="0.3">
      <c r="B98" s="8" t="s">
        <v>396</v>
      </c>
    </row>
    <row r="99" spans="2:2" x14ac:dyDescent="0.3">
      <c r="B99" s="8" t="s">
        <v>398</v>
      </c>
    </row>
    <row r="100" spans="2:2" x14ac:dyDescent="0.3">
      <c r="B100" s="8" t="s">
        <v>400</v>
      </c>
    </row>
    <row r="101" spans="2:2" x14ac:dyDescent="0.3">
      <c r="B101" s="8" t="s">
        <v>402</v>
      </c>
    </row>
    <row r="102" spans="2:2" x14ac:dyDescent="0.3">
      <c r="B102" s="8" t="s">
        <v>404</v>
      </c>
    </row>
    <row r="103" spans="2:2" x14ac:dyDescent="0.3">
      <c r="B103" s="8" t="s">
        <v>406</v>
      </c>
    </row>
    <row r="104" spans="2:2" x14ac:dyDescent="0.3">
      <c r="B104" s="8" t="s">
        <v>408</v>
      </c>
    </row>
    <row r="105" spans="2:2" x14ac:dyDescent="0.3">
      <c r="B105" s="8" t="s">
        <v>410</v>
      </c>
    </row>
    <row r="106" spans="2:2" x14ac:dyDescent="0.3">
      <c r="B106" s="8" t="s">
        <v>412</v>
      </c>
    </row>
    <row r="107" spans="2:2" x14ac:dyDescent="0.3">
      <c r="B107" s="8" t="s">
        <v>414</v>
      </c>
    </row>
    <row r="108" spans="2:2" x14ac:dyDescent="0.3">
      <c r="B108" s="8" t="s">
        <v>416</v>
      </c>
    </row>
    <row r="109" spans="2:2" x14ac:dyDescent="0.3">
      <c r="B109" s="8" t="s">
        <v>418</v>
      </c>
    </row>
    <row r="110" spans="2:2" x14ac:dyDescent="0.3">
      <c r="B110" s="8" t="s">
        <v>420</v>
      </c>
    </row>
    <row r="111" spans="2:2" x14ac:dyDescent="0.3">
      <c r="B111" s="8" t="s">
        <v>422</v>
      </c>
    </row>
    <row r="112" spans="2:2" x14ac:dyDescent="0.3">
      <c r="B112" s="8" t="s">
        <v>424</v>
      </c>
    </row>
    <row r="113" spans="2:2" x14ac:dyDescent="0.3">
      <c r="B113" s="8" t="s">
        <v>426</v>
      </c>
    </row>
    <row r="114" spans="2:2" x14ac:dyDescent="0.3">
      <c r="B114" s="8" t="s">
        <v>428</v>
      </c>
    </row>
    <row r="115" spans="2:2" x14ac:dyDescent="0.3">
      <c r="B115" s="8" t="s">
        <v>430</v>
      </c>
    </row>
    <row r="116" spans="2:2" x14ac:dyDescent="0.3">
      <c r="B116" s="8" t="s">
        <v>432</v>
      </c>
    </row>
    <row r="117" spans="2:2" x14ac:dyDescent="0.3">
      <c r="B117" s="8" t="s">
        <v>434</v>
      </c>
    </row>
    <row r="118" spans="2:2" x14ac:dyDescent="0.3">
      <c r="B118" s="8" t="s">
        <v>436</v>
      </c>
    </row>
    <row r="119" spans="2:2" x14ac:dyDescent="0.3">
      <c r="B119" s="8" t="s">
        <v>438</v>
      </c>
    </row>
    <row r="120" spans="2:2" x14ac:dyDescent="0.3">
      <c r="B120" s="8" t="s">
        <v>440</v>
      </c>
    </row>
    <row r="121" spans="2:2" x14ac:dyDescent="0.3">
      <c r="B121" s="8" t="s">
        <v>442</v>
      </c>
    </row>
    <row r="122" spans="2:2" x14ac:dyDescent="0.3">
      <c r="B122" s="8" t="s">
        <v>444</v>
      </c>
    </row>
    <row r="123" spans="2:2" x14ac:dyDescent="0.3">
      <c r="B123" s="8" t="s">
        <v>328</v>
      </c>
    </row>
    <row r="125" spans="2:2" x14ac:dyDescent="0.3">
      <c r="B125"/>
    </row>
    <row r="126" spans="2:2" x14ac:dyDescent="0.3">
      <c r="B1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copilot-generated-movies</vt:lpstr>
      <vt:lpstr>genres</vt:lpstr>
      <vt:lpstr>ratings</vt:lpstr>
      <vt:lpstr>actors</vt:lpstr>
      <vt:lpstr>movies</vt:lpstr>
      <vt:lpstr>movie-actor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LeMaster</dc:creator>
  <cp:lastModifiedBy>Brian LeMaster</cp:lastModifiedBy>
  <dcterms:created xsi:type="dcterms:W3CDTF">2025-07-04T20:17:09Z</dcterms:created>
  <dcterms:modified xsi:type="dcterms:W3CDTF">2025-07-05T18:31:19Z</dcterms:modified>
</cp:coreProperties>
</file>