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19280" yWindow="0" windowWidth="8000" windowHeight="14420" tabRatio="500" activeTab="3"/>
  </bookViews>
  <sheets>
    <sheet name="pres election 1892" sheetId="1" r:id="rId1"/>
    <sheet name="post offices by state" sheetId="2" r:id="rId2"/>
    <sheet name="resignations by US" sheetId="3" r:id="rId3"/>
    <sheet name="top 10, bottom 10" sheetId="4" r:id="rId4"/>
  </sheets>
  <definedNames>
    <definedName name="_xlnm._FilterDatabase" localSheetId="1" hidden="1">'post offices by state'!$A$1:$AK$1</definedName>
    <definedName name="_xlnm._FilterDatabase" localSheetId="0" hidden="1">'pres election 1892'!$A$1:$T$1</definedName>
    <definedName name="_xlnm._FilterDatabase" localSheetId="2" hidden="1">'resignations by US'!$A$1:$G$1</definedName>
    <definedName name="_xlnm._FilterDatabase" localSheetId="3" hidden="1">'top 10, bottom 10'!$A$5:$G$5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6" i="4" l="1"/>
  <c r="G16" i="4"/>
  <c r="E17" i="4"/>
  <c r="G17" i="4"/>
  <c r="E18" i="4"/>
  <c r="G18" i="4"/>
  <c r="E19" i="4"/>
  <c r="G19" i="4"/>
  <c r="E6" i="4"/>
  <c r="G6" i="4"/>
  <c r="E7" i="4"/>
  <c r="G7" i="4"/>
  <c r="E8" i="4"/>
  <c r="G8" i="4"/>
  <c r="E9" i="4"/>
  <c r="G9" i="4"/>
  <c r="E10" i="4"/>
  <c r="G10" i="4"/>
  <c r="E11" i="4"/>
  <c r="G11" i="4"/>
  <c r="E12" i="4"/>
  <c r="G12" i="4"/>
  <c r="E13" i="4"/>
  <c r="G13" i="4"/>
  <c r="E14" i="4"/>
  <c r="G14" i="4"/>
  <c r="E15" i="4"/>
  <c r="G15" i="4"/>
  <c r="E20" i="4"/>
  <c r="G20" i="4"/>
  <c r="E21" i="4"/>
  <c r="G21" i="4"/>
  <c r="E22" i="4"/>
  <c r="G22" i="4"/>
  <c r="E23" i="4"/>
  <c r="G23" i="4"/>
  <c r="E24" i="4"/>
  <c r="G24" i="4"/>
  <c r="E25" i="4"/>
  <c r="G25" i="4"/>
  <c r="G28" i="4"/>
  <c r="G27" i="4"/>
  <c r="F16" i="4"/>
  <c r="F17" i="4"/>
  <c r="F18" i="4"/>
  <c r="F19" i="4"/>
  <c r="F6" i="4"/>
  <c r="F7" i="4"/>
  <c r="F8" i="4"/>
  <c r="F9" i="4"/>
  <c r="F10" i="4"/>
  <c r="F11" i="4"/>
  <c r="F12" i="4"/>
  <c r="F13" i="4"/>
  <c r="F14" i="4"/>
  <c r="F15" i="4"/>
  <c r="F20" i="4"/>
  <c r="F21" i="4"/>
  <c r="F22" i="4"/>
  <c r="F23" i="4"/>
  <c r="F24" i="4"/>
  <c r="F25" i="4"/>
  <c r="F28" i="4"/>
  <c r="F27" i="4"/>
  <c r="M15" i="3"/>
  <c r="H29" i="3"/>
  <c r="H20" i="3"/>
  <c r="H11" i="3"/>
  <c r="H2" i="3"/>
  <c r="F12" i="3"/>
  <c r="G12" i="3"/>
  <c r="F2" i="3"/>
  <c r="G2" i="3"/>
  <c r="F11" i="3"/>
  <c r="G11" i="3"/>
  <c r="F20" i="3"/>
  <c r="G20" i="3"/>
  <c r="F29" i="3"/>
  <c r="G29" i="3"/>
  <c r="F3" i="3"/>
  <c r="G3" i="3"/>
  <c r="F21" i="3"/>
  <c r="G21" i="3"/>
  <c r="F30" i="3"/>
  <c r="G30" i="3"/>
  <c r="F4" i="3"/>
  <c r="G4" i="3"/>
  <c r="F31" i="3"/>
  <c r="G31" i="3"/>
  <c r="F32" i="3"/>
  <c r="G32" i="3"/>
  <c r="F33" i="3"/>
  <c r="G33" i="3"/>
  <c r="F34" i="3"/>
  <c r="G34" i="3"/>
  <c r="F35" i="3"/>
  <c r="G35" i="3"/>
  <c r="F36" i="3"/>
  <c r="G36" i="3"/>
  <c r="F37" i="3"/>
  <c r="G37" i="3"/>
  <c r="F22" i="3"/>
  <c r="G22" i="3"/>
  <c r="F23" i="3"/>
  <c r="G23" i="3"/>
  <c r="F24" i="3"/>
  <c r="G24" i="3"/>
  <c r="F25" i="3"/>
  <c r="G25" i="3"/>
  <c r="F26" i="3"/>
  <c r="G26" i="3"/>
  <c r="F27" i="3"/>
  <c r="G27" i="3"/>
  <c r="F28" i="3"/>
  <c r="G28" i="3"/>
  <c r="F13" i="3"/>
  <c r="G13" i="3"/>
  <c r="F14" i="3"/>
  <c r="G14" i="3"/>
  <c r="F15" i="3"/>
  <c r="G15" i="3"/>
  <c r="F16" i="3"/>
  <c r="G16" i="3"/>
  <c r="F17" i="3"/>
  <c r="G17" i="3"/>
  <c r="F18" i="3"/>
  <c r="G18" i="3"/>
  <c r="F19" i="3"/>
  <c r="G19" i="3"/>
  <c r="F5" i="3"/>
  <c r="G5" i="3"/>
  <c r="F6" i="3"/>
  <c r="G6" i="3"/>
  <c r="F7" i="3"/>
  <c r="G7" i="3"/>
  <c r="F8" i="3"/>
  <c r="G8" i="3"/>
  <c r="F9" i="3"/>
  <c r="G9" i="3"/>
  <c r="F10" i="3"/>
  <c r="G10" i="3"/>
  <c r="G39" i="3"/>
</calcChain>
</file>

<file path=xl/sharedStrings.xml><?xml version="1.0" encoding="utf-8"?>
<sst xmlns="http://schemas.openxmlformats.org/spreadsheetml/2006/main" count="185" uniqueCount="98">
  <si>
    <t>State</t>
  </si>
  <si>
    <t>EV - C</t>
  </si>
  <si>
    <t>EV - H</t>
  </si>
  <si>
    <t>EV - W</t>
  </si>
  <si>
    <t>TotalVote</t>
  </si>
  <si>
    <t>C</t>
  </si>
  <si>
    <t>H</t>
  </si>
  <si>
    <t>W</t>
  </si>
  <si>
    <t>Margin</t>
  </si>
  <si>
    <t>%Margin</t>
  </si>
  <si>
    <t>Cleveland</t>
  </si>
  <si>
    <t>Harrison</t>
  </si>
  <si>
    <t>Weaver</t>
  </si>
  <si>
    <t>Bidwell</t>
  </si>
  <si>
    <t>Other</t>
  </si>
  <si>
    <t>Alabama</t>
  </si>
  <si>
    <t>Arkansas</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</si>
  <si>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</si>
  <si>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</si>
  <si>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</si>
  <si>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</si>
  <si>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</si>
  <si>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</si>
  <si>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</si>
  <si>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</si>
  <si>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</si>
  <si>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</si>
  <si>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</si>
  <si>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</si>
  <si>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</si>
  <si>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</si>
  <si>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</si>
  <si>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</si>
  <si>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</si>
  <si>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</si>
  <si>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</si>
  <si>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</si>
  <si>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</si>
  <si>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</si>
  <si>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</si>
  <si>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</si>
  <si>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</si>
  <si>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York</t>
  </si>
  <si>
    <t>North Carolina</t>
  </si>
  <si>
    <t>North Dakota</t>
  </si>
  <si>
    <t>Ohio</t>
  </si>
  <si>
    <t>Oregon</t>
  </si>
  <si>
    <t>Pennsylvania</t>
  </si>
  <si>
    <t>Rhode Island</t>
  </si>
  <si>
    <t>South Carolina</t>
  </si>
  <si>
    <t>South Dakota</t>
  </si>
  <si>
    <t>Tennessee</t>
  </si>
  <si>
    <t>Texas</t>
  </si>
  <si>
    <t>Vermont</t>
  </si>
  <si>
    <t>Virginia</t>
  </si>
  <si>
    <t>Washington</t>
  </si>
  <si>
    <t>West Virginia</t>
  </si>
  <si>
    <t>Wisconsin</t>
  </si>
  <si>
    <t>Wyoming</t>
  </si>
  <si>
    <t>Total</t>
  </si>
  <si>
    <t>Alaska</t>
  </si>
  <si>
    <t>Arizona</t>
  </si>
  <si>
    <t>Dakota</t>
  </si>
  <si>
    <t>District of Columbia</t>
  </si>
  <si>
    <t>Guam</t>
  </si>
  <si>
    <t>Hawaii</t>
  </si>
  <si>
    <t>Indian Territory</t>
  </si>
  <si>
    <t>New Mexico</t>
  </si>
  <si>
    <t>Oklahoma</t>
  </si>
  <si>
    <t>Puerto Rico</t>
  </si>
  <si>
    <t>Samoan Islands</t>
  </si>
  <si>
    <t>Utah</t>
  </si>
  <si>
    <t>TOTAL</t>
  </si>
  <si>
    <t>Year</t>
  </si>
  <si>
    <t>Resignations</t>
  </si>
  <si>
    <t>Removals</t>
  </si>
  <si>
    <t>Deceased</t>
  </si>
  <si>
    <t>Total Offices</t>
  </si>
  <si>
    <t>total change</t>
  </si>
  <si>
    <t>percent change</t>
  </si>
  <si>
    <t>blank - pres election</t>
  </si>
  <si>
    <t>yellow = 1 yr after</t>
  </si>
  <si>
    <t>green = 2 yr after</t>
  </si>
  <si>
    <t>blue = 3 yr after/1 year before</t>
  </si>
  <si>
    <t>bottom</t>
  </si>
  <si>
    <t>top</t>
  </si>
  <si>
    <t>top or bottom</t>
  </si>
  <si>
    <t>state</t>
  </si>
  <si>
    <t>number of pos</t>
  </si>
  <si>
    <t>% 4th class change</t>
  </si>
  <si>
    <t>% pres change</t>
  </si>
  <si>
    <t>average, bottom 10</t>
  </si>
  <si>
    <t>average, top 10</t>
  </si>
  <si>
    <t>Data from Blevins github repo</t>
  </si>
  <si>
    <t>1894 post master removal for the 10 states with the largest proportion of votes for Cleveland in 1892 ("top") and the 10 states with the smallest proportion of votes for Cleveland in 1892 ("bottom")</t>
  </si>
  <si>
    <t>Rationale: based on assessment from "resignations by US" tab, the year (July-June) denoted by the year two years post election (e.g. 1894 for the 1892 election, which is July 1893-June 1894) has the highest turnover for post masters, so we investigate that year.</t>
  </si>
  <si>
    <t>4th class postmaster removals</t>
  </si>
  <si>
    <t>presidential cases removals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</si>
</sst>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7" formatCode="0.0%"/>
  </numFmts>
  <fonts count="7" x14ac:knownFonts="1">
    <font>
      <sz val="12"/>
      <color theme="1"/>
      <name val="Calibri"/>
      <family val="2"/>
      <charset val="128"/>
      <scheme val="minor"/>
    </font>
    <font>
      <sz val="12"/>
      <color theme="1"/>
      <name val="Calibri"/>
      <family val="2"/>
      <charset val="128"/>
      <scheme val="minor"/>
    </font>
    <font>
      <b/>
      <sz val="12"/>
      <color theme="1"/>
      <name val="Calibri"/>
      <family val="2"/>
      <charset val="128"/>
      <scheme val="minor"/>
    </font>
    <font>
      <b/>
      <sz val="12"/>
      <color rgb="FF333333"/>
      <name val="Helvetica Neue"/>
    </font>
    <font>
      <sz val="12"/>
      <color rgb="FF333333"/>
      <name val="Helvetica Neue"/>
    </font>
    <font>
      <u/>
      <sz val="12"/>
      <color theme="10"/>
      <name val="Calibri"/>
      <family val="2"/>
      <charset val="128"/>
      <scheme val="minor"/>
    </font>
    <font>
      <u/>
      <sz val="12"/>
      <color theme="11"/>
      <name val="Calibri"/>
      <family val="2"/>
      <charset val="128"/>
      <scheme val="minor"/>
    </font>
  </fonts>
  <fills count="5">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4"/>
        <bgColor indexed="64"/>
      </patternFill>
    </fill>
  </fills>
  <borders count="1">
    <border>
      <left/>
      <right/>
      <top/>
      <bottom/>
      <diagonal/>
    </border>
  </borders>
  <cellStyleXfs count="2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3">
    <xf numFmtId="0" fontId="0" fillId="0" borderId="0" xfId="0"/>
    <xf numFmtId="0" fontId="4" fillId="0" borderId="0" xfId="0" applyFont="1"/>
    <xf numFmtId="0" fontId="3" fillId="0" borderId="0" xfId="0" applyFont="1" applyAlignment="1">
      <alignment wrapText="1"/>
    </xf>
    <xf numFmtId="0" fontId="4" fillId="2" borderId="0" xfId="0" applyFont="1" applyFill="1"/>
    <xf numFmtId="0" fontId="0" fillId="2" borderId="0" xfId="0" applyFill="1"/>
    <xf numFmtId="0" fontId="0" fillId="3" borderId="0" xfId="0" applyFill="1"/>
    <xf numFmtId="0" fontId="0" fillId="4" borderId="0" xfId="0" applyFill="1"/>
    <xf numFmtId="0" fontId="0" fillId="0" borderId="0" xfId="0" applyAlignment="1">
      <alignment horizontal="left"/>
    </xf>
    <xf numFmtId="0" fontId="3" fillId="0" borderId="0" xfId="0" applyFont="1" applyAlignment="1">
      <alignment horizontal="left"/>
    </xf>
    <xf numFmtId="9" fontId="0" fillId="0" borderId="0" xfId="1" applyFont="1"/>
    <xf numFmtId="9" fontId="0" fillId="0" borderId="0" xfId="0" applyNumberFormat="1"/>
    <xf numFmtId="177" fontId="0" fillId="0" borderId="0" xfId="1" applyNumberFormat="1" applyFont="1"/>
    <xf numFmtId="0" fontId="2" fillId="0" borderId="0" xfId="0" applyFont="1" applyAlignment="1">
      <alignment wrapText="1"/>
    </xf>
  </cellXfs>
  <cellStyles count="2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Normal" xfId="0" builtinId="0"/>
    <cellStyle name="Percent" xfId="1" builtinId="5"/>
  </cellStyles>
  <dxfs count="1">
    <dxf>
      <fill>
        <patternFill patternType="solid">
          <fgColor rgb="FFFFFF00"/>
          <bgColor rgb="FF0000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selection activeCell="A2" sqref="A2:A11"/>
    </sheetView>
  </sheetViews>
  <sheetFormatPr baseColWidth="10" defaultRowHeight="15" x14ac:dyDescent="0"/>
  <sheetData>
    <row r="1" spans="1:20" ht="16">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10</v>
      </c>
      <c r="Q1" s="2" t="s">
        <v>11</v>
      </c>
      <c r="R1" s="2" t="s">
        <v>12</v>
      </c>
      <c r="S1" s="2" t="s">
        <v>13</v>
      </c>
      <c r="T1" s="2" t="s">
        <v>14</v>
      </c>
    </row>
    <row r="2" spans="1:20">
      <c r="A2" s="1" t="s">
        <v>21</v>
      </c>
      <c r="B2" s="1">
        <v>4</v>
      </c>
      <c r="C2" s="1">
        <v>0</v>
      </c>
      <c r="D2" s="1">
        <v>0</v>
      </c>
      <c r="E2" s="1">
        <v>35471</v>
      </c>
      <c r="F2" s="1">
        <v>1</v>
      </c>
      <c r="G2" s="1">
        <v>0</v>
      </c>
      <c r="H2" s="1">
        <v>2</v>
      </c>
      <c r="I2" s="1">
        <v>25310</v>
      </c>
      <c r="J2" s="1">
        <v>0.71350000000000002</v>
      </c>
      <c r="K2" s="1">
        <v>0.85009999999999997</v>
      </c>
      <c r="L2" s="1">
        <v>0</v>
      </c>
      <c r="M2" s="1">
        <v>0.13650000000000001</v>
      </c>
      <c r="N2" s="1">
        <v>1.34E-2</v>
      </c>
      <c r="O2" s="1">
        <v>0</v>
      </c>
      <c r="P2" s="1">
        <v>30153</v>
      </c>
      <c r="Q2" s="1">
        <v>0</v>
      </c>
      <c r="R2" s="1">
        <v>4843</v>
      </c>
      <c r="S2" s="1">
        <v>475</v>
      </c>
      <c r="T2" s="1">
        <v>0</v>
      </c>
    </row>
    <row r="3" spans="1:20">
      <c r="A3" s="1" t="s">
        <v>49</v>
      </c>
      <c r="B3" s="1">
        <v>9</v>
      </c>
      <c r="C3" s="1">
        <v>0</v>
      </c>
      <c r="D3" s="1">
        <v>0</v>
      </c>
      <c r="E3" s="1">
        <v>70504</v>
      </c>
      <c r="F3" s="1">
        <v>1</v>
      </c>
      <c r="G3" s="1">
        <v>2</v>
      </c>
      <c r="H3" s="1">
        <v>3</v>
      </c>
      <c r="I3" s="1">
        <v>41335</v>
      </c>
      <c r="J3" s="1">
        <v>0.58630000000000004</v>
      </c>
      <c r="K3" s="1">
        <v>0.77559999999999996</v>
      </c>
      <c r="L3" s="1">
        <v>0.1893</v>
      </c>
      <c r="M3" s="1">
        <v>3.4099999999999998E-2</v>
      </c>
      <c r="N3" s="1">
        <v>0</v>
      </c>
      <c r="O3" s="1">
        <v>1E-3</v>
      </c>
      <c r="P3" s="1">
        <v>54680</v>
      </c>
      <c r="Q3" s="1">
        <v>13345</v>
      </c>
      <c r="R3" s="1">
        <v>2407</v>
      </c>
      <c r="S3" s="1">
        <v>0</v>
      </c>
      <c r="T3" s="1">
        <v>72</v>
      </c>
    </row>
    <row r="4" spans="1:20">
      <c r="A4" s="1" t="s">
        <v>29</v>
      </c>
      <c r="B4" s="1">
        <v>8</v>
      </c>
      <c r="C4" s="1">
        <v>0</v>
      </c>
      <c r="D4" s="1">
        <v>0</v>
      </c>
      <c r="E4" s="1">
        <v>114889</v>
      </c>
      <c r="F4" s="1">
        <v>1</v>
      </c>
      <c r="G4" s="1">
        <v>2</v>
      </c>
      <c r="H4" s="1">
        <v>0</v>
      </c>
      <c r="I4" s="1">
        <v>60963</v>
      </c>
      <c r="J4" s="1">
        <v>0.53059999999999996</v>
      </c>
      <c r="K4" s="1">
        <v>0.76529999999999998</v>
      </c>
      <c r="L4" s="1">
        <v>0.23469999999999999</v>
      </c>
      <c r="M4" s="1">
        <v>0</v>
      </c>
      <c r="N4" s="1">
        <v>0</v>
      </c>
      <c r="O4" s="1">
        <v>0</v>
      </c>
      <c r="P4" s="1">
        <v>87926</v>
      </c>
      <c r="Q4" s="1">
        <v>26963</v>
      </c>
      <c r="R4" s="1">
        <v>0</v>
      </c>
      <c r="S4" s="1">
        <v>0</v>
      </c>
      <c r="T4" s="1">
        <v>0</v>
      </c>
    </row>
    <row r="5" spans="1:20">
      <c r="A5" s="1" t="s">
        <v>35</v>
      </c>
      <c r="B5" s="1">
        <v>9</v>
      </c>
      <c r="C5" s="1">
        <v>0</v>
      </c>
      <c r="D5" s="1">
        <v>0</v>
      </c>
      <c r="E5" s="1">
        <v>52519</v>
      </c>
      <c r="F5" s="1">
        <v>1</v>
      </c>
      <c r="G5" s="1">
        <v>3</v>
      </c>
      <c r="H5" s="1">
        <v>2</v>
      </c>
      <c r="I5" s="1">
        <v>29912</v>
      </c>
      <c r="J5" s="1">
        <v>0.56950000000000001</v>
      </c>
      <c r="K5" s="1">
        <v>0.76219999999999999</v>
      </c>
      <c r="L5" s="1">
        <v>2.6599999999999999E-2</v>
      </c>
      <c r="M5" s="1">
        <v>0.19270000000000001</v>
      </c>
      <c r="N5" s="1">
        <v>1.8499999999999999E-2</v>
      </c>
      <c r="O5" s="1">
        <v>0</v>
      </c>
      <c r="P5" s="1">
        <v>40030</v>
      </c>
      <c r="Q5" s="1">
        <v>1398</v>
      </c>
      <c r="R5" s="1">
        <v>10118</v>
      </c>
      <c r="S5" s="1">
        <v>973</v>
      </c>
      <c r="T5" s="1">
        <v>0</v>
      </c>
    </row>
    <row r="6" spans="1:20">
      <c r="A6" s="1" t="s">
        <v>15</v>
      </c>
      <c r="B6" s="1">
        <v>11</v>
      </c>
      <c r="C6" s="1">
        <v>0</v>
      </c>
      <c r="D6" s="1">
        <v>0</v>
      </c>
      <c r="E6" s="1">
        <v>232543</v>
      </c>
      <c r="F6" s="1">
        <v>1</v>
      </c>
      <c r="G6" s="1">
        <v>3</v>
      </c>
      <c r="H6" s="1">
        <v>2</v>
      </c>
      <c r="I6" s="1">
        <v>53151</v>
      </c>
      <c r="J6" s="1">
        <v>0.2286</v>
      </c>
      <c r="K6" s="1">
        <v>0.59399999999999997</v>
      </c>
      <c r="L6" s="1">
        <v>3.95E-2</v>
      </c>
      <c r="M6" s="1">
        <v>0.36549999999999999</v>
      </c>
      <c r="N6" s="1">
        <v>1E-3</v>
      </c>
      <c r="O6" s="1">
        <v>0</v>
      </c>
      <c r="P6" s="1">
        <v>138135</v>
      </c>
      <c r="Q6" s="1">
        <v>9184</v>
      </c>
      <c r="R6" s="1">
        <v>84984</v>
      </c>
      <c r="S6" s="1">
        <v>240</v>
      </c>
      <c r="T6" s="1">
        <v>0</v>
      </c>
    </row>
    <row r="7" spans="1:20">
      <c r="A7" s="1" t="s">
        <v>16</v>
      </c>
      <c r="B7" s="1">
        <v>8</v>
      </c>
      <c r="C7" s="1">
        <v>0</v>
      </c>
      <c r="D7" s="1">
        <v>0</v>
      </c>
      <c r="E7" s="1">
        <v>148117</v>
      </c>
      <c r="F7" s="1">
        <v>1</v>
      </c>
      <c r="G7" s="1">
        <v>2</v>
      </c>
      <c r="H7" s="1">
        <v>3</v>
      </c>
      <c r="I7" s="1">
        <v>40762</v>
      </c>
      <c r="J7" s="1">
        <v>0.2752</v>
      </c>
      <c r="K7" s="1">
        <v>0.59299999999999997</v>
      </c>
      <c r="L7" s="1">
        <v>0.31780000000000003</v>
      </c>
      <c r="M7" s="1">
        <v>7.9899999999999999E-2</v>
      </c>
      <c r="N7" s="1">
        <v>8.0000000000000004E-4</v>
      </c>
      <c r="O7" s="1">
        <v>8.6E-3</v>
      </c>
      <c r="P7" s="1">
        <v>87834</v>
      </c>
      <c r="Q7" s="1">
        <v>47072</v>
      </c>
      <c r="R7" s="1">
        <v>11831</v>
      </c>
      <c r="S7" s="1">
        <v>113</v>
      </c>
      <c r="T7" s="1">
        <v>1267</v>
      </c>
    </row>
    <row r="8" spans="1:20">
      <c r="A8" s="1" t="s">
        <v>22</v>
      </c>
      <c r="B8" s="1">
        <v>13</v>
      </c>
      <c r="C8" s="1">
        <v>0</v>
      </c>
      <c r="D8" s="1">
        <v>0</v>
      </c>
      <c r="E8" s="1">
        <v>223126</v>
      </c>
      <c r="F8" s="1">
        <v>1</v>
      </c>
      <c r="G8" s="1">
        <v>2</v>
      </c>
      <c r="H8" s="1">
        <v>3</v>
      </c>
      <c r="I8" s="1">
        <v>81038</v>
      </c>
      <c r="J8" s="1">
        <v>0.36320000000000002</v>
      </c>
      <c r="K8" s="1">
        <v>0.58009999999999995</v>
      </c>
      <c r="L8" s="1">
        <v>0.217</v>
      </c>
      <c r="M8" s="1">
        <v>0.188</v>
      </c>
      <c r="N8" s="1">
        <v>4.4000000000000003E-3</v>
      </c>
      <c r="O8" s="1">
        <v>1.0500000000000001E-2</v>
      </c>
      <c r="P8" s="1">
        <v>129446</v>
      </c>
      <c r="Q8" s="1">
        <v>48408</v>
      </c>
      <c r="R8" s="1">
        <v>41939</v>
      </c>
      <c r="S8" s="1">
        <v>988</v>
      </c>
      <c r="T8" s="1">
        <v>2345</v>
      </c>
    </row>
    <row r="9" spans="1:20">
      <c r="A9" s="1" t="s">
        <v>52</v>
      </c>
      <c r="B9" s="1">
        <v>15</v>
      </c>
      <c r="C9" s="1">
        <v>0</v>
      </c>
      <c r="D9" s="1">
        <v>0</v>
      </c>
      <c r="E9" s="1">
        <v>422145</v>
      </c>
      <c r="F9" s="1">
        <v>1</v>
      </c>
      <c r="G9" s="1">
        <v>3</v>
      </c>
      <c r="H9" s="1">
        <v>2</v>
      </c>
      <c r="I9" s="1">
        <v>139460</v>
      </c>
      <c r="J9" s="1">
        <v>0.33040000000000003</v>
      </c>
      <c r="K9" s="1">
        <v>0.5665</v>
      </c>
      <c r="L9" s="1">
        <v>0.19220000000000001</v>
      </c>
      <c r="M9" s="1">
        <v>0.2361</v>
      </c>
      <c r="N9" s="1">
        <v>5.1000000000000004E-3</v>
      </c>
      <c r="O9" s="1">
        <v>0</v>
      </c>
      <c r="P9" s="1">
        <v>239148</v>
      </c>
      <c r="Q9" s="1">
        <v>81144</v>
      </c>
      <c r="R9" s="1">
        <v>99688</v>
      </c>
      <c r="S9" s="1">
        <v>2165</v>
      </c>
      <c r="T9" s="1">
        <v>0</v>
      </c>
    </row>
    <row r="10" spans="1:20">
      <c r="A10" s="1" t="s">
        <v>54</v>
      </c>
      <c r="B10" s="1">
        <v>12</v>
      </c>
      <c r="C10" s="1">
        <v>0</v>
      </c>
      <c r="D10" s="1">
        <v>0</v>
      </c>
      <c r="E10" s="1">
        <v>292238</v>
      </c>
      <c r="F10" s="1">
        <v>1</v>
      </c>
      <c r="G10" s="1">
        <v>2</v>
      </c>
      <c r="H10" s="1">
        <v>3</v>
      </c>
      <c r="I10" s="1">
        <v>51038</v>
      </c>
      <c r="J10" s="1">
        <v>0.17460000000000001</v>
      </c>
      <c r="K10" s="1">
        <v>0.56169999999999998</v>
      </c>
      <c r="L10" s="1">
        <v>0.38700000000000001</v>
      </c>
      <c r="M10" s="1">
        <v>4.2000000000000003E-2</v>
      </c>
      <c r="N10" s="1">
        <v>9.2999999999999992E-3</v>
      </c>
      <c r="O10" s="1">
        <v>0</v>
      </c>
      <c r="P10" s="1">
        <v>164136</v>
      </c>
      <c r="Q10" s="1">
        <v>113098</v>
      </c>
      <c r="R10" s="1">
        <v>12275</v>
      </c>
      <c r="S10" s="1">
        <v>2729</v>
      </c>
      <c r="T10" s="1">
        <v>0</v>
      </c>
    </row>
    <row r="11" spans="1:20">
      <c r="A11" s="1" t="s">
        <v>31</v>
      </c>
      <c r="B11" s="1">
        <v>8</v>
      </c>
      <c r="C11" s="1">
        <v>0</v>
      </c>
      <c r="D11" s="1">
        <v>0</v>
      </c>
      <c r="E11" s="1">
        <v>213275</v>
      </c>
      <c r="F11" s="1">
        <v>1</v>
      </c>
      <c r="G11" s="1">
        <v>2</v>
      </c>
      <c r="H11" s="1">
        <v>4</v>
      </c>
      <c r="I11" s="1">
        <v>21130</v>
      </c>
      <c r="J11" s="1">
        <v>9.9099999999999994E-2</v>
      </c>
      <c r="K11" s="1">
        <v>0.53390000000000004</v>
      </c>
      <c r="L11" s="1">
        <v>0.43480000000000002</v>
      </c>
      <c r="M11" s="1">
        <v>3.7000000000000002E-3</v>
      </c>
      <c r="N11" s="1">
        <v>2.76E-2</v>
      </c>
      <c r="O11" s="1">
        <v>0</v>
      </c>
      <c r="P11" s="1">
        <v>113866</v>
      </c>
      <c r="Q11" s="1">
        <v>92736</v>
      </c>
      <c r="R11" s="1">
        <v>796</v>
      </c>
      <c r="S11" s="1">
        <v>5877</v>
      </c>
      <c r="T11" s="1">
        <v>0</v>
      </c>
    </row>
    <row r="12" spans="1:20">
      <c r="A12" s="1" t="s">
        <v>28</v>
      </c>
      <c r="B12" s="1">
        <v>13</v>
      </c>
      <c r="C12" s="1">
        <v>0</v>
      </c>
      <c r="D12" s="1">
        <v>0</v>
      </c>
      <c r="E12" s="1">
        <v>340864</v>
      </c>
      <c r="F12" s="1">
        <v>1</v>
      </c>
      <c r="G12" s="1">
        <v>2</v>
      </c>
      <c r="H12" s="1">
        <v>3</v>
      </c>
      <c r="I12" s="1">
        <v>39999</v>
      </c>
      <c r="J12" s="1">
        <v>0.1173</v>
      </c>
      <c r="K12" s="1">
        <v>0.51480000000000004</v>
      </c>
      <c r="L12" s="1">
        <v>0.39739999999999998</v>
      </c>
      <c r="M12" s="1">
        <v>6.8900000000000003E-2</v>
      </c>
      <c r="N12" s="1">
        <v>1.89E-2</v>
      </c>
      <c r="O12" s="1">
        <v>0</v>
      </c>
      <c r="P12" s="1">
        <v>175461</v>
      </c>
      <c r="Q12" s="1">
        <v>135462</v>
      </c>
      <c r="R12" s="1">
        <v>23500</v>
      </c>
      <c r="S12" s="1">
        <v>6441</v>
      </c>
      <c r="T12" s="1">
        <v>0</v>
      </c>
    </row>
    <row r="13" spans="1:20">
      <c r="A13" s="1" t="s">
        <v>51</v>
      </c>
      <c r="B13" s="1">
        <v>12</v>
      </c>
      <c r="C13" s="1">
        <v>0</v>
      </c>
      <c r="D13" s="1">
        <v>0</v>
      </c>
      <c r="E13" s="1">
        <v>265732</v>
      </c>
      <c r="F13" s="1">
        <v>1</v>
      </c>
      <c r="G13" s="1">
        <v>2</v>
      </c>
      <c r="H13" s="1">
        <v>3</v>
      </c>
      <c r="I13" s="1">
        <v>35931</v>
      </c>
      <c r="J13" s="1">
        <v>0.13519999999999999</v>
      </c>
      <c r="K13" s="1">
        <v>0.51359999999999995</v>
      </c>
      <c r="L13" s="1">
        <v>0.37830000000000003</v>
      </c>
      <c r="M13" s="1">
        <v>0.09</v>
      </c>
      <c r="N13" s="1">
        <v>1.8100000000000002E-2</v>
      </c>
      <c r="O13" s="1">
        <v>0</v>
      </c>
      <c r="P13" s="1">
        <v>136468</v>
      </c>
      <c r="Q13" s="1">
        <v>100537</v>
      </c>
      <c r="R13" s="1">
        <v>23918</v>
      </c>
      <c r="S13" s="1">
        <v>4809</v>
      </c>
      <c r="T13" s="1">
        <v>0</v>
      </c>
    </row>
    <row r="14" spans="1:20">
      <c r="A14" s="1" t="s">
        <v>41</v>
      </c>
      <c r="B14" s="1">
        <v>10</v>
      </c>
      <c r="C14" s="1">
        <v>0</v>
      </c>
      <c r="D14" s="1">
        <v>0</v>
      </c>
      <c r="E14" s="1">
        <v>337623</v>
      </c>
      <c r="F14" s="1">
        <v>1</v>
      </c>
      <c r="G14" s="1">
        <v>2</v>
      </c>
      <c r="H14" s="1">
        <v>5</v>
      </c>
      <c r="I14" s="1">
        <v>14965</v>
      </c>
      <c r="J14" s="1">
        <v>4.4299999999999999E-2</v>
      </c>
      <c r="K14" s="1">
        <v>0.50670000000000004</v>
      </c>
      <c r="L14" s="1">
        <v>0.46239999999999998</v>
      </c>
      <c r="M14" s="1">
        <v>2.8999999999999998E-3</v>
      </c>
      <c r="N14" s="1">
        <v>2.41E-2</v>
      </c>
      <c r="O14" s="1">
        <v>4.0000000000000001E-3</v>
      </c>
      <c r="P14" s="1">
        <v>171066</v>
      </c>
      <c r="Q14" s="1">
        <v>156101</v>
      </c>
      <c r="R14" s="1">
        <v>985</v>
      </c>
      <c r="S14" s="1">
        <v>8134</v>
      </c>
      <c r="T14" s="1">
        <v>1337</v>
      </c>
    </row>
    <row r="15" spans="1:20">
      <c r="A15" s="1" t="s">
        <v>19</v>
      </c>
      <c r="B15" s="1">
        <v>6</v>
      </c>
      <c r="C15" s="1">
        <v>0</v>
      </c>
      <c r="D15" s="1">
        <v>0</v>
      </c>
      <c r="E15" s="1">
        <v>164595</v>
      </c>
      <c r="F15" s="1">
        <v>1</v>
      </c>
      <c r="G15" s="1">
        <v>2</v>
      </c>
      <c r="H15" s="1">
        <v>4</v>
      </c>
      <c r="I15" s="1">
        <v>5363</v>
      </c>
      <c r="J15" s="1">
        <v>3.2599999999999997E-2</v>
      </c>
      <c r="K15" s="1">
        <v>0.50060000000000004</v>
      </c>
      <c r="L15" s="1">
        <v>0.46800000000000003</v>
      </c>
      <c r="M15" s="1">
        <v>4.8999999999999998E-3</v>
      </c>
      <c r="N15" s="1">
        <v>2.4500000000000001E-2</v>
      </c>
      <c r="O15" s="1">
        <v>2E-3</v>
      </c>
      <c r="P15" s="1">
        <v>82395</v>
      </c>
      <c r="Q15" s="1">
        <v>77032</v>
      </c>
      <c r="R15" s="1">
        <v>809</v>
      </c>
      <c r="S15" s="1">
        <v>4026</v>
      </c>
      <c r="T15" s="1">
        <v>333</v>
      </c>
    </row>
    <row r="16" spans="1:20">
      <c r="A16" s="1" t="s">
        <v>20</v>
      </c>
      <c r="B16" s="1">
        <v>3</v>
      </c>
      <c r="C16" s="1">
        <v>0</v>
      </c>
      <c r="D16" s="1">
        <v>0</v>
      </c>
      <c r="E16" s="1">
        <v>37235</v>
      </c>
      <c r="F16" s="1">
        <v>1</v>
      </c>
      <c r="G16" s="1">
        <v>2</v>
      </c>
      <c r="H16" s="1">
        <v>0</v>
      </c>
      <c r="I16" s="1">
        <v>504</v>
      </c>
      <c r="J16" s="1">
        <v>1.35E-2</v>
      </c>
      <c r="K16" s="1">
        <v>0.499</v>
      </c>
      <c r="L16" s="1">
        <v>0.48549999999999999</v>
      </c>
      <c r="M16" s="1">
        <v>0</v>
      </c>
      <c r="N16" s="1">
        <v>1.5100000000000001E-2</v>
      </c>
      <c r="O16" s="1">
        <v>2.9999999999999997E-4</v>
      </c>
      <c r="P16" s="1">
        <v>18581</v>
      </c>
      <c r="Q16" s="1">
        <v>18077</v>
      </c>
      <c r="R16" s="1">
        <v>0</v>
      </c>
      <c r="S16" s="1">
        <v>564</v>
      </c>
      <c r="T16" s="1">
        <v>13</v>
      </c>
    </row>
    <row r="17" spans="1:20">
      <c r="A17" s="1" t="s">
        <v>36</v>
      </c>
      <c r="B17" s="1">
        <v>17</v>
      </c>
      <c r="C17" s="1">
        <v>0</v>
      </c>
      <c r="D17" s="1">
        <v>0</v>
      </c>
      <c r="E17" s="1">
        <v>541583</v>
      </c>
      <c r="F17" s="1">
        <v>1</v>
      </c>
      <c r="G17" s="1">
        <v>2</v>
      </c>
      <c r="H17" s="1">
        <v>3</v>
      </c>
      <c r="I17" s="1">
        <v>40754</v>
      </c>
      <c r="J17" s="1">
        <v>7.5200000000000003E-2</v>
      </c>
      <c r="K17" s="1">
        <v>0.49559999999999998</v>
      </c>
      <c r="L17" s="1">
        <v>0.42030000000000001</v>
      </c>
      <c r="M17" s="1">
        <v>7.6100000000000001E-2</v>
      </c>
      <c r="N17" s="1">
        <v>8.0000000000000002E-3</v>
      </c>
      <c r="O17" s="1">
        <v>0</v>
      </c>
      <c r="P17" s="1">
        <v>268400</v>
      </c>
      <c r="Q17" s="1">
        <v>227646</v>
      </c>
      <c r="R17" s="1">
        <v>41204</v>
      </c>
      <c r="S17" s="1">
        <v>4333</v>
      </c>
      <c r="T17" s="1">
        <v>0</v>
      </c>
    </row>
    <row r="18" spans="1:20">
      <c r="A18" s="1" t="s">
        <v>56</v>
      </c>
      <c r="B18" s="1">
        <v>6</v>
      </c>
      <c r="C18" s="1">
        <v>0</v>
      </c>
      <c r="D18" s="1">
        <v>0</v>
      </c>
      <c r="E18" s="1">
        <v>171079</v>
      </c>
      <c r="F18" s="1">
        <v>1</v>
      </c>
      <c r="G18" s="1">
        <v>2</v>
      </c>
      <c r="H18" s="1">
        <v>3</v>
      </c>
      <c r="I18" s="1">
        <v>4175</v>
      </c>
      <c r="J18" s="1">
        <v>2.4400000000000002E-2</v>
      </c>
      <c r="K18" s="1">
        <v>0.49370000000000003</v>
      </c>
      <c r="L18" s="1">
        <v>0.46929999999999999</v>
      </c>
      <c r="M18" s="1">
        <v>2.4400000000000002E-2</v>
      </c>
      <c r="N18" s="1">
        <v>1.26E-2</v>
      </c>
      <c r="O18" s="1">
        <v>0</v>
      </c>
      <c r="P18" s="1">
        <v>84467</v>
      </c>
      <c r="Q18" s="1">
        <v>80292</v>
      </c>
      <c r="R18" s="1">
        <v>4167</v>
      </c>
      <c r="S18" s="1">
        <v>2153</v>
      </c>
      <c r="T18" s="1">
        <v>0</v>
      </c>
    </row>
    <row r="19" spans="1:20">
      <c r="A19" s="1" t="s">
        <v>42</v>
      </c>
      <c r="B19" s="1">
        <v>36</v>
      </c>
      <c r="C19" s="1">
        <v>0</v>
      </c>
      <c r="D19" s="1">
        <v>0</v>
      </c>
      <c r="E19" s="1">
        <v>1336793</v>
      </c>
      <c r="F19" s="1">
        <v>1</v>
      </c>
      <c r="G19" s="1">
        <v>2</v>
      </c>
      <c r="H19" s="1">
        <v>5</v>
      </c>
      <c r="I19" s="1">
        <v>45518</v>
      </c>
      <c r="J19" s="1">
        <v>3.4099999999999998E-2</v>
      </c>
      <c r="K19" s="1">
        <v>0.4899</v>
      </c>
      <c r="L19" s="1">
        <v>0.45579999999999998</v>
      </c>
      <c r="M19" s="1">
        <v>1.23E-2</v>
      </c>
      <c r="N19" s="1">
        <v>2.86E-2</v>
      </c>
      <c r="O19" s="1">
        <v>1.34E-2</v>
      </c>
      <c r="P19" s="1">
        <v>654868</v>
      </c>
      <c r="Q19" s="1">
        <v>609350</v>
      </c>
      <c r="R19" s="1">
        <v>16429</v>
      </c>
      <c r="S19" s="1">
        <v>38190</v>
      </c>
      <c r="T19" s="1">
        <v>17956</v>
      </c>
    </row>
    <row r="20" spans="1:20">
      <c r="A20" s="1" t="s">
        <v>24</v>
      </c>
      <c r="B20" s="1">
        <v>24</v>
      </c>
      <c r="C20" s="1">
        <v>0</v>
      </c>
      <c r="D20" s="1">
        <v>0</v>
      </c>
      <c r="E20" s="1">
        <v>873647</v>
      </c>
      <c r="F20" s="1">
        <v>1</v>
      </c>
      <c r="G20" s="1">
        <v>2</v>
      </c>
      <c r="H20" s="1">
        <v>4</v>
      </c>
      <c r="I20" s="1">
        <v>26993</v>
      </c>
      <c r="J20" s="1">
        <v>3.09E-2</v>
      </c>
      <c r="K20" s="1">
        <v>0.4879</v>
      </c>
      <c r="L20" s="1">
        <v>0.45700000000000002</v>
      </c>
      <c r="M20" s="1">
        <v>2.5399999999999999E-2</v>
      </c>
      <c r="N20" s="1">
        <v>2.9600000000000001E-2</v>
      </c>
      <c r="O20" s="1">
        <v>0</v>
      </c>
      <c r="P20" s="1">
        <v>426281</v>
      </c>
      <c r="Q20" s="1">
        <v>399288</v>
      </c>
      <c r="R20" s="1">
        <v>22207</v>
      </c>
      <c r="S20" s="1">
        <v>25871</v>
      </c>
      <c r="T20" s="1">
        <v>0</v>
      </c>
    </row>
    <row r="21" spans="1:20">
      <c r="A21" s="1" t="s">
        <v>57</v>
      </c>
      <c r="B21" s="1">
        <v>12</v>
      </c>
      <c r="C21" s="1">
        <v>0</v>
      </c>
      <c r="D21" s="1">
        <v>0</v>
      </c>
      <c r="E21" s="1">
        <v>371581</v>
      </c>
      <c r="F21" s="1">
        <v>1</v>
      </c>
      <c r="G21" s="1">
        <v>2</v>
      </c>
      <c r="H21" s="1">
        <v>4</v>
      </c>
      <c r="I21" s="1">
        <v>6224</v>
      </c>
      <c r="J21" s="1">
        <v>1.6799999999999999E-2</v>
      </c>
      <c r="K21" s="1">
        <v>0.47720000000000001</v>
      </c>
      <c r="L21" s="1">
        <v>0.46050000000000002</v>
      </c>
      <c r="M21" s="1">
        <v>2.7E-2</v>
      </c>
      <c r="N21" s="1">
        <v>3.5400000000000001E-2</v>
      </c>
      <c r="O21" s="1">
        <v>0</v>
      </c>
      <c r="P21" s="1">
        <v>177325</v>
      </c>
      <c r="Q21" s="1">
        <v>171101</v>
      </c>
      <c r="R21" s="1">
        <v>10019</v>
      </c>
      <c r="S21" s="1">
        <v>13136</v>
      </c>
      <c r="T21" s="1">
        <v>0</v>
      </c>
    </row>
    <row r="22" spans="1:20">
      <c r="A22" s="1" t="s">
        <v>45</v>
      </c>
      <c r="B22" s="1">
        <v>1</v>
      </c>
      <c r="C22" s="1">
        <v>22</v>
      </c>
      <c r="D22" s="1">
        <v>0</v>
      </c>
      <c r="E22" s="1">
        <v>850164</v>
      </c>
      <c r="F22" s="1">
        <v>2</v>
      </c>
      <c r="G22" s="1">
        <v>1</v>
      </c>
      <c r="H22" s="1">
        <v>4</v>
      </c>
      <c r="I22" s="1">
        <v>1072</v>
      </c>
      <c r="J22" s="1">
        <v>1.2999999999999999E-3</v>
      </c>
      <c r="K22" s="1">
        <v>0.4753</v>
      </c>
      <c r="L22" s="1">
        <v>0.47660000000000002</v>
      </c>
      <c r="M22" s="1">
        <v>1.7500000000000002E-2</v>
      </c>
      <c r="N22" s="1">
        <v>3.0599999999999999E-2</v>
      </c>
      <c r="O22" s="1">
        <v>0</v>
      </c>
      <c r="P22" s="1">
        <v>404115</v>
      </c>
      <c r="Q22" s="1">
        <v>405187</v>
      </c>
      <c r="R22" s="1">
        <v>14850</v>
      </c>
      <c r="S22" s="1">
        <v>26012</v>
      </c>
      <c r="T22" s="1">
        <v>0</v>
      </c>
    </row>
    <row r="23" spans="1:20">
      <c r="A23" s="1" t="s">
        <v>25</v>
      </c>
      <c r="B23" s="1">
        <v>15</v>
      </c>
      <c r="C23" s="1">
        <v>0</v>
      </c>
      <c r="D23" s="1">
        <v>0</v>
      </c>
      <c r="E23" s="1">
        <v>553613</v>
      </c>
      <c r="F23" s="1">
        <v>1</v>
      </c>
      <c r="G23" s="1">
        <v>2</v>
      </c>
      <c r="H23" s="1">
        <v>3</v>
      </c>
      <c r="I23" s="1">
        <v>7125</v>
      </c>
      <c r="J23" s="1">
        <v>1.29E-2</v>
      </c>
      <c r="K23" s="1">
        <v>0.47460000000000002</v>
      </c>
      <c r="L23" s="1">
        <v>0.4617</v>
      </c>
      <c r="M23" s="1">
        <v>4.0099999999999997E-2</v>
      </c>
      <c r="N23" s="1">
        <v>2.3599999999999999E-2</v>
      </c>
      <c r="O23" s="1">
        <v>0</v>
      </c>
      <c r="P23" s="1">
        <v>262740</v>
      </c>
      <c r="Q23" s="1">
        <v>255615</v>
      </c>
      <c r="R23" s="1">
        <v>22208</v>
      </c>
      <c r="S23" s="1">
        <v>13050</v>
      </c>
      <c r="T23" s="1">
        <v>0</v>
      </c>
    </row>
    <row r="24" spans="1:20">
      <c r="A24" s="1" t="s">
        <v>43</v>
      </c>
      <c r="B24" s="1">
        <v>11</v>
      </c>
      <c r="C24" s="1">
        <v>0</v>
      </c>
      <c r="D24" s="1">
        <v>0</v>
      </c>
      <c r="E24" s="1">
        <v>280270</v>
      </c>
      <c r="F24" s="1">
        <v>1</v>
      </c>
      <c r="G24" s="1">
        <v>2</v>
      </c>
      <c r="H24" s="1">
        <v>3</v>
      </c>
      <c r="I24" s="1">
        <v>32605</v>
      </c>
      <c r="J24" s="1">
        <v>0.1163</v>
      </c>
      <c r="K24" s="1">
        <v>0.47439999999999999</v>
      </c>
      <c r="L24" s="1">
        <v>0.35799999999999998</v>
      </c>
      <c r="M24" s="1">
        <v>0.15820000000000001</v>
      </c>
      <c r="N24" s="1">
        <v>9.4000000000000004E-3</v>
      </c>
      <c r="O24" s="1">
        <v>0</v>
      </c>
      <c r="P24" s="1">
        <v>132951</v>
      </c>
      <c r="Q24" s="1">
        <v>100346</v>
      </c>
      <c r="R24" s="1">
        <v>44336</v>
      </c>
      <c r="S24" s="1">
        <v>2637</v>
      </c>
      <c r="T24" s="1">
        <v>0</v>
      </c>
    </row>
    <row r="25" spans="1:20">
      <c r="A25" s="1" t="s">
        <v>40</v>
      </c>
      <c r="B25" s="1">
        <v>0</v>
      </c>
      <c r="C25" s="1">
        <v>4</v>
      </c>
      <c r="D25" s="1">
        <v>0</v>
      </c>
      <c r="E25" s="1">
        <v>89329</v>
      </c>
      <c r="F25" s="1">
        <v>2</v>
      </c>
      <c r="G25" s="1">
        <v>1</v>
      </c>
      <c r="H25" s="1">
        <v>4</v>
      </c>
      <c r="I25" s="1">
        <v>3577</v>
      </c>
      <c r="J25" s="1">
        <v>0.04</v>
      </c>
      <c r="K25" s="1">
        <v>0.47110000000000002</v>
      </c>
      <c r="L25" s="1">
        <v>0.5111</v>
      </c>
      <c r="M25" s="1">
        <v>3.3E-3</v>
      </c>
      <c r="N25" s="1">
        <v>1.4500000000000001E-2</v>
      </c>
      <c r="O25" s="1">
        <v>0</v>
      </c>
      <c r="P25" s="1">
        <v>42081</v>
      </c>
      <c r="Q25" s="1">
        <v>45658</v>
      </c>
      <c r="R25" s="1">
        <v>293</v>
      </c>
      <c r="S25" s="1">
        <v>1297</v>
      </c>
      <c r="T25" s="1">
        <v>0</v>
      </c>
    </row>
    <row r="26" spans="1:20">
      <c r="A26" s="1" t="s">
        <v>59</v>
      </c>
      <c r="B26" s="1">
        <v>277</v>
      </c>
      <c r="C26" s="1">
        <v>145</v>
      </c>
      <c r="D26" s="1">
        <v>22</v>
      </c>
      <c r="E26" s="1">
        <v>12068027</v>
      </c>
      <c r="F26" s="1">
        <v>1</v>
      </c>
      <c r="G26" s="1">
        <v>2</v>
      </c>
      <c r="H26" s="1">
        <v>3</v>
      </c>
      <c r="I26" s="1">
        <v>363099</v>
      </c>
      <c r="J26" s="1">
        <v>3.0099999999999998E-2</v>
      </c>
      <c r="K26" s="1">
        <v>0.4602</v>
      </c>
      <c r="L26" s="1">
        <v>0.43009999999999998</v>
      </c>
      <c r="M26" s="1">
        <v>8.5099999999999995E-2</v>
      </c>
      <c r="N26" s="1">
        <v>2.24E-2</v>
      </c>
      <c r="O26" s="1">
        <v>2.0999999999999999E-3</v>
      </c>
      <c r="P26" s="1">
        <v>5553898</v>
      </c>
      <c r="Q26" s="1">
        <v>5190799</v>
      </c>
      <c r="R26" s="1">
        <v>1026595</v>
      </c>
      <c r="S26" s="1">
        <v>270889</v>
      </c>
      <c r="T26" s="1">
        <v>25846</v>
      </c>
    </row>
    <row r="27" spans="1:20">
      <c r="A27" s="1" t="s">
        <v>48</v>
      </c>
      <c r="B27" s="1">
        <v>0</v>
      </c>
      <c r="C27" s="1">
        <v>4</v>
      </c>
      <c r="D27" s="1">
        <v>0</v>
      </c>
      <c r="E27" s="1">
        <v>53196</v>
      </c>
      <c r="F27" s="1">
        <v>2</v>
      </c>
      <c r="G27" s="1">
        <v>1</v>
      </c>
      <c r="H27" s="1">
        <v>4</v>
      </c>
      <c r="I27" s="1">
        <v>2639</v>
      </c>
      <c r="J27" s="1">
        <v>4.9599999999999998E-2</v>
      </c>
      <c r="K27" s="1">
        <v>0.45750000000000002</v>
      </c>
      <c r="L27" s="1">
        <v>0.5071</v>
      </c>
      <c r="M27" s="1">
        <v>4.3E-3</v>
      </c>
      <c r="N27" s="1">
        <v>3.1099999999999999E-2</v>
      </c>
      <c r="O27" s="1">
        <v>1E-4</v>
      </c>
      <c r="P27" s="1">
        <v>24336</v>
      </c>
      <c r="Q27" s="1">
        <v>26975</v>
      </c>
      <c r="R27" s="1">
        <v>228</v>
      </c>
      <c r="S27" s="1">
        <v>1654</v>
      </c>
      <c r="T27" s="1">
        <v>3</v>
      </c>
    </row>
    <row r="28" spans="1:20">
      <c r="A28" s="1" t="s">
        <v>32</v>
      </c>
      <c r="B28" s="1">
        <v>0</v>
      </c>
      <c r="C28" s="1">
        <v>15</v>
      </c>
      <c r="D28" s="1">
        <v>0</v>
      </c>
      <c r="E28" s="1">
        <v>391028</v>
      </c>
      <c r="F28" s="1">
        <v>2</v>
      </c>
      <c r="G28" s="1">
        <v>1</v>
      </c>
      <c r="H28" s="1">
        <v>4</v>
      </c>
      <c r="I28" s="1">
        <v>26001</v>
      </c>
      <c r="J28" s="1">
        <v>6.6500000000000004E-2</v>
      </c>
      <c r="K28" s="1">
        <v>0.45219999999999999</v>
      </c>
      <c r="L28" s="1">
        <v>0.51870000000000005</v>
      </c>
      <c r="M28" s="1">
        <v>8.2000000000000007E-3</v>
      </c>
      <c r="N28" s="1">
        <v>1.9300000000000001E-2</v>
      </c>
      <c r="O28" s="1">
        <v>1.6999999999999999E-3</v>
      </c>
      <c r="P28" s="1">
        <v>176813</v>
      </c>
      <c r="Q28" s="1">
        <v>202814</v>
      </c>
      <c r="R28" s="1">
        <v>3210</v>
      </c>
      <c r="S28" s="1">
        <v>7539</v>
      </c>
      <c r="T28" s="1">
        <v>652</v>
      </c>
    </row>
    <row r="29" spans="1:20">
      <c r="A29" s="1" t="s">
        <v>47</v>
      </c>
      <c r="B29" s="1">
        <v>0</v>
      </c>
      <c r="C29" s="1">
        <v>32</v>
      </c>
      <c r="D29" s="1">
        <v>0</v>
      </c>
      <c r="E29" s="1">
        <v>1003010</v>
      </c>
      <c r="F29" s="1">
        <v>2</v>
      </c>
      <c r="G29" s="1">
        <v>1</v>
      </c>
      <c r="H29" s="1">
        <v>4</v>
      </c>
      <c r="I29" s="1">
        <v>63747</v>
      </c>
      <c r="J29" s="1">
        <v>6.3600000000000004E-2</v>
      </c>
      <c r="K29" s="1">
        <v>0.45090000000000002</v>
      </c>
      <c r="L29" s="1">
        <v>0.51449999999999996</v>
      </c>
      <c r="M29" s="1">
        <v>8.6999999999999994E-3</v>
      </c>
      <c r="N29" s="1">
        <v>2.5000000000000001E-2</v>
      </c>
      <c r="O29" s="1">
        <v>8.9999999999999998E-4</v>
      </c>
      <c r="P29" s="1">
        <v>452264</v>
      </c>
      <c r="Q29" s="1">
        <v>516011</v>
      </c>
      <c r="R29" s="1">
        <v>8714</v>
      </c>
      <c r="S29" s="1">
        <v>25123</v>
      </c>
      <c r="T29" s="1">
        <v>898</v>
      </c>
    </row>
    <row r="30" spans="1:20">
      <c r="A30" s="1" t="s">
        <v>26</v>
      </c>
      <c r="B30" s="1">
        <v>0</v>
      </c>
      <c r="C30" s="1">
        <v>13</v>
      </c>
      <c r="D30" s="1">
        <v>0</v>
      </c>
      <c r="E30" s="1">
        <v>443159</v>
      </c>
      <c r="F30" s="1">
        <v>2</v>
      </c>
      <c r="G30" s="1">
        <v>1</v>
      </c>
      <c r="H30" s="1">
        <v>3</v>
      </c>
      <c r="I30" s="1">
        <v>23428</v>
      </c>
      <c r="J30" s="1">
        <v>5.2900000000000003E-2</v>
      </c>
      <c r="K30" s="1">
        <v>0.44309999999999999</v>
      </c>
      <c r="L30" s="1">
        <v>0.496</v>
      </c>
      <c r="M30" s="1">
        <v>4.65E-2</v>
      </c>
      <c r="N30" s="1">
        <v>1.44E-2</v>
      </c>
      <c r="O30" s="1">
        <v>0</v>
      </c>
      <c r="P30" s="1">
        <v>196367</v>
      </c>
      <c r="Q30" s="1">
        <v>219795</v>
      </c>
      <c r="R30" s="1">
        <v>20595</v>
      </c>
      <c r="S30" s="1">
        <v>6402</v>
      </c>
      <c r="T30" s="1">
        <v>0</v>
      </c>
    </row>
    <row r="31" spans="1:20">
      <c r="A31" s="1" t="s">
        <v>17</v>
      </c>
      <c r="B31" s="1">
        <v>8</v>
      </c>
      <c r="C31" s="1">
        <v>1</v>
      </c>
      <c r="D31" s="1">
        <v>0</v>
      </c>
      <c r="E31" s="1">
        <v>269609</v>
      </c>
      <c r="F31" s="1">
        <v>1</v>
      </c>
      <c r="G31" s="1">
        <v>2</v>
      </c>
      <c r="H31" s="1">
        <v>3</v>
      </c>
      <c r="I31" s="1">
        <v>147</v>
      </c>
      <c r="J31" s="1">
        <v>5.0000000000000001E-4</v>
      </c>
      <c r="K31" s="1">
        <v>0.43830000000000002</v>
      </c>
      <c r="L31" s="1">
        <v>0.43780000000000002</v>
      </c>
      <c r="M31" s="1">
        <v>9.3899999999999997E-2</v>
      </c>
      <c r="N31" s="1">
        <v>0.03</v>
      </c>
      <c r="O31" s="1">
        <v>0</v>
      </c>
      <c r="P31" s="1">
        <v>118174</v>
      </c>
      <c r="Q31" s="1">
        <v>118027</v>
      </c>
      <c r="R31" s="1">
        <v>25311</v>
      </c>
      <c r="S31" s="1">
        <v>8096</v>
      </c>
      <c r="T31" s="1">
        <v>1</v>
      </c>
    </row>
    <row r="32" spans="1:20">
      <c r="A32" s="1" t="s">
        <v>33</v>
      </c>
      <c r="B32" s="1">
        <v>5</v>
      </c>
      <c r="C32" s="1">
        <v>9</v>
      </c>
      <c r="D32" s="1">
        <v>0</v>
      </c>
      <c r="E32" s="1">
        <v>466045</v>
      </c>
      <c r="F32" s="1">
        <v>2</v>
      </c>
      <c r="G32" s="1">
        <v>1</v>
      </c>
      <c r="H32" s="1">
        <v>4</v>
      </c>
      <c r="I32" s="1">
        <v>21084</v>
      </c>
      <c r="J32" s="1">
        <v>4.5199999999999997E-2</v>
      </c>
      <c r="K32" s="1">
        <v>0.43259999999999998</v>
      </c>
      <c r="L32" s="1">
        <v>0.47789999999999999</v>
      </c>
      <c r="M32" s="1">
        <v>4.2799999999999998E-2</v>
      </c>
      <c r="N32" s="1">
        <v>4.48E-2</v>
      </c>
      <c r="O32" s="1">
        <v>2E-3</v>
      </c>
      <c r="P32" s="1">
        <v>201624</v>
      </c>
      <c r="Q32" s="1">
        <v>222708</v>
      </c>
      <c r="R32" s="1">
        <v>19931</v>
      </c>
      <c r="S32" s="1">
        <v>20857</v>
      </c>
      <c r="T32" s="1">
        <v>925</v>
      </c>
    </row>
    <row r="33" spans="1:20">
      <c r="A33" s="1" t="s">
        <v>30</v>
      </c>
      <c r="B33" s="1">
        <v>0</v>
      </c>
      <c r="C33" s="1">
        <v>6</v>
      </c>
      <c r="D33" s="1">
        <v>0</v>
      </c>
      <c r="E33" s="1">
        <v>116451</v>
      </c>
      <c r="F33" s="1">
        <v>2</v>
      </c>
      <c r="G33" s="1">
        <v>1</v>
      </c>
      <c r="H33" s="1">
        <v>4</v>
      </c>
      <c r="I33" s="1">
        <v>14887</v>
      </c>
      <c r="J33" s="1">
        <v>0.1278</v>
      </c>
      <c r="K33" s="1">
        <v>0.41260000000000002</v>
      </c>
      <c r="L33" s="1">
        <v>0.54049999999999998</v>
      </c>
      <c r="M33" s="1">
        <v>2.06E-2</v>
      </c>
      <c r="N33" s="1">
        <v>2.63E-2</v>
      </c>
      <c r="O33" s="1">
        <v>0</v>
      </c>
      <c r="P33" s="1">
        <v>48049</v>
      </c>
      <c r="Q33" s="1">
        <v>62936</v>
      </c>
      <c r="R33" s="1">
        <v>2396</v>
      </c>
      <c r="S33" s="1">
        <v>3066</v>
      </c>
      <c r="T33" s="1">
        <v>4</v>
      </c>
    </row>
    <row r="34" spans="1:20">
      <c r="A34" s="1" t="s">
        <v>37</v>
      </c>
      <c r="B34" s="1">
        <v>0</v>
      </c>
      <c r="C34" s="1">
        <v>3</v>
      </c>
      <c r="D34" s="1">
        <v>0</v>
      </c>
      <c r="E34" s="1">
        <v>44461</v>
      </c>
      <c r="F34" s="1">
        <v>2</v>
      </c>
      <c r="G34" s="1">
        <v>1</v>
      </c>
      <c r="H34" s="1">
        <v>3</v>
      </c>
      <c r="I34" s="1">
        <v>1181</v>
      </c>
      <c r="J34" s="1">
        <v>2.6599999999999999E-2</v>
      </c>
      <c r="K34" s="1">
        <v>0.39789999999999998</v>
      </c>
      <c r="L34" s="1">
        <v>0.4244</v>
      </c>
      <c r="M34" s="1">
        <v>0.16500000000000001</v>
      </c>
      <c r="N34" s="1">
        <v>1.26E-2</v>
      </c>
      <c r="O34" s="1">
        <v>0</v>
      </c>
      <c r="P34" s="1">
        <v>17690</v>
      </c>
      <c r="Q34" s="1">
        <v>18871</v>
      </c>
      <c r="R34" s="1">
        <v>7338</v>
      </c>
      <c r="S34" s="1">
        <v>562</v>
      </c>
      <c r="T34" s="1">
        <v>0</v>
      </c>
    </row>
    <row r="35" spans="1:20">
      <c r="A35" s="1" t="s">
        <v>34</v>
      </c>
      <c r="B35" s="1">
        <v>0</v>
      </c>
      <c r="C35" s="1">
        <v>9</v>
      </c>
      <c r="D35" s="1">
        <v>0</v>
      </c>
      <c r="E35" s="1">
        <v>267238</v>
      </c>
      <c r="F35" s="1">
        <v>2</v>
      </c>
      <c r="G35" s="1">
        <v>1</v>
      </c>
      <c r="H35" s="1">
        <v>3</v>
      </c>
      <c r="I35" s="1">
        <v>21903</v>
      </c>
      <c r="J35" s="1">
        <v>8.2000000000000003E-2</v>
      </c>
      <c r="K35" s="1">
        <v>0.37759999999999999</v>
      </c>
      <c r="L35" s="1">
        <v>0.45960000000000001</v>
      </c>
      <c r="M35" s="1">
        <v>0.10970000000000001</v>
      </c>
      <c r="N35" s="1">
        <v>5.3100000000000001E-2</v>
      </c>
      <c r="O35" s="1">
        <v>0</v>
      </c>
      <c r="P35" s="1">
        <v>100920</v>
      </c>
      <c r="Q35" s="1">
        <v>122823</v>
      </c>
      <c r="R35" s="1">
        <v>29313</v>
      </c>
      <c r="S35" s="1">
        <v>14182</v>
      </c>
      <c r="T35" s="1">
        <v>0</v>
      </c>
    </row>
    <row r="36" spans="1:20">
      <c r="A36" s="1" t="s">
        <v>55</v>
      </c>
      <c r="B36" s="1">
        <v>0</v>
      </c>
      <c r="C36" s="1">
        <v>4</v>
      </c>
      <c r="D36" s="1">
        <v>0</v>
      </c>
      <c r="E36" s="1">
        <v>87969</v>
      </c>
      <c r="F36" s="1">
        <v>2</v>
      </c>
      <c r="G36" s="1">
        <v>1</v>
      </c>
      <c r="H36" s="1">
        <v>3</v>
      </c>
      <c r="I36" s="1">
        <v>6658</v>
      </c>
      <c r="J36" s="1">
        <v>7.5700000000000003E-2</v>
      </c>
      <c r="K36" s="1">
        <v>0.33879999999999999</v>
      </c>
      <c r="L36" s="1">
        <v>0.41449999999999998</v>
      </c>
      <c r="M36" s="1">
        <v>0.21790000000000001</v>
      </c>
      <c r="N36" s="1">
        <v>2.8899999999999999E-2</v>
      </c>
      <c r="O36" s="1">
        <v>0</v>
      </c>
      <c r="P36" s="1">
        <v>29802</v>
      </c>
      <c r="Q36" s="1">
        <v>36460</v>
      </c>
      <c r="R36" s="1">
        <v>19165</v>
      </c>
      <c r="S36" s="1">
        <v>2542</v>
      </c>
      <c r="T36" s="1">
        <v>0</v>
      </c>
    </row>
    <row r="37" spans="1:20">
      <c r="A37" s="1" t="s">
        <v>53</v>
      </c>
      <c r="B37" s="1">
        <v>0</v>
      </c>
      <c r="C37" s="1">
        <v>4</v>
      </c>
      <c r="D37" s="1">
        <v>0</v>
      </c>
      <c r="E37" s="1">
        <v>55796</v>
      </c>
      <c r="F37" s="1">
        <v>2</v>
      </c>
      <c r="G37" s="1">
        <v>1</v>
      </c>
      <c r="H37" s="1">
        <v>4</v>
      </c>
      <c r="I37" s="1">
        <v>21667</v>
      </c>
      <c r="J37" s="1">
        <v>0.38829999999999998</v>
      </c>
      <c r="K37" s="1">
        <v>0.29260000000000003</v>
      </c>
      <c r="L37" s="1">
        <v>0.68089999999999995</v>
      </c>
      <c r="M37" s="1">
        <v>8.0000000000000004E-4</v>
      </c>
      <c r="N37" s="1">
        <v>2.5499999999999998E-2</v>
      </c>
      <c r="O37" s="1">
        <v>2.0000000000000001E-4</v>
      </c>
      <c r="P37" s="1">
        <v>16325</v>
      </c>
      <c r="Q37" s="1">
        <v>37992</v>
      </c>
      <c r="R37" s="1">
        <v>44</v>
      </c>
      <c r="S37" s="1">
        <v>1424</v>
      </c>
      <c r="T37" s="1">
        <v>11</v>
      </c>
    </row>
    <row r="38" spans="1:20">
      <c r="A38" s="1" t="s">
        <v>46</v>
      </c>
      <c r="B38" s="1">
        <v>0</v>
      </c>
      <c r="C38" s="1">
        <v>3</v>
      </c>
      <c r="D38" s="1">
        <v>1</v>
      </c>
      <c r="E38" s="1">
        <v>78491</v>
      </c>
      <c r="F38" s="1">
        <v>3</v>
      </c>
      <c r="G38" s="1">
        <v>1</v>
      </c>
      <c r="H38" s="1">
        <v>2</v>
      </c>
      <c r="I38" s="1">
        <v>8037</v>
      </c>
      <c r="J38" s="1">
        <v>0.1024</v>
      </c>
      <c r="K38" s="1">
        <v>0.18149999999999999</v>
      </c>
      <c r="L38" s="1">
        <v>0.44590000000000002</v>
      </c>
      <c r="M38" s="1">
        <v>0.34350000000000003</v>
      </c>
      <c r="N38" s="1">
        <v>2.9100000000000001E-2</v>
      </c>
      <c r="O38" s="1">
        <v>0</v>
      </c>
      <c r="P38" s="1">
        <v>14243</v>
      </c>
      <c r="Q38" s="1">
        <v>35002</v>
      </c>
      <c r="R38" s="1">
        <v>26965</v>
      </c>
      <c r="S38" s="1">
        <v>2281</v>
      </c>
      <c r="T38" s="1">
        <v>0</v>
      </c>
    </row>
    <row r="39" spans="1:20">
      <c r="A39" s="1" t="s">
        <v>50</v>
      </c>
      <c r="B39" s="1">
        <v>0</v>
      </c>
      <c r="C39" s="1">
        <v>4</v>
      </c>
      <c r="D39" s="1">
        <v>0</v>
      </c>
      <c r="E39" s="1">
        <v>70513</v>
      </c>
      <c r="F39" s="1">
        <v>3</v>
      </c>
      <c r="G39" s="1">
        <v>1</v>
      </c>
      <c r="H39" s="1">
        <v>2</v>
      </c>
      <c r="I39" s="1">
        <v>8344</v>
      </c>
      <c r="J39" s="1">
        <v>0.1183</v>
      </c>
      <c r="K39" s="1">
        <v>0.1288</v>
      </c>
      <c r="L39" s="1">
        <v>0.49480000000000002</v>
      </c>
      <c r="M39" s="1">
        <v>0.37640000000000001</v>
      </c>
      <c r="N39" s="1">
        <v>0</v>
      </c>
      <c r="O39" s="1">
        <v>0</v>
      </c>
      <c r="P39" s="1">
        <v>9081</v>
      </c>
      <c r="Q39" s="1">
        <v>34888</v>
      </c>
      <c r="R39" s="1">
        <v>26544</v>
      </c>
      <c r="S39" s="1">
        <v>0</v>
      </c>
      <c r="T39" s="1">
        <v>0</v>
      </c>
    </row>
    <row r="40" spans="1:20">
      <c r="A40" s="1" t="s">
        <v>38</v>
      </c>
      <c r="B40" s="1">
        <v>0</v>
      </c>
      <c r="C40" s="1">
        <v>8</v>
      </c>
      <c r="D40" s="1">
        <v>0</v>
      </c>
      <c r="E40" s="1">
        <v>200192</v>
      </c>
      <c r="F40" s="1">
        <v>3</v>
      </c>
      <c r="G40" s="1">
        <v>1</v>
      </c>
      <c r="H40" s="1">
        <v>2</v>
      </c>
      <c r="I40" s="1">
        <v>4079</v>
      </c>
      <c r="J40" s="1">
        <v>2.0400000000000001E-2</v>
      </c>
      <c r="K40" s="1">
        <v>0.1246</v>
      </c>
      <c r="L40" s="1">
        <v>0.43559999999999999</v>
      </c>
      <c r="M40" s="1">
        <v>0.4153</v>
      </c>
      <c r="N40" s="1">
        <v>2.4500000000000001E-2</v>
      </c>
      <c r="O40" s="1">
        <v>0</v>
      </c>
      <c r="P40" s="1">
        <v>24943</v>
      </c>
      <c r="Q40" s="1">
        <v>87213</v>
      </c>
      <c r="R40" s="1">
        <v>83134</v>
      </c>
      <c r="S40" s="1">
        <v>4902</v>
      </c>
      <c r="T40" s="1">
        <v>0</v>
      </c>
    </row>
    <row r="41" spans="1:20">
      <c r="A41" s="1" t="s">
        <v>39</v>
      </c>
      <c r="B41" s="1">
        <v>0</v>
      </c>
      <c r="C41" s="1">
        <v>0</v>
      </c>
      <c r="D41" s="1">
        <v>3</v>
      </c>
      <c r="E41" s="1">
        <v>10878</v>
      </c>
      <c r="F41" s="1">
        <v>3</v>
      </c>
      <c r="G41" s="1">
        <v>2</v>
      </c>
      <c r="H41" s="1">
        <v>1</v>
      </c>
      <c r="I41" s="1">
        <v>4453</v>
      </c>
      <c r="J41" s="1">
        <v>0.40939999999999999</v>
      </c>
      <c r="K41" s="1">
        <v>6.5600000000000006E-2</v>
      </c>
      <c r="L41" s="1">
        <v>0.25840000000000002</v>
      </c>
      <c r="M41" s="1">
        <v>0.66779999999999995</v>
      </c>
      <c r="N41" s="1">
        <v>8.2000000000000007E-3</v>
      </c>
      <c r="O41" s="1">
        <v>0</v>
      </c>
      <c r="P41" s="1">
        <v>714</v>
      </c>
      <c r="Q41" s="1">
        <v>2811</v>
      </c>
      <c r="R41" s="1">
        <v>7264</v>
      </c>
      <c r="S41" s="1">
        <v>89</v>
      </c>
      <c r="T41" s="1">
        <v>0</v>
      </c>
    </row>
    <row r="42" spans="1:20">
      <c r="A42" s="1" t="s">
        <v>44</v>
      </c>
      <c r="B42" s="1">
        <v>1</v>
      </c>
      <c r="C42" s="1">
        <v>1</v>
      </c>
      <c r="D42" s="1">
        <v>1</v>
      </c>
      <c r="E42" s="1">
        <v>36118</v>
      </c>
      <c r="F42" s="1">
        <v>0</v>
      </c>
      <c r="G42" s="1">
        <v>2</v>
      </c>
      <c r="H42" s="1">
        <v>1</v>
      </c>
      <c r="I42" s="1">
        <v>181</v>
      </c>
      <c r="J42" s="1">
        <v>5.0000000000000001E-3</v>
      </c>
      <c r="K42" s="1">
        <v>0</v>
      </c>
      <c r="L42" s="1">
        <v>0.48499999999999999</v>
      </c>
      <c r="M42" s="1">
        <v>0.49009999999999998</v>
      </c>
      <c r="N42" s="1">
        <v>2.4899999999999999E-2</v>
      </c>
      <c r="O42" s="1">
        <v>0</v>
      </c>
      <c r="P42" s="1">
        <v>0</v>
      </c>
      <c r="Q42" s="1">
        <v>17519</v>
      </c>
      <c r="R42" s="1">
        <v>17700</v>
      </c>
      <c r="S42" s="1">
        <v>899</v>
      </c>
      <c r="T42" s="1">
        <v>0</v>
      </c>
    </row>
    <row r="43" spans="1:20">
      <c r="A43" s="1" t="s">
        <v>18</v>
      </c>
      <c r="B43" s="1">
        <v>0</v>
      </c>
      <c r="C43" s="1">
        <v>0</v>
      </c>
      <c r="D43" s="1">
        <v>4</v>
      </c>
      <c r="E43" s="1">
        <v>93891</v>
      </c>
      <c r="F43" s="1">
        <v>0</v>
      </c>
      <c r="G43" s="1">
        <v>2</v>
      </c>
      <c r="H43" s="1">
        <v>1</v>
      </c>
      <c r="I43" s="1">
        <v>14964</v>
      </c>
      <c r="J43" s="1">
        <v>0.15939999999999999</v>
      </c>
      <c r="K43" s="1">
        <v>0</v>
      </c>
      <c r="L43" s="1">
        <v>0.4113</v>
      </c>
      <c r="M43" s="1">
        <v>0.57069999999999999</v>
      </c>
      <c r="N43" s="1">
        <v>1.7999999999999999E-2</v>
      </c>
      <c r="O43" s="1">
        <v>0</v>
      </c>
      <c r="P43" s="1">
        <v>0</v>
      </c>
      <c r="Q43" s="1">
        <v>38620</v>
      </c>
      <c r="R43" s="1">
        <v>53584</v>
      </c>
      <c r="S43" s="1">
        <v>1687</v>
      </c>
      <c r="T43" s="1">
        <v>0</v>
      </c>
    </row>
    <row r="44" spans="1:20">
      <c r="A44" s="1" t="s">
        <v>23</v>
      </c>
      <c r="B44" s="1">
        <v>0</v>
      </c>
      <c r="C44" s="1">
        <v>0</v>
      </c>
      <c r="D44" s="1">
        <v>3</v>
      </c>
      <c r="E44" s="1">
        <v>19407</v>
      </c>
      <c r="F44" s="1">
        <v>0</v>
      </c>
      <c r="G44" s="1">
        <v>2</v>
      </c>
      <c r="H44" s="1">
        <v>1</v>
      </c>
      <c r="I44" s="1">
        <v>1921</v>
      </c>
      <c r="J44" s="1">
        <v>9.9000000000000005E-2</v>
      </c>
      <c r="K44" s="1">
        <v>0</v>
      </c>
      <c r="L44" s="1">
        <v>0.44309999999999999</v>
      </c>
      <c r="M44" s="1">
        <v>0.54210000000000003</v>
      </c>
      <c r="N44" s="1">
        <v>1.4800000000000001E-2</v>
      </c>
      <c r="O44" s="1">
        <v>0</v>
      </c>
      <c r="P44" s="1">
        <v>0</v>
      </c>
      <c r="Q44" s="1">
        <v>8599</v>
      </c>
      <c r="R44" s="1">
        <v>10520</v>
      </c>
      <c r="S44" s="1">
        <v>288</v>
      </c>
      <c r="T44" s="1">
        <v>0</v>
      </c>
    </row>
    <row r="45" spans="1:20">
      <c r="A45" s="1" t="s">
        <v>27</v>
      </c>
      <c r="B45" s="1">
        <v>0</v>
      </c>
      <c r="C45" s="1">
        <v>0</v>
      </c>
      <c r="D45" s="1">
        <v>10</v>
      </c>
      <c r="E45" s="1">
        <v>324905</v>
      </c>
      <c r="F45" s="1">
        <v>0</v>
      </c>
      <c r="G45" s="1">
        <v>2</v>
      </c>
      <c r="H45" s="1">
        <v>1</v>
      </c>
      <c r="I45" s="1">
        <v>5870</v>
      </c>
      <c r="J45" s="1">
        <v>1.8100000000000002E-2</v>
      </c>
      <c r="K45" s="1">
        <v>0</v>
      </c>
      <c r="L45" s="1">
        <v>0.48399999999999999</v>
      </c>
      <c r="M45" s="1">
        <v>0.502</v>
      </c>
      <c r="N45" s="1">
        <v>1.4E-2</v>
      </c>
      <c r="O45" s="1">
        <v>0</v>
      </c>
      <c r="P45" s="1">
        <v>0</v>
      </c>
      <c r="Q45" s="1">
        <v>157241</v>
      </c>
      <c r="R45" s="1">
        <v>163111</v>
      </c>
      <c r="S45" s="1">
        <v>4553</v>
      </c>
      <c r="T45" s="1">
        <v>0</v>
      </c>
    </row>
    <row r="46" spans="1:20">
      <c r="A46" s="1" t="s">
        <v>58</v>
      </c>
      <c r="B46" s="1">
        <v>0</v>
      </c>
      <c r="C46" s="1">
        <v>3</v>
      </c>
      <c r="D46" s="1">
        <v>0</v>
      </c>
      <c r="E46" s="1">
        <v>16735</v>
      </c>
      <c r="F46" s="1">
        <v>0</v>
      </c>
      <c r="G46" s="1">
        <v>1</v>
      </c>
      <c r="H46" s="1">
        <v>2</v>
      </c>
      <c r="I46" s="1">
        <v>732</v>
      </c>
      <c r="J46" s="1">
        <v>4.3700000000000003E-2</v>
      </c>
      <c r="K46" s="1">
        <v>0</v>
      </c>
      <c r="L46" s="1">
        <v>0.50519999999999998</v>
      </c>
      <c r="M46" s="1">
        <v>0.46139999999999998</v>
      </c>
      <c r="N46" s="1">
        <v>3.1699999999999999E-2</v>
      </c>
      <c r="O46" s="1">
        <v>1.6999999999999999E-3</v>
      </c>
      <c r="P46" s="1">
        <v>0</v>
      </c>
      <c r="Q46" s="1">
        <v>8454</v>
      </c>
      <c r="R46" s="1">
        <v>7722</v>
      </c>
      <c r="S46" s="1">
        <v>530</v>
      </c>
      <c r="T46" s="1">
        <v>29</v>
      </c>
    </row>
  </sheetData>
  <autoFilter ref="A1:T1">
    <sortState ref="A2:T46">
      <sortCondition descending="1" ref="K1:K46"/>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8"/>
  <sheetViews>
    <sheetView topLeftCell="A11" workbookViewId="0">
      <selection activeCell="AC42" sqref="AC42"/>
    </sheetView>
  </sheetViews>
  <sheetFormatPr baseColWidth="10" defaultRowHeight="15" x14ac:dyDescent="0"/>
  <cols>
    <col min="2" max="28" width="0" hidden="1" customWidth="1"/>
  </cols>
  <sheetData>
    <row r="1" spans="1:37" s="7" customFormat="1" ht="16">
      <c r="B1" s="8">
        <v>1867</v>
      </c>
      <c r="C1" s="8">
        <v>1868</v>
      </c>
      <c r="D1" s="8">
        <v>1869</v>
      </c>
      <c r="E1" s="8">
        <v>1870</v>
      </c>
      <c r="F1" s="8">
        <v>1871</v>
      </c>
      <c r="G1" s="8">
        <v>1872</v>
      </c>
      <c r="H1" s="8">
        <v>1873</v>
      </c>
      <c r="I1" s="8">
        <v>1874</v>
      </c>
      <c r="J1" s="8">
        <v>1875</v>
      </c>
      <c r="K1" s="8">
        <v>1876</v>
      </c>
      <c r="L1" s="8">
        <v>1877</v>
      </c>
      <c r="M1" s="8">
        <v>1878</v>
      </c>
      <c r="N1" s="8">
        <v>1879</v>
      </c>
      <c r="O1" s="8">
        <v>1880</v>
      </c>
      <c r="P1" s="8">
        <v>1881</v>
      </c>
      <c r="Q1" s="8">
        <v>1882</v>
      </c>
      <c r="R1" s="8">
        <v>1883</v>
      </c>
      <c r="S1" s="8">
        <v>1884</v>
      </c>
      <c r="T1" s="8">
        <v>1885</v>
      </c>
      <c r="U1" s="8">
        <v>1886</v>
      </c>
      <c r="V1" s="8">
        <v>1887</v>
      </c>
      <c r="W1" s="8">
        <v>1888</v>
      </c>
      <c r="X1" s="8">
        <v>1889</v>
      </c>
      <c r="Y1" s="8">
        <v>1890</v>
      </c>
      <c r="Z1" s="8">
        <v>1891</v>
      </c>
      <c r="AA1" s="8">
        <v>1892</v>
      </c>
      <c r="AB1" s="8">
        <v>1893</v>
      </c>
      <c r="AC1" s="8">
        <v>1894</v>
      </c>
      <c r="AD1" s="8">
        <v>1895</v>
      </c>
      <c r="AE1" s="8">
        <v>1896</v>
      </c>
      <c r="AF1" s="8">
        <v>1897</v>
      </c>
      <c r="AG1" s="8">
        <v>1898</v>
      </c>
      <c r="AH1" s="8">
        <v>1899</v>
      </c>
      <c r="AI1" s="8">
        <v>1900</v>
      </c>
      <c r="AJ1" s="8">
        <v>1901</v>
      </c>
      <c r="AK1" s="8">
        <v>1902</v>
      </c>
    </row>
    <row r="2" spans="1:37">
      <c r="A2" s="1" t="s">
        <v>15</v>
      </c>
      <c r="B2" s="1">
        <v>374</v>
      </c>
      <c r="C2" s="1">
        <v>475</v>
      </c>
      <c r="D2" s="1">
        <v>492</v>
      </c>
      <c r="E2" s="1">
        <v>543</v>
      </c>
      <c r="F2" s="1">
        <v>563</v>
      </c>
      <c r="G2" s="1">
        <v>635</v>
      </c>
      <c r="H2" s="1">
        <v>687</v>
      </c>
      <c r="I2" s="1">
        <v>746</v>
      </c>
      <c r="J2" s="1">
        <v>785</v>
      </c>
      <c r="K2" s="1">
        <v>796</v>
      </c>
      <c r="L2" s="1">
        <v>856</v>
      </c>
      <c r="M2" s="1">
        <v>967</v>
      </c>
      <c r="N2" s="1">
        <v>1049</v>
      </c>
      <c r="O2" s="1">
        <v>1144</v>
      </c>
      <c r="P2" s="1">
        <v>1216</v>
      </c>
      <c r="Q2" s="1">
        <v>1260</v>
      </c>
      <c r="R2" s="1">
        <v>1322</v>
      </c>
      <c r="S2" s="1">
        <v>1382</v>
      </c>
      <c r="T2" s="1">
        <v>1409</v>
      </c>
      <c r="U2" s="1">
        <v>1505</v>
      </c>
      <c r="V2" s="1">
        <v>1536</v>
      </c>
      <c r="W2" s="1">
        <v>1642</v>
      </c>
      <c r="X2" s="1">
        <v>1718</v>
      </c>
      <c r="Y2" s="1">
        <v>1893</v>
      </c>
      <c r="Z2" s="1">
        <v>1979</v>
      </c>
      <c r="AA2" s="1">
        <v>2118</v>
      </c>
      <c r="AB2" s="1">
        <v>2166</v>
      </c>
      <c r="AC2" s="1">
        <v>2208</v>
      </c>
      <c r="AD2" s="1">
        <v>2209</v>
      </c>
      <c r="AE2" s="1">
        <v>2221</v>
      </c>
      <c r="AF2" s="1">
        <v>2208</v>
      </c>
      <c r="AG2" s="1">
        <v>2347</v>
      </c>
      <c r="AH2" s="1">
        <v>2445</v>
      </c>
      <c r="AI2" s="1">
        <v>2582</v>
      </c>
      <c r="AJ2" s="1">
        <v>2656</v>
      </c>
      <c r="AK2" s="1">
        <v>2603</v>
      </c>
    </row>
    <row r="3" spans="1:37">
      <c r="A3" s="1" t="s">
        <v>60</v>
      </c>
      <c r="B3" s="1">
        <v>0</v>
      </c>
      <c r="C3" s="1">
        <v>1</v>
      </c>
      <c r="D3" s="1">
        <v>2</v>
      </c>
      <c r="E3" s="1">
        <v>4</v>
      </c>
      <c r="F3" s="1">
        <v>4</v>
      </c>
      <c r="G3" s="1">
        <v>4</v>
      </c>
      <c r="H3" s="1">
        <v>3</v>
      </c>
      <c r="I3" s="1">
        <v>4</v>
      </c>
      <c r="J3" s="1">
        <v>2</v>
      </c>
      <c r="K3" s="1">
        <v>2</v>
      </c>
      <c r="L3" s="1">
        <v>2</v>
      </c>
      <c r="M3" s="1">
        <v>2</v>
      </c>
      <c r="N3" s="1">
        <v>2</v>
      </c>
      <c r="O3" s="1">
        <v>2</v>
      </c>
      <c r="P3" s="1">
        <v>3</v>
      </c>
      <c r="Q3" s="1">
        <v>4</v>
      </c>
      <c r="R3" s="1">
        <v>6</v>
      </c>
      <c r="S3" s="1">
        <v>6</v>
      </c>
      <c r="T3" s="1">
        <v>7</v>
      </c>
      <c r="U3" s="1">
        <v>8</v>
      </c>
      <c r="V3" s="1">
        <v>8</v>
      </c>
      <c r="W3" s="1">
        <v>15</v>
      </c>
      <c r="X3" s="1">
        <v>15</v>
      </c>
      <c r="Y3" s="1">
        <v>17</v>
      </c>
      <c r="Z3" s="1">
        <v>17</v>
      </c>
      <c r="AA3" s="1">
        <v>20</v>
      </c>
      <c r="AB3" s="1">
        <v>23</v>
      </c>
      <c r="AC3" s="1">
        <v>25</v>
      </c>
      <c r="AD3" s="1">
        <v>20</v>
      </c>
      <c r="AE3" s="1">
        <v>20</v>
      </c>
      <c r="AF3" s="1">
        <v>31</v>
      </c>
      <c r="AG3" s="1">
        <v>38</v>
      </c>
      <c r="AH3" s="1">
        <v>53</v>
      </c>
      <c r="AI3" s="1">
        <v>59</v>
      </c>
      <c r="AJ3" s="1">
        <v>67</v>
      </c>
      <c r="AK3" s="1">
        <v>87</v>
      </c>
    </row>
    <row r="4" spans="1:37">
      <c r="A4" s="1" t="s">
        <v>61</v>
      </c>
      <c r="B4" s="1">
        <v>15</v>
      </c>
      <c r="C4" s="1">
        <v>15</v>
      </c>
      <c r="D4" s="1">
        <v>15</v>
      </c>
      <c r="E4" s="1">
        <v>21</v>
      </c>
      <c r="F4" s="1">
        <v>26</v>
      </c>
      <c r="G4" s="1">
        <v>31</v>
      </c>
      <c r="H4" s="1">
        <v>37</v>
      </c>
      <c r="I4" s="1">
        <v>34</v>
      </c>
      <c r="J4" s="1">
        <v>42</v>
      </c>
      <c r="K4" s="1">
        <v>39</v>
      </c>
      <c r="L4" s="1">
        <v>42</v>
      </c>
      <c r="M4" s="1">
        <v>53</v>
      </c>
      <c r="N4" s="1">
        <v>74</v>
      </c>
      <c r="O4" s="1">
        <v>85</v>
      </c>
      <c r="P4" s="1">
        <v>113</v>
      </c>
      <c r="Q4" s="1">
        <v>115</v>
      </c>
      <c r="R4" s="1">
        <v>125</v>
      </c>
      <c r="S4" s="1">
        <v>135</v>
      </c>
      <c r="T4" s="1">
        <v>143</v>
      </c>
      <c r="U4" s="1">
        <v>137</v>
      </c>
      <c r="V4" s="1">
        <v>147</v>
      </c>
      <c r="W4" s="1">
        <v>156</v>
      </c>
      <c r="X4" s="1">
        <v>160</v>
      </c>
      <c r="Y4" s="1">
        <v>170</v>
      </c>
      <c r="Z4" s="1">
        <v>168</v>
      </c>
      <c r="AA4" s="1">
        <v>183</v>
      </c>
      <c r="AB4" s="1">
        <v>194</v>
      </c>
      <c r="AC4" s="1">
        <v>185</v>
      </c>
      <c r="AD4" s="1">
        <v>185</v>
      </c>
      <c r="AE4" s="1">
        <v>181</v>
      </c>
      <c r="AF4" s="1">
        <v>197</v>
      </c>
      <c r="AG4" s="1">
        <v>201</v>
      </c>
      <c r="AH4" s="1">
        <v>202</v>
      </c>
      <c r="AI4" s="1">
        <v>221</v>
      </c>
      <c r="AJ4" s="1">
        <v>238</v>
      </c>
      <c r="AK4" s="1">
        <v>245</v>
      </c>
    </row>
    <row r="5" spans="1:37">
      <c r="A5" s="1" t="s">
        <v>16</v>
      </c>
      <c r="B5" s="1">
        <v>240</v>
      </c>
      <c r="C5" s="1">
        <v>351</v>
      </c>
      <c r="D5" s="1">
        <v>354</v>
      </c>
      <c r="E5" s="1">
        <v>428</v>
      </c>
      <c r="F5" s="1">
        <v>506</v>
      </c>
      <c r="G5" s="1">
        <v>565</v>
      </c>
      <c r="H5" s="1">
        <v>625</v>
      </c>
      <c r="I5" s="1">
        <v>602</v>
      </c>
      <c r="J5" s="1">
        <v>663</v>
      </c>
      <c r="K5" s="1">
        <v>636</v>
      </c>
      <c r="L5" s="1">
        <v>668</v>
      </c>
      <c r="M5" s="1">
        <v>750</v>
      </c>
      <c r="N5" s="1">
        <v>834</v>
      </c>
      <c r="O5" s="1">
        <v>897</v>
      </c>
      <c r="P5" s="1">
        <v>968</v>
      </c>
      <c r="Q5" s="1">
        <v>980</v>
      </c>
      <c r="R5" s="1">
        <v>1024</v>
      </c>
      <c r="S5" s="1">
        <v>1101</v>
      </c>
      <c r="T5" s="1">
        <v>1114</v>
      </c>
      <c r="U5" s="1">
        <v>1199</v>
      </c>
      <c r="V5" s="1">
        <v>1252</v>
      </c>
      <c r="W5" s="1">
        <v>1356</v>
      </c>
      <c r="X5" s="1">
        <v>1393</v>
      </c>
      <c r="Y5" s="1">
        <v>1477</v>
      </c>
      <c r="Z5" s="1">
        <v>1529</v>
      </c>
      <c r="AA5" s="1">
        <v>1604</v>
      </c>
      <c r="AB5" s="1">
        <v>1607</v>
      </c>
      <c r="AC5" s="1">
        <v>1685</v>
      </c>
      <c r="AD5" s="1">
        <v>1706</v>
      </c>
      <c r="AE5" s="1">
        <v>1739</v>
      </c>
      <c r="AF5" s="1">
        <v>1763</v>
      </c>
      <c r="AG5" s="1">
        <v>1831</v>
      </c>
      <c r="AH5" s="1">
        <v>1880</v>
      </c>
      <c r="AI5" s="1">
        <v>1932</v>
      </c>
      <c r="AJ5" s="1">
        <v>1998</v>
      </c>
      <c r="AK5" s="1">
        <v>2037</v>
      </c>
    </row>
    <row r="6" spans="1:37">
      <c r="A6" s="1" t="s">
        <v>17</v>
      </c>
      <c r="B6" s="1">
        <v>433</v>
      </c>
      <c r="C6" s="1">
        <v>444</v>
      </c>
      <c r="D6" s="1">
        <v>467</v>
      </c>
      <c r="E6" s="1">
        <v>506</v>
      </c>
      <c r="F6" s="1">
        <v>576</v>
      </c>
      <c r="G6" s="1">
        <v>592</v>
      </c>
      <c r="H6" s="1">
        <v>630</v>
      </c>
      <c r="I6" s="1">
        <v>683</v>
      </c>
      <c r="J6" s="1">
        <v>731</v>
      </c>
      <c r="K6" s="1">
        <v>763</v>
      </c>
      <c r="L6" s="1">
        <v>771</v>
      </c>
      <c r="M6" s="1">
        <v>814</v>
      </c>
      <c r="N6" s="1">
        <v>836</v>
      </c>
      <c r="O6" s="1">
        <v>889</v>
      </c>
      <c r="P6" s="1">
        <v>912</v>
      </c>
      <c r="Q6" s="1">
        <v>947</v>
      </c>
      <c r="R6" s="1">
        <v>972</v>
      </c>
      <c r="S6" s="1">
        <v>987</v>
      </c>
      <c r="T6" s="1">
        <v>999</v>
      </c>
      <c r="U6" s="1">
        <v>1058</v>
      </c>
      <c r="V6" s="1">
        <v>1098</v>
      </c>
      <c r="W6" s="1">
        <v>1204</v>
      </c>
      <c r="X6" s="1">
        <v>1283</v>
      </c>
      <c r="Y6" s="1">
        <v>1355</v>
      </c>
      <c r="Z6" s="1">
        <v>1394</v>
      </c>
      <c r="AA6" s="1">
        <v>1449</v>
      </c>
      <c r="AB6" s="1">
        <v>1488</v>
      </c>
      <c r="AC6" s="1">
        <v>1520</v>
      </c>
      <c r="AD6" s="1">
        <v>1543</v>
      </c>
      <c r="AE6" s="1">
        <v>1560</v>
      </c>
      <c r="AF6" s="1">
        <v>1604</v>
      </c>
      <c r="AG6" s="1">
        <v>1642</v>
      </c>
      <c r="AH6" s="1">
        <v>1659</v>
      </c>
      <c r="AI6" s="1">
        <v>1657</v>
      </c>
      <c r="AJ6" s="1">
        <v>1666</v>
      </c>
      <c r="AK6" s="1">
        <v>1682</v>
      </c>
    </row>
    <row r="7" spans="1:37">
      <c r="A7" s="1" t="s">
        <v>18</v>
      </c>
      <c r="B7" s="1">
        <v>73</v>
      </c>
      <c r="C7" s="1">
        <v>75</v>
      </c>
      <c r="D7" s="1">
        <v>90</v>
      </c>
      <c r="E7" s="1">
        <v>94</v>
      </c>
      <c r="F7" s="1">
        <v>110</v>
      </c>
      <c r="G7" s="1">
        <v>132</v>
      </c>
      <c r="H7" s="1">
        <v>145</v>
      </c>
      <c r="I7" s="1">
        <v>167</v>
      </c>
      <c r="J7" s="1">
        <v>188</v>
      </c>
      <c r="K7" s="1">
        <v>212</v>
      </c>
      <c r="L7" s="1">
        <v>236</v>
      </c>
      <c r="M7" s="1">
        <v>265</v>
      </c>
      <c r="N7" s="1">
        <v>293</v>
      </c>
      <c r="O7" s="1">
        <v>351</v>
      </c>
      <c r="P7" s="1">
        <v>393</v>
      </c>
      <c r="Q7" s="1">
        <v>438</v>
      </c>
      <c r="R7" s="1">
        <v>487</v>
      </c>
      <c r="S7" s="1">
        <v>506</v>
      </c>
      <c r="T7" s="1">
        <v>506</v>
      </c>
      <c r="U7" s="1">
        <v>490</v>
      </c>
      <c r="V7" s="1">
        <v>498</v>
      </c>
      <c r="W7" s="1">
        <v>557</v>
      </c>
      <c r="X7" s="1">
        <v>609</v>
      </c>
      <c r="Y7" s="1">
        <v>676</v>
      </c>
      <c r="Z7" s="1">
        <v>682</v>
      </c>
      <c r="AA7" s="1">
        <v>708</v>
      </c>
      <c r="AB7" s="1">
        <v>706</v>
      </c>
      <c r="AC7" s="1">
        <v>673</v>
      </c>
      <c r="AD7" s="1">
        <v>703</v>
      </c>
      <c r="AE7" s="1">
        <v>699</v>
      </c>
      <c r="AF7" s="1">
        <v>719</v>
      </c>
      <c r="AG7" s="1">
        <v>743</v>
      </c>
      <c r="AH7" s="1">
        <v>743</v>
      </c>
      <c r="AI7" s="1">
        <v>751</v>
      </c>
      <c r="AJ7" s="1">
        <v>751</v>
      </c>
      <c r="AK7" s="1">
        <v>754</v>
      </c>
    </row>
    <row r="8" spans="1:37">
      <c r="A8" s="1" t="s">
        <v>19</v>
      </c>
      <c r="B8" s="1">
        <v>392</v>
      </c>
      <c r="C8" s="1">
        <v>393</v>
      </c>
      <c r="D8" s="1">
        <v>397</v>
      </c>
      <c r="E8" s="1">
        <v>400</v>
      </c>
      <c r="F8" s="1">
        <v>403</v>
      </c>
      <c r="G8" s="1">
        <v>415</v>
      </c>
      <c r="H8" s="1">
        <v>428</v>
      </c>
      <c r="I8" s="1">
        <v>436</v>
      </c>
      <c r="J8" s="1">
        <v>435</v>
      </c>
      <c r="K8" s="1">
        <v>444</v>
      </c>
      <c r="L8" s="1">
        <v>442</v>
      </c>
      <c r="M8" s="1">
        <v>440</v>
      </c>
      <c r="N8" s="1">
        <v>444</v>
      </c>
      <c r="O8" s="1">
        <v>453</v>
      </c>
      <c r="P8" s="1">
        <v>454</v>
      </c>
      <c r="Q8" s="1">
        <v>460</v>
      </c>
      <c r="R8" s="1">
        <v>459</v>
      </c>
      <c r="S8" s="1">
        <v>464</v>
      </c>
      <c r="T8" s="1">
        <v>466</v>
      </c>
      <c r="U8" s="1">
        <v>470</v>
      </c>
      <c r="V8" s="1">
        <v>478</v>
      </c>
      <c r="W8" s="1">
        <v>479</v>
      </c>
      <c r="X8" s="1">
        <v>484</v>
      </c>
      <c r="Y8" s="1">
        <v>495</v>
      </c>
      <c r="Z8" s="1">
        <v>497</v>
      </c>
      <c r="AA8" s="1">
        <v>501</v>
      </c>
      <c r="AB8" s="1">
        <v>504</v>
      </c>
      <c r="AC8" s="1">
        <v>506</v>
      </c>
      <c r="AD8" s="1">
        <v>506</v>
      </c>
      <c r="AE8" s="1">
        <v>510</v>
      </c>
      <c r="AF8" s="1">
        <v>513</v>
      </c>
      <c r="AG8" s="1">
        <v>515</v>
      </c>
      <c r="AH8" s="1">
        <v>511</v>
      </c>
      <c r="AI8" s="1">
        <v>510</v>
      </c>
      <c r="AJ8" s="1">
        <v>470</v>
      </c>
      <c r="AK8" s="1">
        <v>453</v>
      </c>
    </row>
    <row r="9" spans="1:37">
      <c r="A9" s="1" t="s">
        <v>62</v>
      </c>
      <c r="B9" s="1">
        <v>26</v>
      </c>
      <c r="C9" s="1">
        <v>31</v>
      </c>
      <c r="D9" s="1">
        <v>31</v>
      </c>
      <c r="E9" s="1">
        <v>41</v>
      </c>
      <c r="F9" s="1">
        <v>49</v>
      </c>
      <c r="G9" s="1">
        <v>77</v>
      </c>
      <c r="H9" s="1">
        <v>99</v>
      </c>
      <c r="I9" s="1">
        <v>112</v>
      </c>
      <c r="J9" s="1">
        <v>133</v>
      </c>
      <c r="K9" s="1">
        <v>148</v>
      </c>
      <c r="L9" s="1">
        <v>175</v>
      </c>
      <c r="M9" s="1">
        <v>206</v>
      </c>
      <c r="N9" s="1">
        <v>279</v>
      </c>
      <c r="O9" s="1">
        <v>371</v>
      </c>
      <c r="P9" s="1">
        <v>434</v>
      </c>
      <c r="Q9" s="1">
        <v>537</v>
      </c>
      <c r="R9" s="1">
        <v>709</v>
      </c>
      <c r="S9" s="1">
        <v>837</v>
      </c>
      <c r="T9" s="1">
        <v>907</v>
      </c>
      <c r="U9" s="1">
        <v>993</v>
      </c>
      <c r="V9" s="1">
        <v>1032</v>
      </c>
      <c r="W9" s="1">
        <v>1065</v>
      </c>
      <c r="X9" s="1">
        <v>1080</v>
      </c>
      <c r="Y9" s="1">
        <v>0</v>
      </c>
      <c r="Z9" s="1">
        <v>0</v>
      </c>
      <c r="AA9" s="1">
        <v>0</v>
      </c>
      <c r="AB9" s="1">
        <v>0</v>
      </c>
      <c r="AC9" s="1">
        <v>0</v>
      </c>
      <c r="AD9" s="1">
        <v>0</v>
      </c>
      <c r="AE9" s="1">
        <v>0</v>
      </c>
      <c r="AF9" s="1">
        <v>0</v>
      </c>
      <c r="AG9" s="1">
        <v>0</v>
      </c>
      <c r="AH9" s="1">
        <v>0</v>
      </c>
      <c r="AI9" s="1">
        <v>0</v>
      </c>
      <c r="AJ9" s="1">
        <v>0</v>
      </c>
      <c r="AK9" s="1">
        <v>0</v>
      </c>
    </row>
    <row r="10" spans="1:37">
      <c r="A10" s="1" t="s">
        <v>20</v>
      </c>
      <c r="B10" s="1">
        <v>77</v>
      </c>
      <c r="C10" s="1">
        <v>86</v>
      </c>
      <c r="D10" s="1">
        <v>87</v>
      </c>
      <c r="E10" s="1">
        <v>89</v>
      </c>
      <c r="F10" s="1">
        <v>96</v>
      </c>
      <c r="G10" s="1">
        <v>98</v>
      </c>
      <c r="H10" s="1">
        <v>102</v>
      </c>
      <c r="I10" s="1">
        <v>101</v>
      </c>
      <c r="J10" s="1">
        <v>101</v>
      </c>
      <c r="K10" s="1">
        <v>102</v>
      </c>
      <c r="L10" s="1">
        <v>104</v>
      </c>
      <c r="M10" s="1">
        <v>106</v>
      </c>
      <c r="N10" s="1">
        <v>107</v>
      </c>
      <c r="O10" s="1">
        <v>111</v>
      </c>
      <c r="P10" s="1">
        <v>113</v>
      </c>
      <c r="Q10" s="1">
        <v>117</v>
      </c>
      <c r="R10" s="1">
        <v>119</v>
      </c>
      <c r="S10" s="1">
        <v>123</v>
      </c>
      <c r="T10" s="1">
        <v>124</v>
      </c>
      <c r="U10" s="1">
        <v>131</v>
      </c>
      <c r="V10" s="1">
        <v>135</v>
      </c>
      <c r="W10" s="1">
        <v>143</v>
      </c>
      <c r="X10" s="1">
        <v>149</v>
      </c>
      <c r="Y10" s="1">
        <v>157</v>
      </c>
      <c r="Z10" s="1">
        <v>157</v>
      </c>
      <c r="AA10" s="1">
        <v>163</v>
      </c>
      <c r="AB10" s="1">
        <v>162</v>
      </c>
      <c r="AC10" s="1">
        <v>168</v>
      </c>
      <c r="AD10" s="1">
        <v>169</v>
      </c>
      <c r="AE10" s="1">
        <v>169</v>
      </c>
      <c r="AF10" s="1">
        <v>169</v>
      </c>
      <c r="AG10" s="1">
        <v>172</v>
      </c>
      <c r="AH10" s="1">
        <v>177</v>
      </c>
      <c r="AI10" s="1">
        <v>176</v>
      </c>
      <c r="AJ10" s="1">
        <v>167</v>
      </c>
      <c r="AK10" s="1">
        <v>139</v>
      </c>
    </row>
    <row r="11" spans="1:37">
      <c r="A11" s="1" t="s">
        <v>63</v>
      </c>
      <c r="B11" s="1">
        <v>5</v>
      </c>
      <c r="C11" s="1">
        <v>5</v>
      </c>
      <c r="D11" s="1">
        <v>5</v>
      </c>
      <c r="E11" s="1">
        <v>5</v>
      </c>
      <c r="F11" s="1">
        <v>5</v>
      </c>
      <c r="G11" s="1">
        <v>7</v>
      </c>
      <c r="H11" s="1">
        <v>5</v>
      </c>
      <c r="I11" s="1">
        <v>5</v>
      </c>
      <c r="J11" s="1">
        <v>6</v>
      </c>
      <c r="K11" s="1">
        <v>6</v>
      </c>
      <c r="L11" s="1">
        <v>6</v>
      </c>
      <c r="M11" s="1">
        <v>6</v>
      </c>
      <c r="N11" s="1">
        <v>6</v>
      </c>
      <c r="O11" s="1">
        <v>5</v>
      </c>
      <c r="P11" s="1">
        <v>5</v>
      </c>
      <c r="Q11" s="1">
        <v>5</v>
      </c>
      <c r="R11" s="1">
        <v>6</v>
      </c>
      <c r="S11" s="1">
        <v>6</v>
      </c>
      <c r="T11" s="1">
        <v>7</v>
      </c>
      <c r="U11" s="1">
        <v>8</v>
      </c>
      <c r="V11" s="1">
        <v>9</v>
      </c>
      <c r="W11" s="1">
        <v>11</v>
      </c>
      <c r="X11" s="1">
        <v>13</v>
      </c>
      <c r="Y11" s="1">
        <v>13</v>
      </c>
      <c r="Z11" s="1">
        <v>12</v>
      </c>
      <c r="AA11" s="1">
        <v>11</v>
      </c>
      <c r="AB11" s="1">
        <v>13</v>
      </c>
      <c r="AC11" s="1">
        <v>15</v>
      </c>
      <c r="AD11" s="1">
        <v>13</v>
      </c>
      <c r="AE11" s="1">
        <v>13</v>
      </c>
      <c r="AF11" s="1">
        <v>13</v>
      </c>
      <c r="AG11" s="1">
        <v>14</v>
      </c>
      <c r="AH11" s="1">
        <v>14</v>
      </c>
      <c r="AI11" s="1">
        <v>16</v>
      </c>
      <c r="AJ11" s="1">
        <v>6</v>
      </c>
      <c r="AK11" s="1">
        <v>6</v>
      </c>
    </row>
    <row r="12" spans="1:37">
      <c r="A12" s="1" t="s">
        <v>21</v>
      </c>
      <c r="B12" s="1">
        <v>85</v>
      </c>
      <c r="C12" s="1">
        <v>108</v>
      </c>
      <c r="D12" s="1">
        <v>104</v>
      </c>
      <c r="E12" s="1">
        <v>122</v>
      </c>
      <c r="F12" s="1">
        <v>139</v>
      </c>
      <c r="G12" s="1">
        <v>170</v>
      </c>
      <c r="H12" s="1">
        <v>187</v>
      </c>
      <c r="I12" s="1">
        <v>181</v>
      </c>
      <c r="J12" s="1">
        <v>206</v>
      </c>
      <c r="K12" s="1">
        <v>222</v>
      </c>
      <c r="L12" s="1">
        <v>240</v>
      </c>
      <c r="M12" s="1">
        <v>271</v>
      </c>
      <c r="N12" s="1">
        <v>306</v>
      </c>
      <c r="O12" s="1">
        <v>360</v>
      </c>
      <c r="P12" s="1">
        <v>368</v>
      </c>
      <c r="Q12" s="1">
        <v>392</v>
      </c>
      <c r="R12" s="1">
        <v>440</v>
      </c>
      <c r="S12" s="1">
        <v>517</v>
      </c>
      <c r="T12" s="1">
        <v>571</v>
      </c>
      <c r="U12" s="1">
        <v>661</v>
      </c>
      <c r="V12" s="1">
        <v>690</v>
      </c>
      <c r="W12" s="1">
        <v>733</v>
      </c>
      <c r="X12" s="1">
        <v>781</v>
      </c>
      <c r="Y12" s="1">
        <v>835</v>
      </c>
      <c r="Z12" s="1">
        <v>870</v>
      </c>
      <c r="AA12" s="1">
        <v>935</v>
      </c>
      <c r="AB12" s="1">
        <v>986</v>
      </c>
      <c r="AC12" s="1">
        <v>1012</v>
      </c>
      <c r="AD12" s="1">
        <v>1013</v>
      </c>
      <c r="AE12" s="1">
        <v>1023</v>
      </c>
      <c r="AF12" s="1">
        <v>1031</v>
      </c>
      <c r="AG12" s="1">
        <v>1092</v>
      </c>
      <c r="AH12" s="1">
        <v>1126</v>
      </c>
      <c r="AI12" s="1">
        <v>1140</v>
      </c>
      <c r="AJ12" s="1">
        <v>1160</v>
      </c>
      <c r="AK12" s="1">
        <v>1161</v>
      </c>
    </row>
    <row r="13" spans="1:37">
      <c r="A13" s="1" t="s">
        <v>22</v>
      </c>
      <c r="B13" s="1">
        <v>394</v>
      </c>
      <c r="C13" s="1">
        <v>450</v>
      </c>
      <c r="D13" s="1">
        <v>448</v>
      </c>
      <c r="E13" s="1">
        <v>480</v>
      </c>
      <c r="F13" s="1">
        <v>499</v>
      </c>
      <c r="G13" s="1">
        <v>548</v>
      </c>
      <c r="H13" s="1">
        <v>587</v>
      </c>
      <c r="I13" s="1">
        <v>656</v>
      </c>
      <c r="J13" s="1">
        <v>715</v>
      </c>
      <c r="K13" s="1">
        <v>754</v>
      </c>
      <c r="L13" s="1">
        <v>811</v>
      </c>
      <c r="M13" s="1">
        <v>898</v>
      </c>
      <c r="N13" s="1">
        <v>965</v>
      </c>
      <c r="O13" s="1">
        <v>1068</v>
      </c>
      <c r="P13" s="1">
        <v>1157</v>
      </c>
      <c r="Q13" s="1">
        <v>1235</v>
      </c>
      <c r="R13" s="1">
        <v>1288</v>
      </c>
      <c r="S13" s="1">
        <v>1343</v>
      </c>
      <c r="T13" s="1">
        <v>1367</v>
      </c>
      <c r="U13" s="1">
        <v>1488</v>
      </c>
      <c r="V13" s="1">
        <v>1580</v>
      </c>
      <c r="W13" s="1">
        <v>1676</v>
      </c>
      <c r="X13" s="1">
        <v>1745</v>
      </c>
      <c r="Y13" s="1">
        <v>1878</v>
      </c>
      <c r="Z13" s="1">
        <v>1968</v>
      </c>
      <c r="AA13" s="1">
        <v>2111</v>
      </c>
      <c r="AB13" s="1">
        <v>2201</v>
      </c>
      <c r="AC13" s="1">
        <v>2300</v>
      </c>
      <c r="AD13" s="1">
        <v>2326</v>
      </c>
      <c r="AE13" s="1">
        <v>2380</v>
      </c>
      <c r="AF13" s="1">
        <v>2416</v>
      </c>
      <c r="AG13" s="1">
        <v>2573</v>
      </c>
      <c r="AH13" s="1">
        <v>2657</v>
      </c>
      <c r="AI13" s="1">
        <v>2764</v>
      </c>
      <c r="AJ13" s="1">
        <v>2794</v>
      </c>
      <c r="AK13" s="1">
        <v>2649</v>
      </c>
    </row>
    <row r="14" spans="1:37">
      <c r="A14" s="1" t="s">
        <v>64</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1">
        <v>0</v>
      </c>
      <c r="AF14" s="1">
        <v>0</v>
      </c>
      <c r="AG14" s="1">
        <v>0</v>
      </c>
      <c r="AH14" s="1">
        <v>0</v>
      </c>
      <c r="AI14" s="1">
        <v>0</v>
      </c>
      <c r="AJ14" s="1">
        <v>0</v>
      </c>
      <c r="AK14" s="1">
        <v>1</v>
      </c>
    </row>
    <row r="15" spans="1:37">
      <c r="A15" s="1" t="s">
        <v>65</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1</v>
      </c>
      <c r="AJ15" s="1">
        <v>90</v>
      </c>
      <c r="AK15" s="1">
        <v>90</v>
      </c>
    </row>
    <row r="16" spans="1:37">
      <c r="A16" s="1" t="s">
        <v>23</v>
      </c>
      <c r="B16" s="1">
        <v>31</v>
      </c>
      <c r="C16" s="1">
        <v>31</v>
      </c>
      <c r="D16" s="1">
        <v>28</v>
      </c>
      <c r="E16" s="1">
        <v>25</v>
      </c>
      <c r="F16" s="1">
        <v>33</v>
      </c>
      <c r="G16" s="1">
        <v>42</v>
      </c>
      <c r="H16" s="1">
        <v>53</v>
      </c>
      <c r="I16" s="1">
        <v>66</v>
      </c>
      <c r="J16" s="1">
        <v>68</v>
      </c>
      <c r="K16" s="1">
        <v>74</v>
      </c>
      <c r="L16" s="1">
        <v>73</v>
      </c>
      <c r="M16" s="1">
        <v>92</v>
      </c>
      <c r="N16" s="1">
        <v>92</v>
      </c>
      <c r="O16" s="1">
        <v>101</v>
      </c>
      <c r="P16" s="1">
        <v>112</v>
      </c>
      <c r="Q16" s="1">
        <v>130</v>
      </c>
      <c r="R16" s="1">
        <v>142</v>
      </c>
      <c r="S16" s="1">
        <v>169</v>
      </c>
      <c r="T16" s="1">
        <v>178</v>
      </c>
      <c r="U16" s="1">
        <v>200</v>
      </c>
      <c r="V16" s="1">
        <v>219</v>
      </c>
      <c r="W16" s="1">
        <v>213</v>
      </c>
      <c r="X16" s="1">
        <v>227</v>
      </c>
      <c r="Y16" s="1">
        <v>260</v>
      </c>
      <c r="Z16" s="1">
        <v>270</v>
      </c>
      <c r="AA16" s="1">
        <v>300</v>
      </c>
      <c r="AB16" s="1">
        <v>313</v>
      </c>
      <c r="AC16" s="1">
        <v>317</v>
      </c>
      <c r="AD16" s="1">
        <v>330</v>
      </c>
      <c r="AE16" s="1">
        <v>355</v>
      </c>
      <c r="AF16" s="1">
        <v>375</v>
      </c>
      <c r="AG16" s="1">
        <v>411</v>
      </c>
      <c r="AH16" s="1">
        <v>424</v>
      </c>
      <c r="AI16" s="1">
        <v>448</v>
      </c>
      <c r="AJ16" s="1">
        <v>467</v>
      </c>
      <c r="AK16" s="1">
        <v>485</v>
      </c>
    </row>
    <row r="17" spans="1:37">
      <c r="A17" s="1" t="s">
        <v>24</v>
      </c>
      <c r="B17" s="1">
        <v>1524</v>
      </c>
      <c r="C17" s="1">
        <v>1547</v>
      </c>
      <c r="D17" s="1">
        <v>1565</v>
      </c>
      <c r="E17" s="1">
        <v>1610</v>
      </c>
      <c r="F17" s="1">
        <v>1674</v>
      </c>
      <c r="G17" s="1">
        <v>1738</v>
      </c>
      <c r="H17" s="1">
        <v>1792</v>
      </c>
      <c r="I17" s="1">
        <v>1830</v>
      </c>
      <c r="J17" s="1">
        <v>1865</v>
      </c>
      <c r="K17" s="1">
        <v>1887</v>
      </c>
      <c r="L17" s="1">
        <v>1907</v>
      </c>
      <c r="M17" s="1">
        <v>1938</v>
      </c>
      <c r="N17" s="1">
        <v>1957</v>
      </c>
      <c r="O17" s="1">
        <v>2012</v>
      </c>
      <c r="P17" s="1">
        <v>2044</v>
      </c>
      <c r="Q17" s="1">
        <v>2075</v>
      </c>
      <c r="R17" s="1">
        <v>2112</v>
      </c>
      <c r="S17" s="1">
        <v>2167</v>
      </c>
      <c r="T17" s="1">
        <v>2188</v>
      </c>
      <c r="U17" s="1">
        <v>2229</v>
      </c>
      <c r="V17" s="1">
        <v>2266</v>
      </c>
      <c r="W17" s="1">
        <v>2300</v>
      </c>
      <c r="X17" s="1">
        <v>2352</v>
      </c>
      <c r="Y17" s="1">
        <v>2401</v>
      </c>
      <c r="Z17" s="1">
        <v>2449</v>
      </c>
      <c r="AA17" s="1">
        <v>2510</v>
      </c>
      <c r="AB17" s="1">
        <v>2546</v>
      </c>
      <c r="AC17" s="1">
        <v>2527</v>
      </c>
      <c r="AD17" s="1">
        <v>2537</v>
      </c>
      <c r="AE17" s="1">
        <v>2537</v>
      </c>
      <c r="AF17" s="1">
        <v>2536</v>
      </c>
      <c r="AG17" s="1">
        <v>2577</v>
      </c>
      <c r="AH17" s="1">
        <v>2622</v>
      </c>
      <c r="AI17" s="1">
        <v>2626</v>
      </c>
      <c r="AJ17" s="1">
        <v>2545</v>
      </c>
      <c r="AK17" s="1">
        <v>2462</v>
      </c>
    </row>
    <row r="18" spans="1:37">
      <c r="A18" s="1" t="s">
        <v>66</v>
      </c>
      <c r="B18" s="1">
        <v>0</v>
      </c>
      <c r="C18" s="1">
        <v>0</v>
      </c>
      <c r="D18" s="1">
        <v>0</v>
      </c>
      <c r="E18" s="1">
        <v>0</v>
      </c>
      <c r="F18" s="1">
        <v>0</v>
      </c>
      <c r="G18" s="1">
        <v>0</v>
      </c>
      <c r="H18" s="1">
        <v>0</v>
      </c>
      <c r="I18" s="1">
        <v>0</v>
      </c>
      <c r="J18" s="1">
        <v>0</v>
      </c>
      <c r="K18" s="1">
        <v>55</v>
      </c>
      <c r="L18" s="1">
        <v>57</v>
      </c>
      <c r="M18" s="1">
        <v>62</v>
      </c>
      <c r="N18" s="1">
        <v>70</v>
      </c>
      <c r="O18" s="1">
        <v>86</v>
      </c>
      <c r="P18" s="1">
        <v>91</v>
      </c>
      <c r="Q18" s="1">
        <v>110</v>
      </c>
      <c r="R18" s="1">
        <v>122</v>
      </c>
      <c r="S18" s="1">
        <v>138</v>
      </c>
      <c r="T18" s="1">
        <v>146</v>
      </c>
      <c r="U18" s="1">
        <v>163</v>
      </c>
      <c r="V18" s="1">
        <v>178</v>
      </c>
      <c r="W18" s="1">
        <v>219</v>
      </c>
      <c r="X18" s="1">
        <v>245</v>
      </c>
      <c r="Y18" s="1">
        <v>347</v>
      </c>
      <c r="Z18" s="1">
        <v>268</v>
      </c>
      <c r="AA18" s="1">
        <v>316</v>
      </c>
      <c r="AB18" s="1">
        <v>308</v>
      </c>
      <c r="AC18" s="1">
        <v>359</v>
      </c>
      <c r="AD18" s="1">
        <v>419</v>
      </c>
      <c r="AE18" s="1">
        <v>459</v>
      </c>
      <c r="AF18" s="1">
        <v>477</v>
      </c>
      <c r="AG18" s="1">
        <v>498</v>
      </c>
      <c r="AH18" s="1">
        <v>505</v>
      </c>
      <c r="AI18" s="1">
        <v>527</v>
      </c>
      <c r="AJ18" s="1">
        <v>559</v>
      </c>
      <c r="AK18" s="1">
        <v>607</v>
      </c>
    </row>
    <row r="19" spans="1:37">
      <c r="A19" s="1" t="s">
        <v>25</v>
      </c>
      <c r="B19" s="1">
        <v>1250</v>
      </c>
      <c r="C19" s="1">
        <v>1270</v>
      </c>
      <c r="D19" s="1">
        <v>1287</v>
      </c>
      <c r="E19" s="1">
        <v>1335</v>
      </c>
      <c r="F19" s="1">
        <v>1370</v>
      </c>
      <c r="G19" s="1">
        <v>1418</v>
      </c>
      <c r="H19" s="1">
        <v>1445</v>
      </c>
      <c r="I19" s="1">
        <v>1478</v>
      </c>
      <c r="J19" s="1">
        <v>1494</v>
      </c>
      <c r="K19" s="1">
        <v>1523</v>
      </c>
      <c r="L19" s="1">
        <v>1542</v>
      </c>
      <c r="M19" s="1">
        <v>1571</v>
      </c>
      <c r="N19" s="1">
        <v>1610</v>
      </c>
      <c r="O19" s="1">
        <v>1650</v>
      </c>
      <c r="P19" s="1">
        <v>1684</v>
      </c>
      <c r="Q19" s="1">
        <v>1735</v>
      </c>
      <c r="R19" s="1">
        <v>1787</v>
      </c>
      <c r="S19" s="1">
        <v>1849</v>
      </c>
      <c r="T19" s="1">
        <v>1872</v>
      </c>
      <c r="U19" s="1">
        <v>1895</v>
      </c>
      <c r="V19" s="1">
        <v>1938</v>
      </c>
      <c r="W19" s="1">
        <v>1979</v>
      </c>
      <c r="X19" s="1">
        <v>1993</v>
      </c>
      <c r="Y19" s="1">
        <v>2056</v>
      </c>
      <c r="Z19" s="1">
        <v>2090</v>
      </c>
      <c r="AA19" s="1">
        <v>2140</v>
      </c>
      <c r="AB19" s="1">
        <v>2172</v>
      </c>
      <c r="AC19" s="1">
        <v>2196</v>
      </c>
      <c r="AD19" s="1">
        <v>2178</v>
      </c>
      <c r="AE19" s="1">
        <v>2166</v>
      </c>
      <c r="AF19" s="1">
        <v>2177</v>
      </c>
      <c r="AG19" s="1">
        <v>2220</v>
      </c>
      <c r="AH19" s="1">
        <v>2209</v>
      </c>
      <c r="AI19" s="1">
        <v>2202</v>
      </c>
      <c r="AJ19" s="1">
        <v>2118</v>
      </c>
      <c r="AK19" s="1">
        <v>1999</v>
      </c>
    </row>
    <row r="20" spans="1:37">
      <c r="A20" s="1" t="s">
        <v>26</v>
      </c>
      <c r="B20" s="1">
        <v>1007</v>
      </c>
      <c r="C20" s="1">
        <v>1054</v>
      </c>
      <c r="D20" s="1">
        <v>1079</v>
      </c>
      <c r="E20" s="1">
        <v>1138</v>
      </c>
      <c r="F20" s="1">
        <v>1240</v>
      </c>
      <c r="G20" s="1">
        <v>1309</v>
      </c>
      <c r="H20" s="1">
        <v>1314</v>
      </c>
      <c r="I20" s="1">
        <v>1337</v>
      </c>
      <c r="J20" s="1">
        <v>1352</v>
      </c>
      <c r="K20" s="1">
        <v>1370</v>
      </c>
      <c r="L20" s="1">
        <v>1402</v>
      </c>
      <c r="M20" s="1">
        <v>1456</v>
      </c>
      <c r="N20" s="1">
        <v>1467</v>
      </c>
      <c r="O20" s="1">
        <v>1486</v>
      </c>
      <c r="P20" s="1">
        <v>1512</v>
      </c>
      <c r="Q20" s="1">
        <v>1554</v>
      </c>
      <c r="R20" s="1">
        <v>1565</v>
      </c>
      <c r="S20" s="1">
        <v>1619</v>
      </c>
      <c r="T20" s="1">
        <v>1636</v>
      </c>
      <c r="U20" s="1">
        <v>1661</v>
      </c>
      <c r="V20" s="1">
        <v>1666</v>
      </c>
      <c r="W20" s="1">
        <v>1698</v>
      </c>
      <c r="X20" s="1">
        <v>1736</v>
      </c>
      <c r="Y20" s="1">
        <v>1781</v>
      </c>
      <c r="Z20" s="1">
        <v>1803</v>
      </c>
      <c r="AA20" s="1">
        <v>1826</v>
      </c>
      <c r="AB20" s="1">
        <v>1854</v>
      </c>
      <c r="AC20" s="1">
        <v>1869</v>
      </c>
      <c r="AD20" s="1">
        <v>1831</v>
      </c>
      <c r="AE20" s="1">
        <v>1846</v>
      </c>
      <c r="AF20" s="1">
        <v>1866</v>
      </c>
      <c r="AG20" s="1">
        <v>1902</v>
      </c>
      <c r="AH20" s="1">
        <v>1907</v>
      </c>
      <c r="AI20" s="1">
        <v>1908</v>
      </c>
      <c r="AJ20" s="1">
        <v>1837</v>
      </c>
      <c r="AK20" s="1">
        <v>1727</v>
      </c>
    </row>
    <row r="21" spans="1:37">
      <c r="A21" s="1" t="s">
        <v>27</v>
      </c>
      <c r="B21" s="1">
        <v>301</v>
      </c>
      <c r="C21" s="1">
        <v>329</v>
      </c>
      <c r="D21" s="1">
        <v>388</v>
      </c>
      <c r="E21" s="1">
        <v>500</v>
      </c>
      <c r="F21" s="1">
        <v>657</v>
      </c>
      <c r="G21" s="1">
        <v>761</v>
      </c>
      <c r="H21" s="1">
        <v>887</v>
      </c>
      <c r="I21" s="1">
        <v>981</v>
      </c>
      <c r="J21" s="1">
        <v>1064</v>
      </c>
      <c r="K21" s="1">
        <v>1104</v>
      </c>
      <c r="L21" s="1">
        <v>1139</v>
      </c>
      <c r="M21" s="1">
        <v>1226</v>
      </c>
      <c r="N21" s="1">
        <v>1389</v>
      </c>
      <c r="O21" s="1">
        <v>1507</v>
      </c>
      <c r="P21" s="1">
        <v>1551</v>
      </c>
      <c r="Q21" s="1">
        <v>1563</v>
      </c>
      <c r="R21" s="1">
        <v>1566</v>
      </c>
      <c r="S21" s="1">
        <v>1603</v>
      </c>
      <c r="T21" s="1">
        <v>1646</v>
      </c>
      <c r="U21" s="1">
        <v>1753</v>
      </c>
      <c r="V21" s="1">
        <v>1793</v>
      </c>
      <c r="W21" s="1">
        <v>1821</v>
      </c>
      <c r="X21" s="1">
        <v>1815</v>
      </c>
      <c r="Y21" s="1">
        <v>1838</v>
      </c>
      <c r="Z21" s="1">
        <v>1814</v>
      </c>
      <c r="AA21" s="1">
        <v>1814</v>
      </c>
      <c r="AB21" s="1">
        <v>1793</v>
      </c>
      <c r="AC21" s="1">
        <v>1754</v>
      </c>
      <c r="AD21" s="1">
        <v>1701</v>
      </c>
      <c r="AE21" s="1">
        <v>1686</v>
      </c>
      <c r="AF21" s="1">
        <v>1678</v>
      </c>
      <c r="AG21" s="1">
        <v>1677</v>
      </c>
      <c r="AH21" s="1">
        <v>1685</v>
      </c>
      <c r="AI21" s="1">
        <v>1682</v>
      </c>
      <c r="AJ21" s="1">
        <v>1605</v>
      </c>
      <c r="AK21" s="1">
        <v>1521</v>
      </c>
    </row>
    <row r="22" spans="1:37">
      <c r="A22" s="1" t="s">
        <v>28</v>
      </c>
      <c r="B22" s="1">
        <v>825</v>
      </c>
      <c r="C22" s="1">
        <v>872</v>
      </c>
      <c r="D22" s="1">
        <v>875</v>
      </c>
      <c r="E22" s="1">
        <v>905</v>
      </c>
      <c r="F22" s="1">
        <v>924</v>
      </c>
      <c r="G22" s="1">
        <v>985</v>
      </c>
      <c r="H22" s="1">
        <v>1009</v>
      </c>
      <c r="I22" s="1">
        <v>1031</v>
      </c>
      <c r="J22" s="1">
        <v>1062</v>
      </c>
      <c r="K22" s="1">
        <v>1110</v>
      </c>
      <c r="L22" s="1">
        <v>1168</v>
      </c>
      <c r="M22" s="1">
        <v>1239</v>
      </c>
      <c r="N22" s="1">
        <v>1286</v>
      </c>
      <c r="O22" s="1">
        <v>1347</v>
      </c>
      <c r="P22" s="1">
        <v>1414</v>
      </c>
      <c r="Q22" s="1">
        <v>1510</v>
      </c>
      <c r="R22" s="1">
        <v>1593</v>
      </c>
      <c r="S22" s="1">
        <v>1660</v>
      </c>
      <c r="T22" s="1">
        <v>1712</v>
      </c>
      <c r="U22" s="1">
        <v>1797</v>
      </c>
      <c r="V22" s="1">
        <v>1851</v>
      </c>
      <c r="W22" s="1">
        <v>1977</v>
      </c>
      <c r="X22" s="1">
        <v>2041</v>
      </c>
      <c r="Y22" s="1">
        <v>2214</v>
      </c>
      <c r="Z22" s="1">
        <v>2344</v>
      </c>
      <c r="AA22" s="1">
        <v>2490</v>
      </c>
      <c r="AB22" s="1">
        <v>2533</v>
      </c>
      <c r="AC22" s="1">
        <v>2623</v>
      </c>
      <c r="AD22" s="1">
        <v>2616</v>
      </c>
      <c r="AE22" s="1">
        <v>2630</v>
      </c>
      <c r="AF22" s="1">
        <v>2631</v>
      </c>
      <c r="AG22" s="1">
        <v>2795</v>
      </c>
      <c r="AH22" s="1">
        <v>2892</v>
      </c>
      <c r="AI22" s="1">
        <v>3023</v>
      </c>
      <c r="AJ22" s="1">
        <v>3178</v>
      </c>
      <c r="AK22" s="1">
        <v>3264</v>
      </c>
    </row>
    <row r="23" spans="1:37">
      <c r="A23" s="1" t="s">
        <v>29</v>
      </c>
      <c r="B23" s="1">
        <v>178</v>
      </c>
      <c r="C23" s="1">
        <v>203</v>
      </c>
      <c r="D23" s="1">
        <v>197</v>
      </c>
      <c r="E23" s="1">
        <v>205</v>
      </c>
      <c r="F23" s="1">
        <v>231</v>
      </c>
      <c r="G23" s="1">
        <v>270</v>
      </c>
      <c r="H23" s="1">
        <v>319</v>
      </c>
      <c r="I23" s="1">
        <v>318</v>
      </c>
      <c r="J23" s="1">
        <v>338</v>
      </c>
      <c r="K23" s="1">
        <v>345</v>
      </c>
      <c r="L23" s="1">
        <v>347</v>
      </c>
      <c r="M23" s="1">
        <v>394</v>
      </c>
      <c r="N23" s="1">
        <v>424</v>
      </c>
      <c r="O23" s="1">
        <v>472</v>
      </c>
      <c r="P23" s="1">
        <v>490</v>
      </c>
      <c r="Q23" s="1">
        <v>519</v>
      </c>
      <c r="R23" s="1">
        <v>528</v>
      </c>
      <c r="S23" s="1">
        <v>575</v>
      </c>
      <c r="T23" s="1">
        <v>598</v>
      </c>
      <c r="U23" s="1">
        <v>655</v>
      </c>
      <c r="V23" s="1">
        <v>691</v>
      </c>
      <c r="W23" s="1">
        <v>741</v>
      </c>
      <c r="X23" s="1">
        <v>788</v>
      </c>
      <c r="Y23" s="1">
        <v>846</v>
      </c>
      <c r="Z23" s="1">
        <v>877</v>
      </c>
      <c r="AA23" s="1">
        <v>929</v>
      </c>
      <c r="AB23" s="1">
        <v>955</v>
      </c>
      <c r="AC23" s="1">
        <v>1005</v>
      </c>
      <c r="AD23" s="1">
        <v>1008</v>
      </c>
      <c r="AE23" s="1">
        <v>1017</v>
      </c>
      <c r="AF23" s="1">
        <v>1042</v>
      </c>
      <c r="AG23" s="1">
        <v>1087</v>
      </c>
      <c r="AH23" s="1">
        <v>1116</v>
      </c>
      <c r="AI23" s="1">
        <v>1191</v>
      </c>
      <c r="AJ23" s="1">
        <v>1270</v>
      </c>
      <c r="AK23" s="1">
        <v>1288</v>
      </c>
    </row>
    <row r="24" spans="1:37">
      <c r="A24" s="1" t="s">
        <v>30</v>
      </c>
      <c r="B24" s="1">
        <v>790</v>
      </c>
      <c r="C24" s="1">
        <v>800</v>
      </c>
      <c r="D24" s="1">
        <v>807</v>
      </c>
      <c r="E24" s="1">
        <v>815</v>
      </c>
      <c r="F24" s="1">
        <v>814</v>
      </c>
      <c r="G24" s="1">
        <v>838</v>
      </c>
      <c r="H24" s="1">
        <v>845</v>
      </c>
      <c r="I24" s="1">
        <v>857</v>
      </c>
      <c r="J24" s="1">
        <v>869</v>
      </c>
      <c r="K24" s="1">
        <v>877</v>
      </c>
      <c r="L24" s="1">
        <v>880</v>
      </c>
      <c r="M24" s="1">
        <v>914</v>
      </c>
      <c r="N24" s="1">
        <v>921</v>
      </c>
      <c r="O24" s="1">
        <v>830</v>
      </c>
      <c r="P24" s="1">
        <v>946</v>
      </c>
      <c r="Q24" s="1">
        <v>956</v>
      </c>
      <c r="R24" s="1">
        <v>974</v>
      </c>
      <c r="S24" s="1">
        <v>991</v>
      </c>
      <c r="T24" s="1">
        <v>1018</v>
      </c>
      <c r="U24" s="1">
        <v>1034</v>
      </c>
      <c r="V24" s="1">
        <v>1051</v>
      </c>
      <c r="W24" s="1">
        <v>1047</v>
      </c>
      <c r="X24" s="1">
        <v>1066</v>
      </c>
      <c r="Y24" s="1">
        <v>1094</v>
      </c>
      <c r="Z24" s="1">
        <v>1122</v>
      </c>
      <c r="AA24" s="1">
        <v>1143</v>
      </c>
      <c r="AB24" s="1">
        <v>1156</v>
      </c>
      <c r="AC24" s="1">
        <v>1182</v>
      </c>
      <c r="AD24" s="1">
        <v>1188</v>
      </c>
      <c r="AE24" s="1">
        <v>1194</v>
      </c>
      <c r="AF24" s="1">
        <v>1210</v>
      </c>
      <c r="AG24" s="1">
        <v>1244</v>
      </c>
      <c r="AH24" s="1">
        <v>1254</v>
      </c>
      <c r="AI24" s="1">
        <v>1272</v>
      </c>
      <c r="AJ24" s="1">
        <v>1244</v>
      </c>
      <c r="AK24" s="1">
        <v>1214</v>
      </c>
    </row>
    <row r="25" spans="1:37">
      <c r="A25" s="1" t="s">
        <v>31</v>
      </c>
      <c r="B25" s="1">
        <v>453</v>
      </c>
      <c r="C25" s="1">
        <v>475</v>
      </c>
      <c r="D25" s="1">
        <v>485</v>
      </c>
      <c r="E25" s="1">
        <v>515</v>
      </c>
      <c r="F25" s="1">
        <v>537</v>
      </c>
      <c r="G25" s="1">
        <v>553</v>
      </c>
      <c r="H25" s="1">
        <v>569</v>
      </c>
      <c r="I25" s="1">
        <v>581</v>
      </c>
      <c r="J25" s="1">
        <v>606</v>
      </c>
      <c r="K25" s="1">
        <v>619</v>
      </c>
      <c r="L25" s="1">
        <v>621</v>
      </c>
      <c r="M25" s="1">
        <v>640</v>
      </c>
      <c r="N25" s="1">
        <v>664</v>
      </c>
      <c r="O25" s="1">
        <v>696</v>
      </c>
      <c r="P25" s="1">
        <v>714</v>
      </c>
      <c r="Q25" s="1">
        <v>749</v>
      </c>
      <c r="R25" s="1">
        <v>798</v>
      </c>
      <c r="S25" s="1">
        <v>832</v>
      </c>
      <c r="T25" s="1">
        <v>841</v>
      </c>
      <c r="U25" s="1">
        <v>907</v>
      </c>
      <c r="V25" s="1">
        <v>946</v>
      </c>
      <c r="W25" s="1">
        <v>985</v>
      </c>
      <c r="X25" s="1">
        <v>1011</v>
      </c>
      <c r="Y25" s="1">
        <v>1051</v>
      </c>
      <c r="Z25" s="1">
        <v>1076</v>
      </c>
      <c r="AA25" s="1">
        <v>1126</v>
      </c>
      <c r="AB25" s="1">
        <v>1158</v>
      </c>
      <c r="AC25" s="1">
        <v>1194</v>
      </c>
      <c r="AD25" s="1">
        <v>1175</v>
      </c>
      <c r="AE25" s="1">
        <v>1161</v>
      </c>
      <c r="AF25" s="1">
        <v>1165</v>
      </c>
      <c r="AG25" s="1">
        <v>1204</v>
      </c>
      <c r="AH25" s="1">
        <v>1210</v>
      </c>
      <c r="AI25" s="1">
        <v>1159</v>
      </c>
      <c r="AJ25" s="1">
        <v>1159</v>
      </c>
      <c r="AK25" s="1">
        <v>1062</v>
      </c>
    </row>
    <row r="26" spans="1:37">
      <c r="A26" s="1" t="s">
        <v>32</v>
      </c>
      <c r="B26" s="1">
        <v>665</v>
      </c>
      <c r="C26" s="1">
        <v>670</v>
      </c>
      <c r="D26" s="1">
        <v>676</v>
      </c>
      <c r="E26" s="1">
        <v>686</v>
      </c>
      <c r="F26" s="1">
        <v>694</v>
      </c>
      <c r="G26" s="1">
        <v>702</v>
      </c>
      <c r="H26" s="1">
        <v>699</v>
      </c>
      <c r="I26" s="1">
        <v>722</v>
      </c>
      <c r="J26" s="1">
        <v>715</v>
      </c>
      <c r="K26" s="1">
        <v>721</v>
      </c>
      <c r="L26" s="1">
        <v>729</v>
      </c>
      <c r="M26" s="1">
        <v>739</v>
      </c>
      <c r="N26" s="1">
        <v>745</v>
      </c>
      <c r="O26" s="1">
        <v>754</v>
      </c>
      <c r="P26" s="1">
        <v>761</v>
      </c>
      <c r="Q26" s="1">
        <v>771</v>
      </c>
      <c r="R26" s="1">
        <v>771</v>
      </c>
      <c r="S26" s="1">
        <v>781</v>
      </c>
      <c r="T26" s="1">
        <v>786</v>
      </c>
      <c r="U26" s="1">
        <v>808</v>
      </c>
      <c r="V26" s="1">
        <v>824</v>
      </c>
      <c r="W26" s="1">
        <v>829</v>
      </c>
      <c r="X26" s="1">
        <v>839</v>
      </c>
      <c r="Y26" s="1">
        <v>855</v>
      </c>
      <c r="Z26" s="1">
        <v>864</v>
      </c>
      <c r="AA26" s="1">
        <v>870</v>
      </c>
      <c r="AB26" s="1">
        <v>869</v>
      </c>
      <c r="AC26" s="1">
        <v>871</v>
      </c>
      <c r="AD26" s="1">
        <v>865</v>
      </c>
      <c r="AE26" s="1">
        <v>857</v>
      </c>
      <c r="AF26" s="1">
        <v>851</v>
      </c>
      <c r="AG26" s="1">
        <v>855</v>
      </c>
      <c r="AH26" s="1">
        <v>856</v>
      </c>
      <c r="AI26" s="1">
        <v>849</v>
      </c>
      <c r="AJ26" s="1">
        <v>835</v>
      </c>
      <c r="AK26" s="1">
        <v>813</v>
      </c>
    </row>
    <row r="27" spans="1:37">
      <c r="A27" s="1" t="s">
        <v>33</v>
      </c>
      <c r="B27" s="1">
        <v>886</v>
      </c>
      <c r="C27" s="1">
        <v>902</v>
      </c>
      <c r="D27" s="1">
        <v>960</v>
      </c>
      <c r="E27" s="1">
        <v>1006</v>
      </c>
      <c r="F27" s="1">
        <v>1031</v>
      </c>
      <c r="G27" s="1">
        <v>1101</v>
      </c>
      <c r="H27" s="1">
        <v>1128</v>
      </c>
      <c r="I27" s="1">
        <v>1168</v>
      </c>
      <c r="J27" s="1">
        <v>1202</v>
      </c>
      <c r="K27" s="1">
        <v>1225</v>
      </c>
      <c r="L27" s="1">
        <v>1251</v>
      </c>
      <c r="M27" s="1">
        <v>1292</v>
      </c>
      <c r="N27" s="1">
        <v>1325</v>
      </c>
      <c r="O27" s="1">
        <v>1396</v>
      </c>
      <c r="P27" s="1">
        <v>1425</v>
      </c>
      <c r="Q27" s="1">
        <v>1479</v>
      </c>
      <c r="R27" s="1">
        <v>1526</v>
      </c>
      <c r="S27" s="1">
        <v>1605</v>
      </c>
      <c r="T27" s="1">
        <v>1624</v>
      </c>
      <c r="U27" s="1">
        <v>1668</v>
      </c>
      <c r="V27" s="1">
        <v>1694</v>
      </c>
      <c r="W27" s="1">
        <v>1728</v>
      </c>
      <c r="X27" s="1">
        <v>1799</v>
      </c>
      <c r="Y27" s="1">
        <v>1857</v>
      </c>
      <c r="Z27" s="1">
        <v>1901</v>
      </c>
      <c r="AA27" s="1">
        <v>1947</v>
      </c>
      <c r="AB27" s="1">
        <v>1976</v>
      </c>
      <c r="AC27" s="1">
        <v>1972</v>
      </c>
      <c r="AD27" s="1">
        <v>1991</v>
      </c>
      <c r="AE27" s="1">
        <v>2000</v>
      </c>
      <c r="AF27" s="1">
        <v>2019</v>
      </c>
      <c r="AG27" s="1">
        <v>2090</v>
      </c>
      <c r="AH27" s="1">
        <v>2161</v>
      </c>
      <c r="AI27" s="1">
        <v>2190</v>
      </c>
      <c r="AJ27" s="1">
        <v>2117</v>
      </c>
      <c r="AK27" s="1">
        <v>2019</v>
      </c>
    </row>
    <row r="28" spans="1:37">
      <c r="A28" s="1" t="s">
        <v>34</v>
      </c>
      <c r="B28" s="1">
        <v>512</v>
      </c>
      <c r="C28" s="1">
        <v>574</v>
      </c>
      <c r="D28" s="1">
        <v>607</v>
      </c>
      <c r="E28" s="1">
        <v>625</v>
      </c>
      <c r="F28" s="1">
        <v>672</v>
      </c>
      <c r="G28" s="1">
        <v>702</v>
      </c>
      <c r="H28" s="1">
        <v>744</v>
      </c>
      <c r="I28" s="1">
        <v>783</v>
      </c>
      <c r="J28" s="1">
        <v>814</v>
      </c>
      <c r="K28" s="1">
        <v>832</v>
      </c>
      <c r="L28" s="1">
        <v>849</v>
      </c>
      <c r="M28" s="1">
        <v>905</v>
      </c>
      <c r="N28" s="1">
        <v>958</v>
      </c>
      <c r="O28" s="1">
        <v>994</v>
      </c>
      <c r="P28" s="1">
        <v>1014</v>
      </c>
      <c r="Q28" s="1">
        <v>1025</v>
      </c>
      <c r="R28" s="1">
        <v>1052</v>
      </c>
      <c r="S28" s="1">
        <v>1095</v>
      </c>
      <c r="T28" s="1">
        <v>1110</v>
      </c>
      <c r="U28" s="1">
        <v>1123</v>
      </c>
      <c r="V28" s="1">
        <v>1159</v>
      </c>
      <c r="W28" s="1">
        <v>1187</v>
      </c>
      <c r="X28" s="1">
        <v>1220</v>
      </c>
      <c r="Y28" s="1">
        <v>1272</v>
      </c>
      <c r="Z28" s="1">
        <v>1297</v>
      </c>
      <c r="AA28" s="1">
        <v>1345</v>
      </c>
      <c r="AB28" s="1">
        <v>1345</v>
      </c>
      <c r="AC28" s="1">
        <v>1356</v>
      </c>
      <c r="AD28" s="1">
        <v>1396</v>
      </c>
      <c r="AE28" s="1">
        <v>1427</v>
      </c>
      <c r="AF28" s="1">
        <v>1483</v>
      </c>
      <c r="AG28" s="1">
        <v>1557</v>
      </c>
      <c r="AH28" s="1">
        <v>1616</v>
      </c>
      <c r="AI28" s="1">
        <v>1667</v>
      </c>
      <c r="AJ28" s="1">
        <v>1687</v>
      </c>
      <c r="AK28" s="1">
        <v>1648</v>
      </c>
    </row>
    <row r="29" spans="1:37">
      <c r="A29" s="1" t="s">
        <v>35</v>
      </c>
      <c r="B29" s="1">
        <v>300</v>
      </c>
      <c r="C29" s="1">
        <v>340</v>
      </c>
      <c r="D29" s="1">
        <v>343</v>
      </c>
      <c r="E29" s="1">
        <v>340</v>
      </c>
      <c r="F29" s="1">
        <v>407</v>
      </c>
      <c r="G29" s="1">
        <v>443</v>
      </c>
      <c r="H29" s="1">
        <v>500</v>
      </c>
      <c r="I29" s="1">
        <v>537</v>
      </c>
      <c r="J29" s="1">
        <v>560</v>
      </c>
      <c r="K29" s="1">
        <v>576</v>
      </c>
      <c r="L29" s="1">
        <v>576</v>
      </c>
      <c r="M29" s="1">
        <v>621</v>
      </c>
      <c r="N29" s="1">
        <v>662</v>
      </c>
      <c r="O29" s="1">
        <v>704</v>
      </c>
      <c r="P29" s="1">
        <v>752</v>
      </c>
      <c r="Q29" s="1">
        <v>781</v>
      </c>
      <c r="R29" s="1">
        <v>810</v>
      </c>
      <c r="S29" s="1">
        <v>862</v>
      </c>
      <c r="T29" s="1">
        <v>922</v>
      </c>
      <c r="U29" s="1">
        <v>1019</v>
      </c>
      <c r="V29" s="1">
        <v>1075</v>
      </c>
      <c r="W29" s="1">
        <v>1140</v>
      </c>
      <c r="X29" s="1">
        <v>1184</v>
      </c>
      <c r="Y29" s="1">
        <v>1278</v>
      </c>
      <c r="Z29" s="1">
        <v>1330</v>
      </c>
      <c r="AA29" s="1">
        <v>1437</v>
      </c>
      <c r="AB29" s="1">
        <v>1464</v>
      </c>
      <c r="AC29" s="1">
        <v>1550</v>
      </c>
      <c r="AD29" s="1">
        <v>1586</v>
      </c>
      <c r="AE29" s="1">
        <v>1669</v>
      </c>
      <c r="AF29" s="1">
        <v>1694</v>
      </c>
      <c r="AG29" s="1">
        <v>1772</v>
      </c>
      <c r="AH29" s="1">
        <v>1819</v>
      </c>
      <c r="AI29" s="1">
        <v>1951</v>
      </c>
      <c r="AJ29" s="1">
        <v>2068</v>
      </c>
      <c r="AK29" s="1">
        <v>2164</v>
      </c>
    </row>
    <row r="30" spans="1:37">
      <c r="A30" s="1" t="s">
        <v>36</v>
      </c>
      <c r="B30" s="1">
        <v>975</v>
      </c>
      <c r="C30" s="1">
        <v>1062</v>
      </c>
      <c r="D30" s="1">
        <v>1103</v>
      </c>
      <c r="E30" s="1">
        <v>1206</v>
      </c>
      <c r="F30" s="1">
        <v>1332</v>
      </c>
      <c r="G30" s="1">
        <v>1436</v>
      </c>
      <c r="H30" s="1">
        <v>1454</v>
      </c>
      <c r="I30" s="1">
        <v>1449</v>
      </c>
      <c r="J30" s="1">
        <v>1525</v>
      </c>
      <c r="K30" s="1">
        <v>1510</v>
      </c>
      <c r="L30" s="1">
        <v>1531</v>
      </c>
      <c r="M30" s="1">
        <v>1606</v>
      </c>
      <c r="N30" s="1">
        <v>1646</v>
      </c>
      <c r="O30" s="1">
        <v>1739</v>
      </c>
      <c r="P30" s="1">
        <v>1789</v>
      </c>
      <c r="Q30" s="1">
        <v>1864</v>
      </c>
      <c r="R30" s="1">
        <v>1912</v>
      </c>
      <c r="S30" s="1">
        <v>1968</v>
      </c>
      <c r="T30" s="1">
        <v>1990</v>
      </c>
      <c r="U30" s="1">
        <v>2058</v>
      </c>
      <c r="V30" s="1">
        <v>2117</v>
      </c>
      <c r="W30" s="1">
        <v>2211</v>
      </c>
      <c r="X30" s="1">
        <v>2255</v>
      </c>
      <c r="Y30" s="1">
        <v>2389</v>
      </c>
      <c r="Z30" s="1">
        <v>2475</v>
      </c>
      <c r="AA30" s="1">
        <v>2570</v>
      </c>
      <c r="AB30" s="1">
        <v>2637</v>
      </c>
      <c r="AC30" s="1">
        <v>2705</v>
      </c>
      <c r="AD30" s="1">
        <v>2725</v>
      </c>
      <c r="AE30" s="1">
        <v>2727</v>
      </c>
      <c r="AF30" s="1">
        <v>2725</v>
      </c>
      <c r="AG30" s="1">
        <v>2846</v>
      </c>
      <c r="AH30" s="1">
        <v>2921</v>
      </c>
      <c r="AI30" s="1">
        <v>2983</v>
      </c>
      <c r="AJ30" s="1">
        <v>2987</v>
      </c>
      <c r="AK30" s="1">
        <v>2891</v>
      </c>
    </row>
    <row r="31" spans="1:37">
      <c r="A31" s="1" t="s">
        <v>37</v>
      </c>
      <c r="B31" s="1">
        <v>23</v>
      </c>
      <c r="C31" s="1">
        <v>36</v>
      </c>
      <c r="D31" s="1">
        <v>52</v>
      </c>
      <c r="E31" s="1">
        <v>68</v>
      </c>
      <c r="F31" s="1">
        <v>76</v>
      </c>
      <c r="G31" s="1">
        <v>96</v>
      </c>
      <c r="H31" s="1">
        <v>101</v>
      </c>
      <c r="I31" s="1">
        <v>94</v>
      </c>
      <c r="J31" s="1">
        <v>100</v>
      </c>
      <c r="K31" s="1">
        <v>94</v>
      </c>
      <c r="L31" s="1">
        <v>97</v>
      </c>
      <c r="M31" s="1">
        <v>116</v>
      </c>
      <c r="N31" s="1">
        <v>123</v>
      </c>
      <c r="O31" s="1">
        <v>148</v>
      </c>
      <c r="P31" s="1">
        <v>156</v>
      </c>
      <c r="Q31" s="1">
        <v>185</v>
      </c>
      <c r="R31" s="1">
        <v>199</v>
      </c>
      <c r="S31" s="1">
        <v>206</v>
      </c>
      <c r="T31" s="1">
        <v>235</v>
      </c>
      <c r="U31" s="1">
        <v>251</v>
      </c>
      <c r="V31" s="1">
        <v>261</v>
      </c>
      <c r="W31" s="1">
        <v>296</v>
      </c>
      <c r="X31" s="1">
        <v>303</v>
      </c>
      <c r="Y31" s="1">
        <v>348</v>
      </c>
      <c r="Z31" s="1">
        <v>379</v>
      </c>
      <c r="AA31" s="1">
        <v>418</v>
      </c>
      <c r="AB31" s="1">
        <v>418</v>
      </c>
      <c r="AC31" s="1">
        <v>406</v>
      </c>
      <c r="AD31" s="1">
        <v>397</v>
      </c>
      <c r="AE31" s="1">
        <v>404</v>
      </c>
      <c r="AF31" s="1">
        <v>426</v>
      </c>
      <c r="AG31" s="1">
        <v>458</v>
      </c>
      <c r="AH31" s="1">
        <v>474</v>
      </c>
      <c r="AI31" s="1">
        <v>497</v>
      </c>
      <c r="AJ31" s="1">
        <v>506</v>
      </c>
      <c r="AK31" s="1">
        <v>527</v>
      </c>
    </row>
    <row r="32" spans="1:37">
      <c r="A32" s="1" t="s">
        <v>38</v>
      </c>
      <c r="B32" s="1">
        <v>125</v>
      </c>
      <c r="C32" s="1">
        <v>158</v>
      </c>
      <c r="D32" s="1">
        <v>180</v>
      </c>
      <c r="E32" s="1">
        <v>214</v>
      </c>
      <c r="F32" s="1">
        <v>271</v>
      </c>
      <c r="G32" s="1">
        <v>372</v>
      </c>
      <c r="H32" s="1">
        <v>429</v>
      </c>
      <c r="I32" s="1">
        <v>501</v>
      </c>
      <c r="J32" s="1">
        <v>559</v>
      </c>
      <c r="K32" s="1">
        <v>584</v>
      </c>
      <c r="L32" s="1">
        <v>614</v>
      </c>
      <c r="M32" s="1">
        <v>639</v>
      </c>
      <c r="N32" s="1">
        <v>692</v>
      </c>
      <c r="O32" s="1">
        <v>768</v>
      </c>
      <c r="P32" s="1">
        <v>820</v>
      </c>
      <c r="Q32" s="1">
        <v>841</v>
      </c>
      <c r="R32" s="1">
        <v>875</v>
      </c>
      <c r="S32" s="1">
        <v>928</v>
      </c>
      <c r="T32" s="1">
        <v>978</v>
      </c>
      <c r="U32" s="1">
        <v>1052</v>
      </c>
      <c r="V32" s="1">
        <v>1055</v>
      </c>
      <c r="W32" s="1">
        <v>1066</v>
      </c>
      <c r="X32" s="1">
        <v>1070</v>
      </c>
      <c r="Y32" s="1">
        <v>1107</v>
      </c>
      <c r="Z32" s="1">
        <v>1127</v>
      </c>
      <c r="AA32" s="1">
        <v>1147</v>
      </c>
      <c r="AB32" s="1">
        <v>1125</v>
      </c>
      <c r="AC32" s="1">
        <v>1101</v>
      </c>
      <c r="AD32" s="1">
        <v>1089</v>
      </c>
      <c r="AE32" s="1">
        <v>1067</v>
      </c>
      <c r="AF32" s="1">
        <v>1068</v>
      </c>
      <c r="AG32" s="1">
        <v>1088</v>
      </c>
      <c r="AH32" s="1">
        <v>1087</v>
      </c>
      <c r="AI32" s="1">
        <v>1086</v>
      </c>
      <c r="AJ32" s="1">
        <v>1053</v>
      </c>
      <c r="AK32" s="1">
        <v>1031</v>
      </c>
    </row>
    <row r="33" spans="1:37">
      <c r="A33" s="1" t="s">
        <v>39</v>
      </c>
      <c r="B33" s="1">
        <v>51</v>
      </c>
      <c r="C33" s="1">
        <v>43</v>
      </c>
      <c r="D33" s="1">
        <v>53</v>
      </c>
      <c r="E33" s="1">
        <v>59</v>
      </c>
      <c r="F33" s="1">
        <v>58</v>
      </c>
      <c r="G33" s="1">
        <v>70</v>
      </c>
      <c r="H33" s="1">
        <v>82</v>
      </c>
      <c r="I33" s="1">
        <v>86</v>
      </c>
      <c r="J33" s="1">
        <v>88</v>
      </c>
      <c r="K33" s="1">
        <v>92</v>
      </c>
      <c r="L33" s="1">
        <v>98</v>
      </c>
      <c r="M33" s="1">
        <v>97</v>
      </c>
      <c r="N33" s="1">
        <v>115</v>
      </c>
      <c r="O33" s="1">
        <v>125</v>
      </c>
      <c r="P33" s="1">
        <v>121</v>
      </c>
      <c r="Q33" s="1">
        <v>132</v>
      </c>
      <c r="R33" s="1">
        <v>139</v>
      </c>
      <c r="S33" s="1">
        <v>144</v>
      </c>
      <c r="T33" s="1">
        <v>141</v>
      </c>
      <c r="U33" s="1">
        <v>139</v>
      </c>
      <c r="V33" s="1">
        <v>131</v>
      </c>
      <c r="W33" s="1">
        <v>136</v>
      </c>
      <c r="X33" s="1">
        <v>138</v>
      </c>
      <c r="Y33" s="1">
        <v>148</v>
      </c>
      <c r="Z33" s="1">
        <v>152</v>
      </c>
      <c r="AA33" s="1">
        <v>161</v>
      </c>
      <c r="AB33" s="1">
        <v>168</v>
      </c>
      <c r="AC33" s="1">
        <v>166</v>
      </c>
      <c r="AD33" s="1">
        <v>168</v>
      </c>
      <c r="AE33" s="1">
        <v>173</v>
      </c>
      <c r="AF33" s="1">
        <v>174</v>
      </c>
      <c r="AG33" s="1">
        <v>181</v>
      </c>
      <c r="AH33" s="1">
        <v>186</v>
      </c>
      <c r="AI33" s="1">
        <v>188</v>
      </c>
      <c r="AJ33" s="1">
        <v>192</v>
      </c>
      <c r="AK33" s="1">
        <v>192</v>
      </c>
    </row>
    <row r="34" spans="1:37">
      <c r="A34" s="1" t="s">
        <v>40</v>
      </c>
      <c r="B34" s="1">
        <v>398</v>
      </c>
      <c r="C34" s="1">
        <v>394</v>
      </c>
      <c r="D34" s="1">
        <v>400</v>
      </c>
      <c r="E34" s="1">
        <v>406</v>
      </c>
      <c r="F34" s="1">
        <v>410</v>
      </c>
      <c r="G34" s="1">
        <v>414</v>
      </c>
      <c r="H34" s="1">
        <v>421</v>
      </c>
      <c r="I34" s="1">
        <v>427</v>
      </c>
      <c r="J34" s="1">
        <v>434</v>
      </c>
      <c r="K34" s="1">
        <v>436</v>
      </c>
      <c r="L34" s="1">
        <v>438</v>
      </c>
      <c r="M34" s="1">
        <v>449</v>
      </c>
      <c r="N34" s="1">
        <v>453</v>
      </c>
      <c r="O34" s="1">
        <v>459</v>
      </c>
      <c r="P34" s="1">
        <v>463</v>
      </c>
      <c r="Q34" s="1">
        <v>479</v>
      </c>
      <c r="R34" s="1">
        <v>490</v>
      </c>
      <c r="S34" s="1">
        <v>500</v>
      </c>
      <c r="T34" s="1">
        <v>509</v>
      </c>
      <c r="U34" s="1">
        <v>514</v>
      </c>
      <c r="V34" s="1">
        <v>516</v>
      </c>
      <c r="W34" s="1">
        <v>515</v>
      </c>
      <c r="X34" s="1">
        <v>526</v>
      </c>
      <c r="Y34" s="1">
        <v>533</v>
      </c>
      <c r="Z34" s="1">
        <v>542</v>
      </c>
      <c r="AA34" s="1">
        <v>543</v>
      </c>
      <c r="AB34" s="1">
        <v>551</v>
      </c>
      <c r="AC34" s="1">
        <v>557</v>
      </c>
      <c r="AD34" s="1">
        <v>559</v>
      </c>
      <c r="AE34" s="1">
        <v>558</v>
      </c>
      <c r="AF34" s="1">
        <v>563</v>
      </c>
      <c r="AG34" s="1">
        <v>570</v>
      </c>
      <c r="AH34" s="1">
        <v>574</v>
      </c>
      <c r="AI34" s="1">
        <v>568</v>
      </c>
      <c r="AJ34" s="1">
        <v>557</v>
      </c>
      <c r="AK34" s="1">
        <v>544</v>
      </c>
    </row>
    <row r="35" spans="1:37">
      <c r="A35" s="1" t="s">
        <v>41</v>
      </c>
      <c r="B35" s="1">
        <v>478</v>
      </c>
      <c r="C35" s="1">
        <v>503</v>
      </c>
      <c r="D35" s="1">
        <v>519</v>
      </c>
      <c r="E35" s="1">
        <v>540</v>
      </c>
      <c r="F35" s="1">
        <v>564</v>
      </c>
      <c r="G35" s="1">
        <v>600</v>
      </c>
      <c r="H35" s="1">
        <v>626</v>
      </c>
      <c r="I35" s="1">
        <v>635</v>
      </c>
      <c r="J35" s="1">
        <v>654</v>
      </c>
      <c r="K35" s="1">
        <v>655</v>
      </c>
      <c r="L35" s="1">
        <v>656</v>
      </c>
      <c r="M35" s="1">
        <v>674</v>
      </c>
      <c r="N35" s="1">
        <v>678</v>
      </c>
      <c r="O35" s="1">
        <v>683</v>
      </c>
      <c r="P35" s="1">
        <v>691</v>
      </c>
      <c r="Q35" s="1">
        <v>712</v>
      </c>
      <c r="R35" s="1">
        <v>723</v>
      </c>
      <c r="S35" s="1">
        <v>746</v>
      </c>
      <c r="T35" s="1">
        <v>757</v>
      </c>
      <c r="U35" s="1">
        <v>779</v>
      </c>
      <c r="V35" s="1">
        <v>786</v>
      </c>
      <c r="W35" s="1">
        <v>794</v>
      </c>
      <c r="X35" s="1">
        <v>807</v>
      </c>
      <c r="Y35" s="1">
        <v>831</v>
      </c>
      <c r="Z35" s="1">
        <v>849</v>
      </c>
      <c r="AA35" s="1">
        <v>877</v>
      </c>
      <c r="AB35" s="1">
        <v>892</v>
      </c>
      <c r="AC35" s="1">
        <v>904</v>
      </c>
      <c r="AD35" s="1">
        <v>902</v>
      </c>
      <c r="AE35" s="1">
        <v>904</v>
      </c>
      <c r="AF35" s="1">
        <v>909</v>
      </c>
      <c r="AG35" s="1">
        <v>925</v>
      </c>
      <c r="AH35" s="1">
        <v>926</v>
      </c>
      <c r="AI35" s="1">
        <v>929</v>
      </c>
      <c r="AJ35" s="1">
        <v>916</v>
      </c>
      <c r="AK35" s="1">
        <v>887</v>
      </c>
    </row>
    <row r="36" spans="1:37">
      <c r="A36" s="1" t="s">
        <v>67</v>
      </c>
      <c r="B36" s="1">
        <v>34</v>
      </c>
      <c r="C36" s="1">
        <v>43</v>
      </c>
      <c r="D36" s="1">
        <v>41</v>
      </c>
      <c r="E36" s="1">
        <v>40</v>
      </c>
      <c r="F36" s="1">
        <v>46</v>
      </c>
      <c r="G36" s="1">
        <v>47</v>
      </c>
      <c r="H36" s="1">
        <v>48</v>
      </c>
      <c r="I36" s="1">
        <v>55</v>
      </c>
      <c r="J36" s="1">
        <v>66</v>
      </c>
      <c r="K36" s="1">
        <v>72</v>
      </c>
      <c r="L36" s="1">
        <v>81</v>
      </c>
      <c r="M36" s="1">
        <v>96</v>
      </c>
      <c r="N36" s="1">
        <v>102</v>
      </c>
      <c r="O36" s="1">
        <v>114</v>
      </c>
      <c r="P36" s="1">
        <v>148</v>
      </c>
      <c r="Q36" s="1">
        <v>172</v>
      </c>
      <c r="R36" s="1">
        <v>173</v>
      </c>
      <c r="S36" s="1">
        <v>172</v>
      </c>
      <c r="T36" s="1">
        <v>189</v>
      </c>
      <c r="U36" s="1">
        <v>211</v>
      </c>
      <c r="V36" s="1">
        <v>215</v>
      </c>
      <c r="W36" s="1">
        <v>227</v>
      </c>
      <c r="X36" s="1">
        <v>228</v>
      </c>
      <c r="Y36" s="1">
        <v>256</v>
      </c>
      <c r="Z36" s="1">
        <v>265</v>
      </c>
      <c r="AA36" s="1">
        <v>277</v>
      </c>
      <c r="AB36" s="1">
        <v>276</v>
      </c>
      <c r="AC36" s="1">
        <v>292</v>
      </c>
      <c r="AD36" s="1">
        <v>306</v>
      </c>
      <c r="AE36" s="1">
        <v>297</v>
      </c>
      <c r="AF36" s="1">
        <v>304</v>
      </c>
      <c r="AG36" s="1">
        <v>310</v>
      </c>
      <c r="AH36" s="1">
        <v>312</v>
      </c>
      <c r="AI36" s="1">
        <v>322</v>
      </c>
      <c r="AJ36" s="1">
        <v>339</v>
      </c>
      <c r="AK36" s="1">
        <v>373</v>
      </c>
    </row>
    <row r="37" spans="1:37">
      <c r="A37" s="1" t="s">
        <v>42</v>
      </c>
      <c r="B37" s="1">
        <v>2569</v>
      </c>
      <c r="C37" s="1">
        <v>2596</v>
      </c>
      <c r="D37" s="1">
        <v>2608</v>
      </c>
      <c r="E37" s="1">
        <v>2642</v>
      </c>
      <c r="F37" s="1">
        <v>2690</v>
      </c>
      <c r="G37" s="1">
        <v>2757</v>
      </c>
      <c r="H37" s="1">
        <v>2794</v>
      </c>
      <c r="I37" s="1">
        <v>2801</v>
      </c>
      <c r="J37" s="1">
        <v>2815</v>
      </c>
      <c r="K37" s="1">
        <v>2835</v>
      </c>
      <c r="L37" s="1">
        <v>2839</v>
      </c>
      <c r="M37" s="1">
        <v>2869</v>
      </c>
      <c r="N37" s="1">
        <v>2920</v>
      </c>
      <c r="O37" s="1">
        <v>2946</v>
      </c>
      <c r="P37" s="1">
        <v>2988</v>
      </c>
      <c r="Q37" s="1">
        <v>3042</v>
      </c>
      <c r="R37" s="1">
        <v>3082</v>
      </c>
      <c r="S37" s="1">
        <v>3122</v>
      </c>
      <c r="T37" s="1">
        <v>3157</v>
      </c>
      <c r="U37" s="1">
        <v>3215</v>
      </c>
      <c r="V37" s="1">
        <v>3248</v>
      </c>
      <c r="W37" s="1">
        <v>3274</v>
      </c>
      <c r="X37" s="1">
        <v>3317</v>
      </c>
      <c r="Y37" s="1">
        <v>3406</v>
      </c>
      <c r="Z37" s="1">
        <v>3476</v>
      </c>
      <c r="AA37" s="1">
        <v>3565</v>
      </c>
      <c r="AB37" s="1">
        <v>3610</v>
      </c>
      <c r="AC37" s="1">
        <v>3622</v>
      </c>
      <c r="AD37" s="1">
        <v>3622</v>
      </c>
      <c r="AE37" s="1">
        <v>3608</v>
      </c>
      <c r="AF37" s="1">
        <v>3653</v>
      </c>
      <c r="AG37" s="1">
        <v>3724</v>
      </c>
      <c r="AH37" s="1">
        <v>3735</v>
      </c>
      <c r="AI37" s="1">
        <v>3735</v>
      </c>
      <c r="AJ37" s="1">
        <v>3651</v>
      </c>
      <c r="AK37" s="1">
        <v>3467</v>
      </c>
    </row>
    <row r="38" spans="1:37">
      <c r="A38" s="1" t="s">
        <v>43</v>
      </c>
      <c r="B38" s="1">
        <v>623</v>
      </c>
      <c r="C38" s="1">
        <v>691</v>
      </c>
      <c r="D38" s="1">
        <v>728</v>
      </c>
      <c r="E38" s="1">
        <v>753</v>
      </c>
      <c r="F38" s="1">
        <v>777</v>
      </c>
      <c r="G38" s="1">
        <v>838</v>
      </c>
      <c r="H38" s="1">
        <v>897</v>
      </c>
      <c r="I38" s="1">
        <v>970</v>
      </c>
      <c r="J38" s="1">
        <v>1045</v>
      </c>
      <c r="K38" s="1">
        <v>1134</v>
      </c>
      <c r="L38" s="1">
        <v>1175</v>
      </c>
      <c r="M38" s="1">
        <v>1300</v>
      </c>
      <c r="N38" s="1">
        <v>1365</v>
      </c>
      <c r="O38" s="1">
        <v>1458</v>
      </c>
      <c r="P38" s="1">
        <v>1507</v>
      </c>
      <c r="Q38" s="1">
        <v>1590</v>
      </c>
      <c r="R38" s="1">
        <v>1685</v>
      </c>
      <c r="S38" s="1">
        <v>1811</v>
      </c>
      <c r="T38" s="1">
        <v>1864</v>
      </c>
      <c r="U38" s="1">
        <v>2057</v>
      </c>
      <c r="V38" s="1">
        <v>2110</v>
      </c>
      <c r="W38" s="1">
        <v>2268</v>
      </c>
      <c r="X38" s="1">
        <v>2352</v>
      </c>
      <c r="Y38" s="1">
        <v>2511</v>
      </c>
      <c r="Z38" s="1">
        <v>2614</v>
      </c>
      <c r="AA38" s="1">
        <v>2755</v>
      </c>
      <c r="AB38" s="1">
        <v>2843</v>
      </c>
      <c r="AC38" s="1">
        <v>2913</v>
      </c>
      <c r="AD38" s="1">
        <v>2876</v>
      </c>
      <c r="AE38" s="1">
        <v>2863</v>
      </c>
      <c r="AF38" s="1">
        <v>2840</v>
      </c>
      <c r="AG38" s="1">
        <v>2943</v>
      </c>
      <c r="AH38" s="1">
        <v>3002</v>
      </c>
      <c r="AI38" s="1">
        <v>3098</v>
      </c>
      <c r="AJ38" s="1">
        <v>3154</v>
      </c>
      <c r="AK38" s="1">
        <v>3201</v>
      </c>
    </row>
    <row r="39" spans="1:37">
      <c r="A39" s="1" t="s">
        <v>44</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493</v>
      </c>
      <c r="Z39" s="1">
        <v>502</v>
      </c>
      <c r="AA39" s="1">
        <v>518</v>
      </c>
      <c r="AB39" s="1">
        <v>517</v>
      </c>
      <c r="AC39" s="1">
        <v>523</v>
      </c>
      <c r="AD39" s="1">
        <v>530</v>
      </c>
      <c r="AE39" s="1">
        <v>540</v>
      </c>
      <c r="AF39" s="1">
        <v>543</v>
      </c>
      <c r="AG39" s="1">
        <v>586</v>
      </c>
      <c r="AH39" s="1">
        <v>600</v>
      </c>
      <c r="AI39" s="1">
        <v>647</v>
      </c>
      <c r="AJ39" s="1">
        <v>694</v>
      </c>
      <c r="AK39" s="1">
        <v>732</v>
      </c>
    </row>
    <row r="40" spans="1:37">
      <c r="A40" s="1" t="s">
        <v>45</v>
      </c>
      <c r="B40" s="1">
        <v>1942</v>
      </c>
      <c r="C40" s="1">
        <v>1973</v>
      </c>
      <c r="D40" s="1">
        <v>2005</v>
      </c>
      <c r="E40" s="1">
        <v>2032</v>
      </c>
      <c r="F40" s="1">
        <v>2054</v>
      </c>
      <c r="G40" s="1">
        <v>2095</v>
      </c>
      <c r="H40" s="1">
        <v>2127</v>
      </c>
      <c r="I40" s="1">
        <v>2140</v>
      </c>
      <c r="J40" s="1">
        <v>2164</v>
      </c>
      <c r="K40" s="1">
        <v>2189</v>
      </c>
      <c r="L40" s="1">
        <v>2222</v>
      </c>
      <c r="M40" s="1">
        <v>2259</v>
      </c>
      <c r="N40" s="1">
        <v>2313</v>
      </c>
      <c r="O40" s="1">
        <v>2416</v>
      </c>
      <c r="P40" s="1">
        <v>2473</v>
      </c>
      <c r="Q40" s="1">
        <v>2542</v>
      </c>
      <c r="R40" s="1">
        <v>2620</v>
      </c>
      <c r="S40" s="1">
        <v>2707</v>
      </c>
      <c r="T40" s="1">
        <v>2725</v>
      </c>
      <c r="U40" s="1">
        <v>2763</v>
      </c>
      <c r="V40" s="1">
        <v>2834</v>
      </c>
      <c r="W40" s="1">
        <v>2908</v>
      </c>
      <c r="X40" s="1">
        <v>2956</v>
      </c>
      <c r="Y40" s="1">
        <v>3073</v>
      </c>
      <c r="Z40" s="1">
        <v>3156</v>
      </c>
      <c r="AA40" s="1">
        <v>3229</v>
      </c>
      <c r="AB40" s="1">
        <v>3281</v>
      </c>
      <c r="AC40" s="1">
        <v>3308</v>
      </c>
      <c r="AD40" s="1">
        <v>3301</v>
      </c>
      <c r="AE40" s="1">
        <v>3282</v>
      </c>
      <c r="AF40" s="1">
        <v>3302</v>
      </c>
      <c r="AG40" s="1">
        <v>3383</v>
      </c>
      <c r="AH40" s="1">
        <v>3398</v>
      </c>
      <c r="AI40" s="1">
        <v>3405</v>
      </c>
      <c r="AJ40" s="1">
        <v>3303</v>
      </c>
      <c r="AK40" s="1">
        <v>3111</v>
      </c>
    </row>
    <row r="41" spans="1:37">
      <c r="A41" s="1" t="s">
        <v>68</v>
      </c>
      <c r="B41" s="1">
        <v>0</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138</v>
      </c>
      <c r="AA41" s="1">
        <v>206</v>
      </c>
      <c r="AB41" s="1">
        <v>241</v>
      </c>
      <c r="AC41" s="1">
        <v>399</v>
      </c>
      <c r="AD41" s="1">
        <v>468</v>
      </c>
      <c r="AE41" s="1">
        <v>483</v>
      </c>
      <c r="AF41" s="1">
        <v>502</v>
      </c>
      <c r="AG41" s="1">
        <v>530</v>
      </c>
      <c r="AH41" s="1">
        <v>576</v>
      </c>
      <c r="AI41" s="1">
        <v>618</v>
      </c>
      <c r="AJ41" s="1">
        <v>666</v>
      </c>
      <c r="AK41" s="1">
        <v>813</v>
      </c>
    </row>
    <row r="42" spans="1:37">
      <c r="A42" s="1" t="s">
        <v>46</v>
      </c>
      <c r="B42" s="1">
        <v>120</v>
      </c>
      <c r="C42" s="1">
        <v>129</v>
      </c>
      <c r="D42" s="1">
        <v>144</v>
      </c>
      <c r="E42" s="1">
        <v>157</v>
      </c>
      <c r="F42" s="1">
        <v>175</v>
      </c>
      <c r="G42" s="1">
        <v>220</v>
      </c>
      <c r="H42" s="1">
        <v>239</v>
      </c>
      <c r="I42" s="1">
        <v>244</v>
      </c>
      <c r="J42" s="1">
        <v>268</v>
      </c>
      <c r="K42" s="1">
        <v>291</v>
      </c>
      <c r="L42" s="1">
        <v>305</v>
      </c>
      <c r="M42" s="1">
        <v>329</v>
      </c>
      <c r="N42" s="1">
        <v>354</v>
      </c>
      <c r="O42" s="1">
        <v>371</v>
      </c>
      <c r="P42" s="1">
        <v>373</v>
      </c>
      <c r="Q42" s="1">
        <v>397</v>
      </c>
      <c r="R42" s="1">
        <v>407</v>
      </c>
      <c r="S42" s="1">
        <v>446</v>
      </c>
      <c r="T42" s="1">
        <v>463</v>
      </c>
      <c r="U42" s="1">
        <v>496</v>
      </c>
      <c r="V42" s="1">
        <v>528</v>
      </c>
      <c r="W42" s="1">
        <v>564</v>
      </c>
      <c r="X42" s="1">
        <v>593</v>
      </c>
      <c r="Y42" s="1">
        <v>653</v>
      </c>
      <c r="Z42" s="1">
        <v>701</v>
      </c>
      <c r="AA42" s="1">
        <v>749</v>
      </c>
      <c r="AB42" s="1">
        <v>779</v>
      </c>
      <c r="AC42" s="1">
        <v>778</v>
      </c>
      <c r="AD42" s="1">
        <v>798</v>
      </c>
      <c r="AE42" s="1">
        <v>797</v>
      </c>
      <c r="AF42" s="1">
        <v>823</v>
      </c>
      <c r="AG42" s="1">
        <v>860</v>
      </c>
      <c r="AH42" s="1">
        <v>862</v>
      </c>
      <c r="AI42" s="1">
        <v>890</v>
      </c>
      <c r="AJ42" s="1">
        <v>890</v>
      </c>
      <c r="AK42" s="1">
        <v>893</v>
      </c>
    </row>
    <row r="43" spans="1:37">
      <c r="A43" s="1" t="s">
        <v>47</v>
      </c>
      <c r="B43" s="1">
        <v>2593</v>
      </c>
      <c r="C43" s="1">
        <v>2639</v>
      </c>
      <c r="D43" s="1">
        <v>2707</v>
      </c>
      <c r="E43" s="1">
        <v>2842</v>
      </c>
      <c r="F43" s="1">
        <v>2893</v>
      </c>
      <c r="G43" s="1">
        <v>2964</v>
      </c>
      <c r="H43" s="1">
        <v>3039</v>
      </c>
      <c r="I43" s="1">
        <v>3072</v>
      </c>
      <c r="J43" s="1">
        <v>3113</v>
      </c>
      <c r="K43" s="1">
        <v>3155</v>
      </c>
      <c r="L43" s="1">
        <v>3203</v>
      </c>
      <c r="M43" s="1">
        <v>3290</v>
      </c>
      <c r="N43" s="1">
        <v>3333</v>
      </c>
      <c r="O43" s="1">
        <v>3444</v>
      </c>
      <c r="P43" s="1">
        <v>3505</v>
      </c>
      <c r="Q43" s="1">
        <v>3596</v>
      </c>
      <c r="R43" s="1">
        <v>3716</v>
      </c>
      <c r="S43" s="1">
        <v>3840</v>
      </c>
      <c r="T43" s="1">
        <v>3894</v>
      </c>
      <c r="U43" s="1">
        <v>4001</v>
      </c>
      <c r="V43" s="1">
        <v>4119</v>
      </c>
      <c r="W43" s="1">
        <v>4219</v>
      </c>
      <c r="X43" s="1">
        <v>4340</v>
      </c>
      <c r="Y43" s="1">
        <v>4570</v>
      </c>
      <c r="Z43" s="1">
        <v>4684</v>
      </c>
      <c r="AA43" s="1">
        <v>4842</v>
      </c>
      <c r="AB43" s="1">
        <v>4915</v>
      </c>
      <c r="AC43" s="1">
        <v>4968</v>
      </c>
      <c r="AD43" s="1">
        <v>4980</v>
      </c>
      <c r="AE43" s="1">
        <v>4974</v>
      </c>
      <c r="AF43" s="1">
        <v>5015</v>
      </c>
      <c r="AG43" s="1">
        <v>5155</v>
      </c>
      <c r="AH43" s="1">
        <v>5206</v>
      </c>
      <c r="AI43" s="1">
        <v>5255</v>
      </c>
      <c r="AJ43" s="1">
        <v>5138</v>
      </c>
      <c r="AK43" s="1">
        <v>5045</v>
      </c>
    </row>
    <row r="44" spans="1:37">
      <c r="A44" s="1" t="s">
        <v>69</v>
      </c>
      <c r="B44" s="1">
        <v>0</v>
      </c>
      <c r="C44" s="1">
        <v>0</v>
      </c>
      <c r="D44" s="1">
        <v>0</v>
      </c>
      <c r="E44" s="1">
        <v>0</v>
      </c>
      <c r="F44" s="1">
        <v>0</v>
      </c>
      <c r="G44" s="1">
        <v>0</v>
      </c>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72</v>
      </c>
      <c r="AJ44" s="1">
        <v>78</v>
      </c>
      <c r="AK44" s="1">
        <v>81</v>
      </c>
    </row>
    <row r="45" spans="1:37">
      <c r="A45" s="1" t="s">
        <v>48</v>
      </c>
      <c r="B45" s="1">
        <v>96</v>
      </c>
      <c r="C45" s="1">
        <v>98</v>
      </c>
      <c r="D45" s="1">
        <v>96</v>
      </c>
      <c r="E45" s="1">
        <v>98</v>
      </c>
      <c r="F45" s="1">
        <v>100</v>
      </c>
      <c r="G45" s="1">
        <v>107</v>
      </c>
      <c r="H45" s="1">
        <v>107</v>
      </c>
      <c r="I45" s="1">
        <v>103</v>
      </c>
      <c r="J45" s="1">
        <v>104</v>
      </c>
      <c r="K45" s="1">
        <v>104</v>
      </c>
      <c r="L45" s="1">
        <v>107</v>
      </c>
      <c r="M45" s="1">
        <v>109</v>
      </c>
      <c r="N45" s="1">
        <v>110</v>
      </c>
      <c r="O45" s="1">
        <v>116</v>
      </c>
      <c r="P45" s="1">
        <v>118</v>
      </c>
      <c r="Q45" s="1">
        <v>121</v>
      </c>
      <c r="R45" s="1">
        <v>122</v>
      </c>
      <c r="S45" s="1">
        <v>124</v>
      </c>
      <c r="T45" s="1">
        <v>126</v>
      </c>
      <c r="U45" s="1">
        <v>125</v>
      </c>
      <c r="V45" s="1">
        <v>127</v>
      </c>
      <c r="W45" s="1">
        <v>130</v>
      </c>
      <c r="X45" s="1">
        <v>129</v>
      </c>
      <c r="Y45" s="1">
        <v>138</v>
      </c>
      <c r="Z45" s="1">
        <v>142</v>
      </c>
      <c r="AA45" s="1">
        <v>145</v>
      </c>
      <c r="AB45" s="1">
        <v>145</v>
      </c>
      <c r="AC45" s="1">
        <v>146</v>
      </c>
      <c r="AD45" s="1">
        <v>144</v>
      </c>
      <c r="AE45" s="1">
        <v>144</v>
      </c>
      <c r="AF45" s="1">
        <v>145</v>
      </c>
      <c r="AG45" s="1">
        <v>151</v>
      </c>
      <c r="AH45" s="1">
        <v>153</v>
      </c>
      <c r="AI45" s="1">
        <v>149</v>
      </c>
      <c r="AJ45" s="1">
        <v>143</v>
      </c>
      <c r="AK45" s="1">
        <v>141</v>
      </c>
    </row>
    <row r="46" spans="1:37">
      <c r="A46" s="1" t="s">
        <v>70</v>
      </c>
      <c r="B46" s="1">
        <v>0</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0</v>
      </c>
      <c r="Z46" s="1">
        <v>0</v>
      </c>
      <c r="AA46" s="1">
        <v>0</v>
      </c>
      <c r="AB46" s="1">
        <v>0</v>
      </c>
      <c r="AC46" s="1">
        <v>0</v>
      </c>
      <c r="AD46" s="1">
        <v>0</v>
      </c>
      <c r="AE46" s="1">
        <v>0</v>
      </c>
      <c r="AF46" s="1">
        <v>0</v>
      </c>
      <c r="AG46" s="1">
        <v>0</v>
      </c>
      <c r="AH46" s="1">
        <v>0</v>
      </c>
      <c r="AI46" s="1">
        <v>0</v>
      </c>
      <c r="AJ46" s="1">
        <v>1</v>
      </c>
      <c r="AK46" s="1">
        <v>1</v>
      </c>
    </row>
    <row r="47" spans="1:37">
      <c r="A47" s="1" t="s">
        <v>49</v>
      </c>
      <c r="B47" s="1">
        <v>225</v>
      </c>
      <c r="C47" s="1">
        <v>285</v>
      </c>
      <c r="D47" s="1">
        <v>307</v>
      </c>
      <c r="E47" s="1">
        <v>326</v>
      </c>
      <c r="F47" s="1">
        <v>336</v>
      </c>
      <c r="G47" s="1">
        <v>391</v>
      </c>
      <c r="H47" s="1">
        <v>420</v>
      </c>
      <c r="I47" s="1">
        <v>431</v>
      </c>
      <c r="J47" s="1">
        <v>460</v>
      </c>
      <c r="K47" s="1">
        <v>496</v>
      </c>
      <c r="L47" s="1">
        <v>511</v>
      </c>
      <c r="M47" s="1">
        <v>543</v>
      </c>
      <c r="N47" s="1">
        <v>566</v>
      </c>
      <c r="O47" s="1">
        <v>641</v>
      </c>
      <c r="P47" s="1">
        <v>692</v>
      </c>
      <c r="Q47" s="1">
        <v>735</v>
      </c>
      <c r="R47" s="1">
        <v>770</v>
      </c>
      <c r="S47" s="1">
        <v>793</v>
      </c>
      <c r="T47" s="1">
        <v>811</v>
      </c>
      <c r="U47" s="1">
        <v>858</v>
      </c>
      <c r="V47" s="1">
        <v>906</v>
      </c>
      <c r="W47" s="1">
        <v>986</v>
      </c>
      <c r="X47" s="1">
        <v>1037</v>
      </c>
      <c r="Y47" s="1">
        <v>1096</v>
      </c>
      <c r="Z47" s="1">
        <v>1150</v>
      </c>
      <c r="AA47" s="1">
        <v>1256</v>
      </c>
      <c r="AB47" s="1">
        <v>1279</v>
      </c>
      <c r="AC47" s="1">
        <v>1309</v>
      </c>
      <c r="AD47" s="1">
        <v>1265</v>
      </c>
      <c r="AE47" s="1">
        <v>1262</v>
      </c>
      <c r="AF47" s="1">
        <v>1277</v>
      </c>
      <c r="AG47" s="1">
        <v>1361</v>
      </c>
      <c r="AH47" s="1">
        <v>1372</v>
      </c>
      <c r="AI47" s="1">
        <v>1422</v>
      </c>
      <c r="AJ47" s="1">
        <v>1443</v>
      </c>
      <c r="AK47" s="1">
        <v>1335</v>
      </c>
    </row>
    <row r="48" spans="1:37">
      <c r="A48" s="1" t="s">
        <v>50</v>
      </c>
      <c r="B48" s="1">
        <v>0</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674</v>
      </c>
      <c r="Z48" s="1">
        <v>673</v>
      </c>
      <c r="AA48" s="1">
        <v>691</v>
      </c>
      <c r="AB48" s="1">
        <v>685</v>
      </c>
      <c r="AC48" s="1">
        <v>668</v>
      </c>
      <c r="AD48" s="1">
        <v>665</v>
      </c>
      <c r="AE48" s="1">
        <v>665</v>
      </c>
      <c r="AF48" s="1">
        <v>667</v>
      </c>
      <c r="AG48" s="1">
        <v>677</v>
      </c>
      <c r="AH48" s="1">
        <v>693</v>
      </c>
      <c r="AI48" s="1">
        <v>694</v>
      </c>
      <c r="AJ48" s="1">
        <v>683</v>
      </c>
      <c r="AK48" s="1">
        <v>672</v>
      </c>
    </row>
    <row r="49" spans="1:37">
      <c r="A49" s="1" t="s">
        <v>51</v>
      </c>
      <c r="B49" s="1">
        <v>653</v>
      </c>
      <c r="C49" s="1">
        <v>709</v>
      </c>
      <c r="D49" s="1">
        <v>723</v>
      </c>
      <c r="E49" s="1">
        <v>788</v>
      </c>
      <c r="F49" s="1">
        <v>874</v>
      </c>
      <c r="G49" s="1">
        <v>930</v>
      </c>
      <c r="H49" s="1">
        <v>947</v>
      </c>
      <c r="I49" s="1">
        <v>989</v>
      </c>
      <c r="J49" s="1">
        <v>1046</v>
      </c>
      <c r="K49" s="1">
        <v>1076</v>
      </c>
      <c r="L49" s="1">
        <v>1134</v>
      </c>
      <c r="M49" s="1">
        <v>1241</v>
      </c>
      <c r="N49" s="1">
        <v>1316</v>
      </c>
      <c r="O49" s="1">
        <v>1400</v>
      </c>
      <c r="P49" s="1">
        <v>1524</v>
      </c>
      <c r="Q49" s="1">
        <v>1625</v>
      </c>
      <c r="R49" s="1">
        <v>1715</v>
      </c>
      <c r="S49" s="1">
        <v>1815</v>
      </c>
      <c r="T49" s="1">
        <v>1865</v>
      </c>
      <c r="U49" s="1">
        <v>1935</v>
      </c>
      <c r="V49" s="1">
        <v>1970</v>
      </c>
      <c r="W49" s="1">
        <v>2044</v>
      </c>
      <c r="X49" s="1">
        <v>2118</v>
      </c>
      <c r="Y49" s="1">
        <v>2273</v>
      </c>
      <c r="Z49" s="1">
        <v>2370</v>
      </c>
      <c r="AA49" s="1">
        <v>2487</v>
      </c>
      <c r="AB49" s="1">
        <v>2559</v>
      </c>
      <c r="AC49" s="1">
        <v>2639</v>
      </c>
      <c r="AD49" s="1">
        <v>2636</v>
      </c>
      <c r="AE49" s="1">
        <v>2624</v>
      </c>
      <c r="AF49" s="1">
        <v>2660</v>
      </c>
      <c r="AG49" s="1">
        <v>2780</v>
      </c>
      <c r="AH49" s="1">
        <v>2876</v>
      </c>
      <c r="AI49" s="1">
        <v>2959</v>
      </c>
      <c r="AJ49" s="1">
        <v>2901</v>
      </c>
      <c r="AK49" s="1">
        <v>2768</v>
      </c>
    </row>
    <row r="50" spans="1:37">
      <c r="A50" s="1" t="s">
        <v>52</v>
      </c>
      <c r="B50" s="1">
        <v>452</v>
      </c>
      <c r="C50" s="1">
        <v>494</v>
      </c>
      <c r="D50" s="1">
        <v>489</v>
      </c>
      <c r="E50" s="1">
        <v>521</v>
      </c>
      <c r="F50" s="1">
        <v>596</v>
      </c>
      <c r="G50" s="1">
        <v>654</v>
      </c>
      <c r="H50" s="1">
        <v>749</v>
      </c>
      <c r="I50" s="1">
        <v>818</v>
      </c>
      <c r="J50" s="1">
        <v>861</v>
      </c>
      <c r="K50" s="1">
        <v>908</v>
      </c>
      <c r="L50" s="1">
        <v>1022</v>
      </c>
      <c r="M50" s="1">
        <v>1131</v>
      </c>
      <c r="N50" s="1">
        <v>1218</v>
      </c>
      <c r="O50" s="1">
        <v>1344</v>
      </c>
      <c r="P50" s="1">
        <v>1364</v>
      </c>
      <c r="Q50" s="1">
        <v>1438</v>
      </c>
      <c r="R50" s="1">
        <v>1448</v>
      </c>
      <c r="S50" s="1">
        <v>1604</v>
      </c>
      <c r="T50" s="1">
        <v>1684</v>
      </c>
      <c r="U50" s="1">
        <v>1830</v>
      </c>
      <c r="V50" s="1">
        <v>1907</v>
      </c>
      <c r="W50" s="1">
        <v>2045</v>
      </c>
      <c r="X50" s="1">
        <v>2106</v>
      </c>
      <c r="Y50" s="1">
        <v>2248</v>
      </c>
      <c r="Z50" s="1">
        <v>2349</v>
      </c>
      <c r="AA50" s="1">
        <v>2477</v>
      </c>
      <c r="AB50" s="1">
        <v>2572</v>
      </c>
      <c r="AC50" s="1">
        <v>2687</v>
      </c>
      <c r="AD50" s="1">
        <v>2730</v>
      </c>
      <c r="AE50" s="1">
        <v>2755</v>
      </c>
      <c r="AF50" s="1">
        <v>2766</v>
      </c>
      <c r="AG50" s="1">
        <v>2860</v>
      </c>
      <c r="AH50" s="1">
        <v>2968</v>
      </c>
      <c r="AI50" s="1">
        <v>3112</v>
      </c>
      <c r="AJ50" s="1">
        <v>3188</v>
      </c>
      <c r="AK50" s="1">
        <v>3245</v>
      </c>
    </row>
    <row r="51" spans="1:37">
      <c r="A51" s="1" t="s">
        <v>71</v>
      </c>
      <c r="B51" s="1">
        <v>92</v>
      </c>
      <c r="C51" s="1">
        <v>97</v>
      </c>
      <c r="D51" s="1">
        <v>104</v>
      </c>
      <c r="E51" s="1">
        <v>120</v>
      </c>
      <c r="F51" s="1">
        <v>136</v>
      </c>
      <c r="G51" s="1">
        <v>155</v>
      </c>
      <c r="H51" s="1">
        <v>168</v>
      </c>
      <c r="I51" s="1">
        <v>166</v>
      </c>
      <c r="J51" s="1">
        <v>171</v>
      </c>
      <c r="K51" s="1">
        <v>171</v>
      </c>
      <c r="L51" s="1">
        <v>182</v>
      </c>
      <c r="M51" s="1">
        <v>190</v>
      </c>
      <c r="N51" s="1">
        <v>198</v>
      </c>
      <c r="O51" s="1">
        <v>214</v>
      </c>
      <c r="P51" s="1">
        <v>225</v>
      </c>
      <c r="Q51" s="1">
        <v>218</v>
      </c>
      <c r="R51" s="1">
        <v>225</v>
      </c>
      <c r="S51" s="1">
        <v>239</v>
      </c>
      <c r="T51" s="1">
        <v>240</v>
      </c>
      <c r="U51" s="1">
        <v>240</v>
      </c>
      <c r="V51" s="1">
        <v>247</v>
      </c>
      <c r="W51" s="1">
        <v>230</v>
      </c>
      <c r="X51" s="1">
        <v>244</v>
      </c>
      <c r="Y51" s="1">
        <v>253</v>
      </c>
      <c r="Z51" s="1">
        <v>257</v>
      </c>
      <c r="AA51" s="1">
        <v>272</v>
      </c>
      <c r="AB51" s="1">
        <v>280</v>
      </c>
      <c r="AC51" s="1">
        <v>290</v>
      </c>
      <c r="AD51" s="1">
        <v>296</v>
      </c>
      <c r="AE51" s="1">
        <v>301</v>
      </c>
      <c r="AF51" s="1">
        <v>311</v>
      </c>
      <c r="AG51" s="1">
        <v>331</v>
      </c>
      <c r="AH51" s="1">
        <v>338</v>
      </c>
      <c r="AI51" s="1">
        <v>339</v>
      </c>
      <c r="AJ51" s="1">
        <v>348</v>
      </c>
      <c r="AK51" s="1">
        <v>340</v>
      </c>
    </row>
    <row r="52" spans="1:37">
      <c r="A52" s="1" t="s">
        <v>53</v>
      </c>
      <c r="B52" s="1">
        <v>442</v>
      </c>
      <c r="C52" s="1">
        <v>447</v>
      </c>
      <c r="D52" s="1">
        <v>450</v>
      </c>
      <c r="E52" s="1">
        <v>457</v>
      </c>
      <c r="F52" s="1">
        <v>467</v>
      </c>
      <c r="G52" s="1">
        <v>471</v>
      </c>
      <c r="H52" s="1">
        <v>475</v>
      </c>
      <c r="I52" s="1">
        <v>482</v>
      </c>
      <c r="J52" s="1">
        <v>484</v>
      </c>
      <c r="K52" s="1">
        <v>488</v>
      </c>
      <c r="L52" s="1">
        <v>489</v>
      </c>
      <c r="M52" s="1">
        <v>493</v>
      </c>
      <c r="N52" s="1">
        <v>494</v>
      </c>
      <c r="O52" s="1">
        <v>497</v>
      </c>
      <c r="P52" s="1">
        <v>497</v>
      </c>
      <c r="Q52" s="1">
        <v>498</v>
      </c>
      <c r="R52" s="1">
        <v>505</v>
      </c>
      <c r="S52" s="1">
        <v>510</v>
      </c>
      <c r="T52" s="1">
        <v>516</v>
      </c>
      <c r="U52" s="1">
        <v>520</v>
      </c>
      <c r="V52" s="1">
        <v>520</v>
      </c>
      <c r="W52" s="1">
        <v>521</v>
      </c>
      <c r="X52" s="1">
        <v>523</v>
      </c>
      <c r="Y52" s="1">
        <v>534</v>
      </c>
      <c r="Z52" s="1">
        <v>545</v>
      </c>
      <c r="AA52" s="1">
        <v>554</v>
      </c>
      <c r="AB52" s="1">
        <v>557</v>
      </c>
      <c r="AC52" s="1">
        <v>562</v>
      </c>
      <c r="AD52" s="1">
        <v>563</v>
      </c>
      <c r="AE52" s="1">
        <v>558</v>
      </c>
      <c r="AF52" s="1">
        <v>560</v>
      </c>
      <c r="AG52" s="1">
        <v>569</v>
      </c>
      <c r="AH52" s="1">
        <v>575</v>
      </c>
      <c r="AI52" s="1">
        <v>576</v>
      </c>
      <c r="AJ52" s="1">
        <v>570</v>
      </c>
      <c r="AK52" s="1">
        <v>546</v>
      </c>
    </row>
    <row r="53" spans="1:37">
      <c r="A53" s="1" t="s">
        <v>54</v>
      </c>
      <c r="B53" s="1">
        <v>880</v>
      </c>
      <c r="C53" s="1">
        <v>959</v>
      </c>
      <c r="D53" s="1">
        <v>949</v>
      </c>
      <c r="E53" s="1">
        <v>1035</v>
      </c>
      <c r="F53" s="1">
        <v>1115</v>
      </c>
      <c r="G53" s="1">
        <v>1185</v>
      </c>
      <c r="H53" s="1">
        <v>1270</v>
      </c>
      <c r="I53" s="1">
        <v>1339</v>
      </c>
      <c r="J53" s="1">
        <v>1404</v>
      </c>
      <c r="K53" s="1">
        <v>1441</v>
      </c>
      <c r="L53" s="1">
        <v>1489</v>
      </c>
      <c r="M53" s="1">
        <v>1600</v>
      </c>
      <c r="N53" s="1">
        <v>1661</v>
      </c>
      <c r="O53" s="1">
        <v>1722</v>
      </c>
      <c r="P53" s="1">
        <v>1791</v>
      </c>
      <c r="Q53" s="1">
        <v>1843</v>
      </c>
      <c r="R53" s="1">
        <v>1903</v>
      </c>
      <c r="S53" s="1">
        <v>1982</v>
      </c>
      <c r="T53" s="1">
        <v>2084</v>
      </c>
      <c r="U53" s="1">
        <v>2281</v>
      </c>
      <c r="V53" s="1">
        <v>2355</v>
      </c>
      <c r="W53" s="1">
        <v>2481</v>
      </c>
      <c r="X53" s="1">
        <v>2543</v>
      </c>
      <c r="Y53" s="1">
        <v>2706</v>
      </c>
      <c r="Z53" s="1">
        <v>2777</v>
      </c>
      <c r="AA53" s="1">
        <v>2897</v>
      </c>
      <c r="AB53" s="1">
        <v>2956</v>
      </c>
      <c r="AC53" s="1">
        <v>3122</v>
      </c>
      <c r="AD53" s="1">
        <v>3188</v>
      </c>
      <c r="AE53" s="1">
        <v>3211</v>
      </c>
      <c r="AF53" s="1">
        <v>3234</v>
      </c>
      <c r="AG53" s="1">
        <v>3357</v>
      </c>
      <c r="AH53" s="1">
        <v>3468</v>
      </c>
      <c r="AI53" s="1">
        <v>3575</v>
      </c>
      <c r="AJ53" s="1">
        <v>3668</v>
      </c>
      <c r="AK53" s="1">
        <v>3746</v>
      </c>
    </row>
    <row r="54" spans="1:37">
      <c r="A54" s="1" t="s">
        <v>55</v>
      </c>
      <c r="B54" s="1">
        <v>63</v>
      </c>
      <c r="C54" s="1">
        <v>66</v>
      </c>
      <c r="D54" s="1">
        <v>67</v>
      </c>
      <c r="E54" s="1">
        <v>77</v>
      </c>
      <c r="F54" s="1">
        <v>92</v>
      </c>
      <c r="G54" s="1">
        <v>109</v>
      </c>
      <c r="H54" s="1">
        <v>126</v>
      </c>
      <c r="I54" s="1">
        <v>138</v>
      </c>
      <c r="J54" s="1">
        <v>155</v>
      </c>
      <c r="K54" s="1">
        <v>148</v>
      </c>
      <c r="L54" s="1">
        <v>153</v>
      </c>
      <c r="M54" s="1">
        <v>171</v>
      </c>
      <c r="N54" s="1">
        <v>200</v>
      </c>
      <c r="O54" s="1">
        <v>238</v>
      </c>
      <c r="P54" s="1">
        <v>254</v>
      </c>
      <c r="Q54" s="1">
        <v>282</v>
      </c>
      <c r="R54" s="1">
        <v>296</v>
      </c>
      <c r="S54" s="1">
        <v>331</v>
      </c>
      <c r="T54" s="1">
        <v>364</v>
      </c>
      <c r="U54" s="1">
        <v>385</v>
      </c>
      <c r="V54" s="1">
        <v>426</v>
      </c>
      <c r="W54" s="1">
        <v>453</v>
      </c>
      <c r="X54" s="1">
        <v>476</v>
      </c>
      <c r="Y54" s="1">
        <v>602</v>
      </c>
      <c r="Z54" s="1">
        <v>665</v>
      </c>
      <c r="AA54" s="1">
        <v>766</v>
      </c>
      <c r="AB54" s="1">
        <v>800</v>
      </c>
      <c r="AC54" s="1">
        <v>809</v>
      </c>
      <c r="AD54" s="1">
        <v>804</v>
      </c>
      <c r="AE54" s="1">
        <v>801</v>
      </c>
      <c r="AF54" s="1">
        <v>807</v>
      </c>
      <c r="AG54" s="1">
        <v>813</v>
      </c>
      <c r="AH54" s="1">
        <v>828</v>
      </c>
      <c r="AI54" s="1">
        <v>850</v>
      </c>
      <c r="AJ54" s="1">
        <v>884</v>
      </c>
      <c r="AK54" s="1">
        <v>920</v>
      </c>
    </row>
    <row r="55" spans="1:37">
      <c r="A55" s="1" t="s">
        <v>56</v>
      </c>
      <c r="B55" s="1">
        <v>516</v>
      </c>
      <c r="C55" s="1">
        <v>566</v>
      </c>
      <c r="D55" s="1">
        <v>549</v>
      </c>
      <c r="E55" s="1">
        <v>588</v>
      </c>
      <c r="F55" s="1">
        <v>614</v>
      </c>
      <c r="G55" s="1">
        <v>658</v>
      </c>
      <c r="H55" s="1">
        <v>696</v>
      </c>
      <c r="I55" s="1">
        <v>714</v>
      </c>
      <c r="J55" s="1">
        <v>746</v>
      </c>
      <c r="K55" s="1">
        <v>774</v>
      </c>
      <c r="L55" s="1">
        <v>779</v>
      </c>
      <c r="M55" s="1">
        <v>831</v>
      </c>
      <c r="N55" s="1">
        <v>843</v>
      </c>
      <c r="O55" s="1">
        <v>889</v>
      </c>
      <c r="P55" s="1">
        <v>914</v>
      </c>
      <c r="Q55" s="1">
        <v>992</v>
      </c>
      <c r="R55" s="1">
        <v>1039</v>
      </c>
      <c r="S55" s="1">
        <v>1118</v>
      </c>
      <c r="T55" s="1">
        <v>1159</v>
      </c>
      <c r="U55" s="1">
        <v>1234</v>
      </c>
      <c r="V55" s="1">
        <v>1307</v>
      </c>
      <c r="W55" s="1">
        <v>1412</v>
      </c>
      <c r="X55" s="1">
        <v>1450</v>
      </c>
      <c r="Y55" s="1">
        <v>1577</v>
      </c>
      <c r="Z55" s="1">
        <v>1639</v>
      </c>
      <c r="AA55" s="1">
        <v>1732</v>
      </c>
      <c r="AB55" s="1">
        <v>1789</v>
      </c>
      <c r="AC55" s="1">
        <v>1816</v>
      </c>
      <c r="AD55" s="1">
        <v>1778</v>
      </c>
      <c r="AE55" s="1">
        <v>1755</v>
      </c>
      <c r="AF55" s="1">
        <v>1756</v>
      </c>
      <c r="AG55" s="1">
        <v>1858</v>
      </c>
      <c r="AH55" s="1">
        <v>1889</v>
      </c>
      <c r="AI55" s="1">
        <v>1956</v>
      </c>
      <c r="AJ55" s="1">
        <v>2038</v>
      </c>
      <c r="AK55" s="1">
        <v>2143</v>
      </c>
    </row>
    <row r="56" spans="1:37">
      <c r="A56" s="1" t="s">
        <v>57</v>
      </c>
      <c r="B56" s="1">
        <v>977</v>
      </c>
      <c r="C56" s="1">
        <v>991</v>
      </c>
      <c r="D56" s="1">
        <v>1012</v>
      </c>
      <c r="E56" s="1">
        <v>1058</v>
      </c>
      <c r="F56" s="1">
        <v>1085</v>
      </c>
      <c r="G56" s="1">
        <v>1128</v>
      </c>
      <c r="H56" s="1">
        <v>1157</v>
      </c>
      <c r="I56" s="1">
        <v>1190</v>
      </c>
      <c r="J56" s="1">
        <v>1229</v>
      </c>
      <c r="K56" s="1">
        <v>1244</v>
      </c>
      <c r="L56" s="1">
        <v>1275</v>
      </c>
      <c r="M56" s="1">
        <v>1303</v>
      </c>
      <c r="N56" s="1">
        <v>1327</v>
      </c>
      <c r="O56" s="1">
        <v>1339</v>
      </c>
      <c r="P56" s="1">
        <v>1368</v>
      </c>
      <c r="Q56" s="1">
        <v>1399</v>
      </c>
      <c r="R56" s="1">
        <v>1422</v>
      </c>
      <c r="S56" s="1">
        <v>1461</v>
      </c>
      <c r="T56" s="1">
        <v>1494</v>
      </c>
      <c r="U56" s="1">
        <v>1488</v>
      </c>
      <c r="V56" s="1">
        <v>1510</v>
      </c>
      <c r="W56" s="1">
        <v>1522</v>
      </c>
      <c r="X56" s="1">
        <v>1557</v>
      </c>
      <c r="Y56" s="1">
        <v>1640</v>
      </c>
      <c r="Z56" s="1">
        <v>1688</v>
      </c>
      <c r="AA56" s="1">
        <v>1736</v>
      </c>
      <c r="AB56" s="1">
        <v>1776</v>
      </c>
      <c r="AC56" s="1">
        <v>1793</v>
      </c>
      <c r="AD56" s="1">
        <v>1809</v>
      </c>
      <c r="AE56" s="1">
        <v>1826</v>
      </c>
      <c r="AF56" s="1">
        <v>1843</v>
      </c>
      <c r="AG56" s="1">
        <v>1896</v>
      </c>
      <c r="AH56" s="1">
        <v>1926</v>
      </c>
      <c r="AI56" s="1">
        <v>1942</v>
      </c>
      <c r="AJ56" s="1">
        <v>1861</v>
      </c>
      <c r="AK56" s="1">
        <v>1760</v>
      </c>
    </row>
    <row r="57" spans="1:37">
      <c r="A57" s="1" t="s">
        <v>58</v>
      </c>
      <c r="B57" s="1">
        <v>0</v>
      </c>
      <c r="C57" s="1">
        <v>1</v>
      </c>
      <c r="D57" s="1">
        <v>20</v>
      </c>
      <c r="E57" s="1">
        <v>27</v>
      </c>
      <c r="F57" s="1">
        <v>24</v>
      </c>
      <c r="G57" s="1">
        <v>30</v>
      </c>
      <c r="H57" s="1">
        <v>33</v>
      </c>
      <c r="I57" s="1">
        <v>34</v>
      </c>
      <c r="J57" s="1">
        <v>40</v>
      </c>
      <c r="K57" s="1">
        <v>44</v>
      </c>
      <c r="L57" s="1">
        <v>51</v>
      </c>
      <c r="M57" s="1">
        <v>55</v>
      </c>
      <c r="N57" s="1">
        <v>60</v>
      </c>
      <c r="O57" s="1">
        <v>75</v>
      </c>
      <c r="P57" s="1">
        <v>85</v>
      </c>
      <c r="Q57" s="1">
        <v>81</v>
      </c>
      <c r="R57" s="1">
        <v>93</v>
      </c>
      <c r="S57" s="1">
        <v>97</v>
      </c>
      <c r="T57" s="1">
        <v>110</v>
      </c>
      <c r="U57" s="1">
        <v>122</v>
      </c>
      <c r="V57" s="1">
        <v>148</v>
      </c>
      <c r="W57" s="1">
        <v>173</v>
      </c>
      <c r="X57" s="1">
        <v>185</v>
      </c>
      <c r="Y57" s="1">
        <v>226</v>
      </c>
      <c r="Z57" s="1">
        <v>236</v>
      </c>
      <c r="AA57" s="1">
        <v>253</v>
      </c>
      <c r="AB57" s="1">
        <v>260</v>
      </c>
      <c r="AC57" s="1">
        <v>250</v>
      </c>
      <c r="AD57" s="1">
        <v>251</v>
      </c>
      <c r="AE57" s="1">
        <v>262</v>
      </c>
      <c r="AF57" s="1">
        <v>281</v>
      </c>
      <c r="AG57" s="1">
        <v>301</v>
      </c>
      <c r="AH57" s="1">
        <v>312</v>
      </c>
      <c r="AI57" s="1">
        <v>317</v>
      </c>
      <c r="AJ57" s="1">
        <v>341</v>
      </c>
      <c r="AK57" s="1">
        <v>339</v>
      </c>
    </row>
    <row r="58" spans="1:37">
      <c r="A58" s="1" t="s">
        <v>72</v>
      </c>
      <c r="B58" s="1">
        <v>25163</v>
      </c>
      <c r="C58" s="1">
        <v>26481</v>
      </c>
      <c r="D58" s="1">
        <v>27095</v>
      </c>
      <c r="E58" s="1">
        <v>28492</v>
      </c>
      <c r="F58" s="1">
        <v>30045</v>
      </c>
      <c r="G58" s="1">
        <v>31863</v>
      </c>
      <c r="H58" s="1">
        <v>33244</v>
      </c>
      <c r="I58" s="1">
        <v>34294</v>
      </c>
      <c r="J58" s="1">
        <v>35547</v>
      </c>
      <c r="K58" s="1">
        <v>36383</v>
      </c>
      <c r="L58" s="1">
        <v>37345</v>
      </c>
      <c r="M58" s="1">
        <v>39258</v>
      </c>
      <c r="N58" s="1">
        <v>40852</v>
      </c>
      <c r="O58" s="1">
        <v>42917</v>
      </c>
      <c r="P58" s="1">
        <v>44512</v>
      </c>
      <c r="Q58" s="1">
        <v>46231</v>
      </c>
      <c r="R58" s="1">
        <v>47862</v>
      </c>
      <c r="S58" s="1">
        <v>50017</v>
      </c>
      <c r="T58" s="1">
        <v>51252</v>
      </c>
      <c r="U58" s="1">
        <v>53614</v>
      </c>
      <c r="V58" s="1">
        <v>55157</v>
      </c>
      <c r="W58" s="1">
        <v>57376</v>
      </c>
      <c r="X58" s="1">
        <v>58999</v>
      </c>
      <c r="Y58" s="1">
        <v>62401</v>
      </c>
      <c r="Z58" s="1">
        <v>64329</v>
      </c>
      <c r="AA58" s="1">
        <v>67119</v>
      </c>
      <c r="AB58" s="1">
        <v>68403</v>
      </c>
      <c r="AC58" s="1">
        <v>69805</v>
      </c>
      <c r="AD58" s="1">
        <v>70064</v>
      </c>
      <c r="AE58" s="1">
        <v>70360</v>
      </c>
      <c r="AF58" s="1">
        <v>71022</v>
      </c>
      <c r="AG58" s="1">
        <v>73570</v>
      </c>
      <c r="AH58" s="1">
        <v>75000</v>
      </c>
      <c r="AI58" s="1">
        <v>76688</v>
      </c>
      <c r="AJ58" s="1">
        <v>76945</v>
      </c>
      <c r="AK58" s="1">
        <v>75924</v>
      </c>
    </row>
  </sheetData>
  <autoFilter ref="A1:AK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3" workbookViewId="0">
      <selection activeCell="M15" sqref="M15"/>
    </sheetView>
  </sheetViews>
  <sheetFormatPr baseColWidth="10" defaultRowHeight="15" x14ac:dyDescent="0"/>
  <sheetData>
    <row r="1" spans="1:13" ht="32">
      <c r="A1" s="2" t="s">
        <v>73</v>
      </c>
      <c r="B1" s="2" t="s">
        <v>74</v>
      </c>
      <c r="C1" s="2" t="s">
        <v>75</v>
      </c>
      <c r="D1" s="2" t="s">
        <v>76</v>
      </c>
      <c r="E1" s="2" t="s">
        <v>77</v>
      </c>
      <c r="F1" s="2" t="s">
        <v>78</v>
      </c>
      <c r="G1" s="2" t="s">
        <v>79</v>
      </c>
    </row>
    <row r="2" spans="1:13">
      <c r="A2" s="1">
        <v>1865</v>
      </c>
      <c r="B2" s="1">
        <v>3575</v>
      </c>
      <c r="C2" s="1">
        <v>925</v>
      </c>
      <c r="D2" s="1">
        <v>229</v>
      </c>
      <c r="E2" s="1">
        <v>28882</v>
      </c>
      <c r="F2">
        <f>SUM(B2:D2)</f>
        <v>4729</v>
      </c>
      <c r="G2" s="4">
        <f>F2/E2</f>
        <v>0.16373519839346307</v>
      </c>
      <c r="H2">
        <f>AVERAGE(G2:G9)</f>
        <v>0.19231239328282829</v>
      </c>
    </row>
    <row r="3" spans="1:13">
      <c r="A3" s="1">
        <v>1869</v>
      </c>
      <c r="B3" s="1">
        <v>3994</v>
      </c>
      <c r="C3" s="1">
        <v>2691</v>
      </c>
      <c r="D3" s="1">
        <v>230</v>
      </c>
      <c r="E3" s="1">
        <v>27095</v>
      </c>
      <c r="F3">
        <f>SUM(B3:D3)</f>
        <v>6915</v>
      </c>
      <c r="G3" s="4">
        <f>F3/E3</f>
        <v>0.25521313895552683</v>
      </c>
    </row>
    <row r="4" spans="1:13">
      <c r="A4" s="1">
        <v>1873</v>
      </c>
      <c r="B4" s="1">
        <v>4802</v>
      </c>
      <c r="C4" s="1">
        <v>945</v>
      </c>
      <c r="D4" s="1">
        <v>386</v>
      </c>
      <c r="E4" s="1">
        <v>33244</v>
      </c>
      <c r="F4">
        <f>SUM(B4:D4)</f>
        <v>6133</v>
      </c>
      <c r="G4" s="4">
        <f>F4/E4</f>
        <v>0.18448441824088557</v>
      </c>
    </row>
    <row r="5" spans="1:13">
      <c r="A5" s="1">
        <v>1877</v>
      </c>
      <c r="B5" s="1">
        <v>4800</v>
      </c>
      <c r="C5" s="1">
        <v>711</v>
      </c>
      <c r="D5" s="1">
        <v>397</v>
      </c>
      <c r="E5" s="1">
        <v>37345</v>
      </c>
      <c r="F5">
        <f>SUM(B5:D5)</f>
        <v>5908</v>
      </c>
      <c r="G5" s="4">
        <f>F5/E5</f>
        <v>0.15820056232427365</v>
      </c>
    </row>
    <row r="6" spans="1:13">
      <c r="A6" s="1">
        <v>1881</v>
      </c>
      <c r="B6" s="1">
        <v>6217</v>
      </c>
      <c r="C6" s="1">
        <v>958</v>
      </c>
      <c r="D6" s="1">
        <v>421</v>
      </c>
      <c r="E6" s="1">
        <v>44512</v>
      </c>
      <c r="F6">
        <f>SUM(B6:D6)</f>
        <v>7596</v>
      </c>
      <c r="G6" s="4">
        <f>F6/E6</f>
        <v>0.17065061107117183</v>
      </c>
    </row>
    <row r="7" spans="1:13">
      <c r="A7" s="1">
        <v>1885</v>
      </c>
      <c r="B7" s="1">
        <v>5673</v>
      </c>
      <c r="C7" s="1">
        <v>713</v>
      </c>
      <c r="D7" s="1">
        <v>412</v>
      </c>
      <c r="E7" s="1">
        <v>51252</v>
      </c>
      <c r="F7">
        <f>SUM(B7:D7)</f>
        <v>6798</v>
      </c>
      <c r="G7" s="4">
        <f>F7/E7</f>
        <v>0.13263872629360807</v>
      </c>
    </row>
    <row r="8" spans="1:13">
      <c r="A8" s="1">
        <v>1889</v>
      </c>
      <c r="B8" s="1">
        <v>8165</v>
      </c>
      <c r="C8" s="1">
        <v>7700</v>
      </c>
      <c r="D8" s="1">
        <v>510</v>
      </c>
      <c r="E8" s="1">
        <v>58999</v>
      </c>
      <c r="F8">
        <f>SUM(B8:D8)</f>
        <v>16375</v>
      </c>
      <c r="G8" s="4">
        <f>F8/E8</f>
        <v>0.27754707706910287</v>
      </c>
    </row>
    <row r="9" spans="1:13">
      <c r="A9" s="1">
        <v>1893</v>
      </c>
      <c r="B9" s="1">
        <v>9151</v>
      </c>
      <c r="C9" s="1">
        <v>3661</v>
      </c>
      <c r="D9" s="1">
        <v>597</v>
      </c>
      <c r="E9" s="1">
        <v>68403</v>
      </c>
      <c r="F9">
        <f>SUM(B9:D9)</f>
        <v>13409</v>
      </c>
      <c r="G9" s="4">
        <f>F9/E9</f>
        <v>0.19602941391459439</v>
      </c>
    </row>
    <row r="10" spans="1:13">
      <c r="A10" s="1">
        <v>1897</v>
      </c>
      <c r="B10" s="1">
        <v>7583</v>
      </c>
      <c r="C10" s="1">
        <v>5244</v>
      </c>
      <c r="D10" s="1">
        <v>762</v>
      </c>
      <c r="E10" s="1">
        <v>71022</v>
      </c>
      <c r="F10">
        <f>SUM(B10:D10)</f>
        <v>13589</v>
      </c>
      <c r="G10" s="4">
        <f>F10/E10</f>
        <v>0.19133507927121174</v>
      </c>
    </row>
    <row r="11" spans="1:13">
      <c r="A11" s="1">
        <v>1866</v>
      </c>
      <c r="B11" s="1">
        <v>4679</v>
      </c>
      <c r="C11" s="1">
        <v>3843</v>
      </c>
      <c r="D11" s="1">
        <v>217</v>
      </c>
      <c r="E11" s="1">
        <v>29389</v>
      </c>
      <c r="F11">
        <f>SUM(B11:D11)</f>
        <v>8739</v>
      </c>
      <c r="G11" s="5">
        <f>F11/E11</f>
        <v>0.29735615366293511</v>
      </c>
      <c r="H11">
        <f>AVERAGE(G11:G19)</f>
        <v>0.24951172248428691</v>
      </c>
    </row>
    <row r="12" spans="1:13">
      <c r="A12" s="1">
        <v>1870</v>
      </c>
      <c r="B12" s="1">
        <v>4105</v>
      </c>
      <c r="C12" s="1">
        <v>1449</v>
      </c>
      <c r="D12" s="1">
        <v>293</v>
      </c>
      <c r="E12" s="1">
        <v>28492</v>
      </c>
      <c r="F12">
        <f>SUM(B12:D12)</f>
        <v>5847</v>
      </c>
      <c r="G12" s="5">
        <f>F12/E12</f>
        <v>0.20521549908746314</v>
      </c>
      <c r="I12" t="s">
        <v>80</v>
      </c>
    </row>
    <row r="13" spans="1:13">
      <c r="A13" s="1">
        <v>1874</v>
      </c>
      <c r="B13" s="1">
        <v>5354</v>
      </c>
      <c r="C13" s="1">
        <v>907</v>
      </c>
      <c r="D13" s="1">
        <v>368</v>
      </c>
      <c r="E13" s="1">
        <v>34294</v>
      </c>
      <c r="F13">
        <f>SUM(B13:D13)</f>
        <v>6629</v>
      </c>
      <c r="G13" s="5">
        <f>F13/E13</f>
        <v>0.1932991193794833</v>
      </c>
      <c r="I13" t="s">
        <v>81</v>
      </c>
    </row>
    <row r="14" spans="1:13">
      <c r="A14" s="1">
        <v>1878</v>
      </c>
      <c r="B14" s="1">
        <v>5117</v>
      </c>
      <c r="C14" s="1">
        <v>748</v>
      </c>
      <c r="D14" s="1">
        <v>338</v>
      </c>
      <c r="E14" s="1">
        <v>39258</v>
      </c>
      <c r="F14">
        <f>SUM(B14:D14)</f>
        <v>6203</v>
      </c>
      <c r="G14" s="5">
        <f>F14/E14</f>
        <v>0.15800601151357685</v>
      </c>
      <c r="I14" t="s">
        <v>82</v>
      </c>
    </row>
    <row r="15" spans="1:13">
      <c r="A15" s="1">
        <v>1882</v>
      </c>
      <c r="B15" s="1">
        <v>7346</v>
      </c>
      <c r="C15" s="1">
        <v>1021</v>
      </c>
      <c r="D15" s="1">
        <v>461</v>
      </c>
      <c r="E15" s="1">
        <v>46231</v>
      </c>
      <c r="F15">
        <f>SUM(B15:D15)</f>
        <v>8828</v>
      </c>
      <c r="G15" s="5">
        <f>F15/E15</f>
        <v>0.19095412169323614</v>
      </c>
      <c r="I15" t="s">
        <v>83</v>
      </c>
      <c r="M15">
        <f>738/17600</f>
        <v>4.1931818181818181E-2</v>
      </c>
    </row>
    <row r="16" spans="1:13">
      <c r="A16" s="1">
        <v>1886</v>
      </c>
      <c r="B16" s="1">
        <v>9112</v>
      </c>
      <c r="C16" s="1">
        <v>9566</v>
      </c>
      <c r="D16" s="1">
        <v>587</v>
      </c>
      <c r="E16" s="1">
        <v>53614</v>
      </c>
      <c r="F16">
        <f>SUM(B16:D16)</f>
        <v>19265</v>
      </c>
      <c r="G16" s="5">
        <f>F16/E16</f>
        <v>0.35932778751818556</v>
      </c>
    </row>
    <row r="17" spans="1:8">
      <c r="A17" s="1">
        <v>1890</v>
      </c>
      <c r="B17" s="1">
        <v>8919</v>
      </c>
      <c r="C17" s="1">
        <v>6569</v>
      </c>
      <c r="D17" s="1">
        <v>673</v>
      </c>
      <c r="E17" s="1">
        <v>62401</v>
      </c>
      <c r="F17">
        <f>SUM(B17:D17)</f>
        <v>16161</v>
      </c>
      <c r="G17" s="5">
        <f>F17/E17</f>
        <v>0.2589862341949648</v>
      </c>
    </row>
    <row r="18" spans="1:8">
      <c r="A18" s="1">
        <v>1894</v>
      </c>
      <c r="B18" s="1">
        <v>10122</v>
      </c>
      <c r="C18" s="1">
        <v>8996</v>
      </c>
      <c r="D18" s="1">
        <v>769</v>
      </c>
      <c r="E18" s="1">
        <v>69805</v>
      </c>
      <c r="F18">
        <f>SUM(B18:D18)</f>
        <v>19887</v>
      </c>
      <c r="G18" s="5">
        <f>F18/E18</f>
        <v>0.28489363226129932</v>
      </c>
    </row>
    <row r="19" spans="1:8">
      <c r="A19" s="1">
        <v>1898</v>
      </c>
      <c r="B19" s="1">
        <v>9797</v>
      </c>
      <c r="C19" s="1">
        <v>11175</v>
      </c>
      <c r="D19" s="1">
        <v>920</v>
      </c>
      <c r="E19" s="1">
        <v>73570</v>
      </c>
      <c r="F19">
        <f>SUM(B19:D19)</f>
        <v>21892</v>
      </c>
      <c r="G19" s="5">
        <f>F19/E19</f>
        <v>0.2975669430474378</v>
      </c>
    </row>
    <row r="20" spans="1:8">
      <c r="A20" s="1">
        <v>1867</v>
      </c>
      <c r="B20" s="1">
        <v>4065</v>
      </c>
      <c r="C20" s="1">
        <v>3444</v>
      </c>
      <c r="D20" s="1">
        <v>215</v>
      </c>
      <c r="E20" s="1">
        <v>25163</v>
      </c>
      <c r="F20">
        <f>SUM(B20:D20)</f>
        <v>7724</v>
      </c>
      <c r="G20" s="6">
        <f>F20/E20</f>
        <v>0.30695862973413346</v>
      </c>
      <c r="H20">
        <f>AVERAGE(G20:G28)</f>
        <v>0.18756042884621371</v>
      </c>
    </row>
    <row r="21" spans="1:8">
      <c r="A21" s="1">
        <v>1871</v>
      </c>
      <c r="B21" s="1">
        <v>4307</v>
      </c>
      <c r="C21" s="1">
        <v>1179</v>
      </c>
      <c r="D21" s="1">
        <v>309</v>
      </c>
      <c r="E21" s="1">
        <v>30045</v>
      </c>
      <c r="F21">
        <f>SUM(B21:D21)</f>
        <v>5795</v>
      </c>
      <c r="G21" s="6">
        <f>F21/E21</f>
        <v>0.1928773506407056</v>
      </c>
    </row>
    <row r="22" spans="1:8">
      <c r="A22" s="1">
        <v>1875</v>
      </c>
      <c r="B22" s="1">
        <v>6017</v>
      </c>
      <c r="C22" s="1">
        <v>974</v>
      </c>
      <c r="D22" s="1">
        <v>380</v>
      </c>
      <c r="E22" s="1">
        <v>35547</v>
      </c>
      <c r="F22">
        <f>SUM(B22:D22)</f>
        <v>7371</v>
      </c>
      <c r="G22" s="6">
        <f>F22/E22</f>
        <v>0.20735927082454217</v>
      </c>
    </row>
    <row r="23" spans="1:8">
      <c r="A23" s="1">
        <v>1879</v>
      </c>
      <c r="B23" s="1">
        <v>5627</v>
      </c>
      <c r="C23" s="1">
        <v>558</v>
      </c>
      <c r="D23" s="1">
        <v>378</v>
      </c>
      <c r="E23" s="1">
        <v>40852</v>
      </c>
      <c r="F23">
        <f>SUM(B23:D23)</f>
        <v>6563</v>
      </c>
      <c r="G23" s="6">
        <f>F23/E23</f>
        <v>0.16065308920003918</v>
      </c>
    </row>
    <row r="24" spans="1:8">
      <c r="A24" s="1">
        <v>1883</v>
      </c>
      <c r="B24" s="1">
        <v>7734</v>
      </c>
      <c r="C24" s="1">
        <v>705</v>
      </c>
      <c r="D24" s="1">
        <v>468</v>
      </c>
      <c r="E24" s="1">
        <v>47862</v>
      </c>
      <c r="F24">
        <f>SUM(B24:D24)</f>
        <v>8907</v>
      </c>
      <c r="G24" s="6">
        <f>F24/E24</f>
        <v>0.18609753039989971</v>
      </c>
    </row>
    <row r="25" spans="1:8">
      <c r="A25" s="1">
        <v>1887</v>
      </c>
      <c r="B25" s="1">
        <v>6863</v>
      </c>
      <c r="C25" s="1">
        <v>2584</v>
      </c>
      <c r="D25" s="1">
        <v>589</v>
      </c>
      <c r="E25" s="1">
        <v>55157</v>
      </c>
      <c r="F25">
        <f>SUM(B25:D25)</f>
        <v>10036</v>
      </c>
      <c r="G25" s="6">
        <f>F25/E25</f>
        <v>0.18195333321246623</v>
      </c>
    </row>
    <row r="26" spans="1:8">
      <c r="A26" s="1">
        <v>1891</v>
      </c>
      <c r="B26" s="1">
        <v>7491</v>
      </c>
      <c r="C26" s="1">
        <v>1429</v>
      </c>
      <c r="D26" s="1">
        <v>658</v>
      </c>
      <c r="E26" s="1">
        <v>64329</v>
      </c>
      <c r="F26">
        <f>SUM(B26:D26)</f>
        <v>9578</v>
      </c>
      <c r="G26" s="6">
        <f>F26/E26</f>
        <v>0.14889085793343593</v>
      </c>
    </row>
    <row r="27" spans="1:8">
      <c r="A27" s="1">
        <v>1895</v>
      </c>
      <c r="B27" s="1">
        <v>7664</v>
      </c>
      <c r="C27" s="1">
        <v>2114</v>
      </c>
      <c r="D27" s="1">
        <v>769</v>
      </c>
      <c r="E27" s="1">
        <v>70064</v>
      </c>
      <c r="F27">
        <f>SUM(B27:D27)</f>
        <v>10547</v>
      </c>
      <c r="G27" s="6">
        <f>F27/E27</f>
        <v>0.15053379767070107</v>
      </c>
    </row>
    <row r="28" spans="1:8">
      <c r="A28" s="1">
        <v>1899</v>
      </c>
      <c r="B28" s="1">
        <v>7613</v>
      </c>
      <c r="C28" s="1">
        <v>2926</v>
      </c>
      <c r="D28" s="1">
        <v>915</v>
      </c>
      <c r="E28" s="1">
        <v>75000</v>
      </c>
      <c r="F28">
        <f>SUM(B28:D28)</f>
        <v>11454</v>
      </c>
      <c r="G28" s="6">
        <f>F28/E28</f>
        <v>0.15271999999999999</v>
      </c>
    </row>
    <row r="29" spans="1:8">
      <c r="A29" s="1">
        <v>1868</v>
      </c>
      <c r="B29" s="1">
        <v>4021</v>
      </c>
      <c r="C29" s="1">
        <v>1194</v>
      </c>
      <c r="D29" s="1">
        <v>267</v>
      </c>
      <c r="E29" s="1">
        <v>26481</v>
      </c>
      <c r="F29">
        <f>SUM(B29:D29)</f>
        <v>5482</v>
      </c>
      <c r="G29">
        <f>F29/E29</f>
        <v>0.20701635134624824</v>
      </c>
      <c r="H29">
        <f>AVERAGE(G29:G37)</f>
        <v>0.16097734684983037</v>
      </c>
    </row>
    <row r="30" spans="1:8">
      <c r="A30" s="1">
        <v>1872</v>
      </c>
      <c r="B30" s="1">
        <v>4091</v>
      </c>
      <c r="C30" s="1">
        <v>939</v>
      </c>
      <c r="D30" s="1">
        <v>328</v>
      </c>
      <c r="E30" s="1">
        <v>31863</v>
      </c>
      <c r="F30">
        <f>SUM(B30:D30)</f>
        <v>5358</v>
      </c>
      <c r="G30">
        <f>F30/E30</f>
        <v>0.16815742397137745</v>
      </c>
    </row>
    <row r="31" spans="1:8">
      <c r="A31" s="1">
        <v>1876</v>
      </c>
      <c r="B31" s="1">
        <v>5140</v>
      </c>
      <c r="C31" s="1">
        <v>1045</v>
      </c>
      <c r="D31" s="1">
        <v>333</v>
      </c>
      <c r="E31" s="1">
        <v>36383</v>
      </c>
      <c r="F31">
        <f>SUM(B31:D31)</f>
        <v>6518</v>
      </c>
      <c r="G31">
        <f>F31/E31</f>
        <v>0.17914960283648956</v>
      </c>
    </row>
    <row r="32" spans="1:8">
      <c r="A32" s="1">
        <v>1880</v>
      </c>
      <c r="B32" s="1">
        <v>5951</v>
      </c>
      <c r="C32" s="1">
        <v>546</v>
      </c>
      <c r="D32" s="1">
        <v>336</v>
      </c>
      <c r="E32" s="1">
        <v>42917</v>
      </c>
      <c r="F32">
        <f>SUM(B32:D32)</f>
        <v>6833</v>
      </c>
      <c r="G32">
        <f>F32/E32</f>
        <v>0.15921429736468065</v>
      </c>
    </row>
    <row r="33" spans="1:7">
      <c r="A33" s="1">
        <v>1884</v>
      </c>
      <c r="B33" s="1">
        <v>7265</v>
      </c>
      <c r="C33" s="1">
        <v>513</v>
      </c>
      <c r="D33" s="1">
        <v>477</v>
      </c>
      <c r="E33" s="1">
        <v>50017</v>
      </c>
      <c r="F33">
        <f>SUM(B33:D33)</f>
        <v>8255</v>
      </c>
      <c r="G33">
        <f>F33/E33</f>
        <v>0.16504388507907311</v>
      </c>
    </row>
    <row r="34" spans="1:7">
      <c r="A34" s="1">
        <v>1888</v>
      </c>
      <c r="B34" s="1">
        <v>6521</v>
      </c>
      <c r="C34" s="1">
        <v>1244</v>
      </c>
      <c r="D34" s="1">
        <v>659</v>
      </c>
      <c r="E34" s="1">
        <v>57376</v>
      </c>
      <c r="F34">
        <f>SUM(B34:D34)</f>
        <v>8424</v>
      </c>
      <c r="G34">
        <f>F34/E34</f>
        <v>0.14682097044060236</v>
      </c>
    </row>
    <row r="35" spans="1:7">
      <c r="A35" s="3">
        <v>1892</v>
      </c>
      <c r="B35" s="1">
        <v>7148</v>
      </c>
      <c r="C35" s="1">
        <v>1205</v>
      </c>
      <c r="D35" s="1">
        <v>801</v>
      </c>
      <c r="E35" s="1">
        <v>67119</v>
      </c>
      <c r="F35">
        <f>SUM(B35:D35)</f>
        <v>9154</v>
      </c>
      <c r="G35">
        <f>F35/E35</f>
        <v>0.13638463028352626</v>
      </c>
    </row>
    <row r="36" spans="1:7">
      <c r="A36" s="1">
        <v>1896</v>
      </c>
      <c r="B36" s="1">
        <v>7684</v>
      </c>
      <c r="C36" s="1">
        <v>1341</v>
      </c>
      <c r="D36" s="1">
        <v>839</v>
      </c>
      <c r="E36" s="1">
        <v>70360</v>
      </c>
      <c r="F36">
        <f>SUM(B36:D36)</f>
        <v>9864</v>
      </c>
      <c r="G36">
        <f>F36/E36</f>
        <v>0.14019329164297897</v>
      </c>
    </row>
    <row r="37" spans="1:7">
      <c r="A37" s="1">
        <v>1900</v>
      </c>
      <c r="B37" s="1">
        <v>8348</v>
      </c>
      <c r="C37" s="1">
        <v>1947</v>
      </c>
      <c r="D37" s="1">
        <v>964</v>
      </c>
      <c r="E37" s="1">
        <v>76688</v>
      </c>
      <c r="F37">
        <f>SUM(B37:D37)</f>
        <v>11259</v>
      </c>
      <c r="G37">
        <f>F37/E37</f>
        <v>0.14681566868349677</v>
      </c>
    </row>
    <row r="39" spans="1:7">
      <c r="G39">
        <f>AVERAGE(G2:G37)</f>
        <v>0.19756332525435605</v>
      </c>
    </row>
  </sheetData>
  <autoFilter ref="A1:G1">
    <sortState ref="A2:G37">
      <sortCondition sortBy="cellColor" ref="G1:G37" dxfId="0"/>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workbookViewId="0">
      <selection activeCell="D5" sqref="D5"/>
    </sheetView>
  </sheetViews>
  <sheetFormatPr baseColWidth="10" defaultRowHeight="15" x14ac:dyDescent="0"/>
  <cols>
    <col min="16" max="16" width="20.33203125" bestFit="1" customWidth="1"/>
  </cols>
  <sheetData>
    <row r="1" spans="1:16">
      <c r="A1" t="s">
        <v>93</v>
      </c>
    </row>
    <row r="2" spans="1:16">
      <c r="A2" t="s">
        <v>94</v>
      </c>
    </row>
    <row r="3" spans="1:16">
      <c r="A3" t="s">
        <v>95</v>
      </c>
    </row>
    <row r="5" spans="1:16" ht="45">
      <c r="A5" s="12" t="s">
        <v>86</v>
      </c>
      <c r="B5" s="12" t="s">
        <v>87</v>
      </c>
      <c r="C5" s="12" t="s">
        <v>96</v>
      </c>
      <c r="D5" s="12" t="s">
        <v>97</v>
      </c>
      <c r="E5" s="12" t="s">
        <v>88</v>
      </c>
      <c r="F5" s="12" t="s">
        <v>89</v>
      </c>
      <c r="G5" s="12" t="s">
        <v>90</v>
      </c>
    </row>
    <row r="6" spans="1:16">
      <c r="A6" t="s">
        <v>84</v>
      </c>
      <c r="B6" s="1" t="s">
        <v>18</v>
      </c>
      <c r="C6">
        <v>26</v>
      </c>
      <c r="D6">
        <v>0</v>
      </c>
      <c r="E6">
        <f>VLOOKUP(B6,'post offices by state'!$A$2:$AC$57,29,1)</f>
        <v>673</v>
      </c>
      <c r="F6" s="9">
        <f>C6/$E6</f>
        <v>3.8632986627043092E-2</v>
      </c>
      <c r="G6" s="9">
        <f>D6/$E6</f>
        <v>0</v>
      </c>
    </row>
    <row r="7" spans="1:16">
      <c r="A7" t="s">
        <v>84</v>
      </c>
      <c r="B7" s="1" t="s">
        <v>23</v>
      </c>
      <c r="C7">
        <v>24</v>
      </c>
      <c r="D7">
        <v>3</v>
      </c>
      <c r="E7">
        <f>VLOOKUP(B7,'post offices by state'!$A$2:$AC$57,29,1)</f>
        <v>317</v>
      </c>
      <c r="F7" s="9">
        <f>C7/$E7</f>
        <v>7.5709779179810727E-2</v>
      </c>
      <c r="G7" s="9">
        <f>D7/$E7</f>
        <v>9.4637223974763408E-3</v>
      </c>
    </row>
    <row r="8" spans="1:16">
      <c r="A8" t="s">
        <v>84</v>
      </c>
      <c r="B8" s="1" t="s">
        <v>27</v>
      </c>
      <c r="C8">
        <v>234</v>
      </c>
      <c r="D8">
        <v>5</v>
      </c>
      <c r="E8">
        <f>VLOOKUP(B8,'post offices by state'!$A$2:$AC$57,29,1)</f>
        <v>1754</v>
      </c>
      <c r="F8" s="9">
        <f>C8/$E8</f>
        <v>0.13340935005701254</v>
      </c>
      <c r="G8" s="9">
        <f>D8/$E8</f>
        <v>2.8506271379703536E-3</v>
      </c>
    </row>
    <row r="9" spans="1:16">
      <c r="A9" t="s">
        <v>84</v>
      </c>
      <c r="B9" s="1" t="s">
        <v>38</v>
      </c>
      <c r="C9">
        <v>146</v>
      </c>
      <c r="D9">
        <v>6</v>
      </c>
      <c r="E9">
        <f>VLOOKUP(B9,'post offices by state'!$A$2:$AC$57,29,1)</f>
        <v>1101</v>
      </c>
      <c r="F9" s="9">
        <f>C9/$E9</f>
        <v>0.13260672116257946</v>
      </c>
      <c r="G9" s="9">
        <f>D9/$E9</f>
        <v>5.4495912806539508E-3</v>
      </c>
    </row>
    <row r="10" spans="1:16">
      <c r="A10" t="s">
        <v>84</v>
      </c>
      <c r="B10" s="1" t="s">
        <v>39</v>
      </c>
      <c r="C10">
        <v>7</v>
      </c>
      <c r="D10">
        <v>0</v>
      </c>
      <c r="E10">
        <f>VLOOKUP(B10,'post offices by state'!$A$2:$AC$57,29,1)</f>
        <v>166</v>
      </c>
      <c r="F10" s="9">
        <f>C10/$E10</f>
        <v>4.2168674698795178E-2</v>
      </c>
      <c r="G10" s="9">
        <f>D10/$E10</f>
        <v>0</v>
      </c>
    </row>
    <row r="11" spans="1:16">
      <c r="A11" t="s">
        <v>84</v>
      </c>
      <c r="B11" s="1" t="s">
        <v>44</v>
      </c>
      <c r="C11">
        <v>56</v>
      </c>
      <c r="D11">
        <v>6</v>
      </c>
      <c r="E11">
        <f>VLOOKUP(B11,'post offices by state'!$A$2:$AC$57,29,1)</f>
        <v>523</v>
      </c>
      <c r="F11" s="9">
        <f>C11/$E11</f>
        <v>0.10707456978967496</v>
      </c>
      <c r="G11" s="9">
        <f>D11/$E11</f>
        <v>1.1472275334608031E-2</v>
      </c>
    </row>
    <row r="12" spans="1:16">
      <c r="A12" t="s">
        <v>84</v>
      </c>
      <c r="B12" s="1" t="s">
        <v>46</v>
      </c>
      <c r="C12">
        <v>35</v>
      </c>
      <c r="D12">
        <v>5</v>
      </c>
      <c r="E12">
        <f>VLOOKUP(B12,'post offices by state'!$A$2:$AC$57,29,1)</f>
        <v>778</v>
      </c>
      <c r="F12" s="9">
        <f>C12/$E12</f>
        <v>4.4987146529562982E-2</v>
      </c>
      <c r="G12" s="9">
        <f>D12/$E12</f>
        <v>6.4267352185089976E-3</v>
      </c>
    </row>
    <row r="13" spans="1:16">
      <c r="A13" t="s">
        <v>84</v>
      </c>
      <c r="B13" s="1" t="s">
        <v>50</v>
      </c>
      <c r="C13">
        <v>72</v>
      </c>
      <c r="D13">
        <v>4</v>
      </c>
      <c r="E13">
        <f>VLOOKUP(B13,'post offices by state'!$A$2:$AC$57,29,1)</f>
        <v>668</v>
      </c>
      <c r="F13" s="9">
        <f>C13/$E13</f>
        <v>0.10778443113772455</v>
      </c>
      <c r="G13" s="9">
        <f>D13/$E13</f>
        <v>5.9880239520958087E-3</v>
      </c>
    </row>
    <row r="14" spans="1:16">
      <c r="A14" t="s">
        <v>84</v>
      </c>
      <c r="B14" s="1" t="s">
        <v>53</v>
      </c>
      <c r="C14">
        <v>86</v>
      </c>
      <c r="D14">
        <v>9</v>
      </c>
      <c r="E14">
        <f>VLOOKUP(B14,'post offices by state'!$A$2:$AC$57,29,1)</f>
        <v>562</v>
      </c>
      <c r="F14" s="9">
        <f>C14/$E14</f>
        <v>0.15302491103202848</v>
      </c>
      <c r="G14" s="9">
        <f>D14/$E14</f>
        <v>1.601423487544484E-2</v>
      </c>
      <c r="O14" s="11"/>
    </row>
    <row r="15" spans="1:16">
      <c r="A15" t="s">
        <v>84</v>
      </c>
      <c r="B15" s="1" t="s">
        <v>58</v>
      </c>
      <c r="C15">
        <v>15</v>
      </c>
      <c r="D15">
        <v>1</v>
      </c>
      <c r="E15">
        <f>VLOOKUP(B15,'post offices by state'!$A$2:$AC$57,29,1)</f>
        <v>250</v>
      </c>
      <c r="F15" s="9">
        <f>C15/$E15</f>
        <v>0.06</v>
      </c>
      <c r="G15" s="9">
        <f>D15/$E15</f>
        <v>4.0000000000000001E-3</v>
      </c>
      <c r="H15" s="10"/>
      <c r="I15" s="10"/>
      <c r="O15" s="11"/>
      <c r="P15" s="10"/>
    </row>
    <row r="16" spans="1:16">
      <c r="A16" t="s">
        <v>85</v>
      </c>
      <c r="B16" s="1" t="s">
        <v>15</v>
      </c>
      <c r="C16">
        <v>110</v>
      </c>
      <c r="D16">
        <v>8</v>
      </c>
      <c r="E16">
        <f>VLOOKUP(B16,'post offices by state'!$A$2:$AC$57,29,1)</f>
        <v>2208</v>
      </c>
      <c r="F16" s="9">
        <f>C16/$E16</f>
        <v>4.9818840579710144E-2</v>
      </c>
      <c r="G16" s="9">
        <f>D16/$E16</f>
        <v>3.6231884057971015E-3</v>
      </c>
      <c r="O16" s="11"/>
      <c r="P16" s="10"/>
    </row>
    <row r="17" spans="1:9">
      <c r="A17" t="s">
        <v>85</v>
      </c>
      <c r="B17" s="1" t="s">
        <v>16</v>
      </c>
      <c r="C17">
        <v>131</v>
      </c>
      <c r="D17">
        <v>8</v>
      </c>
      <c r="E17">
        <f>VLOOKUP(B17,'post offices by state'!$A$2:$AC$57,29,1)</f>
        <v>1685</v>
      </c>
      <c r="F17" s="9">
        <f>C17/$E17</f>
        <v>7.7744807121661721E-2</v>
      </c>
      <c r="G17" s="9">
        <f>D17/$E17</f>
        <v>4.747774480712166E-3</v>
      </c>
    </row>
    <row r="18" spans="1:9">
      <c r="A18" t="s">
        <v>85</v>
      </c>
      <c r="B18" s="1" t="s">
        <v>21</v>
      </c>
      <c r="C18">
        <v>67</v>
      </c>
      <c r="D18">
        <v>1</v>
      </c>
      <c r="E18">
        <f>VLOOKUP(B18,'post offices by state'!$A$2:$AC$57,29,1)</f>
        <v>1012</v>
      </c>
      <c r="F18" s="9">
        <f>C18/$E18</f>
        <v>6.6205533596837951E-2</v>
      </c>
      <c r="G18" s="9">
        <f>D18/$E18</f>
        <v>9.8814229249011851E-4</v>
      </c>
    </row>
    <row r="19" spans="1:9">
      <c r="A19" t="s">
        <v>85</v>
      </c>
      <c r="B19" s="1" t="s">
        <v>22</v>
      </c>
      <c r="C19">
        <v>56</v>
      </c>
      <c r="D19">
        <v>8</v>
      </c>
      <c r="E19">
        <f>VLOOKUP(B19,'post offices by state'!$A$2:$AC$57,29,1)</f>
        <v>2300</v>
      </c>
      <c r="F19" s="9">
        <f>C19/$E19</f>
        <v>2.4347826086956521E-2</v>
      </c>
      <c r="G19" s="9">
        <f>D19/$E19</f>
        <v>3.4782608695652175E-3</v>
      </c>
    </row>
    <row r="20" spans="1:9">
      <c r="A20" t="s">
        <v>85</v>
      </c>
      <c r="B20" s="1" t="s">
        <v>29</v>
      </c>
      <c r="C20">
        <v>37</v>
      </c>
      <c r="D20">
        <v>3</v>
      </c>
      <c r="E20">
        <f>VLOOKUP(B20,'post offices by state'!$A$2:$AC$57,29,1)</f>
        <v>1005</v>
      </c>
      <c r="F20" s="9">
        <f>C20/$E20</f>
        <v>3.6815920398009953E-2</v>
      </c>
      <c r="G20" s="9">
        <f>D20/$E20</f>
        <v>2.9850746268656717E-3</v>
      </c>
    </row>
    <row r="21" spans="1:9">
      <c r="A21" t="s">
        <v>85</v>
      </c>
      <c r="B21" s="1" t="s">
        <v>31</v>
      </c>
      <c r="C21">
        <v>126</v>
      </c>
      <c r="D21">
        <v>2</v>
      </c>
      <c r="E21">
        <f>VLOOKUP(B21,'post offices by state'!$A$2:$AC$57,29,1)</f>
        <v>1194</v>
      </c>
      <c r="F21" s="9">
        <f>C21/$E21</f>
        <v>0.10552763819095477</v>
      </c>
      <c r="G21" s="9">
        <f>D21/$E21</f>
        <v>1.6750418760469012E-3</v>
      </c>
    </row>
    <row r="22" spans="1:9">
      <c r="A22" t="s">
        <v>85</v>
      </c>
      <c r="B22" s="1" t="s">
        <v>35</v>
      </c>
      <c r="C22">
        <v>69</v>
      </c>
      <c r="D22">
        <v>6</v>
      </c>
      <c r="E22">
        <f>VLOOKUP(B22,'post offices by state'!$A$2:$AC$57,29,1)</f>
        <v>1550</v>
      </c>
      <c r="F22" s="9">
        <f>C22/$E22</f>
        <v>4.4516129032258066E-2</v>
      </c>
      <c r="G22" s="9">
        <f>D22/$E22</f>
        <v>3.8709677419354839E-3</v>
      </c>
    </row>
    <row r="23" spans="1:9">
      <c r="A23" t="s">
        <v>85</v>
      </c>
      <c r="B23" s="1" t="s">
        <v>49</v>
      </c>
      <c r="C23">
        <v>63</v>
      </c>
      <c r="D23">
        <v>4</v>
      </c>
      <c r="E23">
        <f>VLOOKUP(B23,'post offices by state'!$A$2:$AC$57,29,1)</f>
        <v>1309</v>
      </c>
      <c r="F23" s="9">
        <f>C23/$E23</f>
        <v>4.8128342245989303E-2</v>
      </c>
      <c r="G23" s="9">
        <f>D23/$E23</f>
        <v>3.0557677616501145E-3</v>
      </c>
    </row>
    <row r="24" spans="1:9">
      <c r="A24" t="s">
        <v>85</v>
      </c>
      <c r="B24" s="1" t="s">
        <v>52</v>
      </c>
      <c r="C24">
        <v>169</v>
      </c>
      <c r="D24">
        <v>24</v>
      </c>
      <c r="E24">
        <f>VLOOKUP(B24,'post offices by state'!$A$2:$AC$57,29,1)</f>
        <v>2687</v>
      </c>
      <c r="F24" s="9">
        <f>C24/$E24</f>
        <v>6.2895422404168219E-2</v>
      </c>
      <c r="G24" s="9">
        <f>D24/$E24</f>
        <v>8.9318943059173792E-3</v>
      </c>
    </row>
    <row r="25" spans="1:9">
      <c r="A25" t="s">
        <v>85</v>
      </c>
      <c r="B25" s="1" t="s">
        <v>54</v>
      </c>
      <c r="C25">
        <v>281</v>
      </c>
      <c r="D25">
        <v>10</v>
      </c>
      <c r="E25">
        <f>VLOOKUP(B25,'post offices by state'!$A$2:$AC$57,29,1)</f>
        <v>3122</v>
      </c>
      <c r="F25" s="9">
        <f>C25/$E25</f>
        <v>9.0006406149903906E-2</v>
      </c>
      <c r="G25" s="9">
        <f>D25/$E25</f>
        <v>3.2030749519538757E-3</v>
      </c>
      <c r="H25" s="10"/>
      <c r="I25" s="10"/>
    </row>
    <row r="27" spans="1:9">
      <c r="E27" t="s">
        <v>91</v>
      </c>
      <c r="F27" s="9">
        <f>SUMIF($A$6:$A$25,"bottom",$F$6:$F$25)/COUNTIF($A$6:$A$25,"bottom")</f>
        <v>8.9539857021423197E-2</v>
      </c>
      <c r="G27" s="9">
        <f>SUMIF($A$6:$A$25,"bottom",$G$6:$G$25)/COUNTIF($A$6:$A$25,"bottom")</f>
        <v>6.1665210196758333E-3</v>
      </c>
    </row>
    <row r="28" spans="1:9">
      <c r="E28" t="s">
        <v>92</v>
      </c>
      <c r="F28" s="9">
        <f>SUMIF($A$6:$A$25,"top",$F$6:$F$25)/COUNTIF($A$6:$A$25,"bottom")</f>
        <v>6.0600686580645061E-2</v>
      </c>
      <c r="G28" s="9">
        <f>SUMIF($A$6:$A$25,"top",$G$6:$G$25)/COUNTIF($A$6:$A$25,"bottom")</f>
        <v>3.6559187312934032E-3</v>
      </c>
    </row>
  </sheetData>
  <autoFilter ref="A5:G5">
    <sortState ref="A8:G27">
      <sortCondition ref="A7:A27"/>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pres election 1892</vt:lpstr>
      <vt:lpstr>post offices by state</vt:lpstr>
      <vt:lpstr>resignations by US</vt:lpstr>
      <vt:lpstr>top 10, bottom 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Grubert</dc:creator>
  <cp:lastModifiedBy>Emily Grubert</cp:lastModifiedBy>
  <dcterms:created xsi:type="dcterms:W3CDTF">2014-10-20T22:51:45Z</dcterms:created>
  <dcterms:modified xsi:type="dcterms:W3CDTF">2014-10-20T23:35:32Z</dcterms:modified>
</cp:coreProperties>
</file>