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ch\Desktop\Simulation\Project 2\"/>
    </mc:Choice>
  </mc:AlternateContent>
  <xr:revisionPtr revIDLastSave="0" documentId="13_ncr:1_{FB92A559-BE23-4857-8863-160B38DD9729}" xr6:coauthVersionLast="46" xr6:coauthVersionMax="46" xr10:uidLastSave="{00000000-0000-0000-0000-000000000000}"/>
  <bookViews>
    <workbookView xWindow="-108" yWindow="-108" windowWidth="23256" windowHeight="12576" xr2:uid="{1A7ECAB5-CE53-4C6C-86FB-E66385579E75}"/>
  </bookViews>
  <sheets>
    <sheet name="Royalties Sales" sheetId="1" r:id="rId1"/>
    <sheet name="Marke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20" i="1"/>
  <c r="G20" i="1"/>
  <c r="F20" i="1"/>
  <c r="I16" i="1" l="1"/>
  <c r="I15" i="1"/>
  <c r="J6" i="1"/>
  <c r="I6" i="1"/>
  <c r="H8" i="1"/>
  <c r="H9" i="1"/>
  <c r="H10" i="1"/>
  <c r="H7" i="1"/>
  <c r="F8" i="1"/>
  <c r="F9" i="1"/>
  <c r="F10" i="1"/>
  <c r="F7" i="1"/>
  <c r="J8" i="1"/>
  <c r="J9" i="1" s="1"/>
  <c r="J10" i="1" s="1"/>
  <c r="J7" i="1"/>
  <c r="I8" i="1"/>
  <c r="I9" i="1"/>
  <c r="I10" i="1" s="1"/>
  <c r="I7" i="1"/>
  <c r="J3" i="1"/>
  <c r="J4" i="1"/>
  <c r="J5" i="1"/>
  <c r="J11" i="1"/>
  <c r="J12" i="1"/>
  <c r="J13" i="1"/>
  <c r="J2" i="1"/>
  <c r="I5" i="1"/>
  <c r="I11" i="1"/>
  <c r="I12" i="1"/>
  <c r="I13" i="1"/>
  <c r="H4" i="1"/>
  <c r="I4" i="1" s="1"/>
  <c r="F4" i="1"/>
  <c r="H3" i="1"/>
  <c r="I3" i="1" s="1"/>
  <c r="F3" i="1"/>
  <c r="I2" i="1"/>
</calcChain>
</file>

<file path=xl/sharedStrings.xml><?xml version="1.0" encoding="utf-8"?>
<sst xmlns="http://schemas.openxmlformats.org/spreadsheetml/2006/main" count="47" uniqueCount="19">
  <si>
    <t>Month</t>
  </si>
  <si>
    <t>Book Sales</t>
  </si>
  <si>
    <t>Pages Read</t>
  </si>
  <si>
    <t>Royalties</t>
  </si>
  <si>
    <t>Date</t>
  </si>
  <si>
    <t>Engagement</t>
  </si>
  <si>
    <t>Link Clicks</t>
  </si>
  <si>
    <t>Reach</t>
  </si>
  <si>
    <t>Cost</t>
  </si>
  <si>
    <t>Type</t>
  </si>
  <si>
    <t>Video</t>
  </si>
  <si>
    <t>Link</t>
  </si>
  <si>
    <t>Cost Per Click</t>
  </si>
  <si>
    <t>Royalty per click</t>
  </si>
  <si>
    <t>Imputed Data</t>
  </si>
  <si>
    <t>Averaged Out Costs/Clicks Data</t>
  </si>
  <si>
    <t>Missing Data Estimates</t>
  </si>
  <si>
    <t>mean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</si>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</sst>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6">
    <cellStyle name="Currency 2" xfId="2" xr:uid="{261F9B40-42A7-4D1F-923E-D37A8DEBB2BA}"/>
    <cellStyle name="Normal" xfId="0" builtinId="0"/>
    <cellStyle name="Normal 2" xfId="4" xr:uid="{EC5BA8DA-9BFF-4533-8727-EEE3614757D6}"/>
    <cellStyle name="Normal 3" xfId="5" xr:uid="{273C49A8-5024-4C3D-9D42-8597330B1A05}"/>
    <cellStyle name="Normal 4" xfId="1" xr:uid="{FA1CC6D6-C3C9-49F0-95B4-13548BD03E72}"/>
    <cellStyle name="Percent 2" xfId="3" xr:uid="{085D2DB5-B7E7-4A2F-A7FD-819FD031AC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Royalty</a:t>
            </a:r>
            <a:r>
              <a:rPr lang="en-US" baseline="0"/>
              <a:t> Per Click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'Royalties Sales'!$J$3:$J$13</c:f>
              <c:numCache>
                <c:formatCode>General</c:formatCode>
                <c:ptCount val="11"/>
                <c:pt idx="0">
                  <c:v>0.2079260450160772</c:v>
                </c:pt>
                <c:pt idx="1">
                  <c:v>0.31123797213844612</c:v>
                </c:pt>
                <c:pt idx="2">
                  <c:v>5.5496264674493062E-2</c:v>
                </c:pt>
                <c:pt idx="3">
                  <c:v>0.20821771611526149</c:v>
                </c:pt>
                <c:pt idx="4">
                  <c:v>0.18123449035252664</c:v>
                </c:pt>
                <c:pt idx="5">
                  <c:v>0.1542512645897918</c:v>
                </c:pt>
                <c:pt idx="6">
                  <c:v>0.12726803882705695</c:v>
                </c:pt>
                <c:pt idx="7">
                  <c:v>0.1002848130643221</c:v>
                </c:pt>
                <c:pt idx="8">
                  <c:v>7.3301587301587298E-2</c:v>
                </c:pt>
                <c:pt idx="9">
                  <c:v>5.0019723865877712E-2</c:v>
                </c:pt>
                <c:pt idx="10">
                  <c:v>1.7125506072874497E-2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255-8290-5198FC252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822104"/>
        <c:axId val="746821120"/>
      </c:lineChart>
      <c:catAx>
        <c:axId val="746822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21120"/>
        <c:crosses val="autoZero"/>
        <c:auto val="1"/>
        <c:lblAlgn val="ctr"/>
        <c:lblOffset val="100"/>
        <c:noMultiLvlLbl val="0"/>
      </c:catAx>
      <c:valAx>
        <c:axId val="7468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2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3810</xdr:rowOff>
    </xdr:from>
    <xdr:to>
      <xdr:col>18</xdr:col>
      <xdr:colOff>281940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1303EA-B4B0-42C2-A5C5-3437A2B4A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CE90C-33FD-48E0-B395-55B3F1A4C66E}">
  <dimension ref="A1:N20"/>
  <sheetViews>
    <sheetView tabSelected="1" workbookViewId="0">
      <selection activeCell="K20" sqref="K20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10.21875" bestFit="1" customWidth="1"/>
    <col min="5" max="5" width="14.109375" bestFit="1" customWidth="1"/>
    <col min="9" max="9" width="12" bestFit="1" customWidth="1"/>
    <col min="14" max="14" width="27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12</v>
      </c>
      <c r="J1" t="s">
        <v>13</v>
      </c>
      <c r="N1" s="2" t="s">
        <v>14</v>
      </c>
    </row>
    <row r="2" spans="1:14" x14ac:dyDescent="0.3">
      <c r="A2" s="1">
        <v>43922</v>
      </c>
      <c r="B2">
        <v>0</v>
      </c>
      <c r="C2">
        <v>0</v>
      </c>
      <c r="D2">
        <v>0</v>
      </c>
      <c r="E2">
        <v>0</v>
      </c>
      <c r="F2">
        <v>216</v>
      </c>
      <c r="G2">
        <v>0</v>
      </c>
      <c r="H2">
        <v>140.69</v>
      </c>
      <c r="I2">
        <f>H2/F2</f>
        <v>0.65134259259259253</v>
      </c>
      <c r="J2">
        <f>D2/F2</f>
        <v>0</v>
      </c>
      <c r="N2" s="3" t="s">
        <v>16</v>
      </c>
    </row>
    <row r="3" spans="1:14" x14ac:dyDescent="0.3">
      <c r="A3" s="1">
        <v>43952</v>
      </c>
      <c r="B3">
        <v>33</v>
      </c>
      <c r="C3">
        <v>4394</v>
      </c>
      <c r="D3">
        <v>129.33000000000001</v>
      </c>
      <c r="E3">
        <v>4659</v>
      </c>
      <c r="F3">
        <f>527+95</f>
        <v>622</v>
      </c>
      <c r="G3">
        <v>32071</v>
      </c>
      <c r="H3">
        <f>150+51</f>
        <v>201</v>
      </c>
      <c r="I3">
        <f>H3/F3</f>
        <v>0.32315112540192925</v>
      </c>
      <c r="J3">
        <f t="shared" ref="J3:J13" si="0">D3/F3</f>
        <v>0.2079260450160772</v>
      </c>
      <c r="N3" s="4" t="s">
        <v>15</v>
      </c>
    </row>
    <row r="4" spans="1:14" x14ac:dyDescent="0.3">
      <c r="A4" s="1">
        <v>43983</v>
      </c>
      <c r="B4">
        <v>80</v>
      </c>
      <c r="C4">
        <v>16421</v>
      </c>
      <c r="D4">
        <v>433.43</v>
      </c>
      <c r="E4">
        <v>0</v>
      </c>
      <c r="F4" s="4">
        <f>548+95+749.6</f>
        <v>1392.6</v>
      </c>
      <c r="G4" s="4">
        <v>0</v>
      </c>
      <c r="H4" s="4">
        <f>912.86+51+254.84</f>
        <v>1218.7</v>
      </c>
      <c r="I4" s="4">
        <f>H4/F4</f>
        <v>0.87512566422519034</v>
      </c>
      <c r="J4" s="4">
        <f t="shared" si="0"/>
        <v>0.31123797213844612</v>
      </c>
    </row>
    <row r="5" spans="1:14" x14ac:dyDescent="0.3">
      <c r="A5" s="1">
        <v>44013</v>
      </c>
      <c r="B5">
        <v>6</v>
      </c>
      <c r="C5">
        <v>3884</v>
      </c>
      <c r="D5">
        <v>41.6</v>
      </c>
      <c r="E5">
        <v>0</v>
      </c>
      <c r="F5" s="4">
        <v>749.6</v>
      </c>
      <c r="G5" s="4">
        <v>0</v>
      </c>
      <c r="H5" s="4">
        <v>254.84</v>
      </c>
      <c r="I5" s="4">
        <f>H5/F5</f>
        <v>0.33996798292422625</v>
      </c>
      <c r="J5" s="4">
        <f t="shared" si="0"/>
        <v>5.5496264674493062E-2</v>
      </c>
    </row>
    <row r="6" spans="1:14" x14ac:dyDescent="0.3">
      <c r="A6" s="1">
        <v>44044</v>
      </c>
      <c r="B6">
        <v>19</v>
      </c>
      <c r="C6">
        <v>2987</v>
      </c>
      <c r="D6">
        <v>78.040000000000006</v>
      </c>
      <c r="E6">
        <v>0</v>
      </c>
      <c r="F6" s="4">
        <v>374.8</v>
      </c>
      <c r="G6" s="4">
        <v>0</v>
      </c>
      <c r="H6" s="4">
        <v>127.42</v>
      </c>
      <c r="I6" s="4">
        <f>H6/F6</f>
        <v>0.33996798292422625</v>
      </c>
      <c r="J6" s="4">
        <f>D6/F6</f>
        <v>0.20821771611526149</v>
      </c>
    </row>
    <row r="7" spans="1:14" x14ac:dyDescent="0.3">
      <c r="A7" s="1">
        <v>44075</v>
      </c>
      <c r="B7">
        <v>11</v>
      </c>
      <c r="C7">
        <v>1382</v>
      </c>
      <c r="D7">
        <v>35.01</v>
      </c>
      <c r="E7" s="5">
        <v>0</v>
      </c>
      <c r="F7" s="3">
        <f>D7/J7</f>
        <v>193.17515077787132</v>
      </c>
      <c r="G7" s="3">
        <v>0</v>
      </c>
      <c r="H7" s="3">
        <f>F7*I7</f>
        <v>69.898699972066993</v>
      </c>
      <c r="I7" s="2">
        <f>($I$11-$I$6)/5 + I6</f>
        <v>0.36184105300604769</v>
      </c>
      <c r="J7" s="2">
        <f>($J$11-$J$6)/5 + J6</f>
        <v>0.18123449035252664</v>
      </c>
    </row>
    <row r="8" spans="1:14" x14ac:dyDescent="0.3">
      <c r="A8" s="1">
        <v>44105</v>
      </c>
      <c r="B8">
        <v>29</v>
      </c>
      <c r="C8">
        <v>1029</v>
      </c>
      <c r="D8">
        <v>68.89</v>
      </c>
      <c r="E8" s="5">
        <v>0</v>
      </c>
      <c r="F8" s="3">
        <f t="shared" ref="F8:F10" si="1">D8/J8</f>
        <v>446.60898037499186</v>
      </c>
      <c r="G8" s="3">
        <v>0</v>
      </c>
      <c r="H8" s="3">
        <f t="shared" ref="H8:H10" si="2">F8*I8</f>
        <v>171.37017326775734</v>
      </c>
      <c r="I8" s="2">
        <f t="shared" ref="I8:I10" si="3">($I$11-$I$6)/5 + I7</f>
        <v>0.38371412308786912</v>
      </c>
      <c r="J8" s="2">
        <f t="shared" ref="J8:J10" si="4">($J$11-$J$6)/5 + J7</f>
        <v>0.1542512645897918</v>
      </c>
    </row>
    <row r="9" spans="1:14" x14ac:dyDescent="0.3">
      <c r="A9" s="1">
        <v>44136</v>
      </c>
      <c r="B9">
        <v>23</v>
      </c>
      <c r="C9">
        <v>1173</v>
      </c>
      <c r="D9">
        <v>98.7</v>
      </c>
      <c r="E9" s="5">
        <v>0</v>
      </c>
      <c r="F9" s="3">
        <f t="shared" si="1"/>
        <v>775.52856875654595</v>
      </c>
      <c r="G9" s="3">
        <v>0</v>
      </c>
      <c r="H9" s="3">
        <f t="shared" si="2"/>
        <v>314.54445542487485</v>
      </c>
      <c r="I9" s="2">
        <f t="shared" si="3"/>
        <v>0.40558719316969055</v>
      </c>
      <c r="J9" s="2">
        <f t="shared" si="4"/>
        <v>0.12726803882705695</v>
      </c>
    </row>
    <row r="10" spans="1:14" x14ac:dyDescent="0.3">
      <c r="A10" s="1">
        <v>44166</v>
      </c>
      <c r="B10">
        <v>12</v>
      </c>
      <c r="C10">
        <v>352</v>
      </c>
      <c r="D10">
        <v>45.4</v>
      </c>
      <c r="E10" s="5">
        <v>0</v>
      </c>
      <c r="F10" s="3">
        <f t="shared" si="1"/>
        <v>452.71062100779608</v>
      </c>
      <c r="G10" s="3">
        <v>0</v>
      </c>
      <c r="H10" s="3">
        <f t="shared" si="2"/>
        <v>193.51580123274798</v>
      </c>
      <c r="I10" s="2">
        <f t="shared" si="3"/>
        <v>0.42746026325151198</v>
      </c>
      <c r="J10" s="2">
        <f t="shared" si="4"/>
        <v>0.1002848130643221</v>
      </c>
    </row>
    <row r="11" spans="1:14" x14ac:dyDescent="0.3">
      <c r="A11" s="1">
        <v>44197</v>
      </c>
      <c r="B11">
        <v>4</v>
      </c>
      <c r="C11">
        <v>1682</v>
      </c>
      <c r="D11">
        <v>23.09</v>
      </c>
      <c r="E11">
        <v>350</v>
      </c>
      <c r="F11">
        <v>315</v>
      </c>
      <c r="G11">
        <v>15132</v>
      </c>
      <c r="H11">
        <v>141.54</v>
      </c>
      <c r="I11">
        <f>H11/F11</f>
        <v>0.44933333333333331</v>
      </c>
      <c r="J11">
        <f t="shared" si="0"/>
        <v>7.3301587301587298E-2</v>
      </c>
    </row>
    <row r="12" spans="1:14" x14ac:dyDescent="0.3">
      <c r="A12" s="1">
        <v>44228</v>
      </c>
      <c r="B12">
        <v>5</v>
      </c>
      <c r="C12">
        <v>79</v>
      </c>
      <c r="D12">
        <v>25.36</v>
      </c>
      <c r="E12">
        <v>519</v>
      </c>
      <c r="F12">
        <v>507</v>
      </c>
      <c r="G12">
        <v>10085</v>
      </c>
      <c r="H12">
        <v>201.26999999999998</v>
      </c>
      <c r="I12">
        <f>H12/F12</f>
        <v>0.39698224852071001</v>
      </c>
      <c r="J12">
        <f t="shared" si="0"/>
        <v>5.0019723865877712E-2</v>
      </c>
    </row>
    <row r="13" spans="1:14" x14ac:dyDescent="0.3">
      <c r="A13" s="1">
        <v>44256</v>
      </c>
      <c r="B13">
        <v>1</v>
      </c>
      <c r="C13">
        <v>1231</v>
      </c>
      <c r="D13">
        <v>8.4600000000000009</v>
      </c>
      <c r="E13">
        <v>12368</v>
      </c>
      <c r="F13">
        <v>494</v>
      </c>
      <c r="G13">
        <v>58795</v>
      </c>
      <c r="H13">
        <v>197.56999999999996</v>
      </c>
      <c r="I13">
        <f>H13/F13</f>
        <v>0.39993927125506068</v>
      </c>
      <c r="J13">
        <f t="shared" si="0"/>
        <v>1.7125506072874497E-2</v>
      </c>
    </row>
    <row r="15" spans="1:14" x14ac:dyDescent="0.3">
      <c r="G15" t="s">
        <v>17</v>
      </c>
      <c r="H15">
        <f>AVERAGE(H3:H13)</f>
        <v>281.06082999067701</v>
      </c>
      <c r="I15">
        <f>AVERAGE(I3:I13)</f>
        <v>0.42755184009998143</v>
      </c>
    </row>
    <row r="16" spans="1:14" x14ac:dyDescent="0.3">
      <c r="G16" t="s">
        <v>18</v>
      </c>
      <c r="H16">
        <f>_xlfn.VAR.S(H3:H13)</f>
        <v>100808.0114003359</v>
      </c>
      <c r="I16">
        <f>_xlfn.VAR.S(I3:I13)</f>
        <v>2.3545719575653701E-2</v>
      </c>
    </row>
    <row r="17" spans="6:8" x14ac:dyDescent="0.3">
      <c r="H17">
        <f>H16^0.5</f>
        <v>317.50277384667982</v>
      </c>
    </row>
    <row r="20" spans="6:8" x14ac:dyDescent="0.3">
      <c r="F20">
        <f>371+(201*0.9)</f>
        <v>551.9</v>
      </c>
      <c r="G20">
        <f>F20*0.23</f>
        <v>126.937</v>
      </c>
      <c r="H20">
        <f>G20/4</f>
        <v>31.734249999999999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2958D-175A-4B37-BCCF-AC1202DCF77E}">
  <dimension ref="A1:F27"/>
  <sheetViews>
    <sheetView workbookViewId="0">
      <selection activeCell="F2" sqref="F2"/>
    </sheetView>
  </sheetViews>
  <sheetFormatPr defaultRowHeight="14.4" x14ac:dyDescent="0.3"/>
  <cols>
    <col min="1" max="1" width="9.5546875" bestFit="1" customWidth="1"/>
    <col min="2" max="2" width="9.5546875" customWidth="1"/>
    <col min="3" max="3" width="11" bestFit="1" customWidth="1"/>
    <col min="4" max="4" width="9.21875" bestFit="1" customWidth="1"/>
    <col min="5" max="5" width="7" bestFit="1" customWidth="1"/>
  </cols>
  <sheetData>
    <row r="1" spans="1:6" x14ac:dyDescent="0.3">
      <c r="A1" t="s">
        <v>4</v>
      </c>
      <c r="B1" t="s">
        <v>9</v>
      </c>
      <c r="C1" t="s">
        <v>5</v>
      </c>
      <c r="D1" t="s">
        <v>6</v>
      </c>
      <c r="E1" t="s">
        <v>7</v>
      </c>
      <c r="F1" t="s">
        <v>8</v>
      </c>
    </row>
    <row r="2" spans="1:6" x14ac:dyDescent="0.3">
      <c r="A2" s="1">
        <v>43924</v>
      </c>
      <c r="B2" s="1" t="s">
        <v>11</v>
      </c>
      <c r="C2">
        <v>294</v>
      </c>
      <c r="D2">
        <v>278</v>
      </c>
      <c r="E2">
        <v>9748</v>
      </c>
    </row>
    <row r="3" spans="1:6" x14ac:dyDescent="0.3">
      <c r="A3" s="1">
        <v>43973</v>
      </c>
      <c r="B3" s="1" t="s">
        <v>10</v>
      </c>
      <c r="C3">
        <v>3369</v>
      </c>
      <c r="D3">
        <v>14</v>
      </c>
      <c r="E3">
        <v>4644</v>
      </c>
    </row>
    <row r="4" spans="1:6" x14ac:dyDescent="0.3">
      <c r="A4" s="1">
        <v>43978</v>
      </c>
      <c r="B4" t="s">
        <v>11</v>
      </c>
      <c r="C4">
        <v>432</v>
      </c>
      <c r="D4">
        <v>183</v>
      </c>
      <c r="E4">
        <v>10796</v>
      </c>
    </row>
    <row r="5" spans="1:6" x14ac:dyDescent="0.3">
      <c r="A5" s="1">
        <v>43978</v>
      </c>
      <c r="B5" t="s">
        <v>11</v>
      </c>
      <c r="C5">
        <v>429</v>
      </c>
      <c r="D5">
        <v>157</v>
      </c>
      <c r="E5">
        <v>8076</v>
      </c>
    </row>
    <row r="6" spans="1:6" x14ac:dyDescent="0.3">
      <c r="A6" s="1">
        <v>43978</v>
      </c>
      <c r="B6" t="s">
        <v>11</v>
      </c>
      <c r="C6">
        <v>429</v>
      </c>
      <c r="D6">
        <v>173</v>
      </c>
      <c r="E6">
        <v>8555</v>
      </c>
    </row>
    <row r="7" spans="1:6" x14ac:dyDescent="0.3">
      <c r="A7" s="1">
        <v>44207</v>
      </c>
      <c r="B7" t="s">
        <v>11</v>
      </c>
      <c r="C7">
        <v>27</v>
      </c>
      <c r="D7">
        <v>21</v>
      </c>
      <c r="E7">
        <v>4325</v>
      </c>
      <c r="F7">
        <v>45.23</v>
      </c>
    </row>
    <row r="8" spans="1:6" x14ac:dyDescent="0.3">
      <c r="A8" s="1">
        <v>44218</v>
      </c>
      <c r="B8" t="s">
        <v>10</v>
      </c>
      <c r="C8">
        <v>108</v>
      </c>
      <c r="D8">
        <v>90</v>
      </c>
      <c r="E8">
        <v>7991</v>
      </c>
      <c r="F8">
        <v>46.66</v>
      </c>
    </row>
    <row r="9" spans="1:6" x14ac:dyDescent="0.3">
      <c r="A9" s="1">
        <v>44221</v>
      </c>
      <c r="B9" t="s">
        <v>10</v>
      </c>
      <c r="C9">
        <v>215</v>
      </c>
      <c r="D9">
        <v>204</v>
      </c>
      <c r="E9">
        <v>2816</v>
      </c>
      <c r="F9">
        <v>49.65</v>
      </c>
    </row>
    <row r="10" spans="1:6" x14ac:dyDescent="0.3">
      <c r="A10" s="1">
        <v>44228</v>
      </c>
      <c r="B10" t="s">
        <v>10</v>
      </c>
      <c r="C10">
        <v>231</v>
      </c>
      <c r="D10">
        <v>224</v>
      </c>
      <c r="E10">
        <v>2734</v>
      </c>
      <c r="F10">
        <v>50.06</v>
      </c>
    </row>
    <row r="11" spans="1:6" x14ac:dyDescent="0.3">
      <c r="A11" s="1">
        <v>44235</v>
      </c>
      <c r="B11" t="s">
        <v>10</v>
      </c>
      <c r="C11">
        <v>173</v>
      </c>
      <c r="D11">
        <v>170</v>
      </c>
      <c r="E11">
        <v>3268</v>
      </c>
      <c r="F11">
        <v>56.29</v>
      </c>
    </row>
    <row r="12" spans="1:6" x14ac:dyDescent="0.3">
      <c r="A12" s="1">
        <v>44242</v>
      </c>
      <c r="B12" t="s">
        <v>10</v>
      </c>
      <c r="C12">
        <v>31</v>
      </c>
      <c r="D12">
        <v>31</v>
      </c>
      <c r="E12">
        <v>2368</v>
      </c>
      <c r="F12">
        <v>47.59</v>
      </c>
    </row>
    <row r="13" spans="1:6" x14ac:dyDescent="0.3">
      <c r="A13" s="1">
        <v>44249</v>
      </c>
      <c r="B13" t="s">
        <v>10</v>
      </c>
      <c r="C13">
        <v>84</v>
      </c>
      <c r="D13">
        <v>82</v>
      </c>
      <c r="E13">
        <v>1715</v>
      </c>
      <c r="F13">
        <v>47.33</v>
      </c>
    </row>
    <row r="14" spans="1:6" x14ac:dyDescent="0.3">
      <c r="A14" s="1">
        <v>44256</v>
      </c>
      <c r="B14" t="s">
        <v>10</v>
      </c>
      <c r="C14">
        <v>103</v>
      </c>
      <c r="D14">
        <v>96</v>
      </c>
      <c r="E14">
        <v>2874</v>
      </c>
      <c r="F14">
        <v>47.48</v>
      </c>
    </row>
    <row r="15" spans="1:6" x14ac:dyDescent="0.3">
      <c r="A15" s="1">
        <v>44263</v>
      </c>
      <c r="B15" t="s">
        <v>10</v>
      </c>
      <c r="C15">
        <v>85</v>
      </c>
      <c r="D15">
        <v>84</v>
      </c>
      <c r="E15">
        <v>1935</v>
      </c>
      <c r="F15">
        <v>32.229999999999997</v>
      </c>
    </row>
    <row r="16" spans="1:6" x14ac:dyDescent="0.3">
      <c r="A16" s="1">
        <v>44263</v>
      </c>
      <c r="B16" t="s">
        <v>10</v>
      </c>
      <c r="C16">
        <v>5358</v>
      </c>
      <c r="D16">
        <v>43</v>
      </c>
      <c r="E16">
        <v>19033</v>
      </c>
      <c r="F16">
        <v>13.74</v>
      </c>
    </row>
    <row r="17" spans="1:6" x14ac:dyDescent="0.3">
      <c r="A17" s="1">
        <v>44270</v>
      </c>
      <c r="B17" t="s">
        <v>10</v>
      </c>
      <c r="C17">
        <v>79</v>
      </c>
      <c r="D17">
        <v>77</v>
      </c>
      <c r="E17">
        <v>1355</v>
      </c>
      <c r="F17">
        <v>33.479999999999997</v>
      </c>
    </row>
    <row r="18" spans="1:6" x14ac:dyDescent="0.3">
      <c r="A18" s="1">
        <v>44270</v>
      </c>
      <c r="B18" t="s">
        <v>10</v>
      </c>
      <c r="C18">
        <v>2578</v>
      </c>
      <c r="D18">
        <v>23</v>
      </c>
      <c r="E18">
        <v>10218</v>
      </c>
      <c r="F18">
        <v>6.7</v>
      </c>
    </row>
    <row r="19" spans="1:6" x14ac:dyDescent="0.3">
      <c r="A19" s="1">
        <v>44277</v>
      </c>
      <c r="B19" t="s">
        <v>10</v>
      </c>
      <c r="C19">
        <v>101</v>
      </c>
      <c r="D19">
        <v>101</v>
      </c>
      <c r="E19">
        <v>4113</v>
      </c>
      <c r="F19">
        <v>38.42</v>
      </c>
    </row>
    <row r="20" spans="1:6" x14ac:dyDescent="0.3">
      <c r="A20" s="1">
        <v>44277</v>
      </c>
      <c r="B20" t="s">
        <v>10</v>
      </c>
      <c r="C20">
        <v>1957</v>
      </c>
      <c r="D20">
        <v>14</v>
      </c>
      <c r="E20">
        <v>8246</v>
      </c>
      <c r="F20">
        <v>5</v>
      </c>
    </row>
    <row r="21" spans="1:6" x14ac:dyDescent="0.3">
      <c r="A21" s="1">
        <v>44284</v>
      </c>
      <c r="B21" t="s">
        <v>10</v>
      </c>
      <c r="C21">
        <v>51</v>
      </c>
      <c r="D21">
        <v>51</v>
      </c>
      <c r="E21">
        <v>2257</v>
      </c>
      <c r="F21">
        <v>15.52</v>
      </c>
    </row>
    <row r="22" spans="1:6" x14ac:dyDescent="0.3">
      <c r="A22" s="1">
        <v>44284</v>
      </c>
      <c r="B22" t="s">
        <v>10</v>
      </c>
      <c r="C22">
        <v>2056</v>
      </c>
      <c r="D22">
        <v>5</v>
      </c>
      <c r="E22">
        <v>8764</v>
      </c>
      <c r="F22">
        <v>5</v>
      </c>
    </row>
    <row r="23" spans="1:6" x14ac:dyDescent="0.3">
      <c r="A23" s="1">
        <v>44295</v>
      </c>
      <c r="B23" t="s">
        <v>10</v>
      </c>
      <c r="C23">
        <v>42</v>
      </c>
      <c r="D23">
        <v>42</v>
      </c>
      <c r="E23">
        <v>1574</v>
      </c>
      <c r="F23">
        <v>47.09</v>
      </c>
    </row>
    <row r="24" spans="1:6" x14ac:dyDescent="0.3">
      <c r="A24" s="1">
        <v>44303</v>
      </c>
      <c r="B24" t="s">
        <v>10</v>
      </c>
      <c r="C24">
        <v>32</v>
      </c>
      <c r="D24">
        <v>32</v>
      </c>
      <c r="E24">
        <v>2036</v>
      </c>
      <c r="F24">
        <v>37.79</v>
      </c>
    </row>
    <row r="25" spans="1:6" x14ac:dyDescent="0.3">
      <c r="A25" s="1">
        <v>44303</v>
      </c>
      <c r="B25" t="s">
        <v>10</v>
      </c>
      <c r="C25">
        <v>1697</v>
      </c>
      <c r="D25">
        <v>15</v>
      </c>
      <c r="E25">
        <v>6696</v>
      </c>
      <c r="F25">
        <v>5</v>
      </c>
    </row>
    <row r="26" spans="1:6" x14ac:dyDescent="0.3">
      <c r="A26" s="1">
        <v>44310</v>
      </c>
      <c r="B26" t="s">
        <v>10</v>
      </c>
      <c r="C26">
        <v>15</v>
      </c>
      <c r="D26">
        <v>15</v>
      </c>
      <c r="E26">
        <v>2885</v>
      </c>
      <c r="F26">
        <v>37.83</v>
      </c>
    </row>
    <row r="27" spans="1:6" x14ac:dyDescent="0.3">
      <c r="A27" s="1">
        <v>44310</v>
      </c>
      <c r="B27" t="s">
        <v>10</v>
      </c>
      <c r="C27">
        <v>3814</v>
      </c>
      <c r="D27">
        <v>16</v>
      </c>
      <c r="E27">
        <v>13212</v>
      </c>
      <c r="F27">
        <v>9.9700000000000006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Royalties Sales</vt:lpstr>
      <vt:lpstr>Marketing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chen</dc:creator>
  <cp:lastModifiedBy>jon chen</cp:lastModifiedBy>
  <dcterms:created xsi:type="dcterms:W3CDTF">2021-04-24T20:32:34Z</dcterms:created>
  <dcterms:modified xsi:type="dcterms:W3CDTF">2021-04-29T05:28:06Z</dcterms:modified>
</cp:coreProperties>
</file>