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mor\Documents\R documents\Proyecto_final\"/>
    </mc:Choice>
  </mc:AlternateContent>
  <xr:revisionPtr revIDLastSave="0" documentId="13_ncr:1_{3EAE981C-24FE-4ABD-8008-783533864BD4}" xr6:coauthVersionLast="45" xr6:coauthVersionMax="45" xr10:uidLastSave="{00000000-0000-0000-0000-000000000000}"/>
  <bookViews>
    <workbookView xWindow="-108" yWindow="-108" windowWidth="23256" windowHeight="13176" xr2:uid="{2D9B9DAE-95B1-4070-BC95-67846CD70E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1" i="1" l="1"/>
  <c r="AA231" i="1"/>
  <c r="Y231" i="1"/>
  <c r="U231" i="1"/>
  <c r="R231" i="1"/>
  <c r="M231" i="1"/>
  <c r="AB230" i="1"/>
  <c r="AA230" i="1"/>
  <c r="Y230" i="1"/>
  <c r="U230" i="1"/>
  <c r="R230" i="1"/>
  <c r="M230" i="1"/>
  <c r="AB229" i="1"/>
  <c r="AA229" i="1"/>
  <c r="Y229" i="1"/>
  <c r="U229" i="1"/>
  <c r="Z229" i="1" s="1"/>
  <c r="R229" i="1"/>
  <c r="M229" i="1"/>
  <c r="AB228" i="1"/>
  <c r="AA228" i="1"/>
  <c r="Y228" i="1"/>
  <c r="Z228" i="1" s="1"/>
  <c r="U228" i="1"/>
  <c r="R228" i="1"/>
  <c r="M228" i="1"/>
  <c r="AB227" i="1"/>
  <c r="AA227" i="1"/>
  <c r="Y227" i="1"/>
  <c r="U227" i="1"/>
  <c r="R227" i="1"/>
  <c r="M227" i="1"/>
  <c r="AB226" i="1"/>
  <c r="AA226" i="1"/>
  <c r="Y226" i="1"/>
  <c r="U226" i="1"/>
  <c r="R226" i="1"/>
  <c r="M226" i="1"/>
  <c r="AB225" i="1"/>
  <c r="AA225" i="1"/>
  <c r="Y225" i="1"/>
  <c r="U225" i="1"/>
  <c r="R225" i="1"/>
  <c r="M225" i="1"/>
  <c r="AB224" i="1"/>
  <c r="AA224" i="1"/>
  <c r="Y224" i="1"/>
  <c r="U224" i="1"/>
  <c r="R224" i="1"/>
  <c r="M224" i="1"/>
  <c r="AB223" i="1"/>
  <c r="AA223" i="1"/>
  <c r="Y223" i="1"/>
  <c r="U223" i="1"/>
  <c r="R223" i="1"/>
  <c r="M223" i="1"/>
  <c r="AB222" i="1"/>
  <c r="AA222" i="1"/>
  <c r="Y222" i="1"/>
  <c r="U222" i="1"/>
  <c r="R222" i="1"/>
  <c r="M222" i="1"/>
  <c r="AB221" i="1"/>
  <c r="AA221" i="1"/>
  <c r="Y221" i="1"/>
  <c r="Z221" i="1" s="1"/>
  <c r="U221" i="1"/>
  <c r="R221" i="1"/>
  <c r="M221" i="1"/>
  <c r="AB220" i="1"/>
  <c r="AA220" i="1"/>
  <c r="Y220" i="1"/>
  <c r="U220" i="1"/>
  <c r="R220" i="1"/>
  <c r="M220" i="1"/>
  <c r="AB219" i="1"/>
  <c r="AA219" i="1"/>
  <c r="Y219" i="1"/>
  <c r="U219" i="1"/>
  <c r="R219" i="1"/>
  <c r="M219" i="1"/>
  <c r="AB218" i="1"/>
  <c r="AA218" i="1"/>
  <c r="Y218" i="1"/>
  <c r="Z218" i="1" s="1"/>
  <c r="U218" i="1"/>
  <c r="R218" i="1"/>
  <c r="M218" i="1"/>
  <c r="AB217" i="1"/>
  <c r="AA217" i="1"/>
  <c r="Y217" i="1"/>
  <c r="U217" i="1"/>
  <c r="R217" i="1"/>
  <c r="M217" i="1"/>
  <c r="AB216" i="1"/>
  <c r="AA216" i="1"/>
  <c r="Y216" i="1"/>
  <c r="U216" i="1"/>
  <c r="R216" i="1"/>
  <c r="M216" i="1"/>
  <c r="AB215" i="1"/>
  <c r="AA215" i="1"/>
  <c r="Y215" i="1"/>
  <c r="Z215" i="1" s="1"/>
  <c r="U215" i="1"/>
  <c r="R215" i="1"/>
  <c r="M215" i="1"/>
  <c r="AB214" i="1"/>
  <c r="AA214" i="1"/>
  <c r="Y214" i="1"/>
  <c r="U214" i="1"/>
  <c r="R214" i="1"/>
  <c r="M214" i="1"/>
  <c r="AB213" i="1"/>
  <c r="AA213" i="1"/>
  <c r="Y213" i="1"/>
  <c r="Z213" i="1" s="1"/>
  <c r="U213" i="1"/>
  <c r="R213" i="1"/>
  <c r="M213" i="1"/>
  <c r="AB212" i="1"/>
  <c r="AA212" i="1"/>
  <c r="Y212" i="1"/>
  <c r="U212" i="1"/>
  <c r="R212" i="1"/>
  <c r="M212" i="1"/>
  <c r="AB211" i="1"/>
  <c r="AA211" i="1"/>
  <c r="Z211" i="1"/>
  <c r="Y211" i="1"/>
  <c r="U211" i="1"/>
  <c r="R211" i="1"/>
  <c r="M211" i="1"/>
  <c r="AB210" i="1"/>
  <c r="AA210" i="1"/>
  <c r="Y210" i="1"/>
  <c r="U210" i="1"/>
  <c r="R210" i="1"/>
  <c r="M210" i="1"/>
  <c r="AB209" i="1"/>
  <c r="AA209" i="1"/>
  <c r="Y209" i="1"/>
  <c r="U209" i="1"/>
  <c r="R209" i="1"/>
  <c r="M209" i="1"/>
  <c r="AB208" i="1"/>
  <c r="AA208" i="1"/>
  <c r="Y208" i="1"/>
  <c r="U208" i="1"/>
  <c r="Z208" i="1" s="1"/>
  <c r="R208" i="1"/>
  <c r="M208" i="1"/>
  <c r="AB207" i="1"/>
  <c r="AA207" i="1"/>
  <c r="Y207" i="1"/>
  <c r="U207" i="1"/>
  <c r="R207" i="1"/>
  <c r="M207" i="1"/>
  <c r="AB206" i="1"/>
  <c r="AA206" i="1"/>
  <c r="Y206" i="1"/>
  <c r="U206" i="1"/>
  <c r="R206" i="1"/>
  <c r="M206" i="1"/>
  <c r="AB205" i="1"/>
  <c r="AA205" i="1"/>
  <c r="Y205" i="1"/>
  <c r="U205" i="1"/>
  <c r="R205" i="1"/>
  <c r="M205" i="1"/>
  <c r="AB204" i="1"/>
  <c r="AA204" i="1"/>
  <c r="Y204" i="1"/>
  <c r="U204" i="1"/>
  <c r="R204" i="1"/>
  <c r="M204" i="1"/>
  <c r="AB203" i="1"/>
  <c r="AA203" i="1"/>
  <c r="Y203" i="1"/>
  <c r="Z203" i="1" s="1"/>
  <c r="U203" i="1"/>
  <c r="R203" i="1"/>
  <c r="M203" i="1"/>
  <c r="AB202" i="1"/>
  <c r="AA202" i="1"/>
  <c r="Y202" i="1"/>
  <c r="U202" i="1"/>
  <c r="R202" i="1"/>
  <c r="M202" i="1"/>
  <c r="AB201" i="1"/>
  <c r="AA201" i="1"/>
  <c r="Y201" i="1"/>
  <c r="U201" i="1"/>
  <c r="R201" i="1"/>
  <c r="M201" i="1"/>
  <c r="AB200" i="1"/>
  <c r="AA200" i="1"/>
  <c r="Y200" i="1"/>
  <c r="U200" i="1"/>
  <c r="R200" i="1"/>
  <c r="M200" i="1"/>
  <c r="AB199" i="1"/>
  <c r="AA199" i="1"/>
  <c r="Y199" i="1"/>
  <c r="U199" i="1"/>
  <c r="R199" i="1"/>
  <c r="Z199" i="1" s="1"/>
  <c r="M199" i="1"/>
  <c r="AB198" i="1"/>
  <c r="AA198" i="1"/>
  <c r="Y198" i="1"/>
  <c r="U198" i="1"/>
  <c r="R198" i="1"/>
  <c r="M198" i="1"/>
  <c r="AB197" i="1"/>
  <c r="AA197" i="1"/>
  <c r="Y197" i="1"/>
  <c r="U197" i="1"/>
  <c r="R197" i="1"/>
  <c r="M197" i="1"/>
  <c r="AB196" i="1"/>
  <c r="AA196" i="1"/>
  <c r="Y196" i="1"/>
  <c r="Z196" i="1" s="1"/>
  <c r="U196" i="1"/>
  <c r="R196" i="1"/>
  <c r="M196" i="1"/>
  <c r="AB195" i="1"/>
  <c r="AA195" i="1"/>
  <c r="Y195" i="1"/>
  <c r="U195" i="1"/>
  <c r="R195" i="1"/>
  <c r="M195" i="1"/>
  <c r="AB194" i="1"/>
  <c r="AA194" i="1"/>
  <c r="Y194" i="1"/>
  <c r="U194" i="1"/>
  <c r="R194" i="1"/>
  <c r="M194" i="1"/>
  <c r="AB193" i="1"/>
  <c r="AA193" i="1"/>
  <c r="Y193" i="1"/>
  <c r="U193" i="1"/>
  <c r="R193" i="1"/>
  <c r="M193" i="1"/>
  <c r="AB192" i="1"/>
  <c r="AA192" i="1"/>
  <c r="Y192" i="1"/>
  <c r="U192" i="1"/>
  <c r="R192" i="1"/>
  <c r="M192" i="1"/>
  <c r="AB191" i="1"/>
  <c r="AA191" i="1"/>
  <c r="Y191" i="1"/>
  <c r="U191" i="1"/>
  <c r="R191" i="1"/>
  <c r="M191" i="1"/>
  <c r="AB190" i="1"/>
  <c r="AA190" i="1"/>
  <c r="Y190" i="1"/>
  <c r="U190" i="1"/>
  <c r="R190" i="1"/>
  <c r="M190" i="1"/>
  <c r="AB189" i="1"/>
  <c r="AA189" i="1"/>
  <c r="Y189" i="1"/>
  <c r="U189" i="1"/>
  <c r="Z189" i="1" s="1"/>
  <c r="R189" i="1"/>
  <c r="M189" i="1"/>
  <c r="AB188" i="1"/>
  <c r="AA188" i="1"/>
  <c r="Y188" i="1"/>
  <c r="U188" i="1"/>
  <c r="R188" i="1"/>
  <c r="M188" i="1"/>
  <c r="AB187" i="1"/>
  <c r="AA187" i="1"/>
  <c r="Y187" i="1"/>
  <c r="U187" i="1"/>
  <c r="Z187" i="1" s="1"/>
  <c r="R187" i="1"/>
  <c r="M187" i="1"/>
  <c r="AB186" i="1"/>
  <c r="AA186" i="1"/>
  <c r="Y186" i="1"/>
  <c r="Z186" i="1" s="1"/>
  <c r="U186" i="1"/>
  <c r="R186" i="1"/>
  <c r="M186" i="1"/>
  <c r="AB185" i="1"/>
  <c r="AA185" i="1"/>
  <c r="Y185" i="1"/>
  <c r="U185" i="1"/>
  <c r="R185" i="1"/>
  <c r="M185" i="1"/>
  <c r="AB184" i="1"/>
  <c r="AA184" i="1"/>
  <c r="Y184" i="1"/>
  <c r="U184" i="1"/>
  <c r="R184" i="1"/>
  <c r="M184" i="1"/>
  <c r="AB183" i="1"/>
  <c r="AA183" i="1"/>
  <c r="Y183" i="1"/>
  <c r="U183" i="1"/>
  <c r="R183" i="1"/>
  <c r="M183" i="1"/>
  <c r="AB182" i="1"/>
  <c r="AA182" i="1"/>
  <c r="Y182" i="1"/>
  <c r="U182" i="1"/>
  <c r="R182" i="1"/>
  <c r="M182" i="1"/>
  <c r="AB181" i="1"/>
  <c r="AA181" i="1"/>
  <c r="Y181" i="1"/>
  <c r="U181" i="1"/>
  <c r="R181" i="1"/>
  <c r="M181" i="1"/>
  <c r="AB180" i="1"/>
  <c r="AA180" i="1"/>
  <c r="Y180" i="1"/>
  <c r="U180" i="1"/>
  <c r="R180" i="1"/>
  <c r="M180" i="1"/>
  <c r="AB179" i="1"/>
  <c r="AA179" i="1"/>
  <c r="Y179" i="1"/>
  <c r="Z179" i="1" s="1"/>
  <c r="U179" i="1"/>
  <c r="R179" i="1"/>
  <c r="M179" i="1"/>
  <c r="AB178" i="1"/>
  <c r="AA178" i="1"/>
  <c r="Y178" i="1"/>
  <c r="U178" i="1"/>
  <c r="R178" i="1"/>
  <c r="M178" i="1"/>
  <c r="AB177" i="1"/>
  <c r="AA177" i="1"/>
  <c r="Y177" i="1"/>
  <c r="U177" i="1"/>
  <c r="R177" i="1"/>
  <c r="M177" i="1"/>
  <c r="AB176" i="1"/>
  <c r="AA176" i="1"/>
  <c r="Y176" i="1"/>
  <c r="U176" i="1"/>
  <c r="R176" i="1"/>
  <c r="M176" i="1"/>
  <c r="AB175" i="1"/>
  <c r="AA175" i="1"/>
  <c r="Y175" i="1"/>
  <c r="Z175" i="1" s="1"/>
  <c r="U175" i="1"/>
  <c r="R175" i="1"/>
  <c r="M175" i="1"/>
  <c r="AB174" i="1"/>
  <c r="AA174" i="1"/>
  <c r="Y174" i="1"/>
  <c r="U174" i="1"/>
  <c r="R174" i="1"/>
  <c r="M174" i="1"/>
  <c r="AB173" i="1"/>
  <c r="AA173" i="1"/>
  <c r="Y173" i="1"/>
  <c r="Z173" i="1" s="1"/>
  <c r="U173" i="1"/>
  <c r="R173" i="1"/>
  <c r="M173" i="1"/>
  <c r="AB172" i="1"/>
  <c r="AA172" i="1"/>
  <c r="Y172" i="1"/>
  <c r="U172" i="1"/>
  <c r="R172" i="1"/>
  <c r="M172" i="1"/>
  <c r="AB171" i="1"/>
  <c r="AA171" i="1"/>
  <c r="Y171" i="1"/>
  <c r="Z171" i="1" s="1"/>
  <c r="U171" i="1"/>
  <c r="R171" i="1"/>
  <c r="M171" i="1"/>
  <c r="AB170" i="1"/>
  <c r="AA170" i="1"/>
  <c r="Y170" i="1"/>
  <c r="U170" i="1"/>
  <c r="R170" i="1"/>
  <c r="M170" i="1"/>
  <c r="AB169" i="1"/>
  <c r="AA169" i="1"/>
  <c r="Y169" i="1"/>
  <c r="Z169" i="1" s="1"/>
  <c r="U169" i="1"/>
  <c r="R169" i="1"/>
  <c r="M169" i="1"/>
  <c r="AB168" i="1"/>
  <c r="AA168" i="1"/>
  <c r="Y168" i="1"/>
  <c r="U168" i="1"/>
  <c r="R168" i="1"/>
  <c r="M168" i="1"/>
  <c r="AB167" i="1"/>
  <c r="AA167" i="1"/>
  <c r="Z167" i="1"/>
  <c r="Y167" i="1"/>
  <c r="U167" i="1"/>
  <c r="R167" i="1"/>
  <c r="M167" i="1"/>
  <c r="AB166" i="1"/>
  <c r="AA166" i="1"/>
  <c r="Y166" i="1"/>
  <c r="U166" i="1"/>
  <c r="R166" i="1"/>
  <c r="M166" i="1"/>
  <c r="AB165" i="1"/>
  <c r="AA165" i="1"/>
  <c r="Y165" i="1"/>
  <c r="Z165" i="1" s="1"/>
  <c r="U165" i="1"/>
  <c r="R165" i="1"/>
  <c r="M165" i="1"/>
  <c r="AB164" i="1"/>
  <c r="AA164" i="1"/>
  <c r="Y164" i="1"/>
  <c r="U164" i="1"/>
  <c r="R164" i="1"/>
  <c r="M164" i="1"/>
  <c r="AB163" i="1"/>
  <c r="AA163" i="1"/>
  <c r="Y163" i="1"/>
  <c r="U163" i="1"/>
  <c r="R163" i="1"/>
  <c r="M163" i="1"/>
  <c r="AB162" i="1"/>
  <c r="AA162" i="1"/>
  <c r="Y162" i="1"/>
  <c r="U162" i="1"/>
  <c r="R162" i="1"/>
  <c r="M162" i="1"/>
  <c r="AB161" i="1"/>
  <c r="AA161" i="1"/>
  <c r="Y161" i="1"/>
  <c r="U161" i="1"/>
  <c r="R161" i="1"/>
  <c r="M161" i="1"/>
  <c r="AB160" i="1"/>
  <c r="AA160" i="1"/>
  <c r="Y160" i="1"/>
  <c r="U160" i="1"/>
  <c r="R160" i="1"/>
  <c r="M160" i="1"/>
  <c r="AB159" i="1"/>
  <c r="AA159" i="1"/>
  <c r="Y159" i="1"/>
  <c r="Z159" i="1" s="1"/>
  <c r="U159" i="1"/>
  <c r="R159" i="1"/>
  <c r="M159" i="1"/>
  <c r="AB158" i="1"/>
  <c r="AA158" i="1"/>
  <c r="Y158" i="1"/>
  <c r="U158" i="1"/>
  <c r="R158" i="1"/>
  <c r="M158" i="1"/>
  <c r="AB157" i="1"/>
  <c r="AA157" i="1"/>
  <c r="Y157" i="1"/>
  <c r="Z157" i="1" s="1"/>
  <c r="U157" i="1"/>
  <c r="R157" i="1"/>
  <c r="M157" i="1"/>
  <c r="AB156" i="1"/>
  <c r="AA156" i="1"/>
  <c r="Y156" i="1"/>
  <c r="U156" i="1"/>
  <c r="R156" i="1"/>
  <c r="M156" i="1"/>
  <c r="AB155" i="1"/>
  <c r="AA155" i="1"/>
  <c r="Y155" i="1"/>
  <c r="U155" i="1"/>
  <c r="R155" i="1"/>
  <c r="M155" i="1"/>
  <c r="AB154" i="1"/>
  <c r="AA154" i="1"/>
  <c r="Y154" i="1"/>
  <c r="U154" i="1"/>
  <c r="R154" i="1"/>
  <c r="M154" i="1"/>
  <c r="AB153" i="1"/>
  <c r="AA153" i="1"/>
  <c r="Y153" i="1"/>
  <c r="Z153" i="1" s="1"/>
  <c r="U153" i="1"/>
  <c r="R153" i="1"/>
  <c r="M153" i="1"/>
  <c r="AB152" i="1"/>
  <c r="AA152" i="1"/>
  <c r="Y152" i="1"/>
  <c r="U152" i="1"/>
  <c r="R152" i="1"/>
  <c r="M152" i="1"/>
  <c r="AB151" i="1"/>
  <c r="AA151" i="1"/>
  <c r="Y151" i="1"/>
  <c r="U151" i="1"/>
  <c r="R151" i="1"/>
  <c r="Z151" i="1" s="1"/>
  <c r="M151" i="1"/>
  <c r="AB150" i="1"/>
  <c r="AA150" i="1"/>
  <c r="Y150" i="1"/>
  <c r="U150" i="1"/>
  <c r="R150" i="1"/>
  <c r="M150" i="1"/>
  <c r="AB149" i="1"/>
  <c r="AA149" i="1"/>
  <c r="Y149" i="1"/>
  <c r="U149" i="1"/>
  <c r="R149" i="1"/>
  <c r="M149" i="1"/>
  <c r="AB148" i="1"/>
  <c r="AA148" i="1"/>
  <c r="Y148" i="1"/>
  <c r="Z148" i="1" s="1"/>
  <c r="U148" i="1"/>
  <c r="R148" i="1"/>
  <c r="M148" i="1"/>
  <c r="AB147" i="1"/>
  <c r="AA147" i="1"/>
  <c r="Y147" i="1"/>
  <c r="U147" i="1"/>
  <c r="R147" i="1"/>
  <c r="M147" i="1"/>
  <c r="AB146" i="1"/>
  <c r="AA146" i="1"/>
  <c r="Y146" i="1"/>
  <c r="Z146" i="1" s="1"/>
  <c r="U146" i="1"/>
  <c r="R146" i="1"/>
  <c r="M146" i="1"/>
  <c r="AB145" i="1"/>
  <c r="AA145" i="1"/>
  <c r="Y145" i="1"/>
  <c r="U145" i="1"/>
  <c r="R145" i="1"/>
  <c r="M145" i="1"/>
  <c r="AB144" i="1"/>
  <c r="AA144" i="1"/>
  <c r="Y144" i="1"/>
  <c r="U144" i="1"/>
  <c r="R144" i="1"/>
  <c r="M144" i="1"/>
  <c r="AB143" i="1"/>
  <c r="AA143" i="1"/>
  <c r="Y143" i="1"/>
  <c r="U143" i="1"/>
  <c r="R143" i="1"/>
  <c r="M143" i="1"/>
  <c r="AB142" i="1"/>
  <c r="AA142" i="1"/>
  <c r="Y142" i="1"/>
  <c r="U142" i="1"/>
  <c r="R142" i="1"/>
  <c r="M142" i="1"/>
  <c r="AB141" i="1"/>
  <c r="AA141" i="1"/>
  <c r="Y141" i="1"/>
  <c r="U141" i="1"/>
  <c r="R141" i="1"/>
  <c r="M141" i="1"/>
  <c r="AB140" i="1"/>
  <c r="AA140" i="1"/>
  <c r="Y140" i="1"/>
  <c r="U140" i="1"/>
  <c r="R140" i="1"/>
  <c r="M140" i="1"/>
  <c r="AB139" i="1"/>
  <c r="AA139" i="1"/>
  <c r="Y139" i="1"/>
  <c r="U139" i="1"/>
  <c r="R139" i="1"/>
  <c r="M139" i="1"/>
  <c r="AB138" i="1"/>
  <c r="AA138" i="1"/>
  <c r="Y138" i="1"/>
  <c r="U138" i="1"/>
  <c r="R138" i="1"/>
  <c r="M138" i="1"/>
  <c r="AB137" i="1"/>
  <c r="AA137" i="1"/>
  <c r="Y137" i="1"/>
  <c r="U137" i="1"/>
  <c r="R137" i="1"/>
  <c r="M137" i="1"/>
  <c r="AB136" i="1"/>
  <c r="AA136" i="1"/>
  <c r="Y136" i="1"/>
  <c r="U136" i="1"/>
  <c r="R136" i="1"/>
  <c r="M136" i="1"/>
  <c r="AB135" i="1"/>
  <c r="AA135" i="1"/>
  <c r="Y135" i="1"/>
  <c r="U135" i="1"/>
  <c r="Z135" i="1" s="1"/>
  <c r="R135" i="1"/>
  <c r="M135" i="1"/>
  <c r="AB134" i="1"/>
  <c r="AA134" i="1"/>
  <c r="Y134" i="1"/>
  <c r="U134" i="1"/>
  <c r="R134" i="1"/>
  <c r="M134" i="1"/>
  <c r="AB133" i="1"/>
  <c r="AA133" i="1"/>
  <c r="Y133" i="1"/>
  <c r="U133" i="1"/>
  <c r="R133" i="1"/>
  <c r="M133" i="1"/>
  <c r="AB132" i="1"/>
  <c r="AA132" i="1"/>
  <c r="Y132" i="1"/>
  <c r="Z132" i="1" s="1"/>
  <c r="U132" i="1"/>
  <c r="R132" i="1"/>
  <c r="M132" i="1"/>
  <c r="AB131" i="1"/>
  <c r="AA131" i="1"/>
  <c r="Y131" i="1"/>
  <c r="U131" i="1"/>
  <c r="R131" i="1"/>
  <c r="M131" i="1"/>
  <c r="AB130" i="1"/>
  <c r="AA130" i="1"/>
  <c r="Y130" i="1"/>
  <c r="Z130" i="1" s="1"/>
  <c r="U130" i="1"/>
  <c r="R130" i="1"/>
  <c r="M130" i="1"/>
  <c r="AB129" i="1"/>
  <c r="AA129" i="1"/>
  <c r="Y129" i="1"/>
  <c r="U129" i="1"/>
  <c r="R129" i="1"/>
  <c r="M129" i="1"/>
  <c r="AB128" i="1"/>
  <c r="AA128" i="1"/>
  <c r="Y128" i="1"/>
  <c r="U128" i="1"/>
  <c r="R128" i="1"/>
  <c r="M128" i="1"/>
  <c r="AB127" i="1"/>
  <c r="AA127" i="1"/>
  <c r="Y127" i="1"/>
  <c r="U127" i="1"/>
  <c r="R127" i="1"/>
  <c r="M127" i="1"/>
  <c r="AB126" i="1"/>
  <c r="AA126" i="1"/>
  <c r="Y126" i="1"/>
  <c r="U126" i="1"/>
  <c r="R126" i="1"/>
  <c r="M126" i="1"/>
  <c r="AB125" i="1"/>
  <c r="AA125" i="1"/>
  <c r="Y125" i="1"/>
  <c r="U125" i="1"/>
  <c r="R125" i="1"/>
  <c r="M125" i="1"/>
  <c r="AB124" i="1"/>
  <c r="AA124" i="1"/>
  <c r="Y124" i="1"/>
  <c r="U124" i="1"/>
  <c r="R124" i="1"/>
  <c r="M124" i="1"/>
  <c r="AB123" i="1"/>
  <c r="AA123" i="1"/>
  <c r="Y123" i="1"/>
  <c r="U123" i="1"/>
  <c r="R123" i="1"/>
  <c r="M123" i="1"/>
  <c r="AB122" i="1"/>
  <c r="AA122" i="1"/>
  <c r="Y122" i="1"/>
  <c r="U122" i="1"/>
  <c r="R122" i="1"/>
  <c r="M122" i="1"/>
  <c r="AB121" i="1"/>
  <c r="AA121" i="1"/>
  <c r="Y121" i="1"/>
  <c r="U121" i="1"/>
  <c r="R121" i="1"/>
  <c r="M121" i="1"/>
  <c r="AB120" i="1"/>
  <c r="AA120" i="1"/>
  <c r="Y120" i="1"/>
  <c r="U120" i="1"/>
  <c r="R120" i="1"/>
  <c r="M120" i="1"/>
  <c r="AB119" i="1"/>
  <c r="AA119" i="1"/>
  <c r="Y119" i="1"/>
  <c r="Z119" i="1" s="1"/>
  <c r="U119" i="1"/>
  <c r="R119" i="1"/>
  <c r="M119" i="1"/>
  <c r="AB118" i="1"/>
  <c r="AA118" i="1"/>
  <c r="Y118" i="1"/>
  <c r="U118" i="1"/>
  <c r="R118" i="1"/>
  <c r="M118" i="1"/>
  <c r="AB117" i="1"/>
  <c r="AA117" i="1"/>
  <c r="Y117" i="1"/>
  <c r="U117" i="1"/>
  <c r="R117" i="1"/>
  <c r="M117" i="1"/>
  <c r="AB116" i="1"/>
  <c r="AA116" i="1"/>
  <c r="Y116" i="1"/>
  <c r="U116" i="1"/>
  <c r="R116" i="1"/>
  <c r="M116" i="1"/>
  <c r="AB115" i="1"/>
  <c r="AA115" i="1"/>
  <c r="Y115" i="1"/>
  <c r="U115" i="1"/>
  <c r="R115" i="1"/>
  <c r="M115" i="1"/>
  <c r="AB114" i="1"/>
  <c r="AA114" i="1"/>
  <c r="Y114" i="1"/>
  <c r="U114" i="1"/>
  <c r="R114" i="1"/>
  <c r="M114" i="1"/>
  <c r="AB113" i="1"/>
  <c r="AA113" i="1"/>
  <c r="Y113" i="1"/>
  <c r="U113" i="1"/>
  <c r="R113" i="1"/>
  <c r="M113" i="1"/>
  <c r="AB112" i="1"/>
  <c r="AA112" i="1"/>
  <c r="Y112" i="1"/>
  <c r="U112" i="1"/>
  <c r="R112" i="1"/>
  <c r="M112" i="1"/>
  <c r="AB111" i="1"/>
  <c r="AA111" i="1"/>
  <c r="Y111" i="1"/>
  <c r="Z111" i="1" s="1"/>
  <c r="U111" i="1"/>
  <c r="R111" i="1"/>
  <c r="M111" i="1"/>
  <c r="AB110" i="1"/>
  <c r="AA110" i="1"/>
  <c r="Y110" i="1"/>
  <c r="U110" i="1"/>
  <c r="R110" i="1"/>
  <c r="M110" i="1"/>
  <c r="AB109" i="1"/>
  <c r="AA109" i="1"/>
  <c r="Y109" i="1"/>
  <c r="Z109" i="1" s="1"/>
  <c r="U109" i="1"/>
  <c r="R109" i="1"/>
  <c r="M109" i="1"/>
  <c r="AB108" i="1"/>
  <c r="AA108" i="1"/>
  <c r="Y108" i="1"/>
  <c r="U108" i="1"/>
  <c r="R108" i="1"/>
  <c r="M108" i="1"/>
  <c r="AB107" i="1"/>
  <c r="AA107" i="1"/>
  <c r="Y107" i="1"/>
  <c r="U107" i="1"/>
  <c r="R107" i="1"/>
  <c r="M107" i="1"/>
  <c r="AB106" i="1"/>
  <c r="AA106" i="1"/>
  <c r="Y106" i="1"/>
  <c r="U106" i="1"/>
  <c r="R106" i="1"/>
  <c r="M106" i="1"/>
  <c r="AB105" i="1"/>
  <c r="AA105" i="1"/>
  <c r="Y105" i="1"/>
  <c r="Z105" i="1" s="1"/>
  <c r="U105" i="1"/>
  <c r="R105" i="1"/>
  <c r="M105" i="1"/>
  <c r="AB104" i="1"/>
  <c r="AA104" i="1"/>
  <c r="Y104" i="1"/>
  <c r="U104" i="1"/>
  <c r="R104" i="1"/>
  <c r="M104" i="1"/>
  <c r="AB103" i="1"/>
  <c r="AA103" i="1"/>
  <c r="Z103" i="1"/>
  <c r="Y103" i="1"/>
  <c r="U103" i="1"/>
  <c r="R103" i="1"/>
  <c r="M103" i="1"/>
  <c r="AB102" i="1"/>
  <c r="AA102" i="1"/>
  <c r="Y102" i="1"/>
  <c r="U102" i="1"/>
  <c r="R102" i="1"/>
  <c r="M102" i="1"/>
  <c r="AB101" i="1"/>
  <c r="AA101" i="1"/>
  <c r="Y101" i="1"/>
  <c r="Z101" i="1" s="1"/>
  <c r="U101" i="1"/>
  <c r="R101" i="1"/>
  <c r="M101" i="1"/>
  <c r="AB100" i="1"/>
  <c r="AA100" i="1"/>
  <c r="Y100" i="1"/>
  <c r="U100" i="1"/>
  <c r="R100" i="1"/>
  <c r="M100" i="1"/>
  <c r="AB99" i="1"/>
  <c r="AA99" i="1"/>
  <c r="Y99" i="1"/>
  <c r="U99" i="1"/>
  <c r="R99" i="1"/>
  <c r="M99" i="1"/>
  <c r="AB98" i="1"/>
  <c r="AA98" i="1"/>
  <c r="Y98" i="1"/>
  <c r="U98" i="1"/>
  <c r="R98" i="1"/>
  <c r="M98" i="1"/>
  <c r="AB97" i="1"/>
  <c r="AA97" i="1"/>
  <c r="Y97" i="1"/>
  <c r="U97" i="1"/>
  <c r="R97" i="1"/>
  <c r="M97" i="1"/>
  <c r="AB96" i="1"/>
  <c r="AA96" i="1"/>
  <c r="Y96" i="1"/>
  <c r="U96" i="1"/>
  <c r="R96" i="1"/>
  <c r="M96" i="1"/>
  <c r="AB95" i="1"/>
  <c r="AA95" i="1"/>
  <c r="Y95" i="1"/>
  <c r="U95" i="1"/>
  <c r="R95" i="1"/>
  <c r="M95" i="1"/>
  <c r="AB94" i="1"/>
  <c r="AA94" i="1"/>
  <c r="Y94" i="1"/>
  <c r="U94" i="1"/>
  <c r="R94" i="1"/>
  <c r="M94" i="1"/>
  <c r="AB93" i="1"/>
  <c r="AA93" i="1"/>
  <c r="Y93" i="1"/>
  <c r="Z93" i="1" s="1"/>
  <c r="U93" i="1"/>
  <c r="R93" i="1"/>
  <c r="M93" i="1"/>
  <c r="AB92" i="1"/>
  <c r="AA92" i="1"/>
  <c r="Y92" i="1"/>
  <c r="U92" i="1"/>
  <c r="R92" i="1"/>
  <c r="M92" i="1"/>
  <c r="AB91" i="1"/>
  <c r="AA91" i="1"/>
  <c r="Y91" i="1"/>
  <c r="U91" i="1"/>
  <c r="R91" i="1"/>
  <c r="M91" i="1"/>
  <c r="AB90" i="1"/>
  <c r="AA90" i="1"/>
  <c r="Y90" i="1"/>
  <c r="U90" i="1"/>
  <c r="R90" i="1"/>
  <c r="M90" i="1"/>
  <c r="AB89" i="1"/>
  <c r="AA89" i="1"/>
  <c r="Y89" i="1"/>
  <c r="U89" i="1"/>
  <c r="R89" i="1"/>
  <c r="M89" i="1"/>
  <c r="AB88" i="1"/>
  <c r="AA88" i="1"/>
  <c r="Y88" i="1"/>
  <c r="U88" i="1"/>
  <c r="R88" i="1"/>
  <c r="M88" i="1"/>
  <c r="AB87" i="1"/>
  <c r="AA87" i="1"/>
  <c r="Y87" i="1"/>
  <c r="U87" i="1"/>
  <c r="R87" i="1"/>
  <c r="M87" i="1"/>
  <c r="AB86" i="1"/>
  <c r="AA86" i="1"/>
  <c r="Y86" i="1"/>
  <c r="U86" i="1"/>
  <c r="R86" i="1"/>
  <c r="M86" i="1"/>
  <c r="AB85" i="1"/>
  <c r="AA85" i="1"/>
  <c r="Y85" i="1"/>
  <c r="Z85" i="1" s="1"/>
  <c r="U85" i="1"/>
  <c r="R85" i="1"/>
  <c r="M85" i="1"/>
  <c r="AB84" i="1"/>
  <c r="AA84" i="1"/>
  <c r="Y84" i="1"/>
  <c r="U84" i="1"/>
  <c r="R84" i="1"/>
  <c r="M84" i="1"/>
  <c r="AB83" i="1"/>
  <c r="AA83" i="1"/>
  <c r="Y83" i="1"/>
  <c r="U83" i="1"/>
  <c r="R83" i="1"/>
  <c r="M83" i="1"/>
  <c r="AB82" i="1"/>
  <c r="AA82" i="1"/>
  <c r="Y82" i="1"/>
  <c r="U82" i="1"/>
  <c r="R82" i="1"/>
  <c r="M82" i="1"/>
  <c r="AB81" i="1"/>
  <c r="AA81" i="1"/>
  <c r="Y81" i="1"/>
  <c r="Z81" i="1" s="1"/>
  <c r="U81" i="1"/>
  <c r="R81" i="1"/>
  <c r="M81" i="1"/>
  <c r="AB80" i="1"/>
  <c r="AA80" i="1"/>
  <c r="Y80" i="1"/>
  <c r="U80" i="1"/>
  <c r="R80" i="1"/>
  <c r="M80" i="1"/>
  <c r="AB79" i="1"/>
  <c r="AA79" i="1"/>
  <c r="Y79" i="1"/>
  <c r="U79" i="1"/>
  <c r="R79" i="1"/>
  <c r="M79" i="1"/>
  <c r="AB78" i="1"/>
  <c r="AA78" i="1"/>
  <c r="Y78" i="1"/>
  <c r="U78" i="1"/>
  <c r="R78" i="1"/>
  <c r="M78" i="1"/>
  <c r="AB77" i="1"/>
  <c r="AA77" i="1"/>
  <c r="Y77" i="1"/>
  <c r="U77" i="1"/>
  <c r="R77" i="1"/>
  <c r="Z77" i="1" s="1"/>
  <c r="M77" i="1"/>
  <c r="AB76" i="1"/>
  <c r="AA76" i="1"/>
  <c r="Y76" i="1"/>
  <c r="U76" i="1"/>
  <c r="R76" i="1"/>
  <c r="M76" i="1"/>
  <c r="AB75" i="1"/>
  <c r="AA75" i="1"/>
  <c r="Y75" i="1"/>
  <c r="U75" i="1"/>
  <c r="R75" i="1"/>
  <c r="M75" i="1"/>
  <c r="AB74" i="1"/>
  <c r="AA74" i="1"/>
  <c r="Y74" i="1"/>
  <c r="U74" i="1"/>
  <c r="R74" i="1"/>
  <c r="M74" i="1"/>
  <c r="AB73" i="1"/>
  <c r="AA73" i="1"/>
  <c r="Y73" i="1"/>
  <c r="U73" i="1"/>
  <c r="R73" i="1"/>
  <c r="M73" i="1"/>
  <c r="AB72" i="1"/>
  <c r="AA72" i="1"/>
  <c r="Y72" i="1"/>
  <c r="U72" i="1"/>
  <c r="R72" i="1"/>
  <c r="M72" i="1"/>
  <c r="AB71" i="1"/>
  <c r="AA71" i="1"/>
  <c r="Y71" i="1"/>
  <c r="U71" i="1"/>
  <c r="R71" i="1"/>
  <c r="Z71" i="1" s="1"/>
  <c r="M71" i="1"/>
  <c r="AB70" i="1"/>
  <c r="AA70" i="1"/>
  <c r="Y70" i="1"/>
  <c r="U70" i="1"/>
  <c r="R70" i="1"/>
  <c r="M70" i="1"/>
  <c r="AB69" i="1"/>
  <c r="AA69" i="1"/>
  <c r="Y69" i="1"/>
  <c r="U69" i="1"/>
  <c r="R69" i="1"/>
  <c r="M69" i="1"/>
  <c r="AB68" i="1"/>
  <c r="AA68" i="1"/>
  <c r="Y68" i="1"/>
  <c r="Z68" i="1" s="1"/>
  <c r="U68" i="1"/>
  <c r="R68" i="1"/>
  <c r="M68" i="1"/>
  <c r="AB67" i="1"/>
  <c r="AA67" i="1"/>
  <c r="Y67" i="1"/>
  <c r="U67" i="1"/>
  <c r="R67" i="1"/>
  <c r="M67" i="1"/>
  <c r="AB66" i="1"/>
  <c r="AA66" i="1"/>
  <c r="Y66" i="1"/>
  <c r="Z66" i="1" s="1"/>
  <c r="U66" i="1"/>
  <c r="R66" i="1"/>
  <c r="M66" i="1"/>
  <c r="AB65" i="1"/>
  <c r="AA65" i="1"/>
  <c r="Y65" i="1"/>
  <c r="U65" i="1"/>
  <c r="R65" i="1"/>
  <c r="M65" i="1"/>
  <c r="AB64" i="1"/>
  <c r="AA64" i="1"/>
  <c r="Y64" i="1"/>
  <c r="U64" i="1"/>
  <c r="R64" i="1"/>
  <c r="M64" i="1"/>
  <c r="AB63" i="1"/>
  <c r="AA63" i="1"/>
  <c r="Y63" i="1"/>
  <c r="U63" i="1"/>
  <c r="R63" i="1"/>
  <c r="Z63" i="1" s="1"/>
  <c r="M63" i="1"/>
  <c r="AB62" i="1"/>
  <c r="AA62" i="1"/>
  <c r="Y62" i="1"/>
  <c r="Z62" i="1" s="1"/>
  <c r="U62" i="1"/>
  <c r="R62" i="1"/>
  <c r="M62" i="1"/>
  <c r="AB61" i="1"/>
  <c r="AA61" i="1"/>
  <c r="Y61" i="1"/>
  <c r="U61" i="1"/>
  <c r="R61" i="1"/>
  <c r="M61" i="1"/>
  <c r="AB60" i="1"/>
  <c r="AA60" i="1"/>
  <c r="Y60" i="1"/>
  <c r="U60" i="1"/>
  <c r="R60" i="1"/>
  <c r="M60" i="1"/>
  <c r="AB59" i="1"/>
  <c r="AA59" i="1"/>
  <c r="Y59" i="1"/>
  <c r="U59" i="1"/>
  <c r="R59" i="1"/>
  <c r="M59" i="1"/>
  <c r="AB58" i="1"/>
  <c r="AA58" i="1"/>
  <c r="Y58" i="1"/>
  <c r="U58" i="1"/>
  <c r="R58" i="1"/>
  <c r="M58" i="1"/>
  <c r="AB57" i="1"/>
  <c r="AA57" i="1"/>
  <c r="Y57" i="1"/>
  <c r="U57" i="1"/>
  <c r="R57" i="1"/>
  <c r="M57" i="1"/>
  <c r="AB56" i="1"/>
  <c r="AA56" i="1"/>
  <c r="Y56" i="1"/>
  <c r="U56" i="1"/>
  <c r="R56" i="1"/>
  <c r="M56" i="1"/>
  <c r="AB55" i="1"/>
  <c r="AA55" i="1"/>
  <c r="Y55" i="1"/>
  <c r="U55" i="1"/>
  <c r="R55" i="1"/>
  <c r="M55" i="1"/>
  <c r="AB54" i="1"/>
  <c r="AA54" i="1"/>
  <c r="Y54" i="1"/>
  <c r="U54" i="1"/>
  <c r="R54" i="1"/>
  <c r="M54" i="1"/>
  <c r="AB53" i="1"/>
  <c r="AA53" i="1"/>
  <c r="Y53" i="1"/>
  <c r="U53" i="1"/>
  <c r="R53" i="1"/>
  <c r="M53" i="1"/>
  <c r="AB52" i="1"/>
  <c r="AA52" i="1"/>
  <c r="Y52" i="1"/>
  <c r="U52" i="1"/>
  <c r="R52" i="1"/>
  <c r="M52" i="1"/>
  <c r="AB51" i="1"/>
  <c r="AA51" i="1"/>
  <c r="Y51" i="1"/>
  <c r="U51" i="1"/>
  <c r="R51" i="1"/>
  <c r="M51" i="1"/>
  <c r="AB50" i="1"/>
  <c r="AA50" i="1"/>
  <c r="Y50" i="1"/>
  <c r="U50" i="1"/>
  <c r="R50" i="1"/>
  <c r="M50" i="1"/>
  <c r="AB49" i="1"/>
  <c r="AA49" i="1"/>
  <c r="Y49" i="1"/>
  <c r="U49" i="1"/>
  <c r="R49" i="1"/>
  <c r="M49" i="1"/>
  <c r="AB48" i="1"/>
  <c r="AA48" i="1"/>
  <c r="Y48" i="1"/>
  <c r="U48" i="1"/>
  <c r="R48" i="1"/>
  <c r="M48" i="1"/>
  <c r="AB47" i="1"/>
  <c r="AA47" i="1"/>
  <c r="Y47" i="1"/>
  <c r="U47" i="1"/>
  <c r="R47" i="1"/>
  <c r="M47" i="1"/>
  <c r="AB46" i="1"/>
  <c r="AA46" i="1"/>
  <c r="Y46" i="1"/>
  <c r="U46" i="1"/>
  <c r="R46" i="1"/>
  <c r="M46" i="1"/>
  <c r="AB45" i="1"/>
  <c r="AA45" i="1"/>
  <c r="Y45" i="1"/>
  <c r="U45" i="1"/>
  <c r="Z45" i="1" s="1"/>
  <c r="R45" i="1"/>
  <c r="M45" i="1"/>
  <c r="AB44" i="1"/>
  <c r="AA44" i="1"/>
  <c r="Y44" i="1"/>
  <c r="U44" i="1"/>
  <c r="R44" i="1"/>
  <c r="M44" i="1"/>
  <c r="AB43" i="1"/>
  <c r="AA43" i="1"/>
  <c r="Y43" i="1"/>
  <c r="U43" i="1"/>
  <c r="R43" i="1"/>
  <c r="M43" i="1"/>
  <c r="AB42" i="1"/>
  <c r="AA42" i="1"/>
  <c r="Y42" i="1"/>
  <c r="U42" i="1"/>
  <c r="R42" i="1"/>
  <c r="M42" i="1"/>
  <c r="AB41" i="1"/>
  <c r="AA41" i="1"/>
  <c r="Y41" i="1"/>
  <c r="U41" i="1"/>
  <c r="R41" i="1"/>
  <c r="M41" i="1"/>
  <c r="AB40" i="1"/>
  <c r="AA40" i="1"/>
  <c r="Y40" i="1"/>
  <c r="U40" i="1"/>
  <c r="Z40" i="1" s="1"/>
  <c r="R40" i="1"/>
  <c r="M40" i="1"/>
  <c r="AB39" i="1"/>
  <c r="AA39" i="1"/>
  <c r="Y39" i="1"/>
  <c r="U39" i="1"/>
  <c r="R39" i="1"/>
  <c r="M39" i="1"/>
  <c r="AB38" i="1"/>
  <c r="AA38" i="1"/>
  <c r="Y38" i="1"/>
  <c r="U38" i="1"/>
  <c r="R38" i="1"/>
  <c r="M38" i="1"/>
  <c r="AB37" i="1"/>
  <c r="AA37" i="1"/>
  <c r="Y37" i="1"/>
  <c r="U37" i="1"/>
  <c r="R37" i="1"/>
  <c r="M37" i="1"/>
  <c r="AB36" i="1"/>
  <c r="AA36" i="1"/>
  <c r="Y36" i="1"/>
  <c r="U36" i="1"/>
  <c r="R36" i="1"/>
  <c r="M36" i="1"/>
  <c r="AB35" i="1"/>
  <c r="AA35" i="1"/>
  <c r="Y35" i="1"/>
  <c r="U35" i="1"/>
  <c r="R35" i="1"/>
  <c r="M35" i="1"/>
  <c r="AB34" i="1"/>
  <c r="AA34" i="1"/>
  <c r="Y34" i="1"/>
  <c r="Z34" i="1" s="1"/>
  <c r="U34" i="1"/>
  <c r="R34" i="1"/>
  <c r="M34" i="1"/>
  <c r="AB33" i="1"/>
  <c r="AA33" i="1"/>
  <c r="Y33" i="1"/>
  <c r="U33" i="1"/>
  <c r="R33" i="1"/>
  <c r="M33" i="1"/>
  <c r="AB32" i="1"/>
  <c r="AA32" i="1"/>
  <c r="Y32" i="1"/>
  <c r="U32" i="1"/>
  <c r="R32" i="1"/>
  <c r="M32" i="1"/>
  <c r="AB31" i="1"/>
  <c r="AA31" i="1"/>
  <c r="Y31" i="1"/>
  <c r="U31" i="1"/>
  <c r="R31" i="1"/>
  <c r="M31" i="1"/>
  <c r="AB30" i="1"/>
  <c r="AA30" i="1"/>
  <c r="Y30" i="1"/>
  <c r="Z30" i="1" s="1"/>
  <c r="U30" i="1"/>
  <c r="R30" i="1"/>
  <c r="M30" i="1"/>
  <c r="AB29" i="1"/>
  <c r="AA29" i="1"/>
  <c r="Y29" i="1"/>
  <c r="U29" i="1"/>
  <c r="R29" i="1"/>
  <c r="M29" i="1"/>
  <c r="AB28" i="1"/>
  <c r="AA28" i="1"/>
  <c r="Y28" i="1"/>
  <c r="U28" i="1"/>
  <c r="R28" i="1"/>
  <c r="M28" i="1"/>
  <c r="AB27" i="1"/>
  <c r="AA27" i="1"/>
  <c r="Y27" i="1"/>
  <c r="U27" i="1"/>
  <c r="Z27" i="1" s="1"/>
  <c r="R27" i="1"/>
  <c r="M27" i="1"/>
  <c r="AB26" i="1"/>
  <c r="AA26" i="1"/>
  <c r="Y26" i="1"/>
  <c r="U26" i="1"/>
  <c r="R26" i="1"/>
  <c r="M26" i="1"/>
  <c r="AB25" i="1"/>
  <c r="AA25" i="1"/>
  <c r="Y25" i="1"/>
  <c r="U25" i="1"/>
  <c r="R25" i="1"/>
  <c r="M25" i="1"/>
  <c r="AB24" i="1"/>
  <c r="AA24" i="1"/>
  <c r="Y24" i="1"/>
  <c r="U24" i="1"/>
  <c r="R24" i="1"/>
  <c r="M24" i="1"/>
  <c r="AB23" i="1"/>
  <c r="AA23" i="1"/>
  <c r="Y23" i="1"/>
  <c r="U23" i="1"/>
  <c r="R23" i="1"/>
  <c r="M23" i="1"/>
  <c r="AB22" i="1"/>
  <c r="AA22" i="1"/>
  <c r="Y22" i="1"/>
  <c r="U22" i="1"/>
  <c r="R22" i="1"/>
  <c r="M22" i="1"/>
  <c r="AB21" i="1"/>
  <c r="AA21" i="1"/>
  <c r="Y21" i="1"/>
  <c r="U21" i="1"/>
  <c r="R21" i="1"/>
  <c r="M21" i="1"/>
  <c r="AB20" i="1"/>
  <c r="AA20" i="1"/>
  <c r="Y20" i="1"/>
  <c r="U20" i="1"/>
  <c r="R20" i="1"/>
  <c r="M20" i="1"/>
  <c r="AB19" i="1"/>
  <c r="AA19" i="1"/>
  <c r="Y19" i="1"/>
  <c r="U19" i="1"/>
  <c r="R19" i="1"/>
  <c r="M19" i="1"/>
  <c r="AB18" i="1"/>
  <c r="AA18" i="1"/>
  <c r="Y18" i="1"/>
  <c r="U18" i="1"/>
  <c r="R18" i="1"/>
  <c r="M18" i="1"/>
  <c r="AB17" i="1"/>
  <c r="AA17" i="1"/>
  <c r="Y17" i="1"/>
  <c r="U17" i="1"/>
  <c r="R17" i="1"/>
  <c r="M17" i="1"/>
  <c r="AB16" i="1"/>
  <c r="AA16" i="1"/>
  <c r="Y16" i="1"/>
  <c r="U16" i="1"/>
  <c r="R16" i="1"/>
  <c r="M16" i="1"/>
  <c r="AB15" i="1"/>
  <c r="AA15" i="1"/>
  <c r="Y15" i="1"/>
  <c r="U15" i="1"/>
  <c r="R15" i="1"/>
  <c r="M15" i="1"/>
  <c r="AB14" i="1"/>
  <c r="AA14" i="1"/>
  <c r="Y14" i="1"/>
  <c r="U14" i="1"/>
  <c r="R14" i="1"/>
  <c r="M14" i="1"/>
  <c r="AB13" i="1"/>
  <c r="AA13" i="1"/>
  <c r="Y13" i="1"/>
  <c r="Z13" i="1" s="1"/>
  <c r="U13" i="1"/>
  <c r="R13" i="1"/>
  <c r="M13" i="1"/>
  <c r="AB12" i="1"/>
  <c r="AA12" i="1"/>
  <c r="Y12" i="1"/>
  <c r="U12" i="1"/>
  <c r="R12" i="1"/>
  <c r="M12" i="1"/>
  <c r="AB11" i="1"/>
  <c r="AA11" i="1"/>
  <c r="Y11" i="1"/>
  <c r="U11" i="1"/>
  <c r="R11" i="1"/>
  <c r="M11" i="1"/>
  <c r="AB10" i="1"/>
  <c r="AA10" i="1"/>
  <c r="Y10" i="1"/>
  <c r="U10" i="1"/>
  <c r="R10" i="1"/>
  <c r="M10" i="1"/>
  <c r="AB9" i="1"/>
  <c r="AA9" i="1"/>
  <c r="Y9" i="1"/>
  <c r="U9" i="1"/>
  <c r="R9" i="1"/>
  <c r="M9" i="1"/>
  <c r="AB8" i="1"/>
  <c r="AA8" i="1"/>
  <c r="Y8" i="1"/>
  <c r="U8" i="1"/>
  <c r="R8" i="1"/>
  <c r="M8" i="1"/>
  <c r="AB7" i="1"/>
  <c r="AA7" i="1"/>
  <c r="Y7" i="1"/>
  <c r="U7" i="1"/>
  <c r="R7" i="1"/>
  <c r="M7" i="1"/>
  <c r="AB6" i="1"/>
  <c r="AA6" i="1"/>
  <c r="Y6" i="1"/>
  <c r="U6" i="1"/>
  <c r="R6" i="1"/>
  <c r="M6" i="1"/>
  <c r="AB5" i="1"/>
  <c r="AA5" i="1"/>
  <c r="Y5" i="1"/>
  <c r="U5" i="1"/>
  <c r="R5" i="1"/>
  <c r="M5" i="1"/>
  <c r="AB4" i="1"/>
  <c r="AA4" i="1"/>
  <c r="Y4" i="1"/>
  <c r="U4" i="1"/>
  <c r="R4" i="1"/>
  <c r="M4" i="1"/>
  <c r="AB3" i="1"/>
  <c r="AA3" i="1"/>
  <c r="Y3" i="1"/>
  <c r="U3" i="1"/>
  <c r="R3" i="1"/>
  <c r="M3" i="1"/>
  <c r="AB2" i="1"/>
  <c r="AA2" i="1"/>
  <c r="Y2" i="1"/>
  <c r="U2" i="1"/>
  <c r="R2" i="1"/>
  <c r="M2" i="1"/>
  <c r="Z59" i="1" l="1"/>
  <c r="Z95" i="1"/>
  <c r="Z100" i="1"/>
  <c r="Z121" i="1"/>
  <c r="Z125" i="1"/>
  <c r="Z133" i="1"/>
  <c r="Z149" i="1"/>
  <c r="Z162" i="1"/>
  <c r="Z183" i="1"/>
  <c r="Z2" i="1"/>
  <c r="Z91" i="1"/>
  <c r="Z116" i="1"/>
  <c r="Z137" i="1"/>
  <c r="Z141" i="1"/>
  <c r="Z174" i="1"/>
  <c r="Z191" i="1"/>
  <c r="Z195" i="1"/>
  <c r="Z207" i="1"/>
  <c r="Z5" i="1"/>
  <c r="Z219" i="1"/>
  <c r="Z17" i="1"/>
  <c r="Z21" i="1"/>
  <c r="Z29" i="1"/>
  <c r="Z37" i="1"/>
  <c r="Z69" i="1"/>
  <c r="Z94" i="1"/>
  <c r="Z98" i="1"/>
  <c r="Z127" i="1"/>
  <c r="Z164" i="1"/>
  <c r="Z176" i="1"/>
  <c r="Z181" i="1"/>
  <c r="Z197" i="1"/>
  <c r="Z206" i="1"/>
  <c r="Z223" i="1"/>
  <c r="Z227" i="1"/>
  <c r="Z231" i="1"/>
  <c r="Z4" i="1"/>
  <c r="Z49" i="1"/>
  <c r="Z53" i="1"/>
  <c r="Z61" i="1"/>
  <c r="Z114" i="1"/>
  <c r="Z143" i="1"/>
  <c r="Z31" i="1"/>
  <c r="Z36" i="1"/>
  <c r="Z39" i="1"/>
  <c r="Z72" i="1"/>
  <c r="Z117" i="1"/>
  <c r="Z201" i="1"/>
  <c r="Z205" i="1"/>
  <c r="Z230" i="1"/>
  <c r="Z35" i="1"/>
  <c r="Z44" i="1"/>
  <c r="Z48" i="1"/>
  <c r="Z57" i="1"/>
  <c r="Z70" i="1"/>
  <c r="Z74" i="1"/>
  <c r="Z99" i="1"/>
  <c r="Z104" i="1"/>
  <c r="Z118" i="1"/>
  <c r="Z131" i="1"/>
  <c r="Z136" i="1"/>
  <c r="Z150" i="1"/>
  <c r="Z163" i="1"/>
  <c r="Z168" i="1"/>
  <c r="Z178" i="1"/>
  <c r="Z188" i="1"/>
  <c r="Z193" i="1"/>
  <c r="Z198" i="1"/>
  <c r="Z14" i="1"/>
  <c r="Z18" i="1"/>
  <c r="Z43" i="1"/>
  <c r="Z47" i="1"/>
  <c r="Z52" i="1"/>
  <c r="Z56" i="1"/>
  <c r="Z65" i="1"/>
  <c r="Z78" i="1"/>
  <c r="Z82" i="1"/>
  <c r="Z108" i="1"/>
  <c r="Z113" i="1"/>
  <c r="Z122" i="1"/>
  <c r="Z140" i="1"/>
  <c r="Z145" i="1"/>
  <c r="Z154" i="1"/>
  <c r="Z192" i="1"/>
  <c r="Z202" i="1"/>
  <c r="Z212" i="1"/>
  <c r="Z217" i="1"/>
  <c r="Z222" i="1"/>
  <c r="Z6" i="1"/>
  <c r="Z10" i="1"/>
  <c r="Z8" i="1"/>
  <c r="Z9" i="1"/>
  <c r="Z22" i="1"/>
  <c r="Z26" i="1"/>
  <c r="Z51" i="1"/>
  <c r="Z55" i="1"/>
  <c r="Z60" i="1"/>
  <c r="Z64" i="1"/>
  <c r="Z73" i="1"/>
  <c r="Z86" i="1"/>
  <c r="Z90" i="1"/>
  <c r="Z107" i="1"/>
  <c r="Z112" i="1"/>
  <c r="Z126" i="1"/>
  <c r="Z139" i="1"/>
  <c r="Z144" i="1"/>
  <c r="Z158" i="1"/>
  <c r="Z172" i="1"/>
  <c r="Z177" i="1"/>
  <c r="Z182" i="1"/>
  <c r="Z216" i="1"/>
  <c r="Z226" i="1"/>
  <c r="Z42" i="1"/>
  <c r="Z76" i="1"/>
  <c r="Z80" i="1"/>
  <c r="Z89" i="1"/>
  <c r="Z102" i="1"/>
  <c r="Z115" i="1"/>
  <c r="Z120" i="1"/>
  <c r="Z134" i="1"/>
  <c r="Z147" i="1"/>
  <c r="Z152" i="1"/>
  <c r="Z166" i="1"/>
  <c r="Z200" i="1"/>
  <c r="Z210" i="1"/>
  <c r="Z220" i="1"/>
  <c r="Z225" i="1"/>
  <c r="Z3" i="1"/>
  <c r="Z12" i="1"/>
  <c r="Z16" i="1"/>
  <c r="Z25" i="1"/>
  <c r="Z67" i="1"/>
  <c r="Z11" i="1"/>
  <c r="Z15" i="1"/>
  <c r="Z20" i="1"/>
  <c r="Z24" i="1"/>
  <c r="Z33" i="1"/>
  <c r="Z46" i="1"/>
  <c r="Z50" i="1"/>
  <c r="Z75" i="1"/>
  <c r="Z79" i="1"/>
  <c r="Z84" i="1"/>
  <c r="Z88" i="1"/>
  <c r="Z97" i="1"/>
  <c r="Z106" i="1"/>
  <c r="Z124" i="1"/>
  <c r="Z129" i="1"/>
  <c r="Z138" i="1"/>
  <c r="Z156" i="1"/>
  <c r="Z161" i="1"/>
  <c r="Z170" i="1"/>
  <c r="Z180" i="1"/>
  <c r="Z185" i="1"/>
  <c r="Z190" i="1"/>
  <c r="Z224" i="1"/>
  <c r="Z38" i="1"/>
  <c r="Z7" i="1"/>
  <c r="Z19" i="1"/>
  <c r="Z23" i="1"/>
  <c r="Z28" i="1"/>
  <c r="Z32" i="1"/>
  <c r="Z41" i="1"/>
  <c r="Z54" i="1"/>
  <c r="Z58" i="1"/>
  <c r="Z83" i="1"/>
  <c r="Z87" i="1"/>
  <c r="Z92" i="1"/>
  <c r="Z96" i="1"/>
  <c r="Z110" i="1"/>
  <c r="Z123" i="1"/>
  <c r="Z128" i="1"/>
  <c r="Z142" i="1"/>
  <c r="Z155" i="1"/>
  <c r="Z160" i="1"/>
  <c r="Z184" i="1"/>
  <c r="Z194" i="1"/>
  <c r="Z204" i="1"/>
  <c r="Z209" i="1"/>
  <c r="Z2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lebensperger</author>
    <author>Carolina Morales</author>
    <author>Cecilia León</author>
    <author>Cecilia</author>
    <author>tc={48B3B42D-31E7-4ADB-83FE-944F5A2F165B}</author>
    <author>Autor</author>
  </authors>
  <commentList>
    <comment ref="Q2" authorId="0" shapeId="0" xr:uid="{D03DAD03-927E-4D00-A1EE-2C5EFCF5E2C3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Macho 1034, sin grupo en invierno</t>
        </r>
      </text>
    </comment>
    <comment ref="Q3" authorId="0" shapeId="0" xr:uid="{8F6A035A-5B6B-49FF-B21D-68EF564B3CC9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Macho 1034, sin grupo en invierno</t>
        </r>
      </text>
    </comment>
    <comment ref="Q4" authorId="0" shapeId="0" xr:uid="{BF1403CA-A03B-4CE3-8AC9-48EF80BC94C3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Macho 1034, sin grupo en invierno</t>
        </r>
      </text>
    </comment>
    <comment ref="B6" authorId="0" shapeId="0" xr:uid="{E7921FDD-29CD-4E49-9480-95F5C5E90848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Ex 1092</t>
        </r>
      </text>
    </comment>
    <comment ref="B9" authorId="0" shapeId="0" xr:uid="{0FF9820F-84EF-435E-8293-ACAE5A78CE8D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=855</t>
        </r>
      </text>
    </comment>
    <comment ref="Q9" authorId="0" shapeId="0" xr:uid="{5DAE72B0-444D-4E76-8F29-6B3FDDC2B9A6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Sin grupo en invierno</t>
        </r>
      </text>
    </comment>
    <comment ref="Q10" authorId="0" shapeId="0" xr:uid="{14C73601-6F0F-433D-B606-EF6106767DE5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Sin grupo en invierno</t>
        </r>
      </text>
    </comment>
    <comment ref="B11" authorId="0" shapeId="0" xr:uid="{14419CD5-6339-4BB3-9717-DB7CBA4D98A3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inlcuye a la erróneamente etiquetada como 0220 y a la 022(01)</t>
        </r>
      </text>
    </comment>
    <comment ref="B12" authorId="0" shapeId="0" xr:uid="{9FA76868-373A-44EA-8761-53D68E0EBA38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Ex 968</t>
        </r>
      </text>
    </comment>
    <comment ref="P19" authorId="0" shapeId="0" xr:uid="{9FB5DBDE-7747-4885-8D1B-A996704F60C5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4324 sin grupo en invierno</t>
        </r>
      </text>
    </comment>
    <comment ref="B20" authorId="0" shapeId="0" xr:uid="{C4F2C3A4-64F5-4CD3-A2BC-40A8072A694D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=3015 (dedos)</t>
        </r>
      </text>
    </comment>
    <comment ref="P20" authorId="0" shapeId="0" xr:uid="{93121B0E-8C9F-4A56-B1AC-10E0157A4F06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4324 sin grupo en invierno</t>
        </r>
      </text>
    </comment>
    <comment ref="B21" authorId="0" shapeId="0" xr:uid="{0F50FC62-2F62-4D27-9BBF-9CDF4188FE36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Ex 1035</t>
        </r>
      </text>
    </comment>
    <comment ref="P21" authorId="0" shapeId="0" xr:uid="{75ED0523-6EE4-427E-A335-3D812D153A00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4324 sin grupo en invierno</t>
        </r>
      </text>
    </comment>
    <comment ref="O22" authorId="0" shapeId="0" xr:uid="{3A45F132-F1ED-49FA-953C-D65A8CF16E86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1082 muere</t>
        </r>
      </text>
    </comment>
    <comment ref="P22" authorId="0" shapeId="0" xr:uid="{76D1DA8F-AA34-4C48-A433-24DE6A869122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1261 sin grupo en invierno</t>
        </r>
      </text>
    </comment>
    <comment ref="Q22" authorId="0" shapeId="0" xr:uid="{807E2AF6-DE49-4CE6-B468-51C513D291B2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Sin grupo en invierno</t>
        </r>
      </text>
    </comment>
    <comment ref="S22" authorId="0" shapeId="0" xr:uid="{ECCAF1C2-7DAB-4626-8B22-C7EE7D8E94DF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1082 muere</t>
        </r>
      </text>
    </comment>
    <comment ref="O23" authorId="0" shapeId="0" xr:uid="{E6E6F427-7965-4F35-B6FD-5BF3A838614B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1082 muere</t>
        </r>
      </text>
    </comment>
    <comment ref="P23" authorId="0" shapeId="0" xr:uid="{021951B0-72E8-4206-B3B3-8171A68E3E9A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1261 sin grupo en invierno</t>
        </r>
      </text>
    </comment>
    <comment ref="Q23" authorId="0" shapeId="0" xr:uid="{4D6346AF-1C17-4E2C-85B2-E149E5A14008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Sin grupo en invierno</t>
        </r>
      </text>
    </comment>
    <comment ref="S23" authorId="0" shapeId="0" xr:uid="{F0E5B76C-0BA2-4FE7-85B9-47D90B188FE8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1082 muere</t>
        </r>
      </text>
    </comment>
    <comment ref="O24" authorId="0" shapeId="0" xr:uid="{C5609B97-1745-4DB2-943D-6FD67D51073C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1082 muere</t>
        </r>
      </text>
    </comment>
    <comment ref="P24" authorId="0" shapeId="0" xr:uid="{9BCBE789-F86C-4240-B855-855E7C0CF29D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1261 sin grupo en invierno</t>
        </r>
      </text>
    </comment>
    <comment ref="Q24" authorId="0" shapeId="0" xr:uid="{817F436E-D618-4A8E-8DCF-B04B8C7143FA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Sin grupo en invierno</t>
        </r>
      </text>
    </comment>
    <comment ref="S24" authorId="0" shapeId="0" xr:uid="{0803F0B6-C61D-4266-9FA9-9C329865FA06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Hembra 1082 muere</t>
        </r>
      </text>
    </comment>
    <comment ref="Q25" authorId="0" shapeId="0" xr:uid="{53B5C445-4E8D-4D86-BAA9-6BD6C5F635B9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Macho 1104 viene del grupo 13 en invierno</t>
        </r>
      </text>
    </comment>
    <comment ref="Q26" authorId="0" shapeId="0" xr:uid="{12A570E0-B20F-4313-8B9A-74419ED2711F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Macho 1104 viene del grupo 13 en invierno</t>
        </r>
      </text>
    </comment>
    <comment ref="B33" authorId="0" shapeId="0" xr:uid="{980AEBBA-80F2-4AD4-BDBA-0D040804FC69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=949</t>
        </r>
      </text>
    </comment>
    <comment ref="B37" authorId="0" shapeId="0" xr:uid="{E827D586-E10D-4A62-84D9-6F012BEB6CFB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Ex 1235</t>
        </r>
      </text>
    </comment>
    <comment ref="Q38" authorId="0" shapeId="0" xr:uid="{D2FCBCF6-8C80-4CCB-B520-76D5458BB7D4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Macho sin grupo en invierno</t>
        </r>
      </text>
    </comment>
    <comment ref="Q40" authorId="0" shapeId="0" xr:uid="{2F79624E-5291-4548-BD2B-C056999CB69D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Ambos machos sin grupo en invierno</t>
        </r>
      </text>
    </comment>
    <comment ref="Q41" authorId="0" shapeId="0" xr:uid="{EB46D0A0-35D9-4C62-B1C4-AA9738C1CC47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Ambos machos sin grupo en invierno</t>
        </r>
      </text>
    </comment>
    <comment ref="Q42" authorId="0" shapeId="0" xr:uid="{0CA4C3A9-DC81-410D-BC1D-AAE6C6B6F31A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Macho 1367 viene del grupo 3 de invierno
Macho 1375 sin grupo en invierno</t>
        </r>
      </text>
    </comment>
    <comment ref="Q44" authorId="0" shapeId="0" xr:uid="{AB57AE2E-17AB-4A82-A69E-FDB8166BCF82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Macho 1367 viene del grupo 3 de invierno
Macho 1375 sin grupo en invierno</t>
        </r>
      </text>
    </comment>
    <comment ref="D46" authorId="1" shapeId="0" xr:uid="{693CD3D4-D17E-48D2-990D-CD36D16B8B5A}">
      <text>
        <r>
          <rPr>
            <b/>
            <sz val="9"/>
            <color indexed="81"/>
            <rFont val="Tahoma"/>
            <family val="2"/>
          </rPr>
          <t>Carolina Morales:</t>
        </r>
        <r>
          <rPr>
            <sz val="9"/>
            <color indexed="81"/>
            <rFont val="Tahoma"/>
            <family val="2"/>
          </rPr>
          <t xml:space="preserve">
O estabilidad social? 
</t>
        </r>
      </text>
    </comment>
    <comment ref="B52" authorId="2" shapeId="0" xr:uid="{0ABCF30F-A346-4A8D-8548-347C825035F9}">
      <text>
        <r>
          <rPr>
            <b/>
            <sz val="9"/>
            <color indexed="81"/>
            <rFont val="Tahoma"/>
            <family val="2"/>
          </rPr>
          <t>Ex 1376
Remarcado en Primavera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" authorId="0" shapeId="0" xr:uid="{30FEE9BE-DE2C-444F-B29B-94BE0E81F904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Collar botado, animal no cae más</t>
        </r>
      </text>
    </comment>
    <comment ref="D60" authorId="1" shapeId="0" xr:uid="{5D8469F4-A6BC-4E70-B9FD-E7BF86A27BEA}">
      <text>
        <r>
          <rPr>
            <b/>
            <sz val="9"/>
            <color indexed="81"/>
            <rFont val="Tahoma"/>
            <family val="2"/>
          </rPr>
          <t>Carolina Morales:</t>
        </r>
        <r>
          <rPr>
            <sz val="9"/>
            <color indexed="81"/>
            <rFont val="Tahoma"/>
            <family val="2"/>
          </rPr>
          <t xml:space="preserve">
Buscar entre los grupos 01, 07, 18 y 19 cuál es el grupo que tiene EMIGRACIÓN FIEL vs FIDELIDAD- EMIGRACIÓN </t>
        </r>
      </text>
    </comment>
    <comment ref="D71" authorId="1" shapeId="0" xr:uid="{8EEE1B96-E1FD-4857-97C8-E2324F79CFA2}">
      <text>
        <r>
          <rPr>
            <b/>
            <sz val="9"/>
            <color indexed="81"/>
            <rFont val="Tahoma"/>
            <family val="2"/>
          </rPr>
          <t>Carolina Morales:</t>
        </r>
        <r>
          <rPr>
            <sz val="9"/>
            <color indexed="81"/>
            <rFont val="Tahoma"/>
            <family val="2"/>
          </rPr>
          <t xml:space="preserve">
no está en FIG1
</t>
        </r>
      </text>
    </comment>
    <comment ref="B76" authorId="2" shapeId="0" xr:uid="{E70D23D2-EA29-4FB0-8777-8C3EBEAF5D36}">
      <text>
        <r>
          <rPr>
            <b/>
            <sz val="9"/>
            <color indexed="81"/>
            <rFont val="Tahoma"/>
            <family val="2"/>
          </rPr>
          <t>Marcado por Carolyn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2" shapeId="0" xr:uid="{C969BCC7-69B5-4202-9628-3DE4028B524B}">
      <text>
        <r>
          <rPr>
            <b/>
            <sz val="9"/>
            <color indexed="81"/>
            <rFont val="Tahoma"/>
            <family val="2"/>
          </rPr>
          <t xml:space="preserve">22/09/13
Se encuentra muerta en trampa 1-226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2" shapeId="0" xr:uid="{EF695060-109A-4BE9-91DF-74486CFC1192}">
      <text>
        <r>
          <rPr>
            <b/>
            <sz val="9"/>
            <color indexed="81"/>
            <rFont val="Tahoma"/>
            <family val="2"/>
          </rPr>
          <t>Se encuentra hembra muerta momificada en verano (30/12/14) fuera de 1-23
Muerte natural (durante Primavera?)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9" authorId="2" shapeId="0" xr:uid="{34A59C73-AA98-4209-8CAE-20A03BA04242}">
      <text>
        <r>
          <rPr>
            <b/>
            <sz val="9"/>
            <color indexed="81"/>
            <rFont val="Tahoma"/>
            <family val="2"/>
          </rPr>
          <t>11/09/2014
Se encuentra muerta en trampa. Depredada por zorro.
Muerte no natural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2" authorId="2" shapeId="0" xr:uid="{1076972F-B2ED-4A83-B2B9-D277AE986252}">
      <text>
        <r>
          <rPr>
            <b/>
            <sz val="9"/>
            <color indexed="81"/>
            <rFont val="Tahoma"/>
            <family val="2"/>
          </rPr>
          <t>Marcado por Sofía 2012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2" authorId="0" shapeId="0" xr:uid="{47251375-C6F6-4E82-A7AC-7E2228544908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Low confidence group</t>
        </r>
      </text>
    </comment>
    <comment ref="D113" authorId="0" shapeId="0" xr:uid="{2A4DD1B5-CBB6-424A-841D-D85E69C55F44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Low confidence group</t>
        </r>
      </text>
    </comment>
    <comment ref="D114" authorId="0" shapeId="0" xr:uid="{863DAC00-2FEF-4655-ACB8-8AF696D97228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Low confidence group</t>
        </r>
      </text>
    </comment>
    <comment ref="D115" authorId="0" shapeId="0" xr:uid="{B516F001-EE4F-488A-A385-DDD7D86A5518}">
      <text>
        <r>
          <rPr>
            <b/>
            <sz val="8"/>
            <color indexed="81"/>
            <rFont val="Tahoma"/>
            <family val="2"/>
          </rPr>
          <t>lebensperger:</t>
        </r>
        <r>
          <rPr>
            <sz val="8"/>
            <color indexed="81"/>
            <rFont val="Tahoma"/>
            <family val="2"/>
          </rPr>
          <t xml:space="preserve">
Low confidence group</t>
        </r>
      </text>
    </comment>
    <comment ref="B135" authorId="3" shapeId="0" xr:uid="{21CFFCE9-4B98-4F86-84D2-0B00FBE484C8}">
      <text>
        <r>
          <rPr>
            <b/>
            <sz val="9"/>
            <color indexed="81"/>
            <rFont val="Tahoma"/>
            <family val="2"/>
          </rPr>
          <t>27/10/2015
se encuentra muerta dentro de madriguera 2-224
No hay fecha exacta de muerte!
Muerte natural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6" authorId="3" shapeId="0" xr:uid="{D13FFEB9-D7EC-4C58-86E8-D1FEDD1CC4BB}">
      <text>
        <r>
          <rPr>
            <b/>
            <sz val="9"/>
            <color indexed="81"/>
            <rFont val="Tahoma"/>
            <family val="2"/>
          </rPr>
          <t>27/10/2015
se encuentra muerta dentro de madriguera 2-224
No hay fecha exacta de muerte!
Muerte natural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7" authorId="3" shapeId="0" xr:uid="{D95AD321-4B10-4B3C-9A0E-CBD1D902FC60}">
      <text>
        <r>
          <rPr>
            <b/>
            <sz val="9"/>
            <color indexed="81"/>
            <rFont val="Tahoma"/>
            <family val="2"/>
          </rPr>
          <t>20/10/2015
se encuentra collar botado cerca de 2-10 con restos de depredación.
No hay fecha exacta de muerte!
Muerte natural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4" authorId="4" shapeId="0" xr:uid="{48B3B42D-31E7-4ADB-83FE-944F5A2F16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Indiividuo con solo un dato de trampeo para invierno, no se pudo calcular el centroide con sus datos</t>
      </text>
    </comment>
    <comment ref="D230" authorId="5" shapeId="0" xr:uid="{D5866E1E-AA6C-4B9A-8F45-DD8431A3F28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Low confidence groups; the female was caught infrequently</t>
        </r>
      </text>
    </comment>
    <comment ref="D231" authorId="5" shapeId="0" xr:uid="{C2C7C731-D905-410E-A961-DEEBE82B357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Low confidence groups; the female was caught infrequently</t>
        </r>
      </text>
    </comment>
  </commentList>
</comments>
</file>

<file path=xl/sharedStrings.xml><?xml version="1.0" encoding="utf-8"?>
<sst xmlns="http://schemas.openxmlformats.org/spreadsheetml/2006/main" count="1233" uniqueCount="367">
  <si>
    <t>Year</t>
  </si>
  <si>
    <t>ID</t>
  </si>
  <si>
    <t>Sex</t>
  </si>
  <si>
    <t>Group_ID_s</t>
  </si>
  <si>
    <t>Group_ID_w</t>
  </si>
  <si>
    <t>Group_size</t>
  </si>
  <si>
    <t>Male/female</t>
  </si>
  <si>
    <t>Group_organization</t>
  </si>
  <si>
    <t>X_winter</t>
  </si>
  <si>
    <t>Y_winter</t>
  </si>
  <si>
    <t>X_spring</t>
  </si>
  <si>
    <t>Y_spring</t>
  </si>
  <si>
    <t>Spatial_Stability</t>
  </si>
  <si>
    <t>f_Loss</t>
  </si>
  <si>
    <t>new_female</t>
  </si>
  <si>
    <t>new_male</t>
  </si>
  <si>
    <t>new</t>
  </si>
  <si>
    <t>lost_female</t>
  </si>
  <si>
    <t>lost_male</t>
  </si>
  <si>
    <t>lost</t>
  </si>
  <si>
    <t>s_female</t>
  </si>
  <si>
    <t>s_male</t>
  </si>
  <si>
    <t>total_same</t>
  </si>
  <si>
    <t>GI</t>
  </si>
  <si>
    <t>GI_f</t>
  </si>
  <si>
    <t>GI_m</t>
  </si>
  <si>
    <t>1027</t>
  </si>
  <si>
    <t>F</t>
  </si>
  <si>
    <t>2009-01</t>
  </si>
  <si>
    <t>2009-13</t>
  </si>
  <si>
    <t>FF-MM</t>
  </si>
  <si>
    <t>1033</t>
  </si>
  <si>
    <t>1074</t>
  </si>
  <si>
    <t>M</t>
  </si>
  <si>
    <t>0130</t>
  </si>
  <si>
    <t>2009-02</t>
  </si>
  <si>
    <t>2009-04</t>
  </si>
  <si>
    <t>FF-M</t>
  </si>
  <si>
    <t>1</t>
  </si>
  <si>
    <t>1144</t>
  </si>
  <si>
    <t>883</t>
  </si>
  <si>
    <t>NA</t>
  </si>
  <si>
    <t>1102</t>
  </si>
  <si>
    <t>1037</t>
  </si>
  <si>
    <t>2009-03</t>
  </si>
  <si>
    <t>2009-09</t>
  </si>
  <si>
    <t>4</t>
  </si>
  <si>
    <t>986</t>
  </si>
  <si>
    <t>0221</t>
  </si>
  <si>
    <t>2009-12</t>
  </si>
  <si>
    <t>FF</t>
  </si>
  <si>
    <t>2</t>
  </si>
  <si>
    <t>1259</t>
  </si>
  <si>
    <t>2009-05</t>
  </si>
  <si>
    <t>994</t>
  </si>
  <si>
    <t>1089</t>
  </si>
  <si>
    <t>879</t>
  </si>
  <si>
    <t>1062</t>
  </si>
  <si>
    <t>2009-06</t>
  </si>
  <si>
    <t>989</t>
  </si>
  <si>
    <t>1029</t>
  </si>
  <si>
    <t>1011</t>
  </si>
  <si>
    <t>2009-07</t>
  </si>
  <si>
    <t>1015</t>
  </si>
  <si>
    <t>1194</t>
  </si>
  <si>
    <t>0252</t>
  </si>
  <si>
    <t>2009-08</t>
  </si>
  <si>
    <t>1066</t>
  </si>
  <si>
    <t>939</t>
  </si>
  <si>
    <t>1101</t>
  </si>
  <si>
    <t>1108</t>
  </si>
  <si>
    <t>1104</t>
  </si>
  <si>
    <t>3024</t>
  </si>
  <si>
    <t>2009-10</t>
  </si>
  <si>
    <t>2009-11</t>
  </si>
  <si>
    <t>0</t>
  </si>
  <si>
    <t>4325</t>
  </si>
  <si>
    <t>1106</t>
  </si>
  <si>
    <t>866</t>
  </si>
  <si>
    <t>1021</t>
  </si>
  <si>
    <t>1073</t>
  </si>
  <si>
    <t>4144</t>
  </si>
  <si>
    <t>974</t>
  </si>
  <si>
    <t>1135</t>
  </si>
  <si>
    <t>2010-01</t>
  </si>
  <si>
    <t>2010-02</t>
  </si>
  <si>
    <t>F-M</t>
  </si>
  <si>
    <t>1381</t>
  </si>
  <si>
    <t>1247</t>
  </si>
  <si>
    <t>2010-05</t>
  </si>
  <si>
    <t>F-MM</t>
  </si>
  <si>
    <t>1181</t>
  </si>
  <si>
    <t>1209</t>
  </si>
  <si>
    <t>2010-03</t>
  </si>
  <si>
    <t>1368</t>
  </si>
  <si>
    <t>1218</t>
  </si>
  <si>
    <t>2010-04</t>
  </si>
  <si>
    <t>1367</t>
  </si>
  <si>
    <t>1372</t>
  </si>
  <si>
    <t>1163</t>
  </si>
  <si>
    <t>2010-06</t>
  </si>
  <si>
    <t>1467</t>
  </si>
  <si>
    <t>2011-02</t>
  </si>
  <si>
    <t>2011-01</t>
  </si>
  <si>
    <t>1483</t>
  </si>
  <si>
    <t>2011-09</t>
  </si>
  <si>
    <t>2011-04</t>
  </si>
  <si>
    <t>1418</t>
  </si>
  <si>
    <t>1471</t>
  </si>
  <si>
    <t>1488</t>
  </si>
  <si>
    <t>2011-14</t>
  </si>
  <si>
    <t>2011-07</t>
  </si>
  <si>
    <t>1503</t>
  </si>
  <si>
    <t>2011-19</t>
  </si>
  <si>
    <t>1405</t>
  </si>
  <si>
    <t>1696</t>
  </si>
  <si>
    <t>2012-03</t>
  </si>
  <si>
    <t>2012-07</t>
  </si>
  <si>
    <t>1702</t>
  </si>
  <si>
    <t>1703</t>
  </si>
  <si>
    <t>1603</t>
  </si>
  <si>
    <t>2012-04</t>
  </si>
  <si>
    <t>2012-06</t>
  </si>
  <si>
    <t>1655</t>
  </si>
  <si>
    <t>2013-01</t>
  </si>
  <si>
    <t>2013-05</t>
  </si>
  <si>
    <t>1746</t>
  </si>
  <si>
    <t>1757</t>
  </si>
  <si>
    <t>1836</t>
  </si>
  <si>
    <t>1813</t>
  </si>
  <si>
    <t>2013-02</t>
  </si>
  <si>
    <t>2013-10</t>
  </si>
  <si>
    <t>1561</t>
  </si>
  <si>
    <t>2013-03</t>
  </si>
  <si>
    <t>2013-15</t>
  </si>
  <si>
    <t>1876</t>
  </si>
  <si>
    <t>1909</t>
  </si>
  <si>
    <t>1789</t>
  </si>
  <si>
    <t>2013-06</t>
  </si>
  <si>
    <t>2013-20</t>
  </si>
  <si>
    <t>1758</t>
  </si>
  <si>
    <t>2013-07</t>
  </si>
  <si>
    <t>1751</t>
  </si>
  <si>
    <t>2013-08</t>
  </si>
  <si>
    <t>1901</t>
  </si>
  <si>
    <t>2013-11</t>
  </si>
  <si>
    <t>2013-14</t>
  </si>
  <si>
    <t>1883</t>
  </si>
  <si>
    <t>2013-12</t>
  </si>
  <si>
    <t>2013-16</t>
  </si>
  <si>
    <t>1904</t>
  </si>
  <si>
    <t>1819</t>
  </si>
  <si>
    <t>1867</t>
  </si>
  <si>
    <t>2013-18</t>
  </si>
  <si>
    <t>5545</t>
  </si>
  <si>
    <t>1812</t>
  </si>
  <si>
    <t>1903</t>
  </si>
  <si>
    <t>1910</t>
  </si>
  <si>
    <t>1717</t>
  </si>
  <si>
    <t>2013-17</t>
  </si>
  <si>
    <t>1733</t>
  </si>
  <si>
    <t>1920</t>
  </si>
  <si>
    <t>1922</t>
  </si>
  <si>
    <t>1917</t>
  </si>
  <si>
    <t>2013-19</t>
  </si>
  <si>
    <t>1921</t>
  </si>
  <si>
    <t>1879</t>
  </si>
  <si>
    <t>1893</t>
  </si>
  <si>
    <t>1847</t>
  </si>
  <si>
    <t>2014-01</t>
  </si>
  <si>
    <t>2014-13</t>
  </si>
  <si>
    <t>1913</t>
  </si>
  <si>
    <t>3261</t>
  </si>
  <si>
    <t>3220</t>
  </si>
  <si>
    <t>2014-02</t>
  </si>
  <si>
    <t>2014-04</t>
  </si>
  <si>
    <t>3134</t>
  </si>
  <si>
    <t>3044</t>
  </si>
  <si>
    <t>2014-19</t>
  </si>
  <si>
    <t>3045</t>
  </si>
  <si>
    <t>3070</t>
  </si>
  <si>
    <t>3206</t>
  </si>
  <si>
    <t>3260</t>
  </si>
  <si>
    <t>1972</t>
  </si>
  <si>
    <t>2014-06</t>
  </si>
  <si>
    <t>3109</t>
  </si>
  <si>
    <t>1931</t>
  </si>
  <si>
    <t>3258</t>
  </si>
  <si>
    <t>2014-07</t>
  </si>
  <si>
    <t>2014-08</t>
  </si>
  <si>
    <t>1915</t>
  </si>
  <si>
    <t>1956</t>
  </si>
  <si>
    <t>2014-09</t>
  </si>
  <si>
    <t>2014-16</t>
  </si>
  <si>
    <t>3148</t>
  </si>
  <si>
    <t>2014-10</t>
  </si>
  <si>
    <t>3252</t>
  </si>
  <si>
    <t>2014-12</t>
  </si>
  <si>
    <t>3163</t>
  </si>
  <si>
    <t>2014-14</t>
  </si>
  <si>
    <t>3110</t>
  </si>
  <si>
    <t>3184</t>
  </si>
  <si>
    <t>1924</t>
  </si>
  <si>
    <t>0023</t>
  </si>
  <si>
    <t>2014-15</t>
  </si>
  <si>
    <t>3243</t>
  </si>
  <si>
    <t>3182</t>
  </si>
  <si>
    <t>3191</t>
  </si>
  <si>
    <t>2014-17</t>
  </si>
  <si>
    <t>1892</t>
  </si>
  <si>
    <t>3426</t>
  </si>
  <si>
    <t>2015-02</t>
  </si>
  <si>
    <t>2015-11</t>
  </si>
  <si>
    <t>1753</t>
  </si>
  <si>
    <t>2015-03</t>
  </si>
  <si>
    <t>3516</t>
  </si>
  <si>
    <t>2015-08</t>
  </si>
  <si>
    <t>2015-01</t>
  </si>
  <si>
    <t>3396</t>
  </si>
  <si>
    <t>3413</t>
  </si>
  <si>
    <t>3410</t>
  </si>
  <si>
    <t>2015-10</t>
  </si>
  <si>
    <t>2015-15</t>
  </si>
  <si>
    <t>3348</t>
  </si>
  <si>
    <t>2015-12</t>
  </si>
  <si>
    <t>2015-05</t>
  </si>
  <si>
    <t>3352</t>
  </si>
  <si>
    <t>3159</t>
  </si>
  <si>
    <t>2015-13</t>
  </si>
  <si>
    <t>2015-07</t>
  </si>
  <si>
    <t>3452</t>
  </si>
  <si>
    <t>3436</t>
  </si>
  <si>
    <t>2015-14</t>
  </si>
  <si>
    <t>2015-16</t>
  </si>
  <si>
    <t>2015-09</t>
  </si>
  <si>
    <t>3548</t>
  </si>
  <si>
    <t>3523</t>
  </si>
  <si>
    <t>2015-18</t>
  </si>
  <si>
    <t>3052</t>
  </si>
  <si>
    <t>2015-20</t>
  </si>
  <si>
    <t>3438</t>
  </si>
  <si>
    <t>3056</t>
  </si>
  <si>
    <t>2015-21</t>
  </si>
  <si>
    <t>3375</t>
  </si>
  <si>
    <t>3524</t>
  </si>
  <si>
    <t>3208</t>
  </si>
  <si>
    <t>2015-22</t>
  </si>
  <si>
    <t>3504</t>
  </si>
  <si>
    <t>2016-01</t>
  </si>
  <si>
    <t>2016-12</t>
  </si>
  <si>
    <t>3636</t>
  </si>
  <si>
    <t>3637</t>
  </si>
  <si>
    <t>3644</t>
  </si>
  <si>
    <t>4077</t>
  </si>
  <si>
    <t>4163</t>
  </si>
  <si>
    <t>4172</t>
  </si>
  <si>
    <t>4157</t>
  </si>
  <si>
    <t>2016-02</t>
  </si>
  <si>
    <t>4158</t>
  </si>
  <si>
    <t>3591</t>
  </si>
  <si>
    <t>4191</t>
  </si>
  <si>
    <t>3544</t>
  </si>
  <si>
    <t>2016-04</t>
  </si>
  <si>
    <t>2016-06</t>
  </si>
  <si>
    <t>4187</t>
  </si>
  <si>
    <t>2016-05</t>
  </si>
  <si>
    <t>2016-19</t>
  </si>
  <si>
    <t>4142</t>
  </si>
  <si>
    <t>2016-20</t>
  </si>
  <si>
    <t>4186</t>
  </si>
  <si>
    <t>3678</t>
  </si>
  <si>
    <t>2016-07</t>
  </si>
  <si>
    <t>3729</t>
  </si>
  <si>
    <t>4161</t>
  </si>
  <si>
    <t>4166</t>
  </si>
  <si>
    <t>3555</t>
  </si>
  <si>
    <t>2016-08</t>
  </si>
  <si>
    <t>3650</t>
  </si>
  <si>
    <t>3744</t>
  </si>
  <si>
    <t>4153</t>
  </si>
  <si>
    <t>3630</t>
  </si>
  <si>
    <t>2016-09</t>
  </si>
  <si>
    <t>2016-03</t>
  </si>
  <si>
    <t>4091</t>
  </si>
  <si>
    <t>3444</t>
  </si>
  <si>
    <t>3743</t>
  </si>
  <si>
    <t>2016-10</t>
  </si>
  <si>
    <t>2016-26</t>
  </si>
  <si>
    <t>4049</t>
  </si>
  <si>
    <t>2016-21</t>
  </si>
  <si>
    <t>3</t>
  </si>
  <si>
    <t>4110</t>
  </si>
  <si>
    <t>4184</t>
  </si>
  <si>
    <t>3674</t>
  </si>
  <si>
    <t>2016-11</t>
  </si>
  <si>
    <t>3704</t>
  </si>
  <si>
    <t xml:space="preserve"> </t>
  </si>
  <si>
    <t>4162</t>
  </si>
  <si>
    <t>2016-13</t>
  </si>
  <si>
    <t>2016-16</t>
  </si>
  <si>
    <t>3606</t>
  </si>
  <si>
    <t>2016-14</t>
  </si>
  <si>
    <t>2016-25</t>
  </si>
  <si>
    <t>4180</t>
  </si>
  <si>
    <t>2016-22</t>
  </si>
  <si>
    <t>4176</t>
  </si>
  <si>
    <t>4177</t>
  </si>
  <si>
    <t>2016-18</t>
  </si>
  <si>
    <t>4170</t>
  </si>
  <si>
    <t>3686</t>
  </si>
  <si>
    <t>3264</t>
  </si>
  <si>
    <t>2016-24</t>
  </si>
  <si>
    <t>3570</t>
  </si>
  <si>
    <t>2016-27</t>
  </si>
  <si>
    <t>4484</t>
  </si>
  <si>
    <t>2017-03</t>
  </si>
  <si>
    <t>2017-01</t>
  </si>
  <si>
    <t>4585</t>
  </si>
  <si>
    <t>4759</t>
  </si>
  <si>
    <t>4486</t>
  </si>
  <si>
    <t>2017-05</t>
  </si>
  <si>
    <t>2017-02</t>
  </si>
  <si>
    <t>4558</t>
  </si>
  <si>
    <t>4777</t>
  </si>
  <si>
    <t>2017-06</t>
  </si>
  <si>
    <t>4511</t>
  </si>
  <si>
    <t>2017-07</t>
  </si>
  <si>
    <t>4505</t>
  </si>
  <si>
    <t>2017-09</t>
  </si>
  <si>
    <t>2017-10</t>
  </si>
  <si>
    <t>4604</t>
  </si>
  <si>
    <t>4676</t>
  </si>
  <si>
    <t>4402</t>
  </si>
  <si>
    <t>4765</t>
  </si>
  <si>
    <t>4462</t>
  </si>
  <si>
    <t>2017-11</t>
  </si>
  <si>
    <t>4549</t>
  </si>
  <si>
    <t>4238</t>
  </si>
  <si>
    <t>2017-15</t>
  </si>
  <si>
    <t>2017-08</t>
  </si>
  <si>
    <t>4756</t>
  </si>
  <si>
    <t>2017-17</t>
  </si>
  <si>
    <t>4419</t>
  </si>
  <si>
    <t>2017-18</t>
  </si>
  <si>
    <t>4473</t>
  </si>
  <si>
    <t>4474</t>
  </si>
  <si>
    <t>4557</t>
  </si>
  <si>
    <t>4562</t>
  </si>
  <si>
    <t>4785</t>
  </si>
  <si>
    <t>2017-21</t>
  </si>
  <si>
    <t>2018-01</t>
  </si>
  <si>
    <t>2018-05</t>
  </si>
  <si>
    <t>2018-02</t>
  </si>
  <si>
    <t>2018-15</t>
  </si>
  <si>
    <t>2018-04</t>
  </si>
  <si>
    <t>2018-06</t>
  </si>
  <si>
    <t>2018-09</t>
  </si>
  <si>
    <t>2018-07</t>
  </si>
  <si>
    <t>2018-08</t>
  </si>
  <si>
    <t>2018-10</t>
  </si>
  <si>
    <t>2018-12</t>
  </si>
  <si>
    <t>2018-11</t>
  </si>
  <si>
    <t>2018-03</t>
  </si>
  <si>
    <t>2018-13</t>
  </si>
  <si>
    <t>2018-14</t>
  </si>
  <si>
    <t>total_changes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</si>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</sst>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name val="Tahoma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3">
    <xf numFmtId="0" fontId="0" fillId="0" borderId="0" xfId="0"/>
    <xf numFmtId="0" fontId="1" fillId="0" borderId="1" xfId="1" applyAlignment="1">
      <alignment horizontal="center"/>
    </xf>
    <xf numFmtId="49" fontId="1" fillId="0" borderId="1" xfId="1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" fontId="2" fillId="6" borderId="0" xfId="0" applyNumberFormat="1" applyFont="1" applyFill="1" applyAlignment="1" applyProtection="1">
      <alignment horizontal="center"/>
      <protection locked="0"/>
    </xf>
    <xf numFmtId="2" fontId="2" fillId="6" borderId="0" xfId="0" applyNumberFormat="1" applyFont="1" applyFill="1" applyAlignment="1" applyProtection="1">
      <alignment horizontal="center"/>
      <protection locked="0"/>
    </xf>
    <xf numFmtId="0" fontId="2" fillId="7" borderId="0" xfId="0" applyFont="1" applyFill="1" applyAlignment="1">
      <alignment horizontal="center"/>
    </xf>
    <xf numFmtId="0" fontId="1" fillId="4" borderId="1" xfId="1" applyFill="1" applyAlignment="1">
      <alignment horizontal="center"/>
    </xf>
    <xf numFmtId="0" fontId="1" fillId="5" borderId="1" xfId="1" applyFill="1" applyAlignment="1">
      <alignment horizontal="center"/>
    </xf>
    <xf numFmtId="0" fontId="1" fillId="6" borderId="1" xfId="1" applyFill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" fontId="3" fillId="6" borderId="0" xfId="0" applyNumberFormat="1" applyFont="1" applyFill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3" borderId="0" xfId="0" applyFill="1"/>
    <xf numFmtId="0" fontId="0" fillId="8" borderId="0" xfId="0" applyFill="1"/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4" borderId="0" xfId="0" applyFont="1" applyFill="1"/>
    <xf numFmtId="0" fontId="3" fillId="5" borderId="0" xfId="0" applyFont="1" applyFill="1"/>
    <xf numFmtId="0" fontId="3" fillId="15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1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1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16" borderId="0" xfId="0" applyFont="1" applyFill="1" applyAlignment="1">
      <alignment horizontal="center"/>
    </xf>
    <xf numFmtId="49" fontId="4" fillId="15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4" borderId="0" xfId="0" applyNumberFormat="1" applyFont="1" applyFill="1" applyAlignment="1">
      <alignment horizontal="center"/>
    </xf>
    <xf numFmtId="0" fontId="0" fillId="15" borderId="0" xfId="0" applyFill="1"/>
    <xf numFmtId="49" fontId="4" fillId="4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horizontal="center"/>
    </xf>
    <xf numFmtId="49" fontId="4" fillId="17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6" borderId="0" xfId="0" applyNumberFormat="1" applyFill="1" applyAlignment="1" applyProtection="1">
      <alignment horizontal="center"/>
      <protection locked="0"/>
    </xf>
    <xf numFmtId="2" fontId="0" fillId="6" borderId="0" xfId="0" applyNumberFormat="1" applyFill="1" applyAlignment="1" applyProtection="1">
      <alignment horizontal="center"/>
      <protection locked="0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lina Morales" id="{5EA90387-ECCB-401E-876B-9C2FF6C970F3}" userId="Carolina Morale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4" dT="2019-07-15T16:26:26.39" personId="{5EA90387-ECCB-401E-876B-9C2FF6C970F3}" id="{48B3B42D-31E7-4ADB-83FE-944F5A2F165B}">
    <text>Indiividuo con solo un dato de trampeo para invierno, no se pudo calcular el centroide con sus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D906-E3C5-418D-8D4A-A77D4707716E}">
  <dimension ref="A1:AB231"/>
  <sheetViews>
    <sheetView tabSelected="1" zoomScale="50" zoomScaleNormal="50" workbookViewId="0">
      <selection activeCell="H29" sqref="H29"/>
    </sheetView>
  </sheetViews>
  <sheetFormatPr baseColWidth="10" defaultColWidth="9.109375" defaultRowHeight="14.4" x14ac:dyDescent="0.3"/>
  <cols>
    <col min="1" max="1" width="9.109375" style="12"/>
    <col min="2" max="2" width="5.6640625" style="12" customWidth="1"/>
    <col min="3" max="3" width="4.21875" style="12" bestFit="1" customWidth="1"/>
    <col min="4" max="4" width="10.109375" style="12" bestFit="1" customWidth="1"/>
    <col min="5" max="5" width="14.5546875" style="12" bestFit="1" customWidth="1"/>
    <col min="6" max="8" width="10.109375" style="12" customWidth="1"/>
    <col min="9" max="9" width="9.5546875" style="12" bestFit="1" customWidth="1"/>
    <col min="10" max="10" width="10.6640625" style="12" bestFit="1" customWidth="1"/>
    <col min="11" max="11" width="9.5546875" style="12" bestFit="1" customWidth="1"/>
    <col min="12" max="12" width="10.6640625" style="12" bestFit="1" customWidth="1"/>
    <col min="13" max="13" width="15.44140625" style="12" bestFit="1" customWidth="1"/>
    <col min="14" max="14" width="7.21875" style="12" bestFit="1" customWidth="1"/>
    <col min="15" max="15" width="11.77734375" style="12" bestFit="1" customWidth="1"/>
    <col min="16" max="16" width="19.44140625" style="69" customWidth="1"/>
    <col min="17" max="17" width="19.44140625" style="70" customWidth="1"/>
    <col min="18" max="18" width="19.44140625" style="71" customWidth="1"/>
    <col min="19" max="19" width="19.44140625" style="69" customWidth="1"/>
    <col min="20" max="20" width="14.77734375" style="70" bestFit="1" customWidth="1"/>
    <col min="21" max="21" width="14.77734375" style="72" customWidth="1"/>
    <col min="22" max="22" width="7.6640625" style="12" customWidth="1"/>
    <col min="23" max="23" width="14.5546875" style="69" customWidth="1"/>
    <col min="24" max="24" width="14.5546875" style="70" customWidth="1"/>
    <col min="25" max="25" width="10.33203125" style="22" bestFit="1" customWidth="1"/>
    <col min="26" max="16384" width="9.109375" style="12"/>
  </cols>
  <sheetData>
    <row r="1" spans="1:28" s="1" customFormat="1" ht="15" thickBo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366</v>
      </c>
      <c r="O1" s="3" t="s">
        <v>13</v>
      </c>
      <c r="P1" s="4" t="s">
        <v>14</v>
      </c>
      <c r="Q1" s="5" t="s">
        <v>15</v>
      </c>
      <c r="R1" s="6" t="s">
        <v>16</v>
      </c>
      <c r="S1" s="4" t="s">
        <v>17</v>
      </c>
      <c r="T1" s="5" t="s">
        <v>18</v>
      </c>
      <c r="U1" s="7" t="s">
        <v>19</v>
      </c>
      <c r="V1" s="8" t="s">
        <v>365</v>
      </c>
      <c r="W1" s="9" t="s">
        <v>20</v>
      </c>
      <c r="X1" s="10" t="s">
        <v>21</v>
      </c>
      <c r="Y1" s="11" t="s">
        <v>22</v>
      </c>
      <c r="Z1" s="1" t="s">
        <v>23</v>
      </c>
      <c r="AA1" s="1" t="s">
        <v>24</v>
      </c>
      <c r="AB1" s="1" t="s">
        <v>25</v>
      </c>
    </row>
    <row r="2" spans="1:28" x14ac:dyDescent="0.3">
      <c r="A2" s="12">
        <v>2009</v>
      </c>
      <c r="B2" s="13" t="s">
        <v>26</v>
      </c>
      <c r="C2" s="14" t="s">
        <v>27</v>
      </c>
      <c r="D2" s="15" t="s">
        <v>28</v>
      </c>
      <c r="E2" s="14" t="s">
        <v>29</v>
      </c>
      <c r="F2" s="16">
        <v>4</v>
      </c>
      <c r="G2" s="17">
        <v>1</v>
      </c>
      <c r="H2" s="18" t="s">
        <v>30</v>
      </c>
      <c r="I2">
        <v>329547</v>
      </c>
      <c r="J2">
        <v>6294624</v>
      </c>
      <c r="K2">
        <v>329542.33333300002</v>
      </c>
      <c r="L2">
        <v>6294612.5</v>
      </c>
      <c r="M2" s="12">
        <f>SQRT(((K2-I2)^2)+((L2-J2)^2))</f>
        <v>12.410792919420242</v>
      </c>
      <c r="N2" s="19">
        <v>3</v>
      </c>
      <c r="O2" s="14">
        <v>1</v>
      </c>
      <c r="P2" s="15">
        <v>0</v>
      </c>
      <c r="Q2" s="20">
        <v>1</v>
      </c>
      <c r="R2" s="21">
        <f>SUM(P2,Q2)</f>
        <v>1</v>
      </c>
      <c r="S2" s="15">
        <v>1</v>
      </c>
      <c r="T2" s="20">
        <v>4</v>
      </c>
      <c r="U2" s="21">
        <f>SUM(T2,S2)</f>
        <v>5</v>
      </c>
      <c r="V2" s="14">
        <v>6</v>
      </c>
      <c r="W2" s="15">
        <v>1</v>
      </c>
      <c r="X2" s="20">
        <v>1</v>
      </c>
      <c r="Y2" s="22">
        <f>SUM(W2,X2)</f>
        <v>2</v>
      </c>
      <c r="Z2" s="12">
        <f>((Y2)/(Y2+U2+R2))</f>
        <v>0.25</v>
      </c>
      <c r="AA2" s="12">
        <f>((W2)/(P2+S2+W2))</f>
        <v>0.5</v>
      </c>
      <c r="AB2" s="12">
        <f>((X2)/(Q2+T2+X2))</f>
        <v>0.16666666666666666</v>
      </c>
    </row>
    <row r="3" spans="1:28" x14ac:dyDescent="0.3">
      <c r="A3" s="12">
        <v>2009</v>
      </c>
      <c r="B3" s="13" t="s">
        <v>31</v>
      </c>
      <c r="C3" s="14" t="s">
        <v>27</v>
      </c>
      <c r="D3" s="15" t="s">
        <v>28</v>
      </c>
      <c r="E3" s="14" t="s">
        <v>29</v>
      </c>
      <c r="F3" s="16">
        <v>4</v>
      </c>
      <c r="G3" s="17">
        <v>1</v>
      </c>
      <c r="H3" s="18" t="s">
        <v>30</v>
      </c>
      <c r="I3">
        <v>329547</v>
      </c>
      <c r="J3">
        <v>6294624</v>
      </c>
      <c r="K3">
        <v>329538.37930999999</v>
      </c>
      <c r="L3">
        <v>6294601.2413790002</v>
      </c>
      <c r="M3" s="12">
        <f>SQRT(((K3-I3)^2)+((L3-J3)^2))</f>
        <v>24.336621086064998</v>
      </c>
      <c r="N3" s="19">
        <v>7</v>
      </c>
      <c r="O3" s="14">
        <v>1</v>
      </c>
      <c r="P3" s="15">
        <v>0</v>
      </c>
      <c r="Q3" s="20">
        <v>1</v>
      </c>
      <c r="R3" s="21">
        <f t="shared" ref="R3:R66" si="0">SUM(P3,Q3)</f>
        <v>1</v>
      </c>
      <c r="S3" s="15">
        <v>1</v>
      </c>
      <c r="T3" s="20">
        <v>4</v>
      </c>
      <c r="U3" s="21">
        <f t="shared" ref="U3:U66" si="1">SUM(T3,S3)</f>
        <v>5</v>
      </c>
      <c r="V3" s="14">
        <v>6</v>
      </c>
      <c r="W3" s="15">
        <v>1</v>
      </c>
      <c r="X3" s="20">
        <v>1</v>
      </c>
      <c r="Y3" s="22">
        <f t="shared" ref="Y3:Y66" si="2">SUM(W3,X3)</f>
        <v>2</v>
      </c>
      <c r="Z3" s="12">
        <f t="shared" ref="Z3:Z66" si="3">((Y3)/(Y3+U3+R3))</f>
        <v>0.25</v>
      </c>
      <c r="AA3" s="12">
        <f t="shared" ref="AA3:AB66" si="4">((W3)/(P3+S3+W3))</f>
        <v>0.5</v>
      </c>
      <c r="AB3" s="12">
        <f t="shared" si="4"/>
        <v>0.16666666666666666</v>
      </c>
    </row>
    <row r="4" spans="1:28" x14ac:dyDescent="0.3">
      <c r="A4" s="12">
        <v>2009</v>
      </c>
      <c r="B4" s="13" t="s">
        <v>32</v>
      </c>
      <c r="C4" s="14" t="s">
        <v>33</v>
      </c>
      <c r="D4" s="15" t="s">
        <v>28</v>
      </c>
      <c r="E4" s="14" t="s">
        <v>29</v>
      </c>
      <c r="F4" s="16">
        <v>4</v>
      </c>
      <c r="G4" s="17">
        <v>1</v>
      </c>
      <c r="H4" s="18" t="s">
        <v>30</v>
      </c>
      <c r="I4">
        <v>329543</v>
      </c>
      <c r="J4">
        <v>6294620</v>
      </c>
      <c r="K4">
        <v>329538.93103400001</v>
      </c>
      <c r="L4">
        <v>6294607.4482760001</v>
      </c>
      <c r="M4" s="12">
        <f>SQRT(((K4-I4)^2)+((L4-J4)^2))</f>
        <v>13.194781532061036</v>
      </c>
      <c r="N4" s="19">
        <v>10</v>
      </c>
      <c r="O4" s="14">
        <v>1</v>
      </c>
      <c r="P4" s="15">
        <v>0</v>
      </c>
      <c r="Q4" s="20">
        <v>1</v>
      </c>
      <c r="R4" s="21">
        <f t="shared" si="0"/>
        <v>1</v>
      </c>
      <c r="S4" s="15">
        <v>1</v>
      </c>
      <c r="T4" s="20">
        <v>4</v>
      </c>
      <c r="U4" s="21">
        <f t="shared" si="1"/>
        <v>5</v>
      </c>
      <c r="V4" s="14">
        <v>6</v>
      </c>
      <c r="W4" s="15">
        <v>2</v>
      </c>
      <c r="X4" s="20">
        <v>0</v>
      </c>
      <c r="Y4" s="22">
        <f t="shared" si="2"/>
        <v>2</v>
      </c>
      <c r="Z4" s="12">
        <f t="shared" si="3"/>
        <v>0.25</v>
      </c>
      <c r="AA4" s="12">
        <f t="shared" si="4"/>
        <v>0.66666666666666663</v>
      </c>
      <c r="AB4" s="12">
        <f t="shared" si="4"/>
        <v>0</v>
      </c>
    </row>
    <row r="5" spans="1:28" x14ac:dyDescent="0.3">
      <c r="A5" s="12">
        <v>2009</v>
      </c>
      <c r="B5" s="13" t="s">
        <v>34</v>
      </c>
      <c r="C5" s="14" t="s">
        <v>27</v>
      </c>
      <c r="D5" s="23" t="s">
        <v>35</v>
      </c>
      <c r="E5" s="14" t="s">
        <v>36</v>
      </c>
      <c r="F5" s="16">
        <v>4</v>
      </c>
      <c r="G5" s="17">
        <v>0.33333333333333331</v>
      </c>
      <c r="H5" s="18" t="s">
        <v>37</v>
      </c>
      <c r="I5">
        <v>329591.54545500001</v>
      </c>
      <c r="J5">
        <v>6294679.6363639999</v>
      </c>
      <c r="K5">
        <v>329582.21739100001</v>
      </c>
      <c r="L5">
        <v>6294676.6086959997</v>
      </c>
      <c r="M5" s="12">
        <f>SQRT(((K5-I5)^2)+((L5-J5)^2))</f>
        <v>9.8071173903214994</v>
      </c>
      <c r="N5" s="24">
        <v>3</v>
      </c>
      <c r="O5" s="14">
        <v>1</v>
      </c>
      <c r="P5" s="15">
        <v>0</v>
      </c>
      <c r="Q5" s="20">
        <v>0</v>
      </c>
      <c r="R5" s="21">
        <f t="shared" si="0"/>
        <v>0</v>
      </c>
      <c r="S5" s="15">
        <v>1</v>
      </c>
      <c r="T5" s="20">
        <v>1</v>
      </c>
      <c r="U5" s="21">
        <f t="shared" si="1"/>
        <v>2</v>
      </c>
      <c r="V5" s="14">
        <v>2</v>
      </c>
      <c r="W5" s="15">
        <v>2</v>
      </c>
      <c r="X5" s="20">
        <v>1</v>
      </c>
      <c r="Y5" s="22">
        <f t="shared" si="2"/>
        <v>3</v>
      </c>
      <c r="Z5" s="12">
        <f t="shared" si="3"/>
        <v>0.6</v>
      </c>
      <c r="AA5" s="12">
        <f t="shared" si="4"/>
        <v>0.66666666666666663</v>
      </c>
      <c r="AB5" s="12">
        <f t="shared" si="4"/>
        <v>0.5</v>
      </c>
    </row>
    <row r="6" spans="1:28" x14ac:dyDescent="0.3">
      <c r="A6" s="12">
        <v>2009</v>
      </c>
      <c r="B6" s="13" t="s">
        <v>39</v>
      </c>
      <c r="C6" s="14" t="s">
        <v>27</v>
      </c>
      <c r="D6" s="23" t="s">
        <v>35</v>
      </c>
      <c r="E6" s="14" t="s">
        <v>36</v>
      </c>
      <c r="F6" s="16">
        <v>4</v>
      </c>
      <c r="G6" s="17">
        <v>0.33333333333333331</v>
      </c>
      <c r="H6" s="18" t="s">
        <v>37</v>
      </c>
      <c r="I6">
        <v>329587.90476200002</v>
      </c>
      <c r="J6">
        <v>6294675.9047619998</v>
      </c>
      <c r="K6">
        <v>329583</v>
      </c>
      <c r="L6">
        <v>6294680.5199999996</v>
      </c>
      <c r="M6" s="12">
        <f>SQRT(((K6-I6)^2)+((L6-J6)^2))</f>
        <v>6.7347688951281146</v>
      </c>
      <c r="N6" s="24">
        <v>5</v>
      </c>
      <c r="O6" s="14">
        <v>1</v>
      </c>
      <c r="P6" s="15">
        <v>0</v>
      </c>
      <c r="Q6" s="20">
        <v>0</v>
      </c>
      <c r="R6" s="21">
        <f t="shared" si="0"/>
        <v>0</v>
      </c>
      <c r="S6" s="15">
        <v>1</v>
      </c>
      <c r="T6" s="20">
        <v>1</v>
      </c>
      <c r="U6" s="21">
        <f t="shared" si="1"/>
        <v>2</v>
      </c>
      <c r="V6" s="14">
        <v>2</v>
      </c>
      <c r="W6" s="15">
        <v>2</v>
      </c>
      <c r="X6" s="20">
        <v>1</v>
      </c>
      <c r="Y6" s="22">
        <f t="shared" si="2"/>
        <v>3</v>
      </c>
      <c r="Z6" s="12">
        <f t="shared" si="3"/>
        <v>0.6</v>
      </c>
      <c r="AA6" s="12">
        <f t="shared" si="4"/>
        <v>0.66666666666666663</v>
      </c>
      <c r="AB6" s="12">
        <f t="shared" si="4"/>
        <v>0.5</v>
      </c>
    </row>
    <row r="7" spans="1:28" x14ac:dyDescent="0.3">
      <c r="A7" s="12">
        <v>2009</v>
      </c>
      <c r="B7" s="13" t="s">
        <v>40</v>
      </c>
      <c r="C7" s="14" t="s">
        <v>27</v>
      </c>
      <c r="D7" s="23" t="s">
        <v>35</v>
      </c>
      <c r="E7" s="14" t="s">
        <v>36</v>
      </c>
      <c r="F7" s="16">
        <v>4</v>
      </c>
      <c r="G7" s="17">
        <v>0.33333333333333331</v>
      </c>
      <c r="H7" s="18" t="s">
        <v>37</v>
      </c>
      <c r="I7">
        <v>329595.869565</v>
      </c>
      <c r="J7">
        <v>6294680.5652170004</v>
      </c>
      <c r="K7">
        <v>329594.92307700001</v>
      </c>
      <c r="L7">
        <v>6294685</v>
      </c>
      <c r="M7" s="12">
        <f>SQRT(((K7-I7)^2)+((L7-J7)^2))</f>
        <v>4.5346598314949382</v>
      </c>
      <c r="N7" s="24" t="s">
        <v>41</v>
      </c>
      <c r="O7" s="14">
        <v>1</v>
      </c>
      <c r="P7" s="15">
        <v>0</v>
      </c>
      <c r="Q7" s="20">
        <v>0</v>
      </c>
      <c r="R7" s="21">
        <f t="shared" si="0"/>
        <v>0</v>
      </c>
      <c r="S7" s="15">
        <v>1</v>
      </c>
      <c r="T7" s="20">
        <v>1</v>
      </c>
      <c r="U7" s="21">
        <f t="shared" si="1"/>
        <v>2</v>
      </c>
      <c r="V7" s="14">
        <v>2</v>
      </c>
      <c r="W7" s="15">
        <v>2</v>
      </c>
      <c r="X7" s="20">
        <v>1</v>
      </c>
      <c r="Y7" s="22">
        <f t="shared" si="2"/>
        <v>3</v>
      </c>
      <c r="Z7" s="12">
        <f t="shared" si="3"/>
        <v>0.6</v>
      </c>
      <c r="AA7" s="12">
        <f t="shared" si="4"/>
        <v>0.66666666666666663</v>
      </c>
      <c r="AB7" s="12">
        <f t="shared" si="4"/>
        <v>0.5</v>
      </c>
    </row>
    <row r="8" spans="1:28" x14ac:dyDescent="0.3">
      <c r="A8" s="12">
        <v>2009</v>
      </c>
      <c r="B8" s="13" t="s">
        <v>42</v>
      </c>
      <c r="C8" s="14" t="s">
        <v>33</v>
      </c>
      <c r="D8" s="23" t="s">
        <v>35</v>
      </c>
      <c r="E8" s="14" t="s">
        <v>36</v>
      </c>
      <c r="F8" s="16">
        <v>4</v>
      </c>
      <c r="G8" s="17">
        <v>0.33333333333333331</v>
      </c>
      <c r="H8" s="18" t="s">
        <v>37</v>
      </c>
      <c r="I8">
        <v>329596.07692299999</v>
      </c>
      <c r="J8">
        <v>6294684.230769</v>
      </c>
      <c r="K8">
        <v>329580.272727</v>
      </c>
      <c r="L8">
        <v>6294682.5454550004</v>
      </c>
      <c r="M8" s="12">
        <f>SQRT(((K8-I8)^2)+((L8-J8)^2))</f>
        <v>15.893800504702996</v>
      </c>
      <c r="N8" s="24">
        <v>1</v>
      </c>
      <c r="O8" s="14">
        <v>1</v>
      </c>
      <c r="P8" s="15">
        <v>0</v>
      </c>
      <c r="Q8" s="20">
        <v>0</v>
      </c>
      <c r="R8" s="21">
        <f t="shared" si="0"/>
        <v>0</v>
      </c>
      <c r="S8" s="15">
        <v>1</v>
      </c>
      <c r="T8" s="20">
        <v>1</v>
      </c>
      <c r="U8" s="21">
        <f t="shared" si="1"/>
        <v>2</v>
      </c>
      <c r="V8" s="14">
        <v>2</v>
      </c>
      <c r="W8" s="15">
        <v>3</v>
      </c>
      <c r="X8" s="20">
        <v>0</v>
      </c>
      <c r="Y8" s="22">
        <f t="shared" si="2"/>
        <v>3</v>
      </c>
      <c r="Z8" s="12">
        <f t="shared" si="3"/>
        <v>0.6</v>
      </c>
      <c r="AA8" s="12">
        <f t="shared" si="4"/>
        <v>0.75</v>
      </c>
      <c r="AB8" s="12">
        <f t="shared" si="4"/>
        <v>0</v>
      </c>
    </row>
    <row r="9" spans="1:28" x14ac:dyDescent="0.3">
      <c r="A9" s="12">
        <v>2009</v>
      </c>
      <c r="B9" s="13" t="s">
        <v>43</v>
      </c>
      <c r="C9" s="14" t="s">
        <v>27</v>
      </c>
      <c r="D9" s="25" t="s">
        <v>44</v>
      </c>
      <c r="E9" s="14" t="s">
        <v>45</v>
      </c>
      <c r="F9" s="16">
        <v>3</v>
      </c>
      <c r="G9" s="17">
        <v>0.5</v>
      </c>
      <c r="H9" s="18" t="s">
        <v>37</v>
      </c>
      <c r="I9">
        <v>329616.09999999998</v>
      </c>
      <c r="J9">
        <v>6294602.5999999996</v>
      </c>
      <c r="K9">
        <v>329555</v>
      </c>
      <c r="L9">
        <v>6294498</v>
      </c>
      <c r="M9" s="12">
        <f>SQRT(((K9-I9)^2)+((L9-J9)^2))</f>
        <v>121.13781407933371</v>
      </c>
      <c r="N9" s="19">
        <v>7</v>
      </c>
      <c r="O9" s="14">
        <v>2</v>
      </c>
      <c r="P9" s="15">
        <v>0</v>
      </c>
      <c r="Q9" s="20">
        <v>1</v>
      </c>
      <c r="R9" s="21">
        <f t="shared" si="0"/>
        <v>1</v>
      </c>
      <c r="S9" s="15">
        <v>2</v>
      </c>
      <c r="T9" s="20">
        <v>3</v>
      </c>
      <c r="U9" s="21">
        <f t="shared" si="1"/>
        <v>5</v>
      </c>
      <c r="V9" s="14">
        <v>6</v>
      </c>
      <c r="W9" s="15">
        <v>1</v>
      </c>
      <c r="X9" s="20">
        <v>0</v>
      </c>
      <c r="Y9" s="22">
        <f t="shared" si="2"/>
        <v>1</v>
      </c>
      <c r="Z9" s="12">
        <f t="shared" si="3"/>
        <v>0.14285714285714285</v>
      </c>
      <c r="AA9" s="12">
        <f t="shared" si="4"/>
        <v>0.33333333333333331</v>
      </c>
      <c r="AB9" s="12">
        <f t="shared" si="4"/>
        <v>0</v>
      </c>
    </row>
    <row r="10" spans="1:28" x14ac:dyDescent="0.3">
      <c r="A10" s="12">
        <v>2009</v>
      </c>
      <c r="B10" s="13" t="s">
        <v>47</v>
      </c>
      <c r="C10" s="14" t="s">
        <v>27</v>
      </c>
      <c r="D10" s="25" t="s">
        <v>44</v>
      </c>
      <c r="E10" s="14" t="s">
        <v>45</v>
      </c>
      <c r="F10" s="16">
        <v>3</v>
      </c>
      <c r="G10" s="17">
        <v>0.5</v>
      </c>
      <c r="H10" s="18" t="s">
        <v>37</v>
      </c>
      <c r="I10">
        <v>329618</v>
      </c>
      <c r="J10">
        <v>6294613</v>
      </c>
      <c r="K10">
        <v>329555</v>
      </c>
      <c r="L10">
        <v>6294498</v>
      </c>
      <c r="M10" s="12">
        <f>SQRT(((K10-I10)^2)+((L10-J10)^2))</f>
        <v>131.12589370524802</v>
      </c>
      <c r="N10" s="19">
        <v>5</v>
      </c>
      <c r="O10" s="14">
        <v>2</v>
      </c>
      <c r="P10" s="15">
        <v>0</v>
      </c>
      <c r="Q10" s="20">
        <v>1</v>
      </c>
      <c r="R10" s="21">
        <f t="shared" si="0"/>
        <v>1</v>
      </c>
      <c r="S10" s="15">
        <v>2</v>
      </c>
      <c r="T10" s="20">
        <v>3</v>
      </c>
      <c r="U10" s="21">
        <f t="shared" si="1"/>
        <v>5</v>
      </c>
      <c r="V10" s="14">
        <v>6</v>
      </c>
      <c r="W10" s="15">
        <v>1</v>
      </c>
      <c r="X10" s="20">
        <v>0</v>
      </c>
      <c r="Y10" s="22">
        <f t="shared" si="2"/>
        <v>1</v>
      </c>
      <c r="Z10" s="12">
        <f t="shared" si="3"/>
        <v>0.14285714285714285</v>
      </c>
      <c r="AA10" s="12">
        <f t="shared" si="4"/>
        <v>0.33333333333333331</v>
      </c>
      <c r="AB10" s="12">
        <f t="shared" si="4"/>
        <v>0</v>
      </c>
    </row>
    <row r="11" spans="1:28" x14ac:dyDescent="0.3">
      <c r="A11" s="12">
        <v>2009</v>
      </c>
      <c r="B11" s="13" t="s">
        <v>48</v>
      </c>
      <c r="C11" s="14" t="s">
        <v>27</v>
      </c>
      <c r="D11" s="15" t="s">
        <v>36</v>
      </c>
      <c r="E11" s="14" t="s">
        <v>49</v>
      </c>
      <c r="F11" s="16">
        <v>3</v>
      </c>
      <c r="G11" s="17">
        <v>0</v>
      </c>
      <c r="H11" s="18" t="s">
        <v>50</v>
      </c>
      <c r="I11">
        <v>329543.26666700002</v>
      </c>
      <c r="J11">
        <v>6294603.0666669998</v>
      </c>
      <c r="K11">
        <v>329549</v>
      </c>
      <c r="L11">
        <v>6294595.5</v>
      </c>
      <c r="M11" s="12">
        <f>SQRT(((K11-I11)^2)+((L11-J11)^2))</f>
        <v>9.4934480972418775</v>
      </c>
      <c r="N11" s="26">
        <v>5</v>
      </c>
      <c r="O11" s="14">
        <v>0</v>
      </c>
      <c r="P11" s="15">
        <v>2</v>
      </c>
      <c r="Q11" s="20">
        <v>0</v>
      </c>
      <c r="R11" s="21">
        <f t="shared" si="0"/>
        <v>2</v>
      </c>
      <c r="S11" s="15">
        <v>0</v>
      </c>
      <c r="T11" s="20">
        <v>2</v>
      </c>
      <c r="U11" s="21">
        <f t="shared" si="1"/>
        <v>2</v>
      </c>
      <c r="V11" s="14">
        <v>4</v>
      </c>
      <c r="W11" s="15">
        <v>0</v>
      </c>
      <c r="X11" s="20">
        <v>0</v>
      </c>
      <c r="Y11" s="22">
        <f t="shared" si="2"/>
        <v>0</v>
      </c>
      <c r="Z11" s="12">
        <f t="shared" si="3"/>
        <v>0</v>
      </c>
      <c r="AA11" s="12">
        <f t="shared" si="4"/>
        <v>0</v>
      </c>
      <c r="AB11" s="12">
        <f t="shared" si="4"/>
        <v>0</v>
      </c>
    </row>
    <row r="12" spans="1:28" x14ac:dyDescent="0.3">
      <c r="A12" s="12">
        <v>2009</v>
      </c>
      <c r="B12" s="13" t="s">
        <v>52</v>
      </c>
      <c r="C12" s="14" t="s">
        <v>27</v>
      </c>
      <c r="D12" s="23" t="s">
        <v>53</v>
      </c>
      <c r="E12" s="14" t="s">
        <v>53</v>
      </c>
      <c r="F12" s="16">
        <v>4</v>
      </c>
      <c r="G12" s="17">
        <v>1</v>
      </c>
      <c r="H12" s="18" t="s">
        <v>30</v>
      </c>
      <c r="I12">
        <v>329557.91666699998</v>
      </c>
      <c r="J12">
        <v>6294576.8333329996</v>
      </c>
      <c r="K12">
        <v>329563.46153799997</v>
      </c>
      <c r="L12">
        <v>6294578.3076919997</v>
      </c>
      <c r="M12" s="12">
        <f>SQRT(((K12-I12)^2)+((L12-J12)^2))</f>
        <v>5.737536829312873</v>
      </c>
      <c r="N12" s="24">
        <v>6</v>
      </c>
      <c r="O12" s="14">
        <v>4</v>
      </c>
      <c r="P12" s="15">
        <v>0</v>
      </c>
      <c r="Q12" s="20">
        <v>1</v>
      </c>
      <c r="R12" s="21">
        <f t="shared" si="0"/>
        <v>1</v>
      </c>
      <c r="S12" s="15">
        <v>4</v>
      </c>
      <c r="T12" s="20">
        <v>1</v>
      </c>
      <c r="U12" s="21">
        <f t="shared" si="1"/>
        <v>5</v>
      </c>
      <c r="V12" s="14">
        <v>6</v>
      </c>
      <c r="W12" s="15">
        <v>1</v>
      </c>
      <c r="X12" s="20">
        <v>1</v>
      </c>
      <c r="Y12" s="22">
        <f t="shared" si="2"/>
        <v>2</v>
      </c>
      <c r="Z12" s="12">
        <f t="shared" si="3"/>
        <v>0.25</v>
      </c>
      <c r="AA12" s="12">
        <f t="shared" si="4"/>
        <v>0.2</v>
      </c>
      <c r="AB12" s="12">
        <f t="shared" si="4"/>
        <v>0.33333333333333331</v>
      </c>
    </row>
    <row r="13" spans="1:28" x14ac:dyDescent="0.3">
      <c r="A13" s="12">
        <v>2009</v>
      </c>
      <c r="B13" s="13" t="s">
        <v>54</v>
      </c>
      <c r="C13" s="14" t="s">
        <v>27</v>
      </c>
      <c r="D13" s="23" t="s">
        <v>53</v>
      </c>
      <c r="E13" s="14" t="s">
        <v>53</v>
      </c>
      <c r="F13" s="16">
        <v>4</v>
      </c>
      <c r="G13" s="17">
        <v>1</v>
      </c>
      <c r="H13" s="18" t="s">
        <v>30</v>
      </c>
      <c r="I13">
        <v>329554.25</v>
      </c>
      <c r="J13">
        <v>6294575.6875</v>
      </c>
      <c r="K13">
        <v>329576.5</v>
      </c>
      <c r="L13">
        <v>6294574.2999999998</v>
      </c>
      <c r="M13" s="12">
        <f>SQRT(((K13-I13)^2)+((L13-J13)^2))</f>
        <v>22.293219961470726</v>
      </c>
      <c r="N13" s="24">
        <v>6</v>
      </c>
      <c r="O13" s="14">
        <v>4</v>
      </c>
      <c r="P13" s="15">
        <v>0</v>
      </c>
      <c r="Q13" s="20">
        <v>1</v>
      </c>
      <c r="R13" s="21">
        <f t="shared" si="0"/>
        <v>1</v>
      </c>
      <c r="S13" s="15">
        <v>4</v>
      </c>
      <c r="T13" s="20">
        <v>1</v>
      </c>
      <c r="U13" s="21">
        <f t="shared" si="1"/>
        <v>5</v>
      </c>
      <c r="V13" s="14">
        <v>6</v>
      </c>
      <c r="W13" s="15">
        <v>1</v>
      </c>
      <c r="X13" s="20">
        <v>1</v>
      </c>
      <c r="Y13" s="22">
        <f t="shared" si="2"/>
        <v>2</v>
      </c>
      <c r="Z13" s="12">
        <f t="shared" si="3"/>
        <v>0.25</v>
      </c>
      <c r="AA13" s="12">
        <f t="shared" si="4"/>
        <v>0.2</v>
      </c>
      <c r="AB13" s="12">
        <f t="shared" si="4"/>
        <v>0.33333333333333331</v>
      </c>
    </row>
    <row r="14" spans="1:28" x14ac:dyDescent="0.3">
      <c r="A14" s="12">
        <v>2009</v>
      </c>
      <c r="B14" s="13" t="s">
        <v>55</v>
      </c>
      <c r="C14" s="14" t="s">
        <v>33</v>
      </c>
      <c r="D14" s="23" t="s">
        <v>53</v>
      </c>
      <c r="E14" s="14" t="s">
        <v>53</v>
      </c>
      <c r="F14" s="16">
        <v>4</v>
      </c>
      <c r="G14" s="17">
        <v>1</v>
      </c>
      <c r="H14" s="18" t="s">
        <v>30</v>
      </c>
      <c r="I14">
        <v>329576.25</v>
      </c>
      <c r="J14">
        <v>6294575.75</v>
      </c>
      <c r="K14">
        <v>329564.48148100002</v>
      </c>
      <c r="L14">
        <v>6294587.5185190002</v>
      </c>
      <c r="M14" s="12">
        <f>SQRT(((K14-I14)^2)+((L14-J14)^2))</f>
        <v>16.643199178934481</v>
      </c>
      <c r="N14" s="24">
        <v>16</v>
      </c>
      <c r="O14" s="14">
        <v>4</v>
      </c>
      <c r="P14" s="15">
        <v>0</v>
      </c>
      <c r="Q14" s="20">
        <v>1</v>
      </c>
      <c r="R14" s="21">
        <f t="shared" si="0"/>
        <v>1</v>
      </c>
      <c r="S14" s="15">
        <v>4</v>
      </c>
      <c r="T14" s="20">
        <v>1</v>
      </c>
      <c r="U14" s="21">
        <f t="shared" si="1"/>
        <v>5</v>
      </c>
      <c r="V14" s="14">
        <v>6</v>
      </c>
      <c r="W14" s="15">
        <v>2</v>
      </c>
      <c r="X14" s="20">
        <v>0</v>
      </c>
      <c r="Y14" s="22">
        <f t="shared" si="2"/>
        <v>2</v>
      </c>
      <c r="Z14" s="12">
        <f t="shared" si="3"/>
        <v>0.25</v>
      </c>
      <c r="AA14" s="12">
        <f t="shared" si="4"/>
        <v>0.33333333333333331</v>
      </c>
      <c r="AB14" s="12">
        <f t="shared" si="4"/>
        <v>0</v>
      </c>
    </row>
    <row r="15" spans="1:28" x14ac:dyDescent="0.3">
      <c r="A15" s="12">
        <v>2009</v>
      </c>
      <c r="B15" s="13" t="s">
        <v>56</v>
      </c>
      <c r="C15" s="14" t="s">
        <v>33</v>
      </c>
      <c r="D15" s="23" t="s">
        <v>53</v>
      </c>
      <c r="E15" s="14" t="s">
        <v>35</v>
      </c>
      <c r="F15" s="16">
        <v>4</v>
      </c>
      <c r="G15" s="17">
        <v>1</v>
      </c>
      <c r="H15" s="18" t="s">
        <v>30</v>
      </c>
      <c r="I15">
        <v>329597.357143</v>
      </c>
      <c r="J15">
        <v>6294577.5714290002</v>
      </c>
      <c r="K15">
        <v>329564.40000000002</v>
      </c>
      <c r="L15">
        <v>6294573.6500000004</v>
      </c>
      <c r="M15" s="12">
        <f>SQRT(((K15-I15)^2)+((L15-J15)^2))</f>
        <v>33.189620065947679</v>
      </c>
      <c r="N15" s="24">
        <v>0</v>
      </c>
      <c r="O15" s="14">
        <v>3</v>
      </c>
      <c r="P15" s="15">
        <v>2</v>
      </c>
      <c r="Q15" s="20">
        <v>1</v>
      </c>
      <c r="R15" s="21">
        <f t="shared" si="0"/>
        <v>3</v>
      </c>
      <c r="S15" s="15">
        <v>3</v>
      </c>
      <c r="T15" s="20">
        <v>2</v>
      </c>
      <c r="U15" s="21">
        <f t="shared" si="1"/>
        <v>5</v>
      </c>
      <c r="V15" s="14">
        <v>8</v>
      </c>
      <c r="W15" s="15">
        <v>0</v>
      </c>
      <c r="X15" s="20">
        <v>0</v>
      </c>
      <c r="Y15" s="22">
        <f t="shared" si="2"/>
        <v>0</v>
      </c>
      <c r="Z15" s="12">
        <f t="shared" si="3"/>
        <v>0</v>
      </c>
      <c r="AA15" s="12">
        <f t="shared" si="4"/>
        <v>0</v>
      </c>
      <c r="AB15" s="12">
        <f t="shared" si="4"/>
        <v>0</v>
      </c>
    </row>
    <row r="16" spans="1:28" x14ac:dyDescent="0.3">
      <c r="A16" s="12">
        <v>2009</v>
      </c>
      <c r="B16" s="13" t="s">
        <v>57</v>
      </c>
      <c r="C16" s="14" t="s">
        <v>27</v>
      </c>
      <c r="D16" s="25" t="s">
        <v>58</v>
      </c>
      <c r="E16" s="14" t="s">
        <v>53</v>
      </c>
      <c r="F16" s="16">
        <v>3</v>
      </c>
      <c r="G16" s="17">
        <v>0.5</v>
      </c>
      <c r="H16" s="18" t="s">
        <v>37</v>
      </c>
      <c r="I16">
        <v>329549.928571</v>
      </c>
      <c r="J16">
        <v>6294576.6428570002</v>
      </c>
      <c r="K16">
        <v>329548.894737</v>
      </c>
      <c r="L16">
        <v>6294580.9210529998</v>
      </c>
      <c r="M16" s="12">
        <f>SQRT(((K16-I16)^2)+((L16-J16)^2))</f>
        <v>4.4013377228104265</v>
      </c>
      <c r="N16" s="24">
        <v>6</v>
      </c>
      <c r="O16" s="14">
        <v>4</v>
      </c>
      <c r="P16" s="15">
        <v>0</v>
      </c>
      <c r="Q16" s="20">
        <v>0</v>
      </c>
      <c r="R16" s="21">
        <f t="shared" si="0"/>
        <v>0</v>
      </c>
      <c r="S16" s="15">
        <v>4</v>
      </c>
      <c r="T16" s="20">
        <v>1</v>
      </c>
      <c r="U16" s="21">
        <f t="shared" si="1"/>
        <v>5</v>
      </c>
      <c r="V16" s="14">
        <v>4</v>
      </c>
      <c r="W16" s="15">
        <v>1</v>
      </c>
      <c r="X16" s="20">
        <v>1</v>
      </c>
      <c r="Y16" s="22">
        <f t="shared" si="2"/>
        <v>2</v>
      </c>
      <c r="Z16" s="12">
        <f t="shared" si="3"/>
        <v>0.2857142857142857</v>
      </c>
      <c r="AA16" s="12">
        <f t="shared" si="4"/>
        <v>0.2</v>
      </c>
      <c r="AB16" s="12">
        <f t="shared" si="4"/>
        <v>0.5</v>
      </c>
    </row>
    <row r="17" spans="1:28" x14ac:dyDescent="0.3">
      <c r="A17" s="12">
        <v>2009</v>
      </c>
      <c r="B17" s="13" t="s">
        <v>59</v>
      </c>
      <c r="C17" s="14" t="s">
        <v>27</v>
      </c>
      <c r="D17" s="25" t="s">
        <v>58</v>
      </c>
      <c r="E17" s="14" t="s">
        <v>53</v>
      </c>
      <c r="F17" s="16">
        <v>3</v>
      </c>
      <c r="G17" s="17">
        <v>0.5</v>
      </c>
      <c r="H17" s="18" t="s">
        <v>37</v>
      </c>
      <c r="I17">
        <v>329557.08333300002</v>
      </c>
      <c r="J17">
        <v>6294579.1666670004</v>
      </c>
      <c r="K17">
        <v>329549.727273</v>
      </c>
      <c r="L17">
        <v>6294577.939394</v>
      </c>
      <c r="M17" s="12">
        <f>SQRT(((K17-I17)^2)+((L17-J17)^2))</f>
        <v>7.4577354298350276</v>
      </c>
      <c r="N17" s="24">
        <v>7</v>
      </c>
      <c r="O17" s="14">
        <v>4</v>
      </c>
      <c r="P17" s="15">
        <v>0</v>
      </c>
      <c r="Q17" s="20">
        <v>0</v>
      </c>
      <c r="R17" s="21">
        <f t="shared" si="0"/>
        <v>0</v>
      </c>
      <c r="S17" s="15">
        <v>4</v>
      </c>
      <c r="T17" s="20">
        <v>1</v>
      </c>
      <c r="U17" s="21">
        <f t="shared" si="1"/>
        <v>5</v>
      </c>
      <c r="V17" s="14">
        <v>4</v>
      </c>
      <c r="W17" s="15">
        <v>1</v>
      </c>
      <c r="X17" s="20">
        <v>1</v>
      </c>
      <c r="Y17" s="22">
        <f t="shared" si="2"/>
        <v>2</v>
      </c>
      <c r="Z17" s="12">
        <f t="shared" si="3"/>
        <v>0.2857142857142857</v>
      </c>
      <c r="AA17" s="12">
        <f t="shared" si="4"/>
        <v>0.2</v>
      </c>
      <c r="AB17" s="12">
        <f t="shared" si="4"/>
        <v>0.5</v>
      </c>
    </row>
    <row r="18" spans="1:28" x14ac:dyDescent="0.3">
      <c r="A18" s="12">
        <v>2009</v>
      </c>
      <c r="B18" s="13" t="s">
        <v>60</v>
      </c>
      <c r="C18" s="14" t="s">
        <v>33</v>
      </c>
      <c r="D18" s="25" t="s">
        <v>58</v>
      </c>
      <c r="E18" s="14" t="s">
        <v>53</v>
      </c>
      <c r="F18" s="16">
        <v>3</v>
      </c>
      <c r="G18" s="17">
        <v>0.5</v>
      </c>
      <c r="H18" s="18" t="s">
        <v>37</v>
      </c>
      <c r="I18">
        <v>329555.07692299999</v>
      </c>
      <c r="J18">
        <v>6294573.8461539997</v>
      </c>
      <c r="K18">
        <v>329546.037037</v>
      </c>
      <c r="L18">
        <v>6294586</v>
      </c>
      <c r="M18" s="12">
        <f>SQRT(((K18-I18)^2)+((L18-J18)^2))</f>
        <v>15.147128820084436</v>
      </c>
      <c r="N18" s="24">
        <v>10</v>
      </c>
      <c r="O18" s="14">
        <v>4</v>
      </c>
      <c r="P18" s="15">
        <v>0</v>
      </c>
      <c r="Q18" s="20">
        <v>0</v>
      </c>
      <c r="R18" s="21">
        <f t="shared" si="0"/>
        <v>0</v>
      </c>
      <c r="S18" s="15">
        <v>4</v>
      </c>
      <c r="T18" s="20">
        <v>1</v>
      </c>
      <c r="U18" s="21">
        <f t="shared" si="1"/>
        <v>5</v>
      </c>
      <c r="V18" s="14">
        <v>4</v>
      </c>
      <c r="W18" s="15">
        <v>2</v>
      </c>
      <c r="X18" s="20">
        <v>0</v>
      </c>
      <c r="Y18" s="22">
        <f t="shared" si="2"/>
        <v>2</v>
      </c>
      <c r="Z18" s="12">
        <f t="shared" si="3"/>
        <v>0.2857142857142857</v>
      </c>
      <c r="AA18" s="12">
        <f t="shared" si="4"/>
        <v>0.33333333333333331</v>
      </c>
      <c r="AB18" s="12">
        <f t="shared" si="4"/>
        <v>0</v>
      </c>
    </row>
    <row r="19" spans="1:28" x14ac:dyDescent="0.3">
      <c r="A19" s="12">
        <v>2009</v>
      </c>
      <c r="B19" s="13" t="s">
        <v>61</v>
      </c>
      <c r="C19" s="14" t="s">
        <v>27</v>
      </c>
      <c r="D19" s="15" t="s">
        <v>62</v>
      </c>
      <c r="E19" s="14" t="s">
        <v>44</v>
      </c>
      <c r="F19" s="16">
        <v>4</v>
      </c>
      <c r="G19" s="17">
        <v>0</v>
      </c>
      <c r="H19" s="18" t="s">
        <v>50</v>
      </c>
      <c r="I19">
        <v>329657.91666699998</v>
      </c>
      <c r="J19">
        <v>6294599.1666670004</v>
      </c>
      <c r="K19">
        <v>329672.72222200001</v>
      </c>
      <c r="L19">
        <v>6294604.7222220004</v>
      </c>
      <c r="M19" s="12">
        <f>SQRT(((K19-I19)^2)+((L19-J19)^2))</f>
        <v>15.813559062290432</v>
      </c>
      <c r="N19" s="19">
        <v>0</v>
      </c>
      <c r="O19" s="14">
        <v>2</v>
      </c>
      <c r="P19" s="15">
        <v>1</v>
      </c>
      <c r="Q19" s="20">
        <v>0</v>
      </c>
      <c r="R19" s="21">
        <f t="shared" si="0"/>
        <v>1</v>
      </c>
      <c r="S19" s="15">
        <v>2</v>
      </c>
      <c r="T19" s="20">
        <v>2</v>
      </c>
      <c r="U19" s="21">
        <f t="shared" si="1"/>
        <v>4</v>
      </c>
      <c r="V19" s="14">
        <v>5</v>
      </c>
      <c r="W19" s="15">
        <v>2</v>
      </c>
      <c r="X19" s="20">
        <v>0</v>
      </c>
      <c r="Y19" s="22">
        <f t="shared" si="2"/>
        <v>2</v>
      </c>
      <c r="Z19" s="12">
        <f t="shared" si="3"/>
        <v>0.2857142857142857</v>
      </c>
      <c r="AA19" s="12">
        <f t="shared" si="4"/>
        <v>0.4</v>
      </c>
      <c r="AB19" s="12">
        <f t="shared" si="4"/>
        <v>0</v>
      </c>
    </row>
    <row r="20" spans="1:28" x14ac:dyDescent="0.3">
      <c r="A20" s="12">
        <v>2009</v>
      </c>
      <c r="B20" s="13" t="s">
        <v>63</v>
      </c>
      <c r="C20" s="14" t="s">
        <v>27</v>
      </c>
      <c r="D20" s="15" t="s">
        <v>62</v>
      </c>
      <c r="E20" s="14" t="s">
        <v>44</v>
      </c>
      <c r="F20" s="16">
        <v>4</v>
      </c>
      <c r="G20" s="17">
        <v>0</v>
      </c>
      <c r="H20" s="18" t="s">
        <v>50</v>
      </c>
      <c r="I20">
        <v>329651.5</v>
      </c>
      <c r="J20">
        <v>6294594.9090910004</v>
      </c>
      <c r="K20">
        <v>329677.48275899998</v>
      </c>
      <c r="L20">
        <v>6294604.1379310004</v>
      </c>
      <c r="M20" s="12">
        <f>SQRT(((K20-I20)^2)+((L20-J20)^2))</f>
        <v>27.573089290037917</v>
      </c>
      <c r="N20" s="19" t="s">
        <v>41</v>
      </c>
      <c r="O20" s="14">
        <v>2</v>
      </c>
      <c r="P20" s="15">
        <v>1</v>
      </c>
      <c r="Q20" s="20">
        <v>0</v>
      </c>
      <c r="R20" s="21">
        <f t="shared" si="0"/>
        <v>1</v>
      </c>
      <c r="S20" s="15">
        <v>2</v>
      </c>
      <c r="T20" s="20">
        <v>2</v>
      </c>
      <c r="U20" s="21">
        <f t="shared" si="1"/>
        <v>4</v>
      </c>
      <c r="V20" s="14">
        <v>5</v>
      </c>
      <c r="W20" s="15">
        <v>2</v>
      </c>
      <c r="X20" s="20">
        <v>0</v>
      </c>
      <c r="Y20" s="22">
        <f t="shared" si="2"/>
        <v>2</v>
      </c>
      <c r="Z20" s="12">
        <f t="shared" si="3"/>
        <v>0.2857142857142857</v>
      </c>
      <c r="AA20" s="12">
        <f t="shared" si="4"/>
        <v>0.4</v>
      </c>
      <c r="AB20" s="12">
        <f t="shared" si="4"/>
        <v>0</v>
      </c>
    </row>
    <row r="21" spans="1:28" x14ac:dyDescent="0.3">
      <c r="A21" s="12">
        <v>2009</v>
      </c>
      <c r="B21" s="13" t="s">
        <v>64</v>
      </c>
      <c r="C21" s="14" t="s">
        <v>27</v>
      </c>
      <c r="D21" s="15" t="s">
        <v>62</v>
      </c>
      <c r="E21" s="14" t="s">
        <v>44</v>
      </c>
      <c r="F21" s="16">
        <v>4</v>
      </c>
      <c r="G21" s="17">
        <v>0</v>
      </c>
      <c r="H21" s="18" t="s">
        <v>50</v>
      </c>
      <c r="I21">
        <v>329672.5</v>
      </c>
      <c r="J21">
        <v>6294600.7727269996</v>
      </c>
      <c r="K21">
        <v>329675</v>
      </c>
      <c r="L21">
        <v>6294603.2000000002</v>
      </c>
      <c r="M21" s="12">
        <f>SQRT(((K21-I21)^2)+((L21-J21)^2))</f>
        <v>3.4844876552221598</v>
      </c>
      <c r="N21" s="19">
        <v>1</v>
      </c>
      <c r="O21" s="14">
        <v>2</v>
      </c>
      <c r="P21" s="15">
        <v>1</v>
      </c>
      <c r="Q21" s="20">
        <v>0</v>
      </c>
      <c r="R21" s="21">
        <f t="shared" si="0"/>
        <v>1</v>
      </c>
      <c r="S21" s="15">
        <v>2</v>
      </c>
      <c r="T21" s="20">
        <v>2</v>
      </c>
      <c r="U21" s="21">
        <f t="shared" si="1"/>
        <v>4</v>
      </c>
      <c r="V21" s="14">
        <v>5</v>
      </c>
      <c r="W21" s="15">
        <v>2</v>
      </c>
      <c r="X21" s="20">
        <v>0</v>
      </c>
      <c r="Y21" s="22">
        <f t="shared" si="2"/>
        <v>2</v>
      </c>
      <c r="Z21" s="12">
        <f t="shared" si="3"/>
        <v>0.2857142857142857</v>
      </c>
      <c r="AA21" s="12">
        <f t="shared" si="4"/>
        <v>0.4</v>
      </c>
      <c r="AB21" s="12">
        <f t="shared" si="4"/>
        <v>0</v>
      </c>
    </row>
    <row r="22" spans="1:28" x14ac:dyDescent="0.3">
      <c r="A22" s="12">
        <v>2009</v>
      </c>
      <c r="B22" s="13" t="s">
        <v>65</v>
      </c>
      <c r="C22" s="14" t="s">
        <v>27</v>
      </c>
      <c r="D22" s="23" t="s">
        <v>66</v>
      </c>
      <c r="E22" s="14" t="s">
        <v>62</v>
      </c>
      <c r="F22" s="16">
        <v>5</v>
      </c>
      <c r="G22" s="17">
        <v>0.66666666666666663</v>
      </c>
      <c r="H22" s="18" t="s">
        <v>30</v>
      </c>
      <c r="I22">
        <v>329618.22222200001</v>
      </c>
      <c r="J22">
        <v>6294655.2962959995</v>
      </c>
      <c r="K22">
        <v>329628.96666699997</v>
      </c>
      <c r="L22">
        <v>6294665.9666670002</v>
      </c>
      <c r="M22" s="12">
        <f>SQRT(((K22-I22)^2)+((L22-J22)^2))</f>
        <v>15.1426521999546</v>
      </c>
      <c r="N22" s="19">
        <v>2</v>
      </c>
      <c r="O22" s="14">
        <v>1</v>
      </c>
      <c r="P22" s="15">
        <v>1</v>
      </c>
      <c r="Q22" s="20">
        <v>1</v>
      </c>
      <c r="R22" s="21">
        <f t="shared" si="0"/>
        <v>2</v>
      </c>
      <c r="S22" s="15">
        <v>1</v>
      </c>
      <c r="T22" s="20">
        <v>1</v>
      </c>
      <c r="U22" s="21">
        <f t="shared" si="1"/>
        <v>2</v>
      </c>
      <c r="V22" s="14">
        <v>4</v>
      </c>
      <c r="W22" s="15">
        <v>1</v>
      </c>
      <c r="X22" s="20">
        <v>1</v>
      </c>
      <c r="Y22" s="22">
        <f t="shared" si="2"/>
        <v>2</v>
      </c>
      <c r="Z22" s="12">
        <f t="shared" si="3"/>
        <v>0.33333333333333331</v>
      </c>
      <c r="AA22" s="12">
        <f t="shared" si="4"/>
        <v>0.33333333333333331</v>
      </c>
      <c r="AB22" s="12">
        <f t="shared" si="4"/>
        <v>0.33333333333333331</v>
      </c>
    </row>
    <row r="23" spans="1:28" x14ac:dyDescent="0.3">
      <c r="A23" s="12">
        <v>2009</v>
      </c>
      <c r="B23" s="13" t="s">
        <v>67</v>
      </c>
      <c r="C23" s="14" t="s">
        <v>27</v>
      </c>
      <c r="D23" s="23" t="s">
        <v>66</v>
      </c>
      <c r="E23" s="14" t="s">
        <v>62</v>
      </c>
      <c r="F23" s="16">
        <v>5</v>
      </c>
      <c r="G23" s="17">
        <v>0.66666666666666663</v>
      </c>
      <c r="H23" s="18" t="s">
        <v>30</v>
      </c>
      <c r="I23">
        <v>329619.80645199999</v>
      </c>
      <c r="J23">
        <v>6294652.3870970001</v>
      </c>
      <c r="K23">
        <v>329640.5</v>
      </c>
      <c r="L23">
        <v>6294675.5</v>
      </c>
      <c r="M23" s="12">
        <f>SQRT(((K23-I23)^2)+((L23-J23)^2))</f>
        <v>31.023043272855404</v>
      </c>
      <c r="N23" s="19">
        <v>0</v>
      </c>
      <c r="O23" s="14">
        <v>1</v>
      </c>
      <c r="P23" s="15">
        <v>1</v>
      </c>
      <c r="Q23" s="20">
        <v>1</v>
      </c>
      <c r="R23" s="21">
        <f t="shared" si="0"/>
        <v>2</v>
      </c>
      <c r="S23" s="15">
        <v>1</v>
      </c>
      <c r="T23" s="20">
        <v>1</v>
      </c>
      <c r="U23" s="21">
        <f t="shared" si="1"/>
        <v>2</v>
      </c>
      <c r="V23" s="14">
        <v>4</v>
      </c>
      <c r="W23" s="15">
        <v>1</v>
      </c>
      <c r="X23" s="20">
        <v>1</v>
      </c>
      <c r="Y23" s="22">
        <f t="shared" si="2"/>
        <v>2</v>
      </c>
      <c r="Z23" s="12">
        <f t="shared" si="3"/>
        <v>0.33333333333333331</v>
      </c>
      <c r="AA23" s="12">
        <f t="shared" si="4"/>
        <v>0.33333333333333331</v>
      </c>
      <c r="AB23" s="12">
        <f t="shared" si="4"/>
        <v>0.33333333333333331</v>
      </c>
    </row>
    <row r="24" spans="1:28" x14ac:dyDescent="0.3">
      <c r="A24" s="12">
        <v>2009</v>
      </c>
      <c r="B24" s="13" t="s">
        <v>68</v>
      </c>
      <c r="C24" s="14" t="s">
        <v>33</v>
      </c>
      <c r="D24" s="23" t="s">
        <v>66</v>
      </c>
      <c r="E24" s="14" t="s">
        <v>62</v>
      </c>
      <c r="F24" s="16">
        <v>5</v>
      </c>
      <c r="G24" s="17">
        <v>0.66666666666666663</v>
      </c>
      <c r="H24" s="18" t="s">
        <v>30</v>
      </c>
      <c r="I24">
        <v>329625.36842100002</v>
      </c>
      <c r="J24">
        <v>6294663.1052630004</v>
      </c>
      <c r="K24">
        <v>329637.63636399998</v>
      </c>
      <c r="L24">
        <v>6294676.9090910004</v>
      </c>
      <c r="M24" s="12">
        <f>SQRT(((K24-I24)^2)+((L24-J24)^2))</f>
        <v>18.4674874551534</v>
      </c>
      <c r="N24" s="19">
        <v>2</v>
      </c>
      <c r="O24" s="14">
        <v>1</v>
      </c>
      <c r="P24" s="15">
        <v>1</v>
      </c>
      <c r="Q24" s="20">
        <v>1</v>
      </c>
      <c r="R24" s="21">
        <f t="shared" si="0"/>
        <v>2</v>
      </c>
      <c r="S24" s="15">
        <v>1</v>
      </c>
      <c r="T24" s="20">
        <v>1</v>
      </c>
      <c r="U24" s="21">
        <f t="shared" si="1"/>
        <v>2</v>
      </c>
      <c r="V24" s="14">
        <v>4</v>
      </c>
      <c r="W24" s="15">
        <v>2</v>
      </c>
      <c r="X24" s="20">
        <v>0</v>
      </c>
      <c r="Y24" s="22">
        <f t="shared" si="2"/>
        <v>2</v>
      </c>
      <c r="Z24" s="12">
        <f t="shared" si="3"/>
        <v>0.33333333333333331</v>
      </c>
      <c r="AA24" s="12">
        <f t="shared" si="4"/>
        <v>0.5</v>
      </c>
      <c r="AB24" s="12">
        <f t="shared" si="4"/>
        <v>0</v>
      </c>
    </row>
    <row r="25" spans="1:28" x14ac:dyDescent="0.3">
      <c r="A25" s="12">
        <v>2009</v>
      </c>
      <c r="B25" s="13" t="s">
        <v>69</v>
      </c>
      <c r="C25" s="14" t="s">
        <v>27</v>
      </c>
      <c r="D25" s="25" t="s">
        <v>45</v>
      </c>
      <c r="E25" s="14" t="s">
        <v>28</v>
      </c>
      <c r="F25" s="16">
        <v>3</v>
      </c>
      <c r="G25" s="17">
        <v>0.5</v>
      </c>
      <c r="H25" s="18" t="s">
        <v>37</v>
      </c>
      <c r="I25">
        <v>329592.33333300002</v>
      </c>
      <c r="J25">
        <v>6294544.6666670004</v>
      </c>
      <c r="K25">
        <v>329592.428571</v>
      </c>
      <c r="L25">
        <v>6294544.8571429998</v>
      </c>
      <c r="M25" s="12">
        <f>SQRT(((K25-I25)^2)+((L25-J25)^2))</f>
        <v>0.21295864147549282</v>
      </c>
      <c r="N25" s="24">
        <v>1</v>
      </c>
      <c r="O25" s="14">
        <v>0</v>
      </c>
      <c r="P25" s="15">
        <v>0</v>
      </c>
      <c r="Q25" s="20">
        <v>1</v>
      </c>
      <c r="R25" s="21">
        <f t="shared" si="0"/>
        <v>1</v>
      </c>
      <c r="S25" s="15">
        <v>0</v>
      </c>
      <c r="T25" s="20">
        <v>1</v>
      </c>
      <c r="U25" s="21">
        <f t="shared" si="1"/>
        <v>1</v>
      </c>
      <c r="V25" s="14">
        <v>2</v>
      </c>
      <c r="W25" s="15">
        <v>1</v>
      </c>
      <c r="X25" s="20">
        <v>0</v>
      </c>
      <c r="Y25" s="22">
        <f t="shared" si="2"/>
        <v>1</v>
      </c>
      <c r="Z25" s="12">
        <f t="shared" si="3"/>
        <v>0.33333333333333331</v>
      </c>
      <c r="AA25" s="12">
        <f t="shared" si="4"/>
        <v>1</v>
      </c>
      <c r="AB25" s="12">
        <f t="shared" si="4"/>
        <v>0</v>
      </c>
    </row>
    <row r="26" spans="1:28" x14ac:dyDescent="0.3">
      <c r="A26" s="12">
        <v>2009</v>
      </c>
      <c r="B26" s="13" t="s">
        <v>70</v>
      </c>
      <c r="C26" s="14" t="s">
        <v>27</v>
      </c>
      <c r="D26" s="25" t="s">
        <v>45</v>
      </c>
      <c r="E26" s="14" t="s">
        <v>28</v>
      </c>
      <c r="F26" s="16">
        <v>3</v>
      </c>
      <c r="G26" s="17">
        <v>0.5</v>
      </c>
      <c r="H26" s="18" t="s">
        <v>37</v>
      </c>
      <c r="I26">
        <v>329591.88888899999</v>
      </c>
      <c r="J26">
        <v>6294547.1111110002</v>
      </c>
      <c r="K26">
        <v>329594.29032299999</v>
      </c>
      <c r="L26">
        <v>6294546.1612900002</v>
      </c>
      <c r="M26" s="12">
        <f>SQRT(((K26-I26)^2)+((L26-J26)^2))</f>
        <v>2.5824494551433825</v>
      </c>
      <c r="N26" s="24">
        <v>5</v>
      </c>
      <c r="O26" s="14">
        <v>0</v>
      </c>
      <c r="P26" s="15">
        <v>0</v>
      </c>
      <c r="Q26" s="20">
        <v>1</v>
      </c>
      <c r="R26" s="21">
        <f t="shared" si="0"/>
        <v>1</v>
      </c>
      <c r="S26" s="15">
        <v>0</v>
      </c>
      <c r="T26" s="20">
        <v>1</v>
      </c>
      <c r="U26" s="21">
        <f t="shared" si="1"/>
        <v>1</v>
      </c>
      <c r="V26" s="14">
        <v>2</v>
      </c>
      <c r="W26" s="15">
        <v>1</v>
      </c>
      <c r="X26" s="20">
        <v>0</v>
      </c>
      <c r="Y26" s="22">
        <f t="shared" si="2"/>
        <v>1</v>
      </c>
      <c r="Z26" s="12">
        <f t="shared" si="3"/>
        <v>0.33333333333333331</v>
      </c>
      <c r="AA26" s="12">
        <f t="shared" si="4"/>
        <v>1</v>
      </c>
      <c r="AB26" s="12">
        <f t="shared" si="4"/>
        <v>0</v>
      </c>
    </row>
    <row r="27" spans="1:28" x14ac:dyDescent="0.3">
      <c r="A27" s="12">
        <v>2009</v>
      </c>
      <c r="B27" s="13" t="s">
        <v>71</v>
      </c>
      <c r="C27" s="14" t="s">
        <v>33</v>
      </c>
      <c r="D27" s="25" t="s">
        <v>45</v>
      </c>
      <c r="E27" s="14" t="s">
        <v>29</v>
      </c>
      <c r="F27" s="16">
        <v>3</v>
      </c>
      <c r="G27" s="17">
        <v>0.5</v>
      </c>
      <c r="H27" s="18" t="s">
        <v>37</v>
      </c>
      <c r="I27">
        <v>329547.2</v>
      </c>
      <c r="J27">
        <v>6294598.2000000002</v>
      </c>
      <c r="K27">
        <v>329590</v>
      </c>
      <c r="L27">
        <v>6294541.8499999996</v>
      </c>
      <c r="M27" s="12">
        <f>SQRT(((K27-I27)^2)+((L27-J27)^2))</f>
        <v>70.761306517488634</v>
      </c>
      <c r="N27" s="24">
        <v>0</v>
      </c>
      <c r="O27" s="14">
        <v>3</v>
      </c>
      <c r="P27" s="15">
        <v>2</v>
      </c>
      <c r="Q27" s="20">
        <v>0</v>
      </c>
      <c r="R27" s="21">
        <f t="shared" si="0"/>
        <v>2</v>
      </c>
      <c r="S27" s="15">
        <v>3</v>
      </c>
      <c r="T27" s="20">
        <v>4</v>
      </c>
      <c r="U27" s="21">
        <f t="shared" si="1"/>
        <v>7</v>
      </c>
      <c r="V27" s="14">
        <v>9</v>
      </c>
      <c r="W27" s="15">
        <v>2</v>
      </c>
      <c r="X27" s="20">
        <v>0</v>
      </c>
      <c r="Y27" s="22">
        <f t="shared" si="2"/>
        <v>2</v>
      </c>
      <c r="Z27" s="12">
        <f t="shared" si="3"/>
        <v>0.18181818181818182</v>
      </c>
      <c r="AA27" s="12">
        <f t="shared" si="4"/>
        <v>0.2857142857142857</v>
      </c>
      <c r="AB27" s="12">
        <f t="shared" si="4"/>
        <v>0</v>
      </c>
    </row>
    <row r="28" spans="1:28" x14ac:dyDescent="0.3">
      <c r="A28" s="12">
        <v>2009</v>
      </c>
      <c r="B28" s="13" t="s">
        <v>72</v>
      </c>
      <c r="C28" s="14" t="s">
        <v>27</v>
      </c>
      <c r="D28" s="15" t="s">
        <v>73</v>
      </c>
      <c r="E28" s="14" t="s">
        <v>74</v>
      </c>
      <c r="F28" s="16">
        <v>5</v>
      </c>
      <c r="G28" s="17">
        <v>1.5</v>
      </c>
      <c r="H28" s="18" t="s">
        <v>30</v>
      </c>
      <c r="I28">
        <v>329593.88888899999</v>
      </c>
      <c r="J28">
        <v>6294530.3333329996</v>
      </c>
      <c r="K28">
        <v>329594.125</v>
      </c>
      <c r="L28">
        <v>6294520.375</v>
      </c>
      <c r="M28" s="12">
        <f>SQRT(((K28-I28)^2)+((L28-J28)^2))</f>
        <v>9.9611316894935893</v>
      </c>
      <c r="N28" s="19">
        <v>6</v>
      </c>
      <c r="O28" s="13" t="s">
        <v>46</v>
      </c>
      <c r="P28" s="27" t="s">
        <v>38</v>
      </c>
      <c r="Q28" s="28" t="s">
        <v>51</v>
      </c>
      <c r="R28" s="21">
        <f t="shared" si="0"/>
        <v>0</v>
      </c>
      <c r="S28" s="27" t="s">
        <v>46</v>
      </c>
      <c r="T28" s="28" t="s">
        <v>75</v>
      </c>
      <c r="U28" s="21">
        <f t="shared" si="1"/>
        <v>0</v>
      </c>
      <c r="V28" s="14">
        <v>7</v>
      </c>
      <c r="W28" s="15">
        <v>0</v>
      </c>
      <c r="X28" s="20">
        <v>1</v>
      </c>
      <c r="Y28" s="22">
        <f t="shared" si="2"/>
        <v>1</v>
      </c>
      <c r="Z28" s="12">
        <f t="shared" si="3"/>
        <v>1</v>
      </c>
      <c r="AA28" s="12">
        <f t="shared" si="4"/>
        <v>0</v>
      </c>
      <c r="AB28" s="12">
        <f t="shared" si="4"/>
        <v>0.33333333333333331</v>
      </c>
    </row>
    <row r="29" spans="1:28" x14ac:dyDescent="0.3">
      <c r="A29" s="12">
        <v>2009</v>
      </c>
      <c r="B29" s="13" t="s">
        <v>76</v>
      </c>
      <c r="C29" s="14" t="s">
        <v>27</v>
      </c>
      <c r="D29" s="15" t="s">
        <v>73</v>
      </c>
      <c r="E29" s="14" t="s">
        <v>45</v>
      </c>
      <c r="F29" s="16">
        <v>5</v>
      </c>
      <c r="G29" s="17">
        <v>1.5</v>
      </c>
      <c r="H29" s="18" t="s">
        <v>30</v>
      </c>
      <c r="I29">
        <v>329614.571429</v>
      </c>
      <c r="J29">
        <v>6294562</v>
      </c>
      <c r="K29">
        <v>329627.81818200002</v>
      </c>
      <c r="L29">
        <v>6294518.3636360001</v>
      </c>
      <c r="M29" s="12">
        <f>SQRT(((K29-I29)^2)+((L29-J29)^2))</f>
        <v>45.602727201086651</v>
      </c>
      <c r="N29" s="19">
        <v>1</v>
      </c>
      <c r="O29" s="14">
        <v>2</v>
      </c>
      <c r="P29" s="15">
        <v>1</v>
      </c>
      <c r="Q29" s="28" t="s">
        <v>51</v>
      </c>
      <c r="R29" s="21">
        <f t="shared" si="0"/>
        <v>1</v>
      </c>
      <c r="S29" s="15">
        <v>2</v>
      </c>
      <c r="T29" s="20">
        <v>2</v>
      </c>
      <c r="U29" s="21">
        <f t="shared" si="1"/>
        <v>4</v>
      </c>
      <c r="V29" s="14">
        <v>7</v>
      </c>
      <c r="W29" s="15">
        <v>0</v>
      </c>
      <c r="X29" s="20">
        <v>1</v>
      </c>
      <c r="Y29" s="22">
        <f t="shared" si="2"/>
        <v>1</v>
      </c>
      <c r="Z29" s="12">
        <f t="shared" si="3"/>
        <v>0.16666666666666666</v>
      </c>
      <c r="AA29" s="12">
        <f t="shared" si="4"/>
        <v>0</v>
      </c>
      <c r="AB29" s="12">
        <f t="shared" si="4"/>
        <v>0.2</v>
      </c>
    </row>
    <row r="30" spans="1:28" x14ac:dyDescent="0.3">
      <c r="A30" s="12">
        <v>2009</v>
      </c>
      <c r="B30" s="13" t="s">
        <v>77</v>
      </c>
      <c r="C30" s="14" t="s">
        <v>33</v>
      </c>
      <c r="D30" s="15" t="s">
        <v>73</v>
      </c>
      <c r="E30" s="14" t="s">
        <v>74</v>
      </c>
      <c r="F30" s="16">
        <v>5</v>
      </c>
      <c r="G30" s="17">
        <v>1.5</v>
      </c>
      <c r="H30" s="18" t="s">
        <v>30</v>
      </c>
      <c r="I30">
        <v>329590.41666699998</v>
      </c>
      <c r="J30">
        <v>6294526</v>
      </c>
      <c r="K30">
        <v>329620.142857</v>
      </c>
      <c r="L30">
        <v>6294530</v>
      </c>
      <c r="M30" s="12">
        <f>SQRT(((K30-I30)^2)+((L30-J30)^2))</f>
        <v>29.994105619555285</v>
      </c>
      <c r="N30" s="19">
        <v>31</v>
      </c>
      <c r="O30" s="13" t="s">
        <v>46</v>
      </c>
      <c r="P30" s="27" t="s">
        <v>38</v>
      </c>
      <c r="Q30" s="28" t="s">
        <v>51</v>
      </c>
      <c r="R30" s="21">
        <f t="shared" si="0"/>
        <v>0</v>
      </c>
      <c r="S30" s="27" t="s">
        <v>46</v>
      </c>
      <c r="T30" s="28" t="s">
        <v>75</v>
      </c>
      <c r="U30" s="21">
        <f t="shared" si="1"/>
        <v>0</v>
      </c>
      <c r="V30" s="14">
        <v>7</v>
      </c>
      <c r="W30" s="15">
        <v>1</v>
      </c>
      <c r="X30" s="20">
        <v>0</v>
      </c>
      <c r="Y30" s="22">
        <f t="shared" si="2"/>
        <v>1</v>
      </c>
      <c r="Z30" s="12">
        <f t="shared" si="3"/>
        <v>1</v>
      </c>
      <c r="AA30" s="12">
        <f t="shared" si="4"/>
        <v>0.16666666666666666</v>
      </c>
      <c r="AB30" s="12">
        <f t="shared" si="4"/>
        <v>0</v>
      </c>
    </row>
    <row r="31" spans="1:28" x14ac:dyDescent="0.3">
      <c r="A31" s="12">
        <v>2009</v>
      </c>
      <c r="B31" s="13" t="s">
        <v>78</v>
      </c>
      <c r="C31" s="14" t="s">
        <v>33</v>
      </c>
      <c r="D31" s="15" t="s">
        <v>73</v>
      </c>
      <c r="E31" s="14" t="s">
        <v>45</v>
      </c>
      <c r="F31" s="16">
        <v>5</v>
      </c>
      <c r="G31" s="17">
        <v>1.5</v>
      </c>
      <c r="H31" s="18" t="s">
        <v>30</v>
      </c>
      <c r="I31">
        <v>329615.285714</v>
      </c>
      <c r="J31">
        <v>6294584</v>
      </c>
      <c r="K31">
        <v>329625.25</v>
      </c>
      <c r="L31">
        <v>6294519.5833329996</v>
      </c>
      <c r="M31" s="12">
        <f>SQRT(((K31-I31)^2)+((L31-J31)^2))</f>
        <v>65.182773667043733</v>
      </c>
      <c r="N31" s="19">
        <v>0</v>
      </c>
      <c r="O31" s="13" t="s">
        <v>51</v>
      </c>
      <c r="P31" s="27" t="s">
        <v>38</v>
      </c>
      <c r="Q31" s="28" t="s">
        <v>51</v>
      </c>
      <c r="R31" s="21">
        <f t="shared" si="0"/>
        <v>0</v>
      </c>
      <c r="S31" s="27" t="s">
        <v>51</v>
      </c>
      <c r="T31" s="28" t="s">
        <v>51</v>
      </c>
      <c r="U31" s="21">
        <f t="shared" si="1"/>
        <v>0</v>
      </c>
      <c r="V31" s="14">
        <v>7</v>
      </c>
      <c r="W31" s="15">
        <v>1</v>
      </c>
      <c r="X31" s="20">
        <v>0</v>
      </c>
      <c r="Y31" s="22">
        <f t="shared" si="2"/>
        <v>1</v>
      </c>
      <c r="Z31" s="12">
        <f t="shared" si="3"/>
        <v>1</v>
      </c>
      <c r="AA31" s="12">
        <f t="shared" si="4"/>
        <v>0.25</v>
      </c>
      <c r="AB31" s="12">
        <f t="shared" si="4"/>
        <v>0</v>
      </c>
    </row>
    <row r="32" spans="1:28" x14ac:dyDescent="0.3">
      <c r="A32" s="12">
        <v>2009</v>
      </c>
      <c r="B32" s="13" t="s">
        <v>79</v>
      </c>
      <c r="C32" s="14" t="s">
        <v>27</v>
      </c>
      <c r="D32" s="23" t="s">
        <v>74</v>
      </c>
      <c r="E32" s="14" t="s">
        <v>74</v>
      </c>
      <c r="F32" s="16">
        <v>5</v>
      </c>
      <c r="G32" s="17">
        <v>0</v>
      </c>
      <c r="H32" s="18" t="s">
        <v>50</v>
      </c>
      <c r="I32">
        <v>329587.52631599997</v>
      </c>
      <c r="J32">
        <v>6294522.0526320003</v>
      </c>
      <c r="K32">
        <v>329593</v>
      </c>
      <c r="L32">
        <v>6294524.6399999997</v>
      </c>
      <c r="M32" s="12">
        <f>SQRT(((K32-I32)^2)+((L32-J32)^2))</f>
        <v>6.0543942468500376</v>
      </c>
      <c r="N32" s="19">
        <v>5</v>
      </c>
      <c r="O32" s="14">
        <v>1</v>
      </c>
      <c r="P32" s="15">
        <v>1</v>
      </c>
      <c r="Q32" s="20">
        <v>0</v>
      </c>
      <c r="R32" s="21">
        <f t="shared" si="0"/>
        <v>1</v>
      </c>
      <c r="S32" s="15">
        <v>1</v>
      </c>
      <c r="T32" s="20">
        <v>1</v>
      </c>
      <c r="U32" s="21">
        <f t="shared" si="1"/>
        <v>2</v>
      </c>
      <c r="V32" s="14">
        <v>3</v>
      </c>
      <c r="W32" s="15">
        <v>3</v>
      </c>
      <c r="X32" s="20">
        <v>0</v>
      </c>
      <c r="Y32" s="22">
        <f t="shared" si="2"/>
        <v>3</v>
      </c>
      <c r="Z32" s="12">
        <f t="shared" si="3"/>
        <v>0.5</v>
      </c>
      <c r="AA32" s="12">
        <f t="shared" si="4"/>
        <v>0.6</v>
      </c>
      <c r="AB32" s="12">
        <f t="shared" si="4"/>
        <v>0</v>
      </c>
    </row>
    <row r="33" spans="1:28" x14ac:dyDescent="0.3">
      <c r="A33" s="12">
        <v>2009</v>
      </c>
      <c r="B33" s="13" t="s">
        <v>80</v>
      </c>
      <c r="C33" s="14" t="s">
        <v>27</v>
      </c>
      <c r="D33" s="23" t="s">
        <v>74</v>
      </c>
      <c r="E33" s="14" t="s">
        <v>74</v>
      </c>
      <c r="F33" s="16">
        <v>5</v>
      </c>
      <c r="G33" s="17">
        <v>0</v>
      </c>
      <c r="H33" s="18" t="s">
        <v>50</v>
      </c>
      <c r="I33">
        <v>329593</v>
      </c>
      <c r="J33">
        <v>6294532.7999999998</v>
      </c>
      <c r="K33">
        <v>329598.125</v>
      </c>
      <c r="L33">
        <v>6294533.625</v>
      </c>
      <c r="M33" s="12">
        <f>SQRT(((K33-I33)^2)+((L33-J33)^2))</f>
        <v>5.1909777499337579</v>
      </c>
      <c r="N33" s="19">
        <v>6</v>
      </c>
      <c r="O33" s="14">
        <v>1</v>
      </c>
      <c r="P33" s="15">
        <v>1</v>
      </c>
      <c r="Q33" s="20">
        <v>0</v>
      </c>
      <c r="R33" s="21">
        <f t="shared" si="0"/>
        <v>1</v>
      </c>
      <c r="S33" s="15">
        <v>1</v>
      </c>
      <c r="T33" s="20">
        <v>1</v>
      </c>
      <c r="U33" s="21">
        <f t="shared" si="1"/>
        <v>2</v>
      </c>
      <c r="V33" s="14">
        <v>3</v>
      </c>
      <c r="W33" s="15">
        <v>3</v>
      </c>
      <c r="X33" s="20">
        <v>0</v>
      </c>
      <c r="Y33" s="22">
        <f t="shared" si="2"/>
        <v>3</v>
      </c>
      <c r="Z33" s="12">
        <f t="shared" si="3"/>
        <v>0.5</v>
      </c>
      <c r="AA33" s="12">
        <f t="shared" si="4"/>
        <v>0.6</v>
      </c>
      <c r="AB33" s="12">
        <f t="shared" si="4"/>
        <v>0</v>
      </c>
    </row>
    <row r="34" spans="1:28" x14ac:dyDescent="0.3">
      <c r="A34" s="12">
        <v>2009</v>
      </c>
      <c r="B34" s="13" t="s">
        <v>81</v>
      </c>
      <c r="C34" s="14" t="s">
        <v>27</v>
      </c>
      <c r="D34" s="23" t="s">
        <v>74</v>
      </c>
      <c r="E34" s="14" t="s">
        <v>74</v>
      </c>
      <c r="F34" s="16">
        <v>5</v>
      </c>
      <c r="G34" s="17">
        <v>0</v>
      </c>
      <c r="H34" s="18" t="s">
        <v>50</v>
      </c>
      <c r="I34">
        <v>329594.33333300002</v>
      </c>
      <c r="J34">
        <v>6294528.1904760003</v>
      </c>
      <c r="K34">
        <v>329591.3</v>
      </c>
      <c r="L34">
        <v>6294521.6500000004</v>
      </c>
      <c r="M34" s="12">
        <f>SQRT(((K34-I34)^2)+((L34-J34)^2))</f>
        <v>7.2096418354039464</v>
      </c>
      <c r="N34" s="19">
        <v>6</v>
      </c>
      <c r="O34" s="14">
        <v>1</v>
      </c>
      <c r="P34" s="15">
        <v>1</v>
      </c>
      <c r="Q34" s="20">
        <v>0</v>
      </c>
      <c r="R34" s="21">
        <f t="shared" si="0"/>
        <v>1</v>
      </c>
      <c r="S34" s="15">
        <v>1</v>
      </c>
      <c r="T34" s="20">
        <v>1</v>
      </c>
      <c r="U34" s="21">
        <f t="shared" si="1"/>
        <v>2</v>
      </c>
      <c r="V34" s="14">
        <v>3</v>
      </c>
      <c r="W34" s="15">
        <v>3</v>
      </c>
      <c r="X34" s="20">
        <v>0</v>
      </c>
      <c r="Y34" s="22">
        <f t="shared" si="2"/>
        <v>3</v>
      </c>
      <c r="Z34" s="12">
        <f t="shared" si="3"/>
        <v>0.5</v>
      </c>
      <c r="AA34" s="12">
        <f t="shared" si="4"/>
        <v>0.6</v>
      </c>
      <c r="AB34" s="12">
        <f t="shared" si="4"/>
        <v>0</v>
      </c>
    </row>
    <row r="35" spans="1:28" x14ac:dyDescent="0.3">
      <c r="A35" s="12">
        <v>2009</v>
      </c>
      <c r="B35" s="13" t="s">
        <v>82</v>
      </c>
      <c r="C35" s="14" t="s">
        <v>27</v>
      </c>
      <c r="D35" s="23" t="s">
        <v>74</v>
      </c>
      <c r="E35" s="14" t="s">
        <v>74</v>
      </c>
      <c r="F35" s="16">
        <v>5</v>
      </c>
      <c r="G35" s="17">
        <v>0</v>
      </c>
      <c r="H35" s="18" t="s">
        <v>50</v>
      </c>
      <c r="I35">
        <v>329592.38461499999</v>
      </c>
      <c r="J35">
        <v>6294526.769231</v>
      </c>
      <c r="K35">
        <v>329594.80952399998</v>
      </c>
      <c r="L35">
        <v>6294523.6190480003</v>
      </c>
      <c r="M35" s="12">
        <f>SQRT(((K35-I35)^2)+((L35-J35)^2))</f>
        <v>3.9754039530171816</v>
      </c>
      <c r="N35" s="19">
        <v>6</v>
      </c>
      <c r="O35" s="14">
        <v>1</v>
      </c>
      <c r="P35" s="15">
        <v>1</v>
      </c>
      <c r="Q35" s="20">
        <v>0</v>
      </c>
      <c r="R35" s="21">
        <f t="shared" si="0"/>
        <v>1</v>
      </c>
      <c r="S35" s="15">
        <v>1</v>
      </c>
      <c r="T35" s="20">
        <v>1</v>
      </c>
      <c r="U35" s="21">
        <f t="shared" si="1"/>
        <v>2</v>
      </c>
      <c r="V35" s="14">
        <v>3</v>
      </c>
      <c r="W35" s="15">
        <v>3</v>
      </c>
      <c r="X35" s="20">
        <v>0</v>
      </c>
      <c r="Y35" s="22">
        <f t="shared" si="2"/>
        <v>3</v>
      </c>
      <c r="Z35" s="12">
        <f t="shared" si="3"/>
        <v>0.5</v>
      </c>
      <c r="AA35" s="12">
        <f t="shared" si="4"/>
        <v>0.6</v>
      </c>
      <c r="AB35" s="12">
        <f t="shared" si="4"/>
        <v>0</v>
      </c>
    </row>
    <row r="36" spans="1:28" x14ac:dyDescent="0.3">
      <c r="A36" s="12">
        <v>2010</v>
      </c>
      <c r="B36" s="13" t="s">
        <v>83</v>
      </c>
      <c r="C36" s="14" t="s">
        <v>27</v>
      </c>
      <c r="D36" s="29" t="s">
        <v>84</v>
      </c>
      <c r="E36" s="14" t="s">
        <v>85</v>
      </c>
      <c r="F36" s="16">
        <v>2</v>
      </c>
      <c r="G36" s="17">
        <v>1</v>
      </c>
      <c r="H36" s="18" t="s">
        <v>86</v>
      </c>
      <c r="I36" s="12">
        <v>329554.30555599998</v>
      </c>
      <c r="J36" s="12">
        <v>6294511.8888889998</v>
      </c>
      <c r="K36" s="12">
        <v>329598.875</v>
      </c>
      <c r="L36" s="12">
        <v>6294526.5714290002</v>
      </c>
      <c r="M36" s="12">
        <f>SQRT(((K36-I36)^2)+((L36-J36)^2))</f>
        <v>46.925604091316352</v>
      </c>
      <c r="N36" s="26">
        <v>3</v>
      </c>
      <c r="O36" s="14">
        <v>1</v>
      </c>
      <c r="P36" s="15">
        <v>0</v>
      </c>
      <c r="Q36" s="20">
        <v>0</v>
      </c>
      <c r="R36" s="21">
        <f t="shared" si="0"/>
        <v>0</v>
      </c>
      <c r="S36" s="15">
        <v>1</v>
      </c>
      <c r="T36" s="20">
        <v>1</v>
      </c>
      <c r="U36" s="21">
        <f t="shared" si="1"/>
        <v>2</v>
      </c>
      <c r="V36" s="14">
        <v>2</v>
      </c>
      <c r="W36" s="15">
        <v>0</v>
      </c>
      <c r="X36" s="20">
        <v>1</v>
      </c>
      <c r="Y36" s="22">
        <f t="shared" si="2"/>
        <v>1</v>
      </c>
      <c r="Z36" s="12">
        <f t="shared" si="3"/>
        <v>0.33333333333333331</v>
      </c>
      <c r="AA36" s="12">
        <f t="shared" si="4"/>
        <v>0</v>
      </c>
      <c r="AB36" s="12">
        <f t="shared" si="4"/>
        <v>0.5</v>
      </c>
    </row>
    <row r="37" spans="1:28" x14ac:dyDescent="0.3">
      <c r="A37" s="12">
        <v>2010</v>
      </c>
      <c r="B37" s="13" t="s">
        <v>87</v>
      </c>
      <c r="C37" s="14" t="s">
        <v>33</v>
      </c>
      <c r="D37" s="29" t="s">
        <v>84</v>
      </c>
      <c r="E37" s="14" t="s">
        <v>85</v>
      </c>
      <c r="F37" s="16">
        <v>2</v>
      </c>
      <c r="G37" s="17">
        <v>1</v>
      </c>
      <c r="H37" s="18" t="s">
        <v>86</v>
      </c>
      <c r="I37" s="12">
        <v>329564.87760399998</v>
      </c>
      <c r="J37" s="12">
        <v>6294524.5</v>
      </c>
      <c r="K37" s="12">
        <v>329601.05729199998</v>
      </c>
      <c r="L37" s="12">
        <v>6294532.75</v>
      </c>
      <c r="M37" s="12">
        <f>SQRT(((K37-I37)^2)+((L37-J37)^2))</f>
        <v>37.108386165092377</v>
      </c>
      <c r="N37" s="26">
        <v>0</v>
      </c>
      <c r="O37" s="14">
        <v>1</v>
      </c>
      <c r="P37" s="15">
        <v>0</v>
      </c>
      <c r="Q37" s="20">
        <v>0</v>
      </c>
      <c r="R37" s="21">
        <f t="shared" si="0"/>
        <v>0</v>
      </c>
      <c r="S37" s="15">
        <v>1</v>
      </c>
      <c r="T37" s="20">
        <v>1</v>
      </c>
      <c r="U37" s="21">
        <f t="shared" si="1"/>
        <v>2</v>
      </c>
      <c r="V37" s="14">
        <v>2</v>
      </c>
      <c r="W37" s="15">
        <v>1</v>
      </c>
      <c r="X37" s="20">
        <v>0</v>
      </c>
      <c r="Y37" s="22">
        <f t="shared" si="2"/>
        <v>1</v>
      </c>
      <c r="Z37" s="12">
        <f t="shared" si="3"/>
        <v>0.33333333333333331</v>
      </c>
      <c r="AA37" s="12">
        <f t="shared" si="4"/>
        <v>0.5</v>
      </c>
      <c r="AB37" s="12">
        <f t="shared" si="4"/>
        <v>0</v>
      </c>
    </row>
    <row r="38" spans="1:28" x14ac:dyDescent="0.3">
      <c r="A38" s="12">
        <v>2010</v>
      </c>
      <c r="B38" s="13" t="s">
        <v>88</v>
      </c>
      <c r="C38" s="14" t="s">
        <v>27</v>
      </c>
      <c r="D38" s="30" t="s">
        <v>85</v>
      </c>
      <c r="E38" s="14" t="s">
        <v>89</v>
      </c>
      <c r="F38" s="16">
        <v>3</v>
      </c>
      <c r="G38" s="17">
        <v>2</v>
      </c>
      <c r="H38" s="18" t="s">
        <v>90</v>
      </c>
      <c r="I38" s="12">
        <v>329533.94791699998</v>
      </c>
      <c r="J38" s="12">
        <v>6294619</v>
      </c>
      <c r="K38" s="12">
        <v>329535.85625000001</v>
      </c>
      <c r="L38" s="12">
        <v>6294615.5</v>
      </c>
      <c r="M38" s="12">
        <f>SQRT(((K38-I38)^2)+((L38-J38)^2))</f>
        <v>3.9864438838390535</v>
      </c>
      <c r="N38" s="19">
        <v>0</v>
      </c>
      <c r="O38" s="14">
        <v>1</v>
      </c>
      <c r="P38" s="15">
        <v>0</v>
      </c>
      <c r="Q38" s="20">
        <v>1</v>
      </c>
      <c r="R38" s="21">
        <f t="shared" si="0"/>
        <v>1</v>
      </c>
      <c r="S38" s="15">
        <v>1</v>
      </c>
      <c r="T38" s="20">
        <v>1</v>
      </c>
      <c r="U38" s="21">
        <f t="shared" si="1"/>
        <v>2</v>
      </c>
      <c r="V38" s="14">
        <v>2</v>
      </c>
      <c r="W38" s="15">
        <v>0</v>
      </c>
      <c r="X38" s="20">
        <v>1</v>
      </c>
      <c r="Y38" s="22">
        <f t="shared" si="2"/>
        <v>1</v>
      </c>
      <c r="Z38" s="12">
        <f t="shared" si="3"/>
        <v>0.25</v>
      </c>
      <c r="AA38" s="12">
        <f t="shared" si="4"/>
        <v>0</v>
      </c>
      <c r="AB38" s="12">
        <f t="shared" si="4"/>
        <v>0.33333333333333331</v>
      </c>
    </row>
    <row r="39" spans="1:28" x14ac:dyDescent="0.3">
      <c r="A39" s="12">
        <v>2010</v>
      </c>
      <c r="B39" s="13" t="s">
        <v>91</v>
      </c>
      <c r="C39" s="14" t="s">
        <v>33</v>
      </c>
      <c r="D39" s="30" t="s">
        <v>85</v>
      </c>
      <c r="E39" s="14" t="s">
        <v>89</v>
      </c>
      <c r="F39" s="16">
        <v>3</v>
      </c>
      <c r="G39" s="17">
        <v>2</v>
      </c>
      <c r="H39" s="18" t="s">
        <v>90</v>
      </c>
      <c r="I39" s="12">
        <v>329533.74804699997</v>
      </c>
      <c r="J39" s="12">
        <v>6294617.59375</v>
      </c>
      <c r="K39" s="12">
        <v>329533.34539500001</v>
      </c>
      <c r="L39" s="12">
        <v>6294614.5263160001</v>
      </c>
      <c r="M39" s="12">
        <f>SQRT(((K39-I39)^2)+((L39-J39)^2))</f>
        <v>3.0937485315578481</v>
      </c>
      <c r="N39" s="19">
        <v>0</v>
      </c>
      <c r="O39" s="14">
        <v>1</v>
      </c>
      <c r="P39" s="15">
        <v>0</v>
      </c>
      <c r="Q39" s="20">
        <v>1</v>
      </c>
      <c r="R39" s="21">
        <f t="shared" si="0"/>
        <v>1</v>
      </c>
      <c r="S39" s="15">
        <v>1</v>
      </c>
      <c r="T39" s="20">
        <v>1</v>
      </c>
      <c r="U39" s="21">
        <f t="shared" si="1"/>
        <v>2</v>
      </c>
      <c r="V39" s="14">
        <v>2</v>
      </c>
      <c r="W39" s="15">
        <v>1</v>
      </c>
      <c r="X39" s="20">
        <v>0</v>
      </c>
      <c r="Y39" s="22">
        <f t="shared" si="2"/>
        <v>1</v>
      </c>
      <c r="Z39" s="12">
        <f t="shared" si="3"/>
        <v>0.25</v>
      </c>
      <c r="AA39" s="12">
        <f t="shared" si="4"/>
        <v>0.5</v>
      </c>
      <c r="AB39" s="12">
        <f t="shared" si="4"/>
        <v>0</v>
      </c>
    </row>
    <row r="40" spans="1:28" x14ac:dyDescent="0.3">
      <c r="A40" s="12">
        <v>2010</v>
      </c>
      <c r="B40" s="13" t="s">
        <v>92</v>
      </c>
      <c r="C40" s="14" t="s">
        <v>27</v>
      </c>
      <c r="D40" s="31" t="s">
        <v>93</v>
      </c>
      <c r="E40" s="14" t="s">
        <v>93</v>
      </c>
      <c r="F40" s="16">
        <v>4</v>
      </c>
      <c r="G40" s="17">
        <v>3</v>
      </c>
      <c r="H40" s="18" t="s">
        <v>90</v>
      </c>
      <c r="I40" s="12">
        <v>329573.55528799997</v>
      </c>
      <c r="J40" s="12">
        <v>6294551.9230770003</v>
      </c>
      <c r="K40" s="12">
        <v>329577.02864600002</v>
      </c>
      <c r="L40" s="12">
        <v>6294553.25</v>
      </c>
      <c r="M40" s="12">
        <f>SQRT(((K40-I40)^2)+((L40-J40)^2))</f>
        <v>3.7181904797370131</v>
      </c>
      <c r="N40" s="26">
        <v>3</v>
      </c>
      <c r="O40" s="14">
        <v>0</v>
      </c>
      <c r="P40" s="15">
        <v>0</v>
      </c>
      <c r="Q40" s="20">
        <v>2</v>
      </c>
      <c r="R40" s="21">
        <f t="shared" si="0"/>
        <v>2</v>
      </c>
      <c r="S40" s="15">
        <v>0</v>
      </c>
      <c r="T40" s="20">
        <v>1</v>
      </c>
      <c r="U40" s="21">
        <f t="shared" si="1"/>
        <v>1</v>
      </c>
      <c r="V40" s="14">
        <v>1</v>
      </c>
      <c r="W40" s="15">
        <v>0</v>
      </c>
      <c r="X40" s="20">
        <v>1</v>
      </c>
      <c r="Y40" s="22">
        <f t="shared" si="2"/>
        <v>1</v>
      </c>
      <c r="Z40" s="12">
        <f t="shared" si="3"/>
        <v>0.25</v>
      </c>
      <c r="AA40" s="12" t="e">
        <f t="shared" si="4"/>
        <v>#DIV/0!</v>
      </c>
      <c r="AB40" s="12">
        <f t="shared" si="4"/>
        <v>0.25</v>
      </c>
    </row>
    <row r="41" spans="1:28" x14ac:dyDescent="0.3">
      <c r="A41" s="12">
        <v>2010</v>
      </c>
      <c r="B41" s="13" t="s">
        <v>94</v>
      </c>
      <c r="C41" s="14" t="s">
        <v>33</v>
      </c>
      <c r="D41" s="31" t="s">
        <v>93</v>
      </c>
      <c r="E41" s="14" t="s">
        <v>93</v>
      </c>
      <c r="F41" s="16">
        <v>4</v>
      </c>
      <c r="G41" s="17">
        <v>3</v>
      </c>
      <c r="H41" s="18" t="s">
        <v>90</v>
      </c>
      <c r="I41" s="12">
        <v>329569.95588199998</v>
      </c>
      <c r="J41" s="12">
        <v>6294555.2647059998</v>
      </c>
      <c r="K41" s="12">
        <v>329573.79769699997</v>
      </c>
      <c r="L41" s="12">
        <v>6294552.0789470002</v>
      </c>
      <c r="M41" s="12">
        <f>SQRT(((K41-I41)^2)+((L41-J41)^2))</f>
        <v>4.9908519210024487</v>
      </c>
      <c r="N41" s="26">
        <v>0</v>
      </c>
      <c r="O41" s="14">
        <v>0</v>
      </c>
      <c r="P41" s="15">
        <v>0</v>
      </c>
      <c r="Q41" s="20">
        <v>2</v>
      </c>
      <c r="R41" s="21">
        <f t="shared" si="0"/>
        <v>2</v>
      </c>
      <c r="S41" s="15">
        <v>0</v>
      </c>
      <c r="T41" s="20">
        <v>1</v>
      </c>
      <c r="U41" s="21">
        <f t="shared" si="1"/>
        <v>1</v>
      </c>
      <c r="V41" s="14">
        <v>1</v>
      </c>
      <c r="W41" s="15">
        <v>1</v>
      </c>
      <c r="X41" s="20">
        <v>0</v>
      </c>
      <c r="Y41" s="22">
        <f t="shared" si="2"/>
        <v>1</v>
      </c>
      <c r="Z41" s="12">
        <f t="shared" si="3"/>
        <v>0.25</v>
      </c>
      <c r="AA41" s="12">
        <f t="shared" si="4"/>
        <v>1</v>
      </c>
      <c r="AB41" s="12">
        <f t="shared" si="4"/>
        <v>0</v>
      </c>
    </row>
    <row r="42" spans="1:28" x14ac:dyDescent="0.3">
      <c r="A42" s="12">
        <v>2010</v>
      </c>
      <c r="B42" s="13" t="s">
        <v>95</v>
      </c>
      <c r="C42" s="14" t="s">
        <v>27</v>
      </c>
      <c r="D42" s="29" t="s">
        <v>96</v>
      </c>
      <c r="E42" s="14" t="s">
        <v>96</v>
      </c>
      <c r="F42" s="16">
        <v>4</v>
      </c>
      <c r="G42" s="17">
        <v>3</v>
      </c>
      <c r="H42" s="18" t="s">
        <v>90</v>
      </c>
      <c r="I42" s="12">
        <v>329553.17708300002</v>
      </c>
      <c r="J42" s="12">
        <v>6294572</v>
      </c>
      <c r="K42" s="12">
        <v>329566.76470599999</v>
      </c>
      <c r="L42" s="12">
        <v>6294582.2352940002</v>
      </c>
      <c r="M42" s="12">
        <f>SQRT(((K42-I42)^2)+((L42-J42)^2))</f>
        <v>17.011312179276089</v>
      </c>
      <c r="N42" s="19">
        <v>5</v>
      </c>
      <c r="O42" s="14">
        <v>2</v>
      </c>
      <c r="P42" s="15">
        <v>0</v>
      </c>
      <c r="Q42" s="20">
        <v>2</v>
      </c>
      <c r="R42" s="21">
        <f t="shared" si="0"/>
        <v>2</v>
      </c>
      <c r="S42" s="15">
        <v>2</v>
      </c>
      <c r="T42" s="20">
        <v>0</v>
      </c>
      <c r="U42" s="21">
        <f t="shared" si="1"/>
        <v>2</v>
      </c>
      <c r="V42" s="14">
        <v>4</v>
      </c>
      <c r="W42" s="15">
        <v>0</v>
      </c>
      <c r="X42" s="20">
        <v>1</v>
      </c>
      <c r="Y42" s="22">
        <f t="shared" si="2"/>
        <v>1</v>
      </c>
      <c r="Z42" s="12">
        <f t="shared" si="3"/>
        <v>0.2</v>
      </c>
      <c r="AA42" s="12">
        <f t="shared" si="4"/>
        <v>0</v>
      </c>
      <c r="AB42" s="12">
        <f t="shared" si="4"/>
        <v>0.33333333333333331</v>
      </c>
    </row>
    <row r="43" spans="1:28" x14ac:dyDescent="0.3">
      <c r="A43" s="12">
        <v>2010</v>
      </c>
      <c r="B43" s="13" t="s">
        <v>97</v>
      </c>
      <c r="C43" s="14" t="s">
        <v>33</v>
      </c>
      <c r="D43" s="29" t="s">
        <v>96</v>
      </c>
      <c r="E43" s="14" t="s">
        <v>93</v>
      </c>
      <c r="F43" s="16">
        <v>4</v>
      </c>
      <c r="G43" s="17">
        <v>3</v>
      </c>
      <c r="H43" s="18" t="s">
        <v>90</v>
      </c>
      <c r="I43" s="12">
        <v>329579.99375000002</v>
      </c>
      <c r="J43" s="12">
        <v>6294542.2000000002</v>
      </c>
      <c r="K43" s="12">
        <v>329566.71875</v>
      </c>
      <c r="L43" s="12">
        <v>6294580.5499999998</v>
      </c>
      <c r="M43" s="12">
        <f>SQRT(((K43-I43)^2)+((L43-J43)^2))</f>
        <v>40.582608651638516</v>
      </c>
      <c r="N43" s="19">
        <v>1</v>
      </c>
      <c r="O43" s="14">
        <v>1</v>
      </c>
      <c r="P43" s="15">
        <v>1</v>
      </c>
      <c r="Q43" s="20">
        <v>2</v>
      </c>
      <c r="R43" s="21">
        <f t="shared" si="0"/>
        <v>3</v>
      </c>
      <c r="S43" s="15">
        <v>1</v>
      </c>
      <c r="T43" s="20">
        <v>1</v>
      </c>
      <c r="U43" s="21">
        <f t="shared" si="1"/>
        <v>2</v>
      </c>
      <c r="V43" s="14">
        <v>5</v>
      </c>
      <c r="W43" s="15">
        <v>0</v>
      </c>
      <c r="X43" s="20">
        <v>0</v>
      </c>
      <c r="Y43" s="22">
        <f t="shared" si="2"/>
        <v>0</v>
      </c>
      <c r="Z43" s="12">
        <f t="shared" si="3"/>
        <v>0</v>
      </c>
      <c r="AA43" s="12">
        <f t="shared" si="4"/>
        <v>0</v>
      </c>
      <c r="AB43" s="12">
        <f t="shared" si="4"/>
        <v>0</v>
      </c>
    </row>
    <row r="44" spans="1:28" x14ac:dyDescent="0.3">
      <c r="A44" s="12">
        <v>2010</v>
      </c>
      <c r="B44" s="13" t="s">
        <v>98</v>
      </c>
      <c r="C44" s="14" t="s">
        <v>33</v>
      </c>
      <c r="D44" s="29" t="s">
        <v>96</v>
      </c>
      <c r="E44" s="14" t="s">
        <v>96</v>
      </c>
      <c r="F44" s="16">
        <v>4</v>
      </c>
      <c r="G44" s="17">
        <v>3</v>
      </c>
      <c r="H44" s="18" t="s">
        <v>90</v>
      </c>
      <c r="I44" s="12">
        <v>329554.359375</v>
      </c>
      <c r="J44" s="12">
        <v>6294566.9166670004</v>
      </c>
      <c r="K44" s="12">
        <v>329550.96354199998</v>
      </c>
      <c r="L44" s="12">
        <v>6294561.5833329996</v>
      </c>
      <c r="M44" s="12">
        <f>SQRT(((K44-I44)^2)+((L44-J44)^2))</f>
        <v>6.3226682127004032</v>
      </c>
      <c r="N44" s="19">
        <v>0</v>
      </c>
      <c r="O44" s="14">
        <v>2</v>
      </c>
      <c r="P44" s="15">
        <v>0</v>
      </c>
      <c r="Q44" s="20">
        <v>2</v>
      </c>
      <c r="R44" s="21">
        <f t="shared" si="0"/>
        <v>2</v>
      </c>
      <c r="S44" s="15">
        <v>2</v>
      </c>
      <c r="T44" s="20">
        <v>0</v>
      </c>
      <c r="U44" s="21">
        <f t="shared" si="1"/>
        <v>2</v>
      </c>
      <c r="V44" s="14">
        <v>4</v>
      </c>
      <c r="W44" s="15">
        <v>0</v>
      </c>
      <c r="X44" s="20">
        <v>0</v>
      </c>
      <c r="Y44" s="22">
        <f t="shared" si="2"/>
        <v>0</v>
      </c>
      <c r="Z44" s="12">
        <f t="shared" si="3"/>
        <v>0</v>
      </c>
      <c r="AA44" s="12">
        <f t="shared" si="4"/>
        <v>0</v>
      </c>
      <c r="AB44" s="12">
        <f t="shared" si="4"/>
        <v>0</v>
      </c>
    </row>
    <row r="45" spans="1:28" x14ac:dyDescent="0.3">
      <c r="A45" s="12">
        <v>2010</v>
      </c>
      <c r="B45" s="13" t="s">
        <v>99</v>
      </c>
      <c r="C45" s="14" t="s">
        <v>27</v>
      </c>
      <c r="D45" s="30" t="s">
        <v>100</v>
      </c>
      <c r="E45" s="14" t="s">
        <v>85</v>
      </c>
      <c r="F45" s="16">
        <v>1</v>
      </c>
      <c r="G45" s="17">
        <v>0</v>
      </c>
      <c r="H45" s="18" t="s">
        <v>27</v>
      </c>
      <c r="I45" s="12">
        <v>329550.32291699998</v>
      </c>
      <c r="J45" s="12">
        <v>6294511.8333329996</v>
      </c>
      <c r="K45" s="12">
        <v>329546.16499999998</v>
      </c>
      <c r="L45" s="12">
        <v>6294513.9000000004</v>
      </c>
      <c r="M45" s="12">
        <f>SQRT(((K45-I45)^2)+((L45-J45)^2))</f>
        <v>4.6432086180750307</v>
      </c>
      <c r="N45" s="26">
        <v>4</v>
      </c>
      <c r="O45" s="14">
        <v>1</v>
      </c>
      <c r="P45" s="15">
        <v>0</v>
      </c>
      <c r="Q45" s="20">
        <v>0</v>
      </c>
      <c r="R45" s="21">
        <f t="shared" si="0"/>
        <v>0</v>
      </c>
      <c r="S45" s="15">
        <v>1</v>
      </c>
      <c r="T45" s="20">
        <v>2</v>
      </c>
      <c r="U45" s="21">
        <f t="shared" si="1"/>
        <v>3</v>
      </c>
      <c r="V45" s="14">
        <v>3</v>
      </c>
      <c r="W45" s="15">
        <v>0</v>
      </c>
      <c r="X45" s="20">
        <v>0</v>
      </c>
      <c r="Y45" s="22">
        <f t="shared" si="2"/>
        <v>0</v>
      </c>
      <c r="Z45" s="12">
        <f t="shared" si="3"/>
        <v>0</v>
      </c>
      <c r="AA45" s="12">
        <f t="shared" si="4"/>
        <v>0</v>
      </c>
      <c r="AB45" s="12">
        <f t="shared" si="4"/>
        <v>0</v>
      </c>
    </row>
    <row r="46" spans="1:28" x14ac:dyDescent="0.3">
      <c r="A46" s="12">
        <v>2011</v>
      </c>
      <c r="B46" s="13" t="s">
        <v>101</v>
      </c>
      <c r="C46" s="13" t="s">
        <v>27</v>
      </c>
      <c r="D46" s="29" t="s">
        <v>102</v>
      </c>
      <c r="E46" s="14" t="s">
        <v>103</v>
      </c>
      <c r="F46" s="16">
        <v>2</v>
      </c>
      <c r="G46" s="17">
        <v>1</v>
      </c>
      <c r="H46" s="18" t="s">
        <v>86</v>
      </c>
      <c r="I46" s="12">
        <v>329590.95833300002</v>
      </c>
      <c r="J46" s="12">
        <v>6294511.733333</v>
      </c>
      <c r="K46" s="12">
        <v>329582.22222200001</v>
      </c>
      <c r="L46" s="12">
        <v>6294489.9444439998</v>
      </c>
      <c r="M46" s="12">
        <f>SQRT(((K46-I46)^2)+((L46-J46)^2))</f>
        <v>23.47499348811666</v>
      </c>
      <c r="N46" s="32">
        <v>4</v>
      </c>
      <c r="O46" s="14">
        <v>0</v>
      </c>
      <c r="P46" s="15">
        <v>0</v>
      </c>
      <c r="Q46" s="20">
        <v>0</v>
      </c>
      <c r="R46" s="21">
        <f t="shared" si="0"/>
        <v>0</v>
      </c>
      <c r="S46" s="15">
        <v>0</v>
      </c>
      <c r="T46" s="20">
        <v>4</v>
      </c>
      <c r="U46" s="21">
        <f t="shared" si="1"/>
        <v>4</v>
      </c>
      <c r="V46" s="14">
        <v>4</v>
      </c>
      <c r="W46" s="15">
        <v>0</v>
      </c>
      <c r="X46" s="20">
        <v>1</v>
      </c>
      <c r="Y46" s="22">
        <f t="shared" si="2"/>
        <v>1</v>
      </c>
      <c r="Z46" s="12">
        <f t="shared" si="3"/>
        <v>0.2</v>
      </c>
      <c r="AA46" s="12" t="e">
        <f t="shared" si="4"/>
        <v>#DIV/0!</v>
      </c>
      <c r="AB46" s="12">
        <f t="shared" si="4"/>
        <v>0.2</v>
      </c>
    </row>
    <row r="47" spans="1:28" x14ac:dyDescent="0.3">
      <c r="A47" s="12">
        <v>2011</v>
      </c>
      <c r="B47" s="13" t="s">
        <v>104</v>
      </c>
      <c r="C47" s="13" t="s">
        <v>33</v>
      </c>
      <c r="D47" s="29" t="s">
        <v>102</v>
      </c>
      <c r="E47" s="14" t="s">
        <v>103</v>
      </c>
      <c r="F47" s="16">
        <v>2</v>
      </c>
      <c r="G47" s="17">
        <v>1</v>
      </c>
      <c r="H47" s="18" t="s">
        <v>86</v>
      </c>
      <c r="I47" s="12">
        <v>329587.06770800002</v>
      </c>
      <c r="J47" s="12">
        <v>6294502.0833329996</v>
      </c>
      <c r="K47" s="12">
        <v>329576.70680099999</v>
      </c>
      <c r="L47" s="12">
        <v>6294494.9852940002</v>
      </c>
      <c r="M47" s="12">
        <f>SQRT(((K47-I47)^2)+((L47-J47)^2))</f>
        <v>12.559082430640895</v>
      </c>
      <c r="N47" s="32">
        <v>5</v>
      </c>
      <c r="O47" s="14">
        <v>0</v>
      </c>
      <c r="P47" s="15">
        <v>0</v>
      </c>
      <c r="Q47" s="20">
        <v>0</v>
      </c>
      <c r="R47" s="21">
        <f t="shared" si="0"/>
        <v>0</v>
      </c>
      <c r="S47" s="15">
        <v>0</v>
      </c>
      <c r="T47" s="20">
        <v>4</v>
      </c>
      <c r="U47" s="21">
        <f t="shared" si="1"/>
        <v>4</v>
      </c>
      <c r="V47" s="14">
        <v>4</v>
      </c>
      <c r="W47" s="15">
        <v>1</v>
      </c>
      <c r="X47" s="20">
        <v>0</v>
      </c>
      <c r="Y47" s="22">
        <f t="shared" si="2"/>
        <v>1</v>
      </c>
      <c r="Z47" s="12">
        <f t="shared" si="3"/>
        <v>0.2</v>
      </c>
      <c r="AA47" s="12">
        <f t="shared" si="4"/>
        <v>1</v>
      </c>
      <c r="AB47" s="12">
        <f t="shared" si="4"/>
        <v>0</v>
      </c>
    </row>
    <row r="48" spans="1:28" x14ac:dyDescent="0.3">
      <c r="A48" s="12">
        <v>2011</v>
      </c>
      <c r="B48" s="13" t="s">
        <v>95</v>
      </c>
      <c r="C48" s="13" t="s">
        <v>27</v>
      </c>
      <c r="D48" s="31" t="s">
        <v>105</v>
      </c>
      <c r="E48" s="14" t="s">
        <v>106</v>
      </c>
      <c r="F48" s="16">
        <v>3</v>
      </c>
      <c r="G48" s="17">
        <v>2</v>
      </c>
      <c r="H48" s="18" t="s">
        <v>90</v>
      </c>
      <c r="I48" s="12">
        <v>329547.37907600001</v>
      </c>
      <c r="J48" s="12">
        <v>6294577.0217390005</v>
      </c>
      <c r="K48" s="12">
        <v>329546.18323899998</v>
      </c>
      <c r="L48" s="12">
        <v>6294578.1363639999</v>
      </c>
      <c r="M48" s="12">
        <f>SQRT(((K48-I48)^2)+((L48-J48)^2))</f>
        <v>1.6347522809537456</v>
      </c>
      <c r="N48" s="33">
        <v>7</v>
      </c>
      <c r="O48" s="14">
        <v>0</v>
      </c>
      <c r="P48" s="15">
        <v>0</v>
      </c>
      <c r="Q48" s="20">
        <v>0</v>
      </c>
      <c r="R48" s="21">
        <f t="shared" si="0"/>
        <v>0</v>
      </c>
      <c r="S48" s="15">
        <v>0</v>
      </c>
      <c r="T48" s="20">
        <v>2</v>
      </c>
      <c r="U48" s="21">
        <f t="shared" si="1"/>
        <v>2</v>
      </c>
      <c r="V48" s="14">
        <v>2</v>
      </c>
      <c r="W48" s="15">
        <v>0</v>
      </c>
      <c r="X48" s="20">
        <v>2</v>
      </c>
      <c r="Y48" s="22">
        <f t="shared" si="2"/>
        <v>2</v>
      </c>
      <c r="Z48" s="12">
        <f t="shared" si="3"/>
        <v>0.5</v>
      </c>
      <c r="AA48" s="12" t="e">
        <f t="shared" si="4"/>
        <v>#DIV/0!</v>
      </c>
      <c r="AB48" s="12">
        <f t="shared" si="4"/>
        <v>0.5</v>
      </c>
    </row>
    <row r="49" spans="1:28" x14ac:dyDescent="0.3">
      <c r="A49" s="12">
        <v>2011</v>
      </c>
      <c r="B49" s="13" t="s">
        <v>107</v>
      </c>
      <c r="C49" s="13" t="s">
        <v>33</v>
      </c>
      <c r="D49" s="31" t="s">
        <v>105</v>
      </c>
      <c r="E49" s="14" t="s">
        <v>106</v>
      </c>
      <c r="F49" s="16">
        <v>3</v>
      </c>
      <c r="G49" s="17">
        <v>2</v>
      </c>
      <c r="H49" s="18" t="s">
        <v>90</v>
      </c>
      <c r="I49" s="12">
        <v>329545.90125</v>
      </c>
      <c r="J49" s="12">
        <v>6294587.54</v>
      </c>
      <c r="K49" s="12">
        <v>329545.38920500001</v>
      </c>
      <c r="L49" s="12">
        <v>6294587.5227269996</v>
      </c>
      <c r="M49" s="12">
        <f>SQRT(((K49-I49)^2)+((L49-J49)^2))</f>
        <v>0.51233625535394256</v>
      </c>
      <c r="N49" s="33">
        <v>0</v>
      </c>
      <c r="O49" s="14">
        <v>0</v>
      </c>
      <c r="P49" s="15">
        <v>0</v>
      </c>
      <c r="Q49" s="20">
        <v>0</v>
      </c>
      <c r="R49" s="21">
        <f t="shared" si="0"/>
        <v>0</v>
      </c>
      <c r="S49" s="15">
        <v>0</v>
      </c>
      <c r="T49" s="20">
        <v>2</v>
      </c>
      <c r="U49" s="21">
        <f t="shared" si="1"/>
        <v>2</v>
      </c>
      <c r="V49" s="14">
        <v>2</v>
      </c>
      <c r="W49" s="15">
        <v>1</v>
      </c>
      <c r="X49" s="20">
        <v>1</v>
      </c>
      <c r="Y49" s="22">
        <f t="shared" si="2"/>
        <v>2</v>
      </c>
      <c r="Z49" s="12">
        <f t="shared" si="3"/>
        <v>0.5</v>
      </c>
      <c r="AA49" s="12">
        <f t="shared" si="4"/>
        <v>1</v>
      </c>
      <c r="AB49" s="12">
        <f t="shared" si="4"/>
        <v>0.33333333333333331</v>
      </c>
    </row>
    <row r="50" spans="1:28" x14ac:dyDescent="0.3">
      <c r="A50" s="12">
        <v>2011</v>
      </c>
      <c r="B50" s="13" t="s">
        <v>108</v>
      </c>
      <c r="C50" s="13" t="s">
        <v>33</v>
      </c>
      <c r="D50" s="31" t="s">
        <v>105</v>
      </c>
      <c r="E50" s="14" t="s">
        <v>106</v>
      </c>
      <c r="F50" s="16">
        <v>3</v>
      </c>
      <c r="G50" s="17">
        <v>2</v>
      </c>
      <c r="H50" s="18" t="s">
        <v>90</v>
      </c>
      <c r="I50" s="12">
        <v>329545.27864600002</v>
      </c>
      <c r="J50" s="12">
        <v>6294583.6041670004</v>
      </c>
      <c r="K50" s="12">
        <v>329547.35817299999</v>
      </c>
      <c r="L50" s="12">
        <v>6294583.1923080003</v>
      </c>
      <c r="M50" s="12">
        <f>SQRT(((K50-I50)^2)+((L50-J50)^2))</f>
        <v>2.1199198993239068</v>
      </c>
      <c r="N50" s="33">
        <v>7</v>
      </c>
      <c r="O50" s="14">
        <v>0</v>
      </c>
      <c r="P50" s="15">
        <v>0</v>
      </c>
      <c r="Q50" s="20">
        <v>0</v>
      </c>
      <c r="R50" s="21">
        <f t="shared" si="0"/>
        <v>0</v>
      </c>
      <c r="S50" s="15">
        <v>0</v>
      </c>
      <c r="T50" s="20">
        <v>2</v>
      </c>
      <c r="U50" s="21">
        <f t="shared" si="1"/>
        <v>2</v>
      </c>
      <c r="V50" s="14">
        <v>2</v>
      </c>
      <c r="W50" s="15">
        <v>1</v>
      </c>
      <c r="X50" s="20">
        <v>1</v>
      </c>
      <c r="Y50" s="22">
        <f t="shared" si="2"/>
        <v>2</v>
      </c>
      <c r="Z50" s="12">
        <f t="shared" si="3"/>
        <v>0.5</v>
      </c>
      <c r="AA50" s="12">
        <f t="shared" si="4"/>
        <v>1</v>
      </c>
      <c r="AB50" s="12">
        <f t="shared" si="4"/>
        <v>0.33333333333333331</v>
      </c>
    </row>
    <row r="51" spans="1:28" x14ac:dyDescent="0.3">
      <c r="A51" s="12">
        <v>2011</v>
      </c>
      <c r="B51" s="13" t="s">
        <v>109</v>
      </c>
      <c r="C51" s="13" t="s">
        <v>27</v>
      </c>
      <c r="D51" s="29" t="s">
        <v>110</v>
      </c>
      <c r="E51" s="14" t="s">
        <v>111</v>
      </c>
      <c r="F51" s="16">
        <v>2</v>
      </c>
      <c r="G51" s="17">
        <v>1</v>
      </c>
      <c r="H51" s="18" t="s">
        <v>86</v>
      </c>
      <c r="I51" s="12">
        <v>329523.07500000001</v>
      </c>
      <c r="J51" s="12">
        <v>6294570.2000000002</v>
      </c>
      <c r="K51" s="12">
        <v>329527.80937500001</v>
      </c>
      <c r="L51" s="12">
        <v>6294644.5</v>
      </c>
      <c r="M51" s="12">
        <f>SQRT(((K51-I51)^2)+((L51-J51)^2))</f>
        <v>74.450683721594828</v>
      </c>
      <c r="N51" s="32">
        <v>4</v>
      </c>
      <c r="O51" s="14">
        <v>2</v>
      </c>
      <c r="P51" s="15">
        <v>0</v>
      </c>
      <c r="Q51" s="20">
        <v>0</v>
      </c>
      <c r="R51" s="21">
        <f t="shared" si="0"/>
        <v>0</v>
      </c>
      <c r="S51" s="15">
        <v>2</v>
      </c>
      <c r="T51" s="20">
        <v>0</v>
      </c>
      <c r="U51" s="21">
        <f t="shared" si="1"/>
        <v>2</v>
      </c>
      <c r="V51" s="14">
        <v>2</v>
      </c>
      <c r="W51" s="15">
        <v>0</v>
      </c>
      <c r="X51" s="20">
        <v>1</v>
      </c>
      <c r="Y51" s="22">
        <f t="shared" si="2"/>
        <v>1</v>
      </c>
      <c r="Z51" s="12">
        <f t="shared" si="3"/>
        <v>0.33333333333333331</v>
      </c>
      <c r="AA51" s="12">
        <f t="shared" si="4"/>
        <v>0</v>
      </c>
      <c r="AB51" s="12">
        <f t="shared" si="4"/>
        <v>1</v>
      </c>
    </row>
    <row r="52" spans="1:28" x14ac:dyDescent="0.3">
      <c r="A52" s="12">
        <v>2011</v>
      </c>
      <c r="B52" s="13" t="s">
        <v>112</v>
      </c>
      <c r="C52" s="13" t="s">
        <v>33</v>
      </c>
      <c r="D52" s="29" t="s">
        <v>110</v>
      </c>
      <c r="E52" s="14" t="s">
        <v>111</v>
      </c>
      <c r="F52" s="16">
        <v>2</v>
      </c>
      <c r="G52" s="17">
        <v>1</v>
      </c>
      <c r="H52" s="18" t="s">
        <v>86</v>
      </c>
      <c r="I52" s="12">
        <v>329526.29411800002</v>
      </c>
      <c r="J52" s="12">
        <v>6294586.5588239999</v>
      </c>
      <c r="K52" s="12">
        <v>329539.46666699997</v>
      </c>
      <c r="L52" s="12">
        <v>6294618.3333329996</v>
      </c>
      <c r="M52" s="12">
        <f>SQRT(((K52-I52)^2)+((L52-J52)^2))</f>
        <v>34.396736317936352</v>
      </c>
      <c r="N52" s="32">
        <v>6</v>
      </c>
      <c r="O52" s="14">
        <v>2</v>
      </c>
      <c r="P52" s="15">
        <v>0</v>
      </c>
      <c r="Q52" s="20">
        <v>0</v>
      </c>
      <c r="R52" s="21">
        <f t="shared" si="0"/>
        <v>0</v>
      </c>
      <c r="S52" s="15">
        <v>2</v>
      </c>
      <c r="T52" s="20">
        <v>0</v>
      </c>
      <c r="U52" s="21">
        <f t="shared" si="1"/>
        <v>2</v>
      </c>
      <c r="V52" s="14">
        <v>2</v>
      </c>
      <c r="W52" s="15">
        <v>1</v>
      </c>
      <c r="X52" s="20">
        <v>0</v>
      </c>
      <c r="Y52" s="22">
        <f t="shared" si="2"/>
        <v>1</v>
      </c>
      <c r="Z52" s="12">
        <f t="shared" si="3"/>
        <v>0.33333333333333331</v>
      </c>
      <c r="AA52" s="12">
        <f t="shared" si="4"/>
        <v>0.33333333333333331</v>
      </c>
      <c r="AB52" s="12" t="e">
        <f t="shared" si="4"/>
        <v>#DIV/0!</v>
      </c>
    </row>
    <row r="53" spans="1:28" x14ac:dyDescent="0.3">
      <c r="A53" s="12">
        <v>2011</v>
      </c>
      <c r="B53" s="13" t="s">
        <v>98</v>
      </c>
      <c r="C53" s="13" t="s">
        <v>33</v>
      </c>
      <c r="D53" s="31" t="s">
        <v>113</v>
      </c>
      <c r="E53" s="14" t="s">
        <v>102</v>
      </c>
      <c r="F53" s="16">
        <v>3</v>
      </c>
      <c r="G53" s="17">
        <v>2</v>
      </c>
      <c r="H53" s="18" t="s">
        <v>90</v>
      </c>
      <c r="I53" s="12">
        <v>329576.66761399998</v>
      </c>
      <c r="J53" s="12">
        <v>6294552.9772730004</v>
      </c>
      <c r="K53" s="12">
        <v>329584.79375000001</v>
      </c>
      <c r="L53" s="12">
        <v>6294554</v>
      </c>
      <c r="M53" s="12">
        <f>SQRT(((K53-I53)^2)+((L53-J53)^2))</f>
        <v>8.1902415597326783</v>
      </c>
      <c r="N53" s="33">
        <v>0</v>
      </c>
      <c r="O53" s="14">
        <v>1</v>
      </c>
      <c r="P53" s="15">
        <v>1</v>
      </c>
      <c r="Q53" s="20">
        <v>0</v>
      </c>
      <c r="R53" s="21">
        <f t="shared" si="0"/>
        <v>1</v>
      </c>
      <c r="S53" s="15">
        <v>1</v>
      </c>
      <c r="T53" s="20">
        <v>0</v>
      </c>
      <c r="U53" s="21">
        <f t="shared" si="1"/>
        <v>1</v>
      </c>
      <c r="V53" s="14">
        <v>2</v>
      </c>
      <c r="W53" s="15">
        <v>0</v>
      </c>
      <c r="X53" s="20">
        <v>1</v>
      </c>
      <c r="Y53" s="22">
        <f t="shared" si="2"/>
        <v>1</v>
      </c>
      <c r="Z53" s="12">
        <f t="shared" si="3"/>
        <v>0.33333333333333331</v>
      </c>
      <c r="AA53" s="12">
        <f t="shared" si="4"/>
        <v>0</v>
      </c>
      <c r="AB53" s="12">
        <f t="shared" si="4"/>
        <v>1</v>
      </c>
    </row>
    <row r="54" spans="1:28" x14ac:dyDescent="0.3">
      <c r="A54" s="12">
        <v>2011</v>
      </c>
      <c r="B54" s="13" t="s">
        <v>114</v>
      </c>
      <c r="C54" s="13" t="s">
        <v>33</v>
      </c>
      <c r="D54" s="31" t="s">
        <v>113</v>
      </c>
      <c r="E54" s="14" t="s">
        <v>102</v>
      </c>
      <c r="F54" s="16">
        <v>3</v>
      </c>
      <c r="G54" s="17">
        <v>2</v>
      </c>
      <c r="H54" s="18" t="s">
        <v>90</v>
      </c>
      <c r="I54" s="12">
        <v>329580.66625000001</v>
      </c>
      <c r="J54" s="12">
        <v>6294546.8600000003</v>
      </c>
      <c r="K54" s="12">
        <v>329581.712054</v>
      </c>
      <c r="L54" s="12">
        <v>6294551.3928570002</v>
      </c>
      <c r="M54" s="12">
        <f>SQRT(((K54-I54)^2)+((L54-J54)^2))</f>
        <v>4.6519349294582506</v>
      </c>
      <c r="N54" s="33">
        <v>0</v>
      </c>
      <c r="O54" s="14">
        <v>1</v>
      </c>
      <c r="P54" s="15">
        <v>1</v>
      </c>
      <c r="Q54" s="20">
        <v>0</v>
      </c>
      <c r="R54" s="21">
        <f t="shared" si="0"/>
        <v>1</v>
      </c>
      <c r="S54" s="15">
        <v>1</v>
      </c>
      <c r="T54" s="20">
        <v>0</v>
      </c>
      <c r="U54" s="21">
        <f t="shared" si="1"/>
        <v>1</v>
      </c>
      <c r="V54" s="14">
        <v>2</v>
      </c>
      <c r="W54" s="15">
        <v>0</v>
      </c>
      <c r="X54" s="20">
        <v>1</v>
      </c>
      <c r="Y54" s="22">
        <f t="shared" si="2"/>
        <v>1</v>
      </c>
      <c r="Z54" s="12">
        <f t="shared" si="3"/>
        <v>0.33333333333333331</v>
      </c>
      <c r="AA54" s="12">
        <f t="shared" si="4"/>
        <v>0</v>
      </c>
      <c r="AB54" s="12">
        <f t="shared" si="4"/>
        <v>1</v>
      </c>
    </row>
    <row r="55" spans="1:28" x14ac:dyDescent="0.3">
      <c r="A55" s="12">
        <v>2012</v>
      </c>
      <c r="B55" s="14" t="s">
        <v>115</v>
      </c>
      <c r="C55" s="34" t="s">
        <v>27</v>
      </c>
      <c r="D55" s="35" t="s">
        <v>116</v>
      </c>
      <c r="E55" s="34" t="s">
        <v>117</v>
      </c>
      <c r="F55" s="16">
        <v>1</v>
      </c>
      <c r="G55" s="17">
        <v>0</v>
      </c>
      <c r="H55" s="18" t="s">
        <v>50</v>
      </c>
      <c r="I55" s="12">
        <v>329590.91601599997</v>
      </c>
      <c r="J55" s="12">
        <v>6294532.46875</v>
      </c>
      <c r="K55" s="12">
        <v>329573.6875</v>
      </c>
      <c r="L55" s="12">
        <v>6294552</v>
      </c>
      <c r="M55" s="12">
        <f>SQRT(((K55-I55)^2)+((L55-J55)^2))</f>
        <v>26.044029836487507</v>
      </c>
      <c r="N55" s="26">
        <v>4</v>
      </c>
      <c r="O55" s="14">
        <v>0</v>
      </c>
      <c r="P55" s="15">
        <v>1</v>
      </c>
      <c r="Q55" s="20">
        <v>0</v>
      </c>
      <c r="R55" s="21">
        <f t="shared" si="0"/>
        <v>1</v>
      </c>
      <c r="S55" s="15">
        <v>0</v>
      </c>
      <c r="T55" s="20">
        <v>0</v>
      </c>
      <c r="U55" s="21">
        <f t="shared" si="1"/>
        <v>0</v>
      </c>
      <c r="V55" s="14">
        <v>1</v>
      </c>
      <c r="W55" s="36">
        <v>2</v>
      </c>
      <c r="X55" s="37">
        <v>0</v>
      </c>
      <c r="Y55" s="22">
        <f t="shared" si="2"/>
        <v>2</v>
      </c>
      <c r="Z55" s="12">
        <f t="shared" si="3"/>
        <v>0.66666666666666663</v>
      </c>
      <c r="AA55" s="12">
        <f t="shared" si="4"/>
        <v>0.66666666666666663</v>
      </c>
      <c r="AB55" s="12" t="e">
        <f t="shared" si="4"/>
        <v>#DIV/0!</v>
      </c>
    </row>
    <row r="56" spans="1:28" x14ac:dyDescent="0.3">
      <c r="A56" s="12">
        <v>2012</v>
      </c>
      <c r="B56" s="14" t="s">
        <v>118</v>
      </c>
      <c r="C56" s="34" t="s">
        <v>27</v>
      </c>
      <c r="D56" s="35" t="s">
        <v>116</v>
      </c>
      <c r="E56" s="34" t="s">
        <v>117</v>
      </c>
      <c r="F56" s="16">
        <v>1</v>
      </c>
      <c r="G56" s="17">
        <v>0</v>
      </c>
      <c r="H56" s="18" t="s">
        <v>50</v>
      </c>
      <c r="I56" s="12">
        <v>329587.33059199998</v>
      </c>
      <c r="J56" s="12">
        <v>6294539.7105259998</v>
      </c>
      <c r="K56" s="12">
        <v>329575.90056799998</v>
      </c>
      <c r="L56" s="12">
        <v>6294552.3409089996</v>
      </c>
      <c r="M56" s="12">
        <f>SQRT(((K56-I56)^2)+((L56-J56)^2))</f>
        <v>17.03443639694833</v>
      </c>
      <c r="N56" s="26">
        <v>2</v>
      </c>
      <c r="O56" s="14">
        <v>0</v>
      </c>
      <c r="P56" s="15">
        <v>1</v>
      </c>
      <c r="Q56" s="20">
        <v>0</v>
      </c>
      <c r="R56" s="21">
        <f t="shared" si="0"/>
        <v>1</v>
      </c>
      <c r="S56" s="15">
        <v>0</v>
      </c>
      <c r="T56" s="20">
        <v>0</v>
      </c>
      <c r="U56" s="21">
        <f t="shared" si="1"/>
        <v>0</v>
      </c>
      <c r="V56" s="14">
        <v>1</v>
      </c>
      <c r="W56" s="36">
        <v>2</v>
      </c>
      <c r="X56" s="37">
        <v>0</v>
      </c>
      <c r="Y56" s="22">
        <f t="shared" si="2"/>
        <v>2</v>
      </c>
      <c r="Z56" s="12">
        <f t="shared" si="3"/>
        <v>0.66666666666666663</v>
      </c>
      <c r="AA56" s="12">
        <f t="shared" si="4"/>
        <v>0.66666666666666663</v>
      </c>
      <c r="AB56" s="12" t="e">
        <f t="shared" si="4"/>
        <v>#DIV/0!</v>
      </c>
    </row>
    <row r="57" spans="1:28" x14ac:dyDescent="0.3">
      <c r="A57" s="12">
        <v>2012</v>
      </c>
      <c r="B57" s="14" t="s">
        <v>119</v>
      </c>
      <c r="C57" s="34" t="s">
        <v>27</v>
      </c>
      <c r="D57" s="35" t="s">
        <v>116</v>
      </c>
      <c r="E57" s="34" t="s">
        <v>117</v>
      </c>
      <c r="F57" s="16">
        <v>1</v>
      </c>
      <c r="G57" s="17">
        <v>0</v>
      </c>
      <c r="H57" s="18" t="s">
        <v>50</v>
      </c>
      <c r="I57" s="12">
        <v>329578.140625</v>
      </c>
      <c r="J57" s="12">
        <v>6294542.1666670004</v>
      </c>
      <c r="K57" s="12">
        <v>329574.43229199998</v>
      </c>
      <c r="L57" s="12">
        <v>6294552.3333329996</v>
      </c>
      <c r="M57" s="12">
        <f>SQRT(((K57-I57)^2)+((L57-J57)^2))</f>
        <v>10.821868192631349</v>
      </c>
      <c r="N57" s="26">
        <v>2</v>
      </c>
      <c r="O57" s="14">
        <v>0</v>
      </c>
      <c r="P57" s="15">
        <v>1</v>
      </c>
      <c r="Q57" s="20">
        <v>0</v>
      </c>
      <c r="R57" s="21">
        <f t="shared" si="0"/>
        <v>1</v>
      </c>
      <c r="S57" s="15">
        <v>0</v>
      </c>
      <c r="T57" s="20">
        <v>0</v>
      </c>
      <c r="U57" s="21">
        <f t="shared" si="1"/>
        <v>0</v>
      </c>
      <c r="V57" s="14">
        <v>1</v>
      </c>
      <c r="W57" s="36">
        <v>2</v>
      </c>
      <c r="X57" s="37">
        <v>0</v>
      </c>
      <c r="Y57" s="22">
        <f t="shared" si="2"/>
        <v>2</v>
      </c>
      <c r="Z57" s="12">
        <f t="shared" si="3"/>
        <v>0.66666666666666663</v>
      </c>
      <c r="AA57" s="12">
        <f t="shared" si="4"/>
        <v>0.66666666666666663</v>
      </c>
      <c r="AB57" s="12" t="e">
        <f t="shared" si="4"/>
        <v>#DIV/0!</v>
      </c>
    </row>
    <row r="58" spans="1:28" x14ac:dyDescent="0.3">
      <c r="A58" s="12">
        <v>2012</v>
      </c>
      <c r="B58" s="14" t="s">
        <v>120</v>
      </c>
      <c r="C58" s="34" t="s">
        <v>27</v>
      </c>
      <c r="D58" s="38" t="s">
        <v>121</v>
      </c>
      <c r="E58" s="34" t="s">
        <v>121</v>
      </c>
      <c r="F58" s="16">
        <v>2</v>
      </c>
      <c r="G58" s="17">
        <v>1</v>
      </c>
      <c r="H58" s="18" t="s">
        <v>86</v>
      </c>
      <c r="I58" s="12">
        <v>329529.25195300003</v>
      </c>
      <c r="J58" s="12">
        <v>6294642.3125</v>
      </c>
      <c r="K58" s="12">
        <v>329532.34791700001</v>
      </c>
      <c r="L58" s="12">
        <v>6294622.5</v>
      </c>
      <c r="M58" s="12">
        <f>SQRT(((K58-I58)^2)+((L58-J58)^2))</f>
        <v>20.052933684106211</v>
      </c>
      <c r="N58" s="19">
        <v>3</v>
      </c>
      <c r="O58" s="14">
        <v>0</v>
      </c>
      <c r="P58" s="15">
        <v>0</v>
      </c>
      <c r="Q58" s="20">
        <v>1</v>
      </c>
      <c r="R58" s="21">
        <f t="shared" si="0"/>
        <v>1</v>
      </c>
      <c r="S58" s="15">
        <v>0</v>
      </c>
      <c r="T58" s="20">
        <v>0</v>
      </c>
      <c r="U58" s="21">
        <f t="shared" si="1"/>
        <v>0</v>
      </c>
      <c r="V58" s="14">
        <v>1</v>
      </c>
      <c r="W58" s="36">
        <v>0</v>
      </c>
      <c r="X58" s="37">
        <v>0</v>
      </c>
      <c r="Y58" s="22">
        <f t="shared" si="2"/>
        <v>0</v>
      </c>
      <c r="Z58" s="12">
        <f t="shared" si="3"/>
        <v>0</v>
      </c>
      <c r="AA58" s="12" t="e">
        <f t="shared" si="4"/>
        <v>#DIV/0!</v>
      </c>
      <c r="AB58" s="12">
        <f t="shared" si="4"/>
        <v>0</v>
      </c>
    </row>
    <row r="59" spans="1:28" x14ac:dyDescent="0.3">
      <c r="A59" s="12">
        <v>2012</v>
      </c>
      <c r="B59" s="14" t="s">
        <v>107</v>
      </c>
      <c r="C59" s="34" t="s">
        <v>33</v>
      </c>
      <c r="D59" s="38" t="s">
        <v>121</v>
      </c>
      <c r="E59" s="34" t="s">
        <v>122</v>
      </c>
      <c r="F59" s="16">
        <v>2</v>
      </c>
      <c r="G59" s="17">
        <v>1</v>
      </c>
      <c r="H59" s="18" t="s">
        <v>86</v>
      </c>
      <c r="I59" s="12">
        <v>329565.61666699999</v>
      </c>
      <c r="J59" s="12">
        <v>6294593.6333330004</v>
      </c>
      <c r="K59" s="12">
        <v>329550.776442</v>
      </c>
      <c r="L59" s="12">
        <v>6294587.6923080003</v>
      </c>
      <c r="M59" s="12">
        <f>SQRT(((K59-I59)^2)+((L59-J59)^2))</f>
        <v>15.985244949696913</v>
      </c>
      <c r="N59" s="19">
        <v>1</v>
      </c>
      <c r="O59" s="14">
        <v>1</v>
      </c>
      <c r="P59" s="15">
        <v>1</v>
      </c>
      <c r="Q59" s="20">
        <v>0</v>
      </c>
      <c r="R59" s="21">
        <f t="shared" si="0"/>
        <v>1</v>
      </c>
      <c r="S59" s="15">
        <v>1</v>
      </c>
      <c r="T59" s="20">
        <v>0</v>
      </c>
      <c r="U59" s="21">
        <f t="shared" si="1"/>
        <v>1</v>
      </c>
      <c r="V59" s="14">
        <v>2</v>
      </c>
      <c r="W59" s="36">
        <v>0</v>
      </c>
      <c r="X59" s="37">
        <v>0</v>
      </c>
      <c r="Y59" s="22">
        <f t="shared" si="2"/>
        <v>0</v>
      </c>
      <c r="Z59" s="12">
        <f t="shared" si="3"/>
        <v>0</v>
      </c>
      <c r="AA59" s="12">
        <f t="shared" si="4"/>
        <v>0</v>
      </c>
      <c r="AB59" s="12" t="e">
        <f t="shared" si="4"/>
        <v>#DIV/0!</v>
      </c>
    </row>
    <row r="60" spans="1:28" x14ac:dyDescent="0.3">
      <c r="A60" s="12">
        <v>2013</v>
      </c>
      <c r="B60" s="14" t="s">
        <v>123</v>
      </c>
      <c r="C60" s="14" t="s">
        <v>27</v>
      </c>
      <c r="D60" s="39" t="s">
        <v>124</v>
      </c>
      <c r="E60" s="14" t="s">
        <v>125</v>
      </c>
      <c r="F60" s="16">
        <v>4</v>
      </c>
      <c r="G60" s="17">
        <v>0</v>
      </c>
      <c r="H60" s="40" t="s">
        <v>50</v>
      </c>
      <c r="I60" s="12">
        <v>329677.171875</v>
      </c>
      <c r="J60" s="12">
        <v>6294523</v>
      </c>
      <c r="K60" s="12">
        <v>329676.98798099998</v>
      </c>
      <c r="L60" s="12">
        <v>6294476.3846150003</v>
      </c>
      <c r="M60" s="12">
        <f>SQRT(((K60-I60)^2)+((L60-J60)^2))</f>
        <v>46.615747721880581</v>
      </c>
      <c r="N60" s="41">
        <v>3</v>
      </c>
      <c r="O60" s="14">
        <v>5</v>
      </c>
      <c r="P60" s="15">
        <v>0</v>
      </c>
      <c r="Q60" s="20">
        <v>0</v>
      </c>
      <c r="R60" s="21">
        <f t="shared" si="0"/>
        <v>0</v>
      </c>
      <c r="S60" s="15">
        <v>5</v>
      </c>
      <c r="T60" s="20">
        <v>1</v>
      </c>
      <c r="U60" s="21">
        <f t="shared" si="1"/>
        <v>6</v>
      </c>
      <c r="V60" s="14">
        <v>6</v>
      </c>
      <c r="W60" s="15">
        <v>3</v>
      </c>
      <c r="X60" s="20">
        <v>0</v>
      </c>
      <c r="Y60" s="22">
        <f t="shared" si="2"/>
        <v>3</v>
      </c>
      <c r="Z60" s="12">
        <f t="shared" si="3"/>
        <v>0.33333333333333331</v>
      </c>
      <c r="AA60" s="12">
        <f t="shared" si="4"/>
        <v>0.375</v>
      </c>
      <c r="AB60" s="12">
        <f t="shared" si="4"/>
        <v>0</v>
      </c>
    </row>
    <row r="61" spans="1:28" x14ac:dyDescent="0.3">
      <c r="A61" s="12">
        <v>2013</v>
      </c>
      <c r="B61" s="14" t="s">
        <v>126</v>
      </c>
      <c r="C61" s="14" t="s">
        <v>27</v>
      </c>
      <c r="D61" s="39" t="s">
        <v>124</v>
      </c>
      <c r="E61" s="14" t="s">
        <v>125</v>
      </c>
      <c r="F61" s="16">
        <v>4</v>
      </c>
      <c r="G61" s="17">
        <v>0</v>
      </c>
      <c r="H61" s="40" t="s">
        <v>50</v>
      </c>
      <c r="I61" s="12">
        <v>329674.977273</v>
      </c>
      <c r="J61" s="12">
        <v>6294505.7272730004</v>
      </c>
      <c r="K61" s="12">
        <v>329678.09375</v>
      </c>
      <c r="L61" s="12">
        <v>6294474.3333329996</v>
      </c>
      <c r="M61" s="12">
        <f>SQRT(((K61-I61)^2)+((L61-J61)^2))</f>
        <v>31.548247140927728</v>
      </c>
      <c r="N61" s="41">
        <v>9</v>
      </c>
      <c r="O61" s="14">
        <v>5</v>
      </c>
      <c r="P61" s="15">
        <v>0</v>
      </c>
      <c r="Q61" s="20">
        <v>0</v>
      </c>
      <c r="R61" s="21">
        <f t="shared" si="0"/>
        <v>0</v>
      </c>
      <c r="S61" s="15">
        <v>5</v>
      </c>
      <c r="T61" s="20">
        <v>1</v>
      </c>
      <c r="U61" s="21">
        <f t="shared" si="1"/>
        <v>6</v>
      </c>
      <c r="V61" s="14">
        <v>6</v>
      </c>
      <c r="W61" s="15">
        <v>3</v>
      </c>
      <c r="X61" s="20">
        <v>0</v>
      </c>
      <c r="Y61" s="22">
        <f t="shared" si="2"/>
        <v>3</v>
      </c>
      <c r="Z61" s="12">
        <f t="shared" si="3"/>
        <v>0.33333333333333331</v>
      </c>
      <c r="AA61" s="12">
        <f t="shared" si="4"/>
        <v>0.375</v>
      </c>
      <c r="AB61" s="12">
        <f t="shared" si="4"/>
        <v>0</v>
      </c>
    </row>
    <row r="62" spans="1:28" x14ac:dyDescent="0.3">
      <c r="A62" s="12">
        <v>2013</v>
      </c>
      <c r="B62" s="14" t="s">
        <v>127</v>
      </c>
      <c r="C62" s="14" t="s">
        <v>27</v>
      </c>
      <c r="D62" s="39" t="s">
        <v>124</v>
      </c>
      <c r="E62" s="14" t="s">
        <v>125</v>
      </c>
      <c r="F62" s="16">
        <v>4</v>
      </c>
      <c r="G62" s="17">
        <v>0</v>
      </c>
      <c r="H62" s="40" t="s">
        <v>50</v>
      </c>
      <c r="I62" s="12">
        <v>329682</v>
      </c>
      <c r="J62" s="12">
        <v>6294561</v>
      </c>
      <c r="K62" s="12">
        <v>329680.96875</v>
      </c>
      <c r="L62" s="12">
        <v>6294469</v>
      </c>
      <c r="M62" s="12">
        <f>SQRT(((K62-I62)^2)+((L62-J62)^2))</f>
        <v>92.005779582385472</v>
      </c>
      <c r="N62" s="41">
        <v>7</v>
      </c>
      <c r="O62" s="14">
        <v>5</v>
      </c>
      <c r="P62" s="15">
        <v>0</v>
      </c>
      <c r="Q62" s="20">
        <v>0</v>
      </c>
      <c r="R62" s="21">
        <f t="shared" si="0"/>
        <v>0</v>
      </c>
      <c r="S62" s="15">
        <v>5</v>
      </c>
      <c r="T62" s="20">
        <v>1</v>
      </c>
      <c r="U62" s="21">
        <f t="shared" si="1"/>
        <v>6</v>
      </c>
      <c r="V62" s="14">
        <v>6</v>
      </c>
      <c r="W62" s="15">
        <v>3</v>
      </c>
      <c r="X62" s="20">
        <v>0</v>
      </c>
      <c r="Y62" s="22">
        <f t="shared" si="2"/>
        <v>3</v>
      </c>
      <c r="Z62" s="12">
        <f t="shared" si="3"/>
        <v>0.33333333333333331</v>
      </c>
      <c r="AA62" s="12">
        <f t="shared" si="4"/>
        <v>0.375</v>
      </c>
      <c r="AB62" s="12">
        <f t="shared" si="4"/>
        <v>0</v>
      </c>
    </row>
    <row r="63" spans="1:28" x14ac:dyDescent="0.3">
      <c r="A63" s="12">
        <v>2013</v>
      </c>
      <c r="B63" s="14" t="s">
        <v>128</v>
      </c>
      <c r="C63" s="14" t="s">
        <v>27</v>
      </c>
      <c r="D63" s="39" t="s">
        <v>124</v>
      </c>
      <c r="E63" s="14" t="s">
        <v>125</v>
      </c>
      <c r="F63" s="16">
        <v>4</v>
      </c>
      <c r="G63" s="17">
        <v>0</v>
      </c>
      <c r="H63" s="40" t="s">
        <v>50</v>
      </c>
      <c r="I63" s="12">
        <v>329680.51442299999</v>
      </c>
      <c r="J63" s="12">
        <v>6294549.3076919997</v>
      </c>
      <c r="K63" s="12">
        <v>329675.9375</v>
      </c>
      <c r="L63" s="12">
        <v>6294478.3333329996</v>
      </c>
      <c r="M63" s="12">
        <f>SQRT(((K63-I63)^2)+((L63-J63)^2))</f>
        <v>71.121781892913205</v>
      </c>
      <c r="N63" s="41">
        <v>3</v>
      </c>
      <c r="O63" s="14">
        <v>5</v>
      </c>
      <c r="P63" s="15">
        <v>0</v>
      </c>
      <c r="Q63" s="20">
        <v>0</v>
      </c>
      <c r="R63" s="21">
        <f t="shared" si="0"/>
        <v>0</v>
      </c>
      <c r="S63" s="15">
        <v>5</v>
      </c>
      <c r="T63" s="20">
        <v>1</v>
      </c>
      <c r="U63" s="21">
        <f t="shared" si="1"/>
        <v>6</v>
      </c>
      <c r="V63" s="14">
        <v>6</v>
      </c>
      <c r="W63" s="15">
        <v>3</v>
      </c>
      <c r="X63" s="20">
        <v>0</v>
      </c>
      <c r="Y63" s="22">
        <f t="shared" si="2"/>
        <v>3</v>
      </c>
      <c r="Z63" s="12">
        <f t="shared" si="3"/>
        <v>0.33333333333333331</v>
      </c>
      <c r="AA63" s="12">
        <f t="shared" si="4"/>
        <v>0.375</v>
      </c>
      <c r="AB63" s="12">
        <f t="shared" si="4"/>
        <v>0</v>
      </c>
    </row>
    <row r="64" spans="1:28" x14ac:dyDescent="0.3">
      <c r="A64" s="12">
        <v>2013</v>
      </c>
      <c r="B64" s="14" t="s">
        <v>129</v>
      </c>
      <c r="C64" s="14" t="s">
        <v>27</v>
      </c>
      <c r="D64" s="42" t="s">
        <v>130</v>
      </c>
      <c r="E64" s="14" t="s">
        <v>131</v>
      </c>
      <c r="F64" s="16">
        <v>3</v>
      </c>
      <c r="G64" s="17">
        <v>0</v>
      </c>
      <c r="H64" s="40" t="s">
        <v>50</v>
      </c>
      <c r="I64" s="12">
        <v>329587.734375</v>
      </c>
      <c r="J64" s="12">
        <v>6294367.75</v>
      </c>
      <c r="K64" s="12">
        <v>329595.544643</v>
      </c>
      <c r="L64" s="12">
        <v>6294350.0714290002</v>
      </c>
      <c r="M64" s="12">
        <f>SQRT(((K64-I64)^2)+((L64-J64)^2))</f>
        <v>19.326980075157483</v>
      </c>
      <c r="N64" s="43">
        <v>6</v>
      </c>
      <c r="O64" s="14">
        <v>0</v>
      </c>
      <c r="P64" s="15">
        <v>2</v>
      </c>
      <c r="Q64" s="20">
        <v>0</v>
      </c>
      <c r="R64" s="21">
        <f t="shared" si="0"/>
        <v>2</v>
      </c>
      <c r="S64" s="15">
        <v>0</v>
      </c>
      <c r="T64" s="20">
        <v>0</v>
      </c>
      <c r="U64" s="21">
        <f t="shared" si="1"/>
        <v>0</v>
      </c>
      <c r="V64" s="14">
        <v>2</v>
      </c>
      <c r="W64" s="15">
        <v>0</v>
      </c>
      <c r="X64" s="20">
        <v>0</v>
      </c>
      <c r="Y64" s="22">
        <f t="shared" si="2"/>
        <v>0</v>
      </c>
      <c r="Z64" s="12">
        <f t="shared" si="3"/>
        <v>0</v>
      </c>
      <c r="AA64" s="12">
        <f t="shared" si="4"/>
        <v>0</v>
      </c>
      <c r="AB64" s="12" t="e">
        <f t="shared" si="4"/>
        <v>#DIV/0!</v>
      </c>
    </row>
    <row r="65" spans="1:28" x14ac:dyDescent="0.3">
      <c r="A65" s="12">
        <v>2013</v>
      </c>
      <c r="B65" s="14" t="s">
        <v>132</v>
      </c>
      <c r="C65" s="14" t="s">
        <v>27</v>
      </c>
      <c r="D65" s="39" t="s">
        <v>133</v>
      </c>
      <c r="E65" s="14" t="s">
        <v>134</v>
      </c>
      <c r="F65" s="16">
        <v>4</v>
      </c>
      <c r="G65" s="17">
        <v>3</v>
      </c>
      <c r="H65" s="40" t="s">
        <v>90</v>
      </c>
      <c r="I65" s="12">
        <v>329610.19886399998</v>
      </c>
      <c r="J65" s="12">
        <v>6294338.0909089996</v>
      </c>
      <c r="K65" s="12">
        <v>329609.34166699997</v>
      </c>
      <c r="L65" s="12">
        <v>6294338.016667</v>
      </c>
      <c r="M65" s="12">
        <f>SQRT(((K65-I65)^2)+((L65-J65)^2))</f>
        <v>0.86040605025329353</v>
      </c>
      <c r="N65" s="41">
        <v>5</v>
      </c>
      <c r="O65" s="14">
        <v>0</v>
      </c>
      <c r="P65" s="15">
        <v>0</v>
      </c>
      <c r="Q65" s="20">
        <v>1</v>
      </c>
      <c r="R65" s="21">
        <f t="shared" si="0"/>
        <v>1</v>
      </c>
      <c r="S65" s="15">
        <v>0</v>
      </c>
      <c r="T65" s="20">
        <v>1</v>
      </c>
      <c r="U65" s="21">
        <f t="shared" si="1"/>
        <v>1</v>
      </c>
      <c r="V65" s="14">
        <v>2</v>
      </c>
      <c r="W65" s="15">
        <v>0</v>
      </c>
      <c r="X65" s="20">
        <v>2</v>
      </c>
      <c r="Y65" s="22">
        <f t="shared" si="2"/>
        <v>2</v>
      </c>
      <c r="Z65" s="12">
        <f t="shared" si="3"/>
        <v>0.5</v>
      </c>
      <c r="AA65" s="12" t="e">
        <f t="shared" si="4"/>
        <v>#DIV/0!</v>
      </c>
      <c r="AB65" s="12">
        <f t="shared" si="4"/>
        <v>0.5</v>
      </c>
    </row>
    <row r="66" spans="1:28" x14ac:dyDescent="0.3">
      <c r="A66" s="12">
        <v>2013</v>
      </c>
      <c r="B66" s="14" t="s">
        <v>135</v>
      </c>
      <c r="C66" s="14" t="s">
        <v>33</v>
      </c>
      <c r="D66" s="39" t="s">
        <v>133</v>
      </c>
      <c r="E66" s="14" t="s">
        <v>134</v>
      </c>
      <c r="F66" s="16">
        <v>4</v>
      </c>
      <c r="G66" s="17">
        <v>3</v>
      </c>
      <c r="H66" s="40" t="s">
        <v>90</v>
      </c>
      <c r="I66" s="12">
        <v>329609.625</v>
      </c>
      <c r="J66" s="12">
        <v>6294337.5</v>
      </c>
      <c r="K66" s="12">
        <v>329607.414773</v>
      </c>
      <c r="L66" s="12">
        <v>6294339.2727269996</v>
      </c>
      <c r="M66" s="12">
        <f>SQRT(((K66-I66)^2)+((L66-J66)^2))</f>
        <v>2.8333133265911488</v>
      </c>
      <c r="N66" s="41">
        <v>7</v>
      </c>
      <c r="O66" s="14">
        <v>0</v>
      </c>
      <c r="P66" s="15">
        <v>0</v>
      </c>
      <c r="Q66" s="20">
        <v>1</v>
      </c>
      <c r="R66" s="21">
        <f t="shared" si="0"/>
        <v>1</v>
      </c>
      <c r="S66" s="15">
        <v>0</v>
      </c>
      <c r="T66" s="20">
        <v>1</v>
      </c>
      <c r="U66" s="21">
        <f t="shared" si="1"/>
        <v>1</v>
      </c>
      <c r="V66" s="14">
        <v>2</v>
      </c>
      <c r="W66" s="15">
        <v>1</v>
      </c>
      <c r="X66" s="20">
        <v>1</v>
      </c>
      <c r="Y66" s="22">
        <f t="shared" si="2"/>
        <v>2</v>
      </c>
      <c r="Z66" s="12">
        <f t="shared" si="3"/>
        <v>0.5</v>
      </c>
      <c r="AA66" s="12">
        <f t="shared" si="4"/>
        <v>1</v>
      </c>
      <c r="AB66" s="12">
        <f t="shared" si="4"/>
        <v>0.33333333333333331</v>
      </c>
    </row>
    <row r="67" spans="1:28" x14ac:dyDescent="0.3">
      <c r="A67" s="12">
        <v>2013</v>
      </c>
      <c r="B67" s="14" t="s">
        <v>136</v>
      </c>
      <c r="C67" s="14" t="s">
        <v>33</v>
      </c>
      <c r="D67" s="39" t="s">
        <v>133</v>
      </c>
      <c r="E67" s="14" t="s">
        <v>134</v>
      </c>
      <c r="F67" s="16">
        <v>4</v>
      </c>
      <c r="G67" s="17">
        <v>3</v>
      </c>
      <c r="H67" s="40" t="s">
        <v>90</v>
      </c>
      <c r="I67" s="12">
        <v>329627.727273</v>
      </c>
      <c r="J67" s="12">
        <v>6294360.318182</v>
      </c>
      <c r="K67" s="12">
        <v>329602.9375</v>
      </c>
      <c r="L67" s="12">
        <v>6294341.4166670004</v>
      </c>
      <c r="M67" s="12">
        <f>SQRT(((K67-I67)^2)+((L67-J67)^2))</f>
        <v>31.17370870894705</v>
      </c>
      <c r="N67" s="41">
        <v>5</v>
      </c>
      <c r="O67" s="14">
        <v>0</v>
      </c>
      <c r="P67" s="15">
        <v>0</v>
      </c>
      <c r="Q67" s="20">
        <v>1</v>
      </c>
      <c r="R67" s="21">
        <f t="shared" ref="R67:R130" si="5">SUM(P67,Q67)</f>
        <v>1</v>
      </c>
      <c r="S67" s="15">
        <v>0</v>
      </c>
      <c r="T67" s="20">
        <v>1</v>
      </c>
      <c r="U67" s="21">
        <f t="shared" ref="U67:U130" si="6">SUM(T67,S67)</f>
        <v>1</v>
      </c>
      <c r="V67" s="14">
        <v>2</v>
      </c>
      <c r="W67" s="15">
        <v>1</v>
      </c>
      <c r="X67" s="20">
        <v>1</v>
      </c>
      <c r="Y67" s="22">
        <f t="shared" ref="Y67:Y130" si="7">SUM(W67,X67)</f>
        <v>2</v>
      </c>
      <c r="Z67" s="12">
        <f t="shared" ref="Z67:Z130" si="8">((Y67)/(Y67+U67+R67))</f>
        <v>0.5</v>
      </c>
      <c r="AA67" s="12">
        <f t="shared" ref="AA67:AB130" si="9">((W67)/(P67+S67+W67))</f>
        <v>1</v>
      </c>
      <c r="AB67" s="12">
        <f t="shared" si="9"/>
        <v>0.33333333333333331</v>
      </c>
    </row>
    <row r="68" spans="1:28" x14ac:dyDescent="0.3">
      <c r="A68" s="12">
        <v>2013</v>
      </c>
      <c r="B68" s="14" t="s">
        <v>137</v>
      </c>
      <c r="C68" s="14" t="s">
        <v>27</v>
      </c>
      <c r="D68" s="42" t="s">
        <v>138</v>
      </c>
      <c r="E68" s="14" t="s">
        <v>139</v>
      </c>
      <c r="F68" s="16">
        <v>1</v>
      </c>
      <c r="G68" s="17">
        <v>0</v>
      </c>
      <c r="H68" s="40" t="s">
        <v>27</v>
      </c>
      <c r="I68" s="12">
        <v>329575.203125</v>
      </c>
      <c r="J68" s="12">
        <v>6294457.25</v>
      </c>
      <c r="K68" s="12">
        <v>329585.504464</v>
      </c>
      <c r="L68" s="12">
        <v>6294454.1428570002</v>
      </c>
      <c r="M68" s="12">
        <f>SQRT(((K68-I68)^2)+((L68-J68)^2))</f>
        <v>10.759736187002218</v>
      </c>
      <c r="N68" s="43">
        <v>5</v>
      </c>
      <c r="O68" s="14">
        <v>0</v>
      </c>
      <c r="P68" s="15">
        <v>0</v>
      </c>
      <c r="Q68" s="20">
        <v>0</v>
      </c>
      <c r="R68" s="21">
        <f t="shared" si="5"/>
        <v>0</v>
      </c>
      <c r="S68" s="15">
        <v>0</v>
      </c>
      <c r="T68" s="20">
        <v>1</v>
      </c>
      <c r="U68" s="21">
        <f t="shared" si="6"/>
        <v>1</v>
      </c>
      <c r="V68" s="14">
        <v>1</v>
      </c>
      <c r="W68" s="15">
        <v>0</v>
      </c>
      <c r="X68" s="20">
        <v>0</v>
      </c>
      <c r="Y68" s="22">
        <f t="shared" si="7"/>
        <v>0</v>
      </c>
      <c r="Z68" s="12">
        <f t="shared" si="8"/>
        <v>0</v>
      </c>
      <c r="AA68" s="12" t="e">
        <f t="shared" si="9"/>
        <v>#DIV/0!</v>
      </c>
      <c r="AB68" s="12">
        <f t="shared" si="9"/>
        <v>0</v>
      </c>
    </row>
    <row r="69" spans="1:28" x14ac:dyDescent="0.3">
      <c r="A69" s="12">
        <v>2013</v>
      </c>
      <c r="B69" s="14" t="s">
        <v>140</v>
      </c>
      <c r="C69" s="14" t="s">
        <v>27</v>
      </c>
      <c r="D69" s="39" t="s">
        <v>141</v>
      </c>
      <c r="E69" s="14" t="s">
        <v>125</v>
      </c>
      <c r="F69" s="16">
        <v>1</v>
      </c>
      <c r="G69" s="17">
        <v>0</v>
      </c>
      <c r="H69" s="40" t="s">
        <v>27</v>
      </c>
      <c r="I69" s="12">
        <v>329672.34375</v>
      </c>
      <c r="J69" s="12">
        <v>6294485</v>
      </c>
      <c r="K69" s="12">
        <v>329660.55208300002</v>
      </c>
      <c r="L69" s="12">
        <v>6294468.6666670004</v>
      </c>
      <c r="M69" s="12">
        <f>SQRT(((K69-I69)^2)+((L69-J69)^2))</f>
        <v>20.145003785420865</v>
      </c>
      <c r="N69" s="41">
        <v>4</v>
      </c>
      <c r="O69" s="14">
        <v>8</v>
      </c>
      <c r="P69" s="15">
        <v>0</v>
      </c>
      <c r="Q69" s="20">
        <v>0</v>
      </c>
      <c r="R69" s="21">
        <f t="shared" si="5"/>
        <v>0</v>
      </c>
      <c r="S69" s="15">
        <v>8</v>
      </c>
      <c r="T69" s="20">
        <v>1</v>
      </c>
      <c r="U69" s="21">
        <f t="shared" si="6"/>
        <v>9</v>
      </c>
      <c r="V69" s="14">
        <v>9</v>
      </c>
      <c r="W69" s="15">
        <v>0</v>
      </c>
      <c r="X69" s="20">
        <v>0</v>
      </c>
      <c r="Y69" s="22">
        <f t="shared" si="7"/>
        <v>0</v>
      </c>
      <c r="Z69" s="12">
        <f t="shared" si="8"/>
        <v>0</v>
      </c>
      <c r="AA69" s="12">
        <f t="shared" si="9"/>
        <v>0</v>
      </c>
      <c r="AB69" s="12">
        <f t="shared" si="9"/>
        <v>0</v>
      </c>
    </row>
    <row r="70" spans="1:28" x14ac:dyDescent="0.3">
      <c r="A70" s="12">
        <v>2013</v>
      </c>
      <c r="B70" s="14" t="s">
        <v>142</v>
      </c>
      <c r="C70" s="14" t="s">
        <v>27</v>
      </c>
      <c r="D70" s="42" t="s">
        <v>143</v>
      </c>
      <c r="E70" s="14" t="s">
        <v>124</v>
      </c>
      <c r="F70" s="16">
        <v>2</v>
      </c>
      <c r="G70" s="17">
        <v>0</v>
      </c>
      <c r="H70" s="40" t="s">
        <v>50</v>
      </c>
      <c r="I70" s="12">
        <v>329568.212054</v>
      </c>
      <c r="J70" s="12">
        <v>6294556.0357140005</v>
      </c>
      <c r="K70" s="12">
        <v>329555.27929699997</v>
      </c>
      <c r="L70" s="12">
        <v>6294568.25</v>
      </c>
      <c r="M70" s="12">
        <f>SQRT(((K70-I70)^2)+((L70-J70)^2))</f>
        <v>17.78890064338815</v>
      </c>
      <c r="N70" s="43">
        <v>5</v>
      </c>
      <c r="O70" s="14">
        <v>3</v>
      </c>
      <c r="P70" s="15">
        <v>1</v>
      </c>
      <c r="Q70" s="20">
        <v>0</v>
      </c>
      <c r="R70" s="21">
        <f t="shared" si="5"/>
        <v>1</v>
      </c>
      <c r="S70" s="15">
        <v>3</v>
      </c>
      <c r="T70" s="20">
        <v>1</v>
      </c>
      <c r="U70" s="21">
        <f t="shared" si="6"/>
        <v>4</v>
      </c>
      <c r="V70" s="14">
        <v>5</v>
      </c>
      <c r="W70" s="15">
        <v>0</v>
      </c>
      <c r="X70" s="20">
        <v>0</v>
      </c>
      <c r="Y70" s="22">
        <f t="shared" si="7"/>
        <v>0</v>
      </c>
      <c r="Z70" s="12">
        <f t="shared" si="8"/>
        <v>0</v>
      </c>
      <c r="AA70" s="12">
        <f t="shared" si="9"/>
        <v>0</v>
      </c>
      <c r="AB70" s="12">
        <f t="shared" si="9"/>
        <v>0</v>
      </c>
    </row>
    <row r="71" spans="1:28" x14ac:dyDescent="0.3">
      <c r="A71" s="12">
        <v>2013</v>
      </c>
      <c r="B71" s="14" t="s">
        <v>144</v>
      </c>
      <c r="C71" s="14" t="s">
        <v>27</v>
      </c>
      <c r="D71" s="39" t="s">
        <v>145</v>
      </c>
      <c r="E71" s="14" t="s">
        <v>146</v>
      </c>
      <c r="F71" s="16">
        <v>2</v>
      </c>
      <c r="G71" s="17">
        <v>1</v>
      </c>
      <c r="H71" s="40" t="s">
        <v>86</v>
      </c>
      <c r="I71" s="12">
        <v>329526.008929</v>
      </c>
      <c r="J71" s="12">
        <v>6294633</v>
      </c>
      <c r="K71" s="12">
        <v>329529.507813</v>
      </c>
      <c r="L71" s="12">
        <v>6294620.3125</v>
      </c>
      <c r="M71" s="12">
        <f>SQRT(((K71-I71)^2)+((L71-J71)^2))</f>
        <v>13.161111104137818</v>
      </c>
      <c r="N71" s="41">
        <v>4</v>
      </c>
      <c r="O71" s="14">
        <v>0</v>
      </c>
      <c r="P71" s="15">
        <v>0</v>
      </c>
      <c r="Q71" s="20">
        <v>1</v>
      </c>
      <c r="R71" s="21">
        <f t="shared" si="5"/>
        <v>1</v>
      </c>
      <c r="S71" s="15">
        <v>0</v>
      </c>
      <c r="T71" s="20">
        <v>0</v>
      </c>
      <c r="U71" s="21">
        <f t="shared" si="6"/>
        <v>0</v>
      </c>
      <c r="V71" s="14">
        <v>1</v>
      </c>
      <c r="W71" s="15">
        <v>0</v>
      </c>
      <c r="X71" s="20">
        <v>0</v>
      </c>
      <c r="Y71" s="22">
        <f t="shared" si="7"/>
        <v>0</v>
      </c>
      <c r="Z71" s="12">
        <f t="shared" si="8"/>
        <v>0</v>
      </c>
      <c r="AA71" s="12" t="e">
        <f t="shared" si="9"/>
        <v>#DIV/0!</v>
      </c>
      <c r="AB71" s="12">
        <f t="shared" si="9"/>
        <v>0</v>
      </c>
    </row>
    <row r="72" spans="1:28" x14ac:dyDescent="0.3">
      <c r="A72" s="12">
        <v>2013</v>
      </c>
      <c r="B72" s="14" t="s">
        <v>147</v>
      </c>
      <c r="C72" s="14" t="s">
        <v>27</v>
      </c>
      <c r="D72" s="42" t="s">
        <v>148</v>
      </c>
      <c r="E72" s="14" t="s">
        <v>149</v>
      </c>
      <c r="F72" s="16">
        <v>4</v>
      </c>
      <c r="G72" s="17">
        <v>0.33300000000000002</v>
      </c>
      <c r="H72" s="40" t="s">
        <v>37</v>
      </c>
      <c r="I72" s="12">
        <v>329586.79375000001</v>
      </c>
      <c r="J72" s="12">
        <v>6294415.2999999998</v>
      </c>
      <c r="K72" s="12">
        <v>329599</v>
      </c>
      <c r="L72" s="12">
        <v>6294407.5</v>
      </c>
      <c r="M72" s="12">
        <f>SQRT(((K72-I72)^2)+((L72-J72)^2))</f>
        <v>14.485597642462325</v>
      </c>
      <c r="N72" s="43">
        <v>2</v>
      </c>
      <c r="O72" s="14">
        <v>1</v>
      </c>
      <c r="P72" s="15">
        <v>1</v>
      </c>
      <c r="Q72" s="20">
        <v>1</v>
      </c>
      <c r="R72" s="21">
        <f t="shared" si="5"/>
        <v>2</v>
      </c>
      <c r="S72" s="15">
        <v>1</v>
      </c>
      <c r="T72" s="20">
        <v>0</v>
      </c>
      <c r="U72" s="21">
        <f t="shared" si="6"/>
        <v>1</v>
      </c>
      <c r="V72" s="14">
        <v>3</v>
      </c>
      <c r="W72" s="15">
        <v>1</v>
      </c>
      <c r="X72" s="20">
        <v>0</v>
      </c>
      <c r="Y72" s="22">
        <f t="shared" si="7"/>
        <v>1</v>
      </c>
      <c r="Z72" s="12">
        <f t="shared" si="8"/>
        <v>0.25</v>
      </c>
      <c r="AA72" s="12">
        <f t="shared" si="9"/>
        <v>0.33333333333333331</v>
      </c>
      <c r="AB72" s="12">
        <f t="shared" si="9"/>
        <v>0</v>
      </c>
    </row>
    <row r="73" spans="1:28" x14ac:dyDescent="0.3">
      <c r="A73" s="12">
        <v>2013</v>
      </c>
      <c r="B73" s="14" t="s">
        <v>150</v>
      </c>
      <c r="C73" s="14" t="s">
        <v>27</v>
      </c>
      <c r="D73" s="42" t="s">
        <v>148</v>
      </c>
      <c r="E73" s="14" t="s">
        <v>149</v>
      </c>
      <c r="F73" s="16">
        <v>4</v>
      </c>
      <c r="G73" s="17">
        <v>0.33300000000000002</v>
      </c>
      <c r="H73" s="40" t="s">
        <v>37</v>
      </c>
      <c r="I73" s="12">
        <v>329590.28125</v>
      </c>
      <c r="J73" s="12">
        <v>6294413.0714290002</v>
      </c>
      <c r="K73" s="12">
        <v>329599</v>
      </c>
      <c r="L73" s="12">
        <v>6294407.5</v>
      </c>
      <c r="M73" s="12">
        <f>SQRT(((K73-I73)^2)+((L73-J73)^2))</f>
        <v>10.346855689878533</v>
      </c>
      <c r="N73" s="43">
        <v>8</v>
      </c>
      <c r="O73" s="14">
        <v>1</v>
      </c>
      <c r="P73" s="15">
        <v>1</v>
      </c>
      <c r="Q73" s="20">
        <v>1</v>
      </c>
      <c r="R73" s="21">
        <f t="shared" si="5"/>
        <v>2</v>
      </c>
      <c r="S73" s="15">
        <v>1</v>
      </c>
      <c r="T73" s="20">
        <v>0</v>
      </c>
      <c r="U73" s="21">
        <f t="shared" si="6"/>
        <v>1</v>
      </c>
      <c r="V73" s="14">
        <v>3</v>
      </c>
      <c r="W73" s="15">
        <v>1</v>
      </c>
      <c r="X73" s="20">
        <v>0</v>
      </c>
      <c r="Y73" s="22">
        <f t="shared" si="7"/>
        <v>1</v>
      </c>
      <c r="Z73" s="12">
        <f t="shared" si="8"/>
        <v>0.25</v>
      </c>
      <c r="AA73" s="12">
        <f t="shared" si="9"/>
        <v>0.33333333333333331</v>
      </c>
      <c r="AB73" s="12">
        <f t="shared" si="9"/>
        <v>0</v>
      </c>
    </row>
    <row r="74" spans="1:28" x14ac:dyDescent="0.3">
      <c r="A74" s="12">
        <v>2013</v>
      </c>
      <c r="B74" s="14" t="s">
        <v>151</v>
      </c>
      <c r="C74" s="14" t="s">
        <v>27</v>
      </c>
      <c r="D74" s="39" t="s">
        <v>146</v>
      </c>
      <c r="E74" s="14" t="s">
        <v>149</v>
      </c>
      <c r="F74" s="16">
        <v>4</v>
      </c>
      <c r="G74" s="17">
        <v>0.33</v>
      </c>
      <c r="H74" s="40" t="s">
        <v>37</v>
      </c>
      <c r="I74" s="12">
        <v>329585.4375</v>
      </c>
      <c r="J74" s="12">
        <v>6294416.1666670004</v>
      </c>
      <c r="K74" s="12">
        <v>329578.65625</v>
      </c>
      <c r="L74" s="12">
        <v>6294420.5</v>
      </c>
      <c r="M74" s="12">
        <f>SQRT(((K74-I74)^2)+((L74-J74)^2))</f>
        <v>8.0475540661746354</v>
      </c>
      <c r="N74" s="41">
        <v>5</v>
      </c>
      <c r="O74" s="14">
        <v>2</v>
      </c>
      <c r="P74" s="15">
        <v>2</v>
      </c>
      <c r="Q74" s="20">
        <v>1</v>
      </c>
      <c r="R74" s="21">
        <f t="shared" si="5"/>
        <v>3</v>
      </c>
      <c r="S74" s="15">
        <v>2</v>
      </c>
      <c r="T74" s="20">
        <v>0</v>
      </c>
      <c r="U74" s="21">
        <f t="shared" si="6"/>
        <v>2</v>
      </c>
      <c r="V74" s="14">
        <v>5</v>
      </c>
      <c r="W74" s="15">
        <v>0</v>
      </c>
      <c r="X74" s="20">
        <v>0</v>
      </c>
      <c r="Y74" s="22">
        <f t="shared" si="7"/>
        <v>0</v>
      </c>
      <c r="Z74" s="12">
        <f t="shared" si="8"/>
        <v>0</v>
      </c>
      <c r="AA74" s="12">
        <f t="shared" si="9"/>
        <v>0</v>
      </c>
      <c r="AB74" s="12">
        <f t="shared" si="9"/>
        <v>0</v>
      </c>
    </row>
    <row r="75" spans="1:28" x14ac:dyDescent="0.3">
      <c r="A75" s="12">
        <v>2013</v>
      </c>
      <c r="B75" s="14" t="s">
        <v>152</v>
      </c>
      <c r="C75" s="14" t="s">
        <v>27</v>
      </c>
      <c r="D75" s="42" t="s">
        <v>134</v>
      </c>
      <c r="E75" s="14" t="s">
        <v>153</v>
      </c>
      <c r="F75" s="16">
        <v>2</v>
      </c>
      <c r="G75" s="17">
        <v>1</v>
      </c>
      <c r="H75" s="40" t="s">
        <v>86</v>
      </c>
      <c r="I75" s="12">
        <v>329595.857143</v>
      </c>
      <c r="J75" s="12">
        <v>6294522.5714290002</v>
      </c>
      <c r="K75" s="12">
        <v>329593.15625</v>
      </c>
      <c r="L75" s="12">
        <v>6294538.75</v>
      </c>
      <c r="M75" s="12">
        <f>SQRT(((K75-I75)^2)+((L75-J75)^2))</f>
        <v>16.402468795637336</v>
      </c>
      <c r="N75" s="43">
        <v>0</v>
      </c>
      <c r="O75" s="14">
        <v>0</v>
      </c>
      <c r="P75" s="15">
        <v>0</v>
      </c>
      <c r="Q75" s="20">
        <v>1</v>
      </c>
      <c r="R75" s="21">
        <f t="shared" si="5"/>
        <v>1</v>
      </c>
      <c r="S75" s="15">
        <v>0</v>
      </c>
      <c r="T75" s="20">
        <v>0</v>
      </c>
      <c r="U75" s="21">
        <f t="shared" si="6"/>
        <v>0</v>
      </c>
      <c r="V75" s="14">
        <v>1</v>
      </c>
      <c r="W75" s="15">
        <v>0</v>
      </c>
      <c r="X75" s="20">
        <v>0</v>
      </c>
      <c r="Y75" s="22">
        <f t="shared" si="7"/>
        <v>0</v>
      </c>
      <c r="Z75" s="12">
        <f t="shared" si="8"/>
        <v>0</v>
      </c>
      <c r="AA75" s="12" t="e">
        <f t="shared" si="9"/>
        <v>#DIV/0!</v>
      </c>
      <c r="AB75" s="12">
        <f t="shared" si="9"/>
        <v>0</v>
      </c>
    </row>
    <row r="76" spans="1:28" x14ac:dyDescent="0.3">
      <c r="A76" s="12">
        <v>2013</v>
      </c>
      <c r="B76" s="14" t="s">
        <v>154</v>
      </c>
      <c r="C76" s="14" t="s">
        <v>33</v>
      </c>
      <c r="D76" s="42" t="s">
        <v>134</v>
      </c>
      <c r="E76" s="14" t="s">
        <v>124</v>
      </c>
      <c r="F76" s="16">
        <v>2</v>
      </c>
      <c r="G76" s="17">
        <v>1</v>
      </c>
      <c r="H76" s="40" t="s">
        <v>86</v>
      </c>
      <c r="I76" s="12">
        <v>329588.660156</v>
      </c>
      <c r="J76" s="12">
        <v>6294536.875</v>
      </c>
      <c r="K76" s="12">
        <v>329593.839844</v>
      </c>
      <c r="L76" s="12">
        <v>6294540.8125</v>
      </c>
      <c r="M76" s="12">
        <f>SQRT(((K76-I76)^2)+((L76-J76)^2))</f>
        <v>6.5063871716478294</v>
      </c>
      <c r="N76" s="43">
        <v>4</v>
      </c>
      <c r="O76" s="14">
        <v>4</v>
      </c>
      <c r="P76" s="15">
        <v>1</v>
      </c>
      <c r="Q76" s="20">
        <v>0</v>
      </c>
      <c r="R76" s="21">
        <f t="shared" si="5"/>
        <v>1</v>
      </c>
      <c r="S76" s="15">
        <v>4</v>
      </c>
      <c r="T76" s="20">
        <v>0</v>
      </c>
      <c r="U76" s="21">
        <f t="shared" si="6"/>
        <v>4</v>
      </c>
      <c r="V76" s="14">
        <v>5</v>
      </c>
      <c r="W76" s="15">
        <v>0</v>
      </c>
      <c r="X76" s="20">
        <v>0</v>
      </c>
      <c r="Y76" s="22">
        <f t="shared" si="7"/>
        <v>0</v>
      </c>
      <c r="Z76" s="12">
        <f t="shared" si="8"/>
        <v>0</v>
      </c>
      <c r="AA76" s="12">
        <f t="shared" si="9"/>
        <v>0</v>
      </c>
      <c r="AB76" s="12" t="e">
        <f t="shared" si="9"/>
        <v>#DIV/0!</v>
      </c>
    </row>
    <row r="77" spans="1:28" x14ac:dyDescent="0.3">
      <c r="A77" s="12">
        <v>2013</v>
      </c>
      <c r="B77" s="14" t="s">
        <v>155</v>
      </c>
      <c r="C77" s="14" t="s">
        <v>27</v>
      </c>
      <c r="D77" s="39" t="s">
        <v>149</v>
      </c>
      <c r="E77" s="14" t="s">
        <v>124</v>
      </c>
      <c r="F77" s="16">
        <v>4</v>
      </c>
      <c r="G77" s="17">
        <v>0.33</v>
      </c>
      <c r="H77" s="40" t="s">
        <v>37</v>
      </c>
      <c r="I77" s="12">
        <v>329580.479911</v>
      </c>
      <c r="J77" s="12">
        <v>6294551.8571429998</v>
      </c>
      <c r="K77" s="12">
        <v>329578.34687499999</v>
      </c>
      <c r="L77" s="12">
        <v>6294552.5999999996</v>
      </c>
      <c r="M77" s="12">
        <f>SQRT(((K77-I77)^2)+((L77-J77)^2))</f>
        <v>2.2586896864321089</v>
      </c>
      <c r="N77" s="41">
        <v>9</v>
      </c>
      <c r="O77" s="14">
        <v>1</v>
      </c>
      <c r="P77" s="15">
        <v>0</v>
      </c>
      <c r="Q77" s="20">
        <v>1</v>
      </c>
      <c r="R77" s="21">
        <f t="shared" si="5"/>
        <v>1</v>
      </c>
      <c r="S77" s="15">
        <v>1</v>
      </c>
      <c r="T77" s="20">
        <v>1</v>
      </c>
      <c r="U77" s="21">
        <f t="shared" si="6"/>
        <v>2</v>
      </c>
      <c r="V77" s="14">
        <v>3</v>
      </c>
      <c r="W77" s="15">
        <v>2</v>
      </c>
      <c r="X77" s="20">
        <v>0</v>
      </c>
      <c r="Y77" s="22">
        <f t="shared" si="7"/>
        <v>2</v>
      </c>
      <c r="Z77" s="12">
        <f t="shared" si="8"/>
        <v>0.4</v>
      </c>
      <c r="AA77" s="12">
        <f t="shared" si="9"/>
        <v>0.66666666666666663</v>
      </c>
      <c r="AB77" s="12">
        <f t="shared" si="9"/>
        <v>0</v>
      </c>
    </row>
    <row r="78" spans="1:28" x14ac:dyDescent="0.3">
      <c r="A78" s="12">
        <v>2013</v>
      </c>
      <c r="B78" s="14" t="s">
        <v>156</v>
      </c>
      <c r="C78" s="14" t="s">
        <v>27</v>
      </c>
      <c r="D78" s="39" t="s">
        <v>149</v>
      </c>
      <c r="E78" s="14" t="s">
        <v>124</v>
      </c>
      <c r="F78" s="16">
        <v>4</v>
      </c>
      <c r="G78" s="17">
        <v>0.33</v>
      </c>
      <c r="H78" s="40" t="s">
        <v>37</v>
      </c>
      <c r="I78" s="12">
        <v>329573.6875</v>
      </c>
      <c r="J78" s="12">
        <v>6294552</v>
      </c>
      <c r="K78" s="12">
        <v>329574.66544100002</v>
      </c>
      <c r="L78" s="12">
        <v>6294553.9705879996</v>
      </c>
      <c r="M78" s="12">
        <f>SQRT(((K78-I78)^2)+((L78-J78)^2))</f>
        <v>2.1999058306046182</v>
      </c>
      <c r="N78" s="41">
        <v>6</v>
      </c>
      <c r="O78" s="14">
        <v>1</v>
      </c>
      <c r="P78" s="15">
        <v>0</v>
      </c>
      <c r="Q78" s="20">
        <v>1</v>
      </c>
      <c r="R78" s="21">
        <f t="shared" si="5"/>
        <v>1</v>
      </c>
      <c r="S78" s="15">
        <v>1</v>
      </c>
      <c r="T78" s="20">
        <v>1</v>
      </c>
      <c r="U78" s="21">
        <f t="shared" si="6"/>
        <v>2</v>
      </c>
      <c r="V78" s="14">
        <v>3</v>
      </c>
      <c r="W78" s="15">
        <v>2</v>
      </c>
      <c r="X78" s="20">
        <v>0</v>
      </c>
      <c r="Y78" s="22">
        <f t="shared" si="7"/>
        <v>2</v>
      </c>
      <c r="Z78" s="12">
        <f t="shared" si="8"/>
        <v>0.4</v>
      </c>
      <c r="AA78" s="12">
        <f t="shared" si="9"/>
        <v>0.66666666666666663</v>
      </c>
      <c r="AB78" s="12">
        <f t="shared" si="9"/>
        <v>0</v>
      </c>
    </row>
    <row r="79" spans="1:28" x14ac:dyDescent="0.3">
      <c r="A79" s="12">
        <v>2013</v>
      </c>
      <c r="B79" s="14" t="s">
        <v>157</v>
      </c>
      <c r="C79" s="14" t="s">
        <v>27</v>
      </c>
      <c r="D79" s="39" t="s">
        <v>149</v>
      </c>
      <c r="E79" s="14" t="s">
        <v>124</v>
      </c>
      <c r="F79" s="16">
        <v>4</v>
      </c>
      <c r="G79" s="17">
        <v>0.33</v>
      </c>
      <c r="H79" s="40" t="s">
        <v>37</v>
      </c>
      <c r="I79" s="12">
        <v>329575.60208300001</v>
      </c>
      <c r="J79" s="12">
        <v>6294551.8666669996</v>
      </c>
      <c r="K79" s="12">
        <v>329577.26250000001</v>
      </c>
      <c r="L79" s="12">
        <v>6294553.5999999996</v>
      </c>
      <c r="M79" s="12">
        <f>SQRT(((K79-I79)^2)+((L79-J79)^2))</f>
        <v>2.4002974613028085</v>
      </c>
      <c r="N79" s="41">
        <v>10</v>
      </c>
      <c r="O79" s="14">
        <v>1</v>
      </c>
      <c r="P79" s="15">
        <v>0</v>
      </c>
      <c r="Q79" s="20">
        <v>1</v>
      </c>
      <c r="R79" s="21">
        <f t="shared" si="5"/>
        <v>1</v>
      </c>
      <c r="S79" s="15">
        <v>1</v>
      </c>
      <c r="T79" s="20">
        <v>1</v>
      </c>
      <c r="U79" s="21">
        <f t="shared" si="6"/>
        <v>2</v>
      </c>
      <c r="V79" s="14">
        <v>3</v>
      </c>
      <c r="W79" s="15">
        <v>2</v>
      </c>
      <c r="X79" s="20">
        <v>0</v>
      </c>
      <c r="Y79" s="22">
        <f t="shared" si="7"/>
        <v>2</v>
      </c>
      <c r="Z79" s="12">
        <f t="shared" si="8"/>
        <v>0.4</v>
      </c>
      <c r="AA79" s="12">
        <f t="shared" si="9"/>
        <v>0.66666666666666663</v>
      </c>
      <c r="AB79" s="12">
        <f t="shared" si="9"/>
        <v>0</v>
      </c>
    </row>
    <row r="80" spans="1:28" x14ac:dyDescent="0.3">
      <c r="A80" s="12">
        <v>2013</v>
      </c>
      <c r="B80" s="14" t="s">
        <v>158</v>
      </c>
      <c r="C80" s="14" t="s">
        <v>27</v>
      </c>
      <c r="D80" s="42" t="s">
        <v>159</v>
      </c>
      <c r="E80" s="14" t="s">
        <v>138</v>
      </c>
      <c r="F80" s="16">
        <v>3</v>
      </c>
      <c r="G80" s="17">
        <v>0.5</v>
      </c>
      <c r="H80" s="40" t="s">
        <v>37</v>
      </c>
      <c r="I80" s="12">
        <v>329700.992188</v>
      </c>
      <c r="J80" s="12">
        <v>6294430.75</v>
      </c>
      <c r="K80" s="12">
        <v>329689.52083300002</v>
      </c>
      <c r="L80" s="12">
        <v>6294429.125</v>
      </c>
      <c r="M80" s="12">
        <f>SQRT(((K80-I80)^2)+((L80-J80)^2))</f>
        <v>11.585879791182258</v>
      </c>
      <c r="N80" s="43">
        <v>4</v>
      </c>
      <c r="O80" s="14">
        <v>0</v>
      </c>
      <c r="P80" s="15">
        <v>1</v>
      </c>
      <c r="Q80" s="20">
        <v>0</v>
      </c>
      <c r="R80" s="21">
        <f t="shared" si="5"/>
        <v>1</v>
      </c>
      <c r="S80" s="15">
        <v>0</v>
      </c>
      <c r="T80" s="20">
        <v>1</v>
      </c>
      <c r="U80" s="21">
        <f t="shared" si="6"/>
        <v>1</v>
      </c>
      <c r="V80" s="14">
        <v>2</v>
      </c>
      <c r="W80" s="15">
        <v>0</v>
      </c>
      <c r="X80" s="20">
        <v>1</v>
      </c>
      <c r="Y80" s="22">
        <f t="shared" si="7"/>
        <v>1</v>
      </c>
      <c r="Z80" s="12">
        <f t="shared" si="8"/>
        <v>0.33333333333333331</v>
      </c>
      <c r="AA80" s="12">
        <f t="shared" si="9"/>
        <v>0</v>
      </c>
      <c r="AB80" s="12">
        <f t="shared" si="9"/>
        <v>0.5</v>
      </c>
    </row>
    <row r="81" spans="1:28" x14ac:dyDescent="0.3">
      <c r="A81" s="12">
        <v>2013</v>
      </c>
      <c r="B81" s="14" t="s">
        <v>160</v>
      </c>
      <c r="C81" s="14" t="s">
        <v>33</v>
      </c>
      <c r="D81" s="42" t="s">
        <v>159</v>
      </c>
      <c r="E81" s="14" t="s">
        <v>138</v>
      </c>
      <c r="F81" s="16">
        <v>3</v>
      </c>
      <c r="G81" s="17">
        <v>0.5</v>
      </c>
      <c r="H81" s="40" t="s">
        <v>37</v>
      </c>
      <c r="I81" s="12">
        <v>329713.546875</v>
      </c>
      <c r="J81" s="12">
        <v>6294470.9749999996</v>
      </c>
      <c r="K81" s="12">
        <v>329696.73125000001</v>
      </c>
      <c r="L81" s="12">
        <v>6294445.2249999996</v>
      </c>
      <c r="M81" s="12">
        <f>SQRT(((K81-I81)^2)+((L81-J81)^2))</f>
        <v>30.754312610432923</v>
      </c>
      <c r="N81" s="43">
        <v>5</v>
      </c>
      <c r="O81" s="14">
        <v>0</v>
      </c>
      <c r="P81" s="15">
        <v>1</v>
      </c>
      <c r="Q81" s="20">
        <v>0</v>
      </c>
      <c r="R81" s="21">
        <f t="shared" si="5"/>
        <v>1</v>
      </c>
      <c r="S81" s="15">
        <v>0</v>
      </c>
      <c r="T81" s="20">
        <v>1</v>
      </c>
      <c r="U81" s="21">
        <f t="shared" si="6"/>
        <v>1</v>
      </c>
      <c r="V81" s="14">
        <v>2</v>
      </c>
      <c r="W81" s="15">
        <v>1</v>
      </c>
      <c r="X81" s="20">
        <v>0</v>
      </c>
      <c r="Y81" s="22">
        <f t="shared" si="7"/>
        <v>1</v>
      </c>
      <c r="Z81" s="12">
        <f t="shared" si="8"/>
        <v>0.33333333333333331</v>
      </c>
      <c r="AA81" s="12">
        <f t="shared" si="9"/>
        <v>0.5</v>
      </c>
      <c r="AB81" s="12">
        <f t="shared" si="9"/>
        <v>0</v>
      </c>
    </row>
    <row r="82" spans="1:28" x14ac:dyDescent="0.3">
      <c r="A82" s="12">
        <v>2013</v>
      </c>
      <c r="B82" s="14" t="s">
        <v>161</v>
      </c>
      <c r="C82" s="14" t="s">
        <v>27</v>
      </c>
      <c r="D82" s="39" t="s">
        <v>153</v>
      </c>
      <c r="E82" s="14" t="s">
        <v>125</v>
      </c>
      <c r="F82" s="16">
        <v>2</v>
      </c>
      <c r="G82" s="17">
        <v>0</v>
      </c>
      <c r="H82" s="40" t="s">
        <v>50</v>
      </c>
      <c r="I82" s="12">
        <v>329682</v>
      </c>
      <c r="J82" s="12">
        <v>6294561</v>
      </c>
      <c r="K82" s="12">
        <v>329678.25</v>
      </c>
      <c r="L82" s="12">
        <v>6294553.125</v>
      </c>
      <c r="M82" s="12">
        <f>SQRT(((K82-I82)^2)+((L82-J82)^2))</f>
        <v>8.7222775122097556</v>
      </c>
      <c r="N82" s="41">
        <v>6</v>
      </c>
      <c r="O82" s="14">
        <v>7</v>
      </c>
      <c r="P82" s="15">
        <v>0</v>
      </c>
      <c r="Q82" s="20">
        <v>0</v>
      </c>
      <c r="R82" s="21">
        <f t="shared" si="5"/>
        <v>0</v>
      </c>
      <c r="S82" s="15">
        <v>7</v>
      </c>
      <c r="T82" s="20">
        <v>1</v>
      </c>
      <c r="U82" s="21">
        <f t="shared" si="6"/>
        <v>8</v>
      </c>
      <c r="V82" s="14">
        <v>8</v>
      </c>
      <c r="W82" s="15">
        <v>1</v>
      </c>
      <c r="X82" s="20">
        <v>0</v>
      </c>
      <c r="Y82" s="22">
        <f t="shared" si="7"/>
        <v>1</v>
      </c>
      <c r="Z82" s="12">
        <f t="shared" si="8"/>
        <v>0.1111111111111111</v>
      </c>
      <c r="AA82" s="12">
        <f t="shared" si="9"/>
        <v>0.125</v>
      </c>
      <c r="AB82" s="12">
        <f t="shared" si="9"/>
        <v>0</v>
      </c>
    </row>
    <row r="83" spans="1:28" x14ac:dyDescent="0.3">
      <c r="A83" s="12">
        <v>2013</v>
      </c>
      <c r="B83" s="14" t="s">
        <v>162</v>
      </c>
      <c r="C83" s="14" t="s">
        <v>27</v>
      </c>
      <c r="D83" s="39" t="s">
        <v>153</v>
      </c>
      <c r="E83" s="14" t="s">
        <v>125</v>
      </c>
      <c r="F83" s="16">
        <v>2</v>
      </c>
      <c r="G83" s="17">
        <v>0</v>
      </c>
      <c r="H83" s="40" t="s">
        <v>50</v>
      </c>
      <c r="I83" s="12">
        <v>329682</v>
      </c>
      <c r="J83" s="12">
        <v>6294561</v>
      </c>
      <c r="K83" s="12">
        <v>329678.66666699998</v>
      </c>
      <c r="L83" s="12">
        <v>6294554</v>
      </c>
      <c r="M83" s="12">
        <f>SQRT(((K83-I83)^2)+((L83-J83)^2))</f>
        <v>7.7531354231047347</v>
      </c>
      <c r="N83" s="41">
        <v>4</v>
      </c>
      <c r="O83" s="14">
        <v>7</v>
      </c>
      <c r="P83" s="15">
        <v>0</v>
      </c>
      <c r="Q83" s="20">
        <v>0</v>
      </c>
      <c r="R83" s="21">
        <f t="shared" si="5"/>
        <v>0</v>
      </c>
      <c r="S83" s="15">
        <v>7</v>
      </c>
      <c r="T83" s="20">
        <v>1</v>
      </c>
      <c r="U83" s="21">
        <f t="shared" si="6"/>
        <v>8</v>
      </c>
      <c r="V83" s="14">
        <v>8</v>
      </c>
      <c r="W83" s="15">
        <v>1</v>
      </c>
      <c r="X83" s="20">
        <v>0</v>
      </c>
      <c r="Y83" s="22">
        <f t="shared" si="7"/>
        <v>1</v>
      </c>
      <c r="Z83" s="12">
        <f t="shared" si="8"/>
        <v>0.1111111111111111</v>
      </c>
      <c r="AA83" s="12">
        <f t="shared" si="9"/>
        <v>0.125</v>
      </c>
      <c r="AB83" s="12">
        <f t="shared" si="9"/>
        <v>0</v>
      </c>
    </row>
    <row r="84" spans="1:28" x14ac:dyDescent="0.3">
      <c r="A84" s="12">
        <v>2013</v>
      </c>
      <c r="B84" s="14" t="s">
        <v>163</v>
      </c>
      <c r="C84" s="14" t="s">
        <v>27</v>
      </c>
      <c r="D84" s="42" t="s">
        <v>164</v>
      </c>
      <c r="E84" s="14" t="s">
        <v>125</v>
      </c>
      <c r="F84" s="16">
        <v>2</v>
      </c>
      <c r="G84" s="17">
        <v>0</v>
      </c>
      <c r="H84" s="40" t="s">
        <v>50</v>
      </c>
      <c r="I84" s="12">
        <v>329680.29595599999</v>
      </c>
      <c r="J84" s="12">
        <v>6294547.5882350001</v>
      </c>
      <c r="K84" s="12">
        <v>329682.81521700002</v>
      </c>
      <c r="L84" s="12">
        <v>6294553.2391299997</v>
      </c>
      <c r="M84" s="12">
        <f>SQRT(((K84-I84)^2)+((L84-J84)^2))</f>
        <v>6.1870259642037277</v>
      </c>
      <c r="N84" s="43">
        <v>2</v>
      </c>
      <c r="O84" s="14">
        <v>7</v>
      </c>
      <c r="P84" s="15">
        <v>0</v>
      </c>
      <c r="Q84" s="20">
        <v>0</v>
      </c>
      <c r="R84" s="21">
        <f t="shared" si="5"/>
        <v>0</v>
      </c>
      <c r="S84" s="15">
        <v>7</v>
      </c>
      <c r="T84" s="20">
        <v>1</v>
      </c>
      <c r="U84" s="21">
        <f t="shared" si="6"/>
        <v>8</v>
      </c>
      <c r="V84" s="14">
        <v>8</v>
      </c>
      <c r="W84" s="15">
        <v>1</v>
      </c>
      <c r="X84" s="20">
        <v>0</v>
      </c>
      <c r="Y84" s="22">
        <f t="shared" si="7"/>
        <v>1</v>
      </c>
      <c r="Z84" s="12">
        <f t="shared" si="8"/>
        <v>0.1111111111111111</v>
      </c>
      <c r="AA84" s="12">
        <f t="shared" si="9"/>
        <v>0.125</v>
      </c>
      <c r="AB84" s="12">
        <f t="shared" si="9"/>
        <v>0</v>
      </c>
    </row>
    <row r="85" spans="1:28" x14ac:dyDescent="0.3">
      <c r="A85" s="12">
        <v>2013</v>
      </c>
      <c r="B85" s="14" t="s">
        <v>165</v>
      </c>
      <c r="C85" s="14" t="s">
        <v>27</v>
      </c>
      <c r="D85" s="42" t="s">
        <v>164</v>
      </c>
      <c r="E85" s="14" t="s">
        <v>125</v>
      </c>
      <c r="F85" s="16">
        <v>2</v>
      </c>
      <c r="G85" s="17">
        <v>0</v>
      </c>
      <c r="H85" s="40" t="s">
        <v>50</v>
      </c>
      <c r="I85" s="12">
        <v>329681.310268</v>
      </c>
      <c r="J85" s="12">
        <v>6294555.5714290002</v>
      </c>
      <c r="K85" s="12">
        <v>329682.36684799998</v>
      </c>
      <c r="L85" s="12">
        <v>6294551.7173910001</v>
      </c>
      <c r="M85" s="12">
        <f>SQRT(((K85-I85)^2)+((L85-J85)^2))</f>
        <v>3.9962445123658701</v>
      </c>
      <c r="N85" s="43">
        <v>9</v>
      </c>
      <c r="O85" s="14">
        <v>7</v>
      </c>
      <c r="P85" s="15">
        <v>0</v>
      </c>
      <c r="Q85" s="20">
        <v>0</v>
      </c>
      <c r="R85" s="21">
        <f t="shared" si="5"/>
        <v>0</v>
      </c>
      <c r="S85" s="15">
        <v>7</v>
      </c>
      <c r="T85" s="20">
        <v>1</v>
      </c>
      <c r="U85" s="21">
        <f t="shared" si="6"/>
        <v>8</v>
      </c>
      <c r="V85" s="14">
        <v>8</v>
      </c>
      <c r="W85" s="15">
        <v>1</v>
      </c>
      <c r="X85" s="20">
        <v>0</v>
      </c>
      <c r="Y85" s="22">
        <f t="shared" si="7"/>
        <v>1</v>
      </c>
      <c r="Z85" s="12">
        <f t="shared" si="8"/>
        <v>0.1111111111111111</v>
      </c>
      <c r="AA85" s="12">
        <f t="shared" si="9"/>
        <v>0.125</v>
      </c>
      <c r="AB85" s="12">
        <f t="shared" si="9"/>
        <v>0</v>
      </c>
    </row>
    <row r="86" spans="1:28" x14ac:dyDescent="0.3">
      <c r="A86" s="12">
        <v>2013</v>
      </c>
      <c r="B86" s="14" t="s">
        <v>166</v>
      </c>
      <c r="C86" s="14" t="s">
        <v>27</v>
      </c>
      <c r="D86" s="39" t="s">
        <v>139</v>
      </c>
      <c r="E86" s="14" t="s">
        <v>143</v>
      </c>
      <c r="F86" s="16">
        <v>2</v>
      </c>
      <c r="G86" s="17">
        <v>1</v>
      </c>
      <c r="H86" s="40" t="s">
        <v>86</v>
      </c>
      <c r="I86" s="12">
        <v>329581.08333300002</v>
      </c>
      <c r="J86" s="12">
        <v>6294514.5</v>
      </c>
      <c r="K86" s="12">
        <v>329580.875</v>
      </c>
      <c r="L86" s="12">
        <v>6294515.75</v>
      </c>
      <c r="M86" s="12">
        <f>SQRT(((K86-I86)^2)+((L86-J86)^2))</f>
        <v>1.2672421390152819</v>
      </c>
      <c r="N86" s="41">
        <v>7</v>
      </c>
      <c r="O86" s="14">
        <v>0</v>
      </c>
      <c r="P86" s="15">
        <v>0</v>
      </c>
      <c r="Q86" s="20">
        <v>0</v>
      </c>
      <c r="R86" s="21">
        <f t="shared" si="5"/>
        <v>0</v>
      </c>
      <c r="S86" s="15">
        <v>0</v>
      </c>
      <c r="T86" s="20">
        <v>0</v>
      </c>
      <c r="U86" s="21">
        <f t="shared" si="6"/>
        <v>0</v>
      </c>
      <c r="V86" s="14">
        <v>0</v>
      </c>
      <c r="W86" s="15">
        <v>0</v>
      </c>
      <c r="X86" s="20">
        <v>1</v>
      </c>
      <c r="Y86" s="22">
        <f t="shared" si="7"/>
        <v>1</v>
      </c>
      <c r="Z86" s="12">
        <f t="shared" si="8"/>
        <v>1</v>
      </c>
      <c r="AA86" s="12" t="e">
        <f t="shared" si="9"/>
        <v>#DIV/0!</v>
      </c>
      <c r="AB86" s="12">
        <f t="shared" si="9"/>
        <v>1</v>
      </c>
    </row>
    <row r="87" spans="1:28" x14ac:dyDescent="0.3">
      <c r="A87" s="12">
        <v>2013</v>
      </c>
      <c r="B87" s="14" t="s">
        <v>167</v>
      </c>
      <c r="C87" s="14" t="s">
        <v>33</v>
      </c>
      <c r="D87" s="39" t="s">
        <v>139</v>
      </c>
      <c r="E87" s="14" t="s">
        <v>143</v>
      </c>
      <c r="F87" s="16">
        <v>2</v>
      </c>
      <c r="G87" s="17">
        <v>1</v>
      </c>
      <c r="H87" s="40" t="s">
        <v>86</v>
      </c>
      <c r="I87" s="12">
        <v>329586.3</v>
      </c>
      <c r="J87" s="12">
        <v>6294522.4000000004</v>
      </c>
      <c r="K87" s="12">
        <v>329579.95138899999</v>
      </c>
      <c r="L87" s="12">
        <v>6294520.5277779996</v>
      </c>
      <c r="M87" s="12">
        <f>SQRT(((K87-I87)^2)+((L87-J87)^2))</f>
        <v>6.6189181026262371</v>
      </c>
      <c r="N87" s="41">
        <v>24</v>
      </c>
      <c r="O87" s="14">
        <v>0</v>
      </c>
      <c r="P87" s="15">
        <v>0</v>
      </c>
      <c r="Q87" s="20">
        <v>0</v>
      </c>
      <c r="R87" s="21">
        <f t="shared" si="5"/>
        <v>0</v>
      </c>
      <c r="S87" s="15">
        <v>0</v>
      </c>
      <c r="T87" s="20">
        <v>0</v>
      </c>
      <c r="U87" s="21">
        <f t="shared" si="6"/>
        <v>0</v>
      </c>
      <c r="V87" s="14">
        <v>0</v>
      </c>
      <c r="W87" s="15">
        <v>1</v>
      </c>
      <c r="X87" s="20">
        <v>0</v>
      </c>
      <c r="Y87" s="22">
        <f t="shared" si="7"/>
        <v>1</v>
      </c>
      <c r="Z87" s="12">
        <f t="shared" si="8"/>
        <v>1</v>
      </c>
      <c r="AA87" s="12">
        <f t="shared" si="9"/>
        <v>1</v>
      </c>
      <c r="AB87" s="12" t="e">
        <f t="shared" si="9"/>
        <v>#DIV/0!</v>
      </c>
    </row>
    <row r="88" spans="1:28" x14ac:dyDescent="0.3">
      <c r="A88" s="12">
        <v>2014</v>
      </c>
      <c r="B88" s="44" t="s">
        <v>168</v>
      </c>
      <c r="C88" s="45" t="s">
        <v>27</v>
      </c>
      <c r="D88" s="46" t="s">
        <v>169</v>
      </c>
      <c r="E88" s="45" t="s">
        <v>170</v>
      </c>
      <c r="F88" s="16">
        <v>3</v>
      </c>
      <c r="G88" s="17">
        <v>1</v>
      </c>
      <c r="H88" s="17" t="s">
        <v>90</v>
      </c>
      <c r="I88" s="12">
        <v>329553.678571</v>
      </c>
      <c r="J88" s="12">
        <v>6294602.5714290002</v>
      </c>
      <c r="K88" s="12">
        <v>329549.48076900002</v>
      </c>
      <c r="L88" s="12">
        <v>6294581.269231</v>
      </c>
      <c r="M88" s="12">
        <f>SQRT(((K88-I88)^2)+((L88-J88)^2))</f>
        <v>21.711867291253228</v>
      </c>
      <c r="N88" s="47">
        <v>6</v>
      </c>
      <c r="O88" s="18">
        <v>0</v>
      </c>
      <c r="P88" s="48">
        <v>0</v>
      </c>
      <c r="Q88" s="49">
        <v>0</v>
      </c>
      <c r="R88" s="21">
        <f t="shared" si="5"/>
        <v>0</v>
      </c>
      <c r="S88" s="48">
        <v>0</v>
      </c>
      <c r="T88" s="49">
        <v>0</v>
      </c>
      <c r="U88" s="21">
        <f t="shared" si="6"/>
        <v>0</v>
      </c>
      <c r="V88" s="18">
        <v>0</v>
      </c>
      <c r="W88" s="50">
        <v>0</v>
      </c>
      <c r="X88" s="51">
        <v>2</v>
      </c>
      <c r="Y88" s="22">
        <f t="shared" si="7"/>
        <v>2</v>
      </c>
      <c r="Z88" s="12">
        <f t="shared" si="8"/>
        <v>1</v>
      </c>
      <c r="AA88" s="12" t="e">
        <f t="shared" si="9"/>
        <v>#DIV/0!</v>
      </c>
      <c r="AB88" s="12">
        <f t="shared" si="9"/>
        <v>1</v>
      </c>
    </row>
    <row r="89" spans="1:28" x14ac:dyDescent="0.3">
      <c r="A89" s="12">
        <v>2014</v>
      </c>
      <c r="B89" s="44" t="s">
        <v>171</v>
      </c>
      <c r="C89" s="45" t="s">
        <v>33</v>
      </c>
      <c r="D89" s="46" t="s">
        <v>169</v>
      </c>
      <c r="E89" s="45" t="s">
        <v>170</v>
      </c>
      <c r="F89" s="16">
        <v>3</v>
      </c>
      <c r="G89" s="17">
        <v>1</v>
      </c>
      <c r="H89" s="17" t="s">
        <v>90</v>
      </c>
      <c r="I89" s="12">
        <v>329554.209821</v>
      </c>
      <c r="J89" s="12">
        <v>6294588.0357140005</v>
      </c>
      <c r="K89" s="12">
        <v>329547.33680599998</v>
      </c>
      <c r="L89" s="12">
        <v>6294587.1111110002</v>
      </c>
      <c r="M89" s="12">
        <f>SQRT(((K89-I89)^2)+((L89-J89)^2))</f>
        <v>6.9349279663614389</v>
      </c>
      <c r="N89" s="47">
        <v>0</v>
      </c>
      <c r="O89" s="18">
        <v>0</v>
      </c>
      <c r="P89" s="48">
        <v>0</v>
      </c>
      <c r="Q89" s="49">
        <v>0</v>
      </c>
      <c r="R89" s="21">
        <f t="shared" si="5"/>
        <v>0</v>
      </c>
      <c r="S89" s="48">
        <v>0</v>
      </c>
      <c r="T89" s="49">
        <v>0</v>
      </c>
      <c r="U89" s="21">
        <f t="shared" si="6"/>
        <v>0</v>
      </c>
      <c r="V89" s="18">
        <v>0</v>
      </c>
      <c r="W89" s="50">
        <v>1</v>
      </c>
      <c r="X89" s="51">
        <v>1</v>
      </c>
      <c r="Y89" s="22">
        <f t="shared" si="7"/>
        <v>2</v>
      </c>
      <c r="Z89" s="12">
        <f t="shared" si="8"/>
        <v>1</v>
      </c>
      <c r="AA89" s="12">
        <f t="shared" si="9"/>
        <v>1</v>
      </c>
      <c r="AB89" s="12">
        <f t="shared" si="9"/>
        <v>1</v>
      </c>
    </row>
    <row r="90" spans="1:28" x14ac:dyDescent="0.3">
      <c r="A90" s="12">
        <v>2014</v>
      </c>
      <c r="B90" s="44" t="s">
        <v>172</v>
      </c>
      <c r="C90" s="45" t="s">
        <v>33</v>
      </c>
      <c r="D90" s="46" t="s">
        <v>169</v>
      </c>
      <c r="E90" s="45" t="s">
        <v>170</v>
      </c>
      <c r="F90" s="16">
        <v>3</v>
      </c>
      <c r="G90" s="17">
        <v>1</v>
      </c>
      <c r="H90" s="17" t="s">
        <v>90</v>
      </c>
      <c r="I90" s="12">
        <v>329549.09375</v>
      </c>
      <c r="J90" s="12">
        <v>6294594.7999999998</v>
      </c>
      <c r="K90" s="12">
        <v>329549.15277799999</v>
      </c>
      <c r="L90" s="12">
        <v>6294584.2222220004</v>
      </c>
      <c r="M90" s="12">
        <f>SQRT(((K90-I90)^2)+((L90-J90)^2))</f>
        <v>10.5779426974483</v>
      </c>
      <c r="N90" s="47">
        <v>0</v>
      </c>
      <c r="O90" s="18">
        <v>0</v>
      </c>
      <c r="P90" s="48">
        <v>0</v>
      </c>
      <c r="Q90" s="49">
        <v>0</v>
      </c>
      <c r="R90" s="21">
        <f t="shared" si="5"/>
        <v>0</v>
      </c>
      <c r="S90" s="48">
        <v>0</v>
      </c>
      <c r="T90" s="49">
        <v>0</v>
      </c>
      <c r="U90" s="21">
        <f t="shared" si="6"/>
        <v>0</v>
      </c>
      <c r="V90" s="18">
        <v>0</v>
      </c>
      <c r="W90" s="50">
        <v>1</v>
      </c>
      <c r="X90" s="51">
        <v>1</v>
      </c>
      <c r="Y90" s="22">
        <f t="shared" si="7"/>
        <v>2</v>
      </c>
      <c r="Z90" s="12">
        <f t="shared" si="8"/>
        <v>1</v>
      </c>
      <c r="AA90" s="12">
        <f t="shared" si="9"/>
        <v>1</v>
      </c>
      <c r="AB90" s="12">
        <f t="shared" si="9"/>
        <v>1</v>
      </c>
    </row>
    <row r="91" spans="1:28" x14ac:dyDescent="0.3">
      <c r="A91" s="12">
        <v>2014</v>
      </c>
      <c r="B91" s="44" t="s">
        <v>173</v>
      </c>
      <c r="C91" s="45" t="s">
        <v>27</v>
      </c>
      <c r="D91" s="52" t="s">
        <v>174</v>
      </c>
      <c r="E91" s="45" t="s">
        <v>175</v>
      </c>
      <c r="F91" s="16">
        <v>3</v>
      </c>
      <c r="G91" s="17">
        <v>0.5</v>
      </c>
      <c r="H91" s="17" t="s">
        <v>37</v>
      </c>
      <c r="I91" s="12">
        <v>329578.65625</v>
      </c>
      <c r="J91" s="12">
        <v>6294420.5</v>
      </c>
      <c r="K91" s="12">
        <v>329578.65625</v>
      </c>
      <c r="L91" s="12">
        <v>6294420.5</v>
      </c>
      <c r="M91" s="12">
        <f>SQRT(((K91-I91)^2)+((L91-J91)^2))</f>
        <v>0</v>
      </c>
      <c r="N91" s="53">
        <v>6</v>
      </c>
      <c r="O91" s="18">
        <v>1</v>
      </c>
      <c r="P91" s="48">
        <v>1</v>
      </c>
      <c r="Q91" s="49">
        <v>0</v>
      </c>
      <c r="R91" s="21">
        <f t="shared" si="5"/>
        <v>1</v>
      </c>
      <c r="S91" s="48">
        <v>1</v>
      </c>
      <c r="T91" s="49">
        <v>1</v>
      </c>
      <c r="U91" s="21">
        <f t="shared" si="6"/>
        <v>2</v>
      </c>
      <c r="V91" s="18">
        <v>3</v>
      </c>
      <c r="W91" s="50">
        <v>0</v>
      </c>
      <c r="X91" s="51">
        <v>1</v>
      </c>
      <c r="Y91" s="22">
        <f t="shared" si="7"/>
        <v>1</v>
      </c>
      <c r="Z91" s="12">
        <f t="shared" si="8"/>
        <v>0.25</v>
      </c>
      <c r="AA91" s="12">
        <f t="shared" si="9"/>
        <v>0</v>
      </c>
      <c r="AB91" s="12">
        <f t="shared" si="9"/>
        <v>0.5</v>
      </c>
    </row>
    <row r="92" spans="1:28" x14ac:dyDescent="0.3">
      <c r="A92" s="12">
        <v>2014</v>
      </c>
      <c r="B92" s="44" t="s">
        <v>176</v>
      </c>
      <c r="C92" s="45" t="s">
        <v>33</v>
      </c>
      <c r="D92" s="52" t="s">
        <v>174</v>
      </c>
      <c r="E92" s="45" t="s">
        <v>175</v>
      </c>
      <c r="F92" s="16">
        <v>3</v>
      </c>
      <c r="G92" s="17">
        <v>0.5</v>
      </c>
      <c r="H92" s="17" t="s">
        <v>37</v>
      </c>
      <c r="I92" s="12">
        <v>329577.763393</v>
      </c>
      <c r="J92" s="12">
        <v>6294426.5</v>
      </c>
      <c r="K92" s="12">
        <v>329575.245536</v>
      </c>
      <c r="L92" s="12">
        <v>6294427.2142859995</v>
      </c>
      <c r="M92" s="12">
        <f>SQRT(((K92-I92)^2)+((L92-J92)^2))</f>
        <v>2.6172138547656743</v>
      </c>
      <c r="N92" s="53">
        <v>21</v>
      </c>
      <c r="O92" s="18">
        <v>1</v>
      </c>
      <c r="P92" s="48">
        <v>1</v>
      </c>
      <c r="Q92" s="49">
        <v>0</v>
      </c>
      <c r="R92" s="21">
        <f t="shared" si="5"/>
        <v>1</v>
      </c>
      <c r="S92" s="48">
        <v>1</v>
      </c>
      <c r="T92" s="49">
        <v>1</v>
      </c>
      <c r="U92" s="21">
        <f t="shared" si="6"/>
        <v>2</v>
      </c>
      <c r="V92" s="18">
        <v>4</v>
      </c>
      <c r="W92" s="50">
        <v>1</v>
      </c>
      <c r="X92" s="51">
        <v>0</v>
      </c>
      <c r="Y92" s="22">
        <f t="shared" si="7"/>
        <v>1</v>
      </c>
      <c r="Z92" s="12">
        <f t="shared" si="8"/>
        <v>0.25</v>
      </c>
      <c r="AA92" s="12">
        <f t="shared" si="9"/>
        <v>0.33333333333333331</v>
      </c>
      <c r="AB92" s="12">
        <f t="shared" si="9"/>
        <v>0</v>
      </c>
    </row>
    <row r="93" spans="1:28" x14ac:dyDescent="0.3">
      <c r="A93" s="12">
        <v>2014</v>
      </c>
      <c r="B93" s="44" t="s">
        <v>177</v>
      </c>
      <c r="C93" s="45" t="s">
        <v>27</v>
      </c>
      <c r="D93" s="46" t="s">
        <v>175</v>
      </c>
      <c r="E93" s="45" t="s">
        <v>178</v>
      </c>
      <c r="F93" s="16">
        <v>5</v>
      </c>
      <c r="G93" s="17">
        <v>0.25</v>
      </c>
      <c r="H93" s="40" t="s">
        <v>37</v>
      </c>
      <c r="I93" s="12">
        <v>329679.61904800002</v>
      </c>
      <c r="J93" s="12">
        <v>6294556</v>
      </c>
      <c r="K93" s="12">
        <v>329694.76470599999</v>
      </c>
      <c r="L93" s="12">
        <v>6294557.8088239999</v>
      </c>
      <c r="M93" s="12">
        <f>SQRT(((K93-I93)^2)+((L93-J93)^2))</f>
        <v>15.253288186967801</v>
      </c>
      <c r="N93" s="47">
        <v>4</v>
      </c>
      <c r="O93" s="18">
        <v>0</v>
      </c>
      <c r="P93" s="48">
        <v>0</v>
      </c>
      <c r="Q93" s="49">
        <v>0</v>
      </c>
      <c r="R93" s="21">
        <f t="shared" si="5"/>
        <v>0</v>
      </c>
      <c r="S93" s="48">
        <v>0</v>
      </c>
      <c r="T93" s="49">
        <v>0</v>
      </c>
      <c r="U93" s="21">
        <f t="shared" si="6"/>
        <v>0</v>
      </c>
      <c r="V93" s="45">
        <v>0</v>
      </c>
      <c r="W93" s="50">
        <v>3</v>
      </c>
      <c r="X93" s="51">
        <v>1</v>
      </c>
      <c r="Y93" s="22">
        <f t="shared" si="7"/>
        <v>4</v>
      </c>
      <c r="Z93" s="12">
        <f t="shared" si="8"/>
        <v>1</v>
      </c>
      <c r="AA93" s="12">
        <f t="shared" si="9"/>
        <v>1</v>
      </c>
      <c r="AB93" s="12">
        <f t="shared" si="9"/>
        <v>1</v>
      </c>
    </row>
    <row r="94" spans="1:28" x14ac:dyDescent="0.3">
      <c r="A94" s="12">
        <v>2014</v>
      </c>
      <c r="B94" s="44" t="s">
        <v>179</v>
      </c>
      <c r="C94" s="45" t="s">
        <v>27</v>
      </c>
      <c r="D94" s="46" t="s">
        <v>175</v>
      </c>
      <c r="E94" s="45" t="s">
        <v>178</v>
      </c>
      <c r="F94" s="16">
        <v>5</v>
      </c>
      <c r="G94" s="17">
        <v>0.25</v>
      </c>
      <c r="H94" s="40" t="s">
        <v>37</v>
      </c>
      <c r="I94" s="12">
        <v>329681.33333300002</v>
      </c>
      <c r="J94" s="12">
        <v>6294559.5999999996</v>
      </c>
      <c r="K94" s="12">
        <v>329695.13793099998</v>
      </c>
      <c r="L94" s="12">
        <v>6294557.2068969999</v>
      </c>
      <c r="M94" s="12">
        <f>SQRT(((K94-I94)^2)+((L94-J94)^2))</f>
        <v>14.010491351412552</v>
      </c>
      <c r="N94" s="47">
        <v>4</v>
      </c>
      <c r="O94" s="18">
        <v>0</v>
      </c>
      <c r="P94" s="48">
        <v>0</v>
      </c>
      <c r="Q94" s="49">
        <v>0</v>
      </c>
      <c r="R94" s="21">
        <f t="shared" si="5"/>
        <v>0</v>
      </c>
      <c r="S94" s="48">
        <v>0</v>
      </c>
      <c r="T94" s="49">
        <v>0</v>
      </c>
      <c r="U94" s="21">
        <f t="shared" si="6"/>
        <v>0</v>
      </c>
      <c r="V94" s="45">
        <v>0</v>
      </c>
      <c r="W94" s="50">
        <v>3</v>
      </c>
      <c r="X94" s="51">
        <v>1</v>
      </c>
      <c r="Y94" s="22">
        <f t="shared" si="7"/>
        <v>4</v>
      </c>
      <c r="Z94" s="12">
        <f t="shared" si="8"/>
        <v>1</v>
      </c>
      <c r="AA94" s="12">
        <f t="shared" si="9"/>
        <v>1</v>
      </c>
      <c r="AB94" s="12">
        <f t="shared" si="9"/>
        <v>1</v>
      </c>
    </row>
    <row r="95" spans="1:28" x14ac:dyDescent="0.3">
      <c r="A95" s="12">
        <v>2014</v>
      </c>
      <c r="B95" s="44" t="s">
        <v>180</v>
      </c>
      <c r="C95" s="45" t="s">
        <v>27</v>
      </c>
      <c r="D95" s="46" t="s">
        <v>175</v>
      </c>
      <c r="E95" s="45" t="s">
        <v>178</v>
      </c>
      <c r="F95" s="16">
        <v>5</v>
      </c>
      <c r="G95" s="17">
        <v>0.25</v>
      </c>
      <c r="H95" s="40" t="s">
        <v>37</v>
      </c>
      <c r="I95" s="12">
        <v>329680.46153799997</v>
      </c>
      <c r="J95" s="12">
        <v>6294557.769231</v>
      </c>
      <c r="K95" s="12">
        <v>329693.45454499999</v>
      </c>
      <c r="L95" s="12">
        <v>6294558.1363639999</v>
      </c>
      <c r="M95" s="12">
        <f>SQRT(((K95-I95)^2)+((L95-J95)^2))</f>
        <v>12.998192856778125</v>
      </c>
      <c r="N95" s="47">
        <v>3</v>
      </c>
      <c r="O95" s="18">
        <v>0</v>
      </c>
      <c r="P95" s="48">
        <v>0</v>
      </c>
      <c r="Q95" s="49">
        <v>0</v>
      </c>
      <c r="R95" s="21">
        <f t="shared" si="5"/>
        <v>0</v>
      </c>
      <c r="S95" s="48">
        <v>0</v>
      </c>
      <c r="T95" s="49">
        <v>0</v>
      </c>
      <c r="U95" s="21">
        <f t="shared" si="6"/>
        <v>0</v>
      </c>
      <c r="V95" s="45">
        <v>0</v>
      </c>
      <c r="W95" s="50">
        <v>3</v>
      </c>
      <c r="X95" s="51">
        <v>1</v>
      </c>
      <c r="Y95" s="22">
        <f t="shared" si="7"/>
        <v>4</v>
      </c>
      <c r="Z95" s="12">
        <f t="shared" si="8"/>
        <v>1</v>
      </c>
      <c r="AA95" s="12">
        <f t="shared" si="9"/>
        <v>1</v>
      </c>
      <c r="AB95" s="12">
        <f t="shared" si="9"/>
        <v>1</v>
      </c>
    </row>
    <row r="96" spans="1:28" x14ac:dyDescent="0.3">
      <c r="A96" s="12">
        <v>2014</v>
      </c>
      <c r="B96" s="44" t="s">
        <v>181</v>
      </c>
      <c r="C96" s="45" t="s">
        <v>27</v>
      </c>
      <c r="D96" s="46" t="s">
        <v>175</v>
      </c>
      <c r="E96" s="45" t="s">
        <v>178</v>
      </c>
      <c r="F96" s="16">
        <v>5</v>
      </c>
      <c r="G96" s="17">
        <v>0.25</v>
      </c>
      <c r="H96" s="40" t="s">
        <v>37</v>
      </c>
      <c r="I96" s="12">
        <v>329681.11764700001</v>
      </c>
      <c r="J96" s="12">
        <v>6294559.1470590001</v>
      </c>
      <c r="K96" s="12">
        <v>329693.285714</v>
      </c>
      <c r="L96" s="12">
        <v>6294556.5</v>
      </c>
      <c r="M96" s="12">
        <f>SQRT(((K96-I96)^2)+((L96-J96)^2))</f>
        <v>12.452661396917367</v>
      </c>
      <c r="N96" s="47">
        <v>0</v>
      </c>
      <c r="O96" s="18">
        <v>0</v>
      </c>
      <c r="P96" s="48">
        <v>0</v>
      </c>
      <c r="Q96" s="49">
        <v>0</v>
      </c>
      <c r="R96" s="21">
        <f t="shared" si="5"/>
        <v>0</v>
      </c>
      <c r="S96" s="48">
        <v>0</v>
      </c>
      <c r="T96" s="49">
        <v>0</v>
      </c>
      <c r="U96" s="21">
        <f t="shared" si="6"/>
        <v>0</v>
      </c>
      <c r="V96" s="45">
        <v>0</v>
      </c>
      <c r="W96" s="50">
        <v>3</v>
      </c>
      <c r="X96" s="51">
        <v>1</v>
      </c>
      <c r="Y96" s="22">
        <f t="shared" si="7"/>
        <v>4</v>
      </c>
      <c r="Z96" s="12">
        <f t="shared" si="8"/>
        <v>1</v>
      </c>
      <c r="AA96" s="12">
        <f t="shared" si="9"/>
        <v>1</v>
      </c>
      <c r="AB96" s="12">
        <f t="shared" si="9"/>
        <v>1</v>
      </c>
    </row>
    <row r="97" spans="1:28" x14ac:dyDescent="0.3">
      <c r="A97" s="12">
        <v>2014</v>
      </c>
      <c r="B97" s="44" t="s">
        <v>182</v>
      </c>
      <c r="C97" s="45" t="s">
        <v>33</v>
      </c>
      <c r="D97" s="46" t="s">
        <v>175</v>
      </c>
      <c r="E97" s="45" t="s">
        <v>178</v>
      </c>
      <c r="F97" s="16">
        <v>5</v>
      </c>
      <c r="G97" s="17">
        <v>0.25</v>
      </c>
      <c r="H97" s="40" t="s">
        <v>37</v>
      </c>
      <c r="I97" s="12">
        <v>329682</v>
      </c>
      <c r="J97" s="12">
        <v>6294561</v>
      </c>
      <c r="K97" s="12">
        <v>329696.61538500001</v>
      </c>
      <c r="L97" s="12">
        <v>6294557.1153849997</v>
      </c>
      <c r="M97" s="12">
        <f>SQRT(((K97-I97)^2)+((L97-J97)^2))</f>
        <v>15.122820914082743</v>
      </c>
      <c r="N97" s="47">
        <v>2</v>
      </c>
      <c r="O97" s="18">
        <v>0</v>
      </c>
      <c r="P97" s="48">
        <v>0</v>
      </c>
      <c r="Q97" s="49">
        <v>0</v>
      </c>
      <c r="R97" s="21">
        <f t="shared" si="5"/>
        <v>0</v>
      </c>
      <c r="S97" s="48">
        <v>0</v>
      </c>
      <c r="T97" s="49">
        <v>0</v>
      </c>
      <c r="U97" s="21">
        <f t="shared" si="6"/>
        <v>0</v>
      </c>
      <c r="V97" s="45">
        <v>0</v>
      </c>
      <c r="W97" s="50">
        <v>4</v>
      </c>
      <c r="X97" s="51">
        <v>0</v>
      </c>
      <c r="Y97" s="22">
        <f t="shared" si="7"/>
        <v>4</v>
      </c>
      <c r="Z97" s="12">
        <f t="shared" si="8"/>
        <v>1</v>
      </c>
      <c r="AA97" s="12">
        <f t="shared" si="9"/>
        <v>1</v>
      </c>
      <c r="AB97" s="12" t="e">
        <f t="shared" si="9"/>
        <v>#DIV/0!</v>
      </c>
    </row>
    <row r="98" spans="1:28" x14ac:dyDescent="0.3">
      <c r="A98" s="12">
        <v>2014</v>
      </c>
      <c r="B98" s="44" t="s">
        <v>183</v>
      </c>
      <c r="C98" s="45" t="s">
        <v>27</v>
      </c>
      <c r="D98" s="52" t="s">
        <v>184</v>
      </c>
      <c r="E98" s="45" t="s">
        <v>184</v>
      </c>
      <c r="F98" s="16">
        <v>5</v>
      </c>
      <c r="G98" s="17">
        <v>0.25</v>
      </c>
      <c r="H98" s="40" t="s">
        <v>37</v>
      </c>
      <c r="I98" s="12">
        <v>329529</v>
      </c>
      <c r="J98" s="12">
        <v>6294453</v>
      </c>
      <c r="K98" s="12">
        <v>329529</v>
      </c>
      <c r="L98" s="12">
        <v>6294453</v>
      </c>
      <c r="M98" s="12">
        <f>SQRT(((K98-I98)^2)+((L98-J98)^2))</f>
        <v>0</v>
      </c>
      <c r="N98" s="53">
        <v>1</v>
      </c>
      <c r="O98" s="18">
        <v>1</v>
      </c>
      <c r="P98" s="48">
        <v>2</v>
      </c>
      <c r="Q98" s="49">
        <v>0</v>
      </c>
      <c r="R98" s="21">
        <f t="shared" si="5"/>
        <v>2</v>
      </c>
      <c r="S98" s="48">
        <v>1</v>
      </c>
      <c r="T98" s="49">
        <v>0</v>
      </c>
      <c r="U98" s="21">
        <f t="shared" si="6"/>
        <v>1</v>
      </c>
      <c r="V98" s="45">
        <v>3</v>
      </c>
      <c r="W98" s="50">
        <v>1</v>
      </c>
      <c r="X98" s="51">
        <v>1</v>
      </c>
      <c r="Y98" s="22">
        <f t="shared" si="7"/>
        <v>2</v>
      </c>
      <c r="Z98" s="12">
        <f t="shared" si="8"/>
        <v>0.4</v>
      </c>
      <c r="AA98" s="12">
        <f t="shared" si="9"/>
        <v>0.25</v>
      </c>
      <c r="AB98" s="12">
        <f t="shared" si="9"/>
        <v>1</v>
      </c>
    </row>
    <row r="99" spans="1:28" x14ac:dyDescent="0.3">
      <c r="A99" s="12">
        <v>2014</v>
      </c>
      <c r="B99" s="44" t="s">
        <v>185</v>
      </c>
      <c r="C99" s="45" t="s">
        <v>27</v>
      </c>
      <c r="D99" s="52" t="s">
        <v>184</v>
      </c>
      <c r="E99" s="45" t="s">
        <v>184</v>
      </c>
      <c r="F99" s="16">
        <v>5</v>
      </c>
      <c r="G99" s="17">
        <v>0.25</v>
      </c>
      <c r="H99" s="40" t="s">
        <v>37</v>
      </c>
      <c r="I99" s="12">
        <v>329529</v>
      </c>
      <c r="J99" s="12">
        <v>6294453</v>
      </c>
      <c r="K99" s="12">
        <v>329529</v>
      </c>
      <c r="L99" s="12">
        <v>6294453</v>
      </c>
      <c r="M99" s="12">
        <f>SQRT(((K99-I99)^2)+((L99-J99)^2))</f>
        <v>0</v>
      </c>
      <c r="N99" s="53">
        <v>3</v>
      </c>
      <c r="O99" s="18">
        <v>1</v>
      </c>
      <c r="P99" s="48">
        <v>2</v>
      </c>
      <c r="Q99" s="49">
        <v>0</v>
      </c>
      <c r="R99" s="21">
        <f t="shared" si="5"/>
        <v>2</v>
      </c>
      <c r="S99" s="48">
        <v>1</v>
      </c>
      <c r="T99" s="49">
        <v>0</v>
      </c>
      <c r="U99" s="21">
        <f t="shared" si="6"/>
        <v>1</v>
      </c>
      <c r="V99" s="45">
        <v>3</v>
      </c>
      <c r="W99" s="50">
        <v>1</v>
      </c>
      <c r="X99" s="51">
        <v>1</v>
      </c>
      <c r="Y99" s="22">
        <f t="shared" si="7"/>
        <v>2</v>
      </c>
      <c r="Z99" s="12">
        <f t="shared" si="8"/>
        <v>0.4</v>
      </c>
      <c r="AA99" s="12">
        <f t="shared" si="9"/>
        <v>0.25</v>
      </c>
      <c r="AB99" s="12">
        <f t="shared" si="9"/>
        <v>1</v>
      </c>
    </row>
    <row r="100" spans="1:28" x14ac:dyDescent="0.3">
      <c r="A100" s="12">
        <v>2014</v>
      </c>
      <c r="B100" s="44" t="s">
        <v>186</v>
      </c>
      <c r="C100" s="45" t="s">
        <v>33</v>
      </c>
      <c r="D100" s="52" t="s">
        <v>184</v>
      </c>
      <c r="E100" s="45" t="s">
        <v>184</v>
      </c>
      <c r="F100" s="16">
        <v>5</v>
      </c>
      <c r="G100" s="17">
        <v>0.25</v>
      </c>
      <c r="H100" s="40" t="s">
        <v>37</v>
      </c>
      <c r="I100" s="12">
        <v>329540.81818200002</v>
      </c>
      <c r="J100" s="12">
        <v>6294462.7727269996</v>
      </c>
      <c r="K100" s="12">
        <v>329529</v>
      </c>
      <c r="L100" s="12">
        <v>6294453</v>
      </c>
      <c r="M100" s="12">
        <f>SQRT(((K100-I100)^2)+((L100-J100)^2))</f>
        <v>15.335436700471231</v>
      </c>
      <c r="N100" s="53">
        <v>0</v>
      </c>
      <c r="O100" s="18">
        <v>1</v>
      </c>
      <c r="P100" s="48">
        <v>2</v>
      </c>
      <c r="Q100" s="49">
        <v>0</v>
      </c>
      <c r="R100" s="21">
        <f t="shared" si="5"/>
        <v>2</v>
      </c>
      <c r="S100" s="48">
        <v>1</v>
      </c>
      <c r="T100" s="49">
        <v>0</v>
      </c>
      <c r="U100" s="21">
        <f t="shared" si="6"/>
        <v>1</v>
      </c>
      <c r="V100" s="45">
        <v>3</v>
      </c>
      <c r="W100" s="50">
        <v>2</v>
      </c>
      <c r="X100" s="51">
        <v>0</v>
      </c>
      <c r="Y100" s="22">
        <f t="shared" si="7"/>
        <v>2</v>
      </c>
      <c r="Z100" s="12">
        <f t="shared" si="8"/>
        <v>0.4</v>
      </c>
      <c r="AA100" s="12">
        <f t="shared" si="9"/>
        <v>0.4</v>
      </c>
      <c r="AB100" s="12" t="e">
        <f t="shared" si="9"/>
        <v>#DIV/0!</v>
      </c>
    </row>
    <row r="101" spans="1:28" x14ac:dyDescent="0.3">
      <c r="A101" s="12">
        <v>2014</v>
      </c>
      <c r="B101" s="44" t="s">
        <v>187</v>
      </c>
      <c r="C101" s="45" t="s">
        <v>27</v>
      </c>
      <c r="D101" s="46" t="s">
        <v>188</v>
      </c>
      <c r="E101" s="45" t="s">
        <v>189</v>
      </c>
      <c r="F101" s="16">
        <v>2</v>
      </c>
      <c r="G101" s="17">
        <v>1</v>
      </c>
      <c r="H101" s="40" t="s">
        <v>86</v>
      </c>
      <c r="I101" s="12">
        <v>329536.125</v>
      </c>
      <c r="J101" s="12">
        <v>6294616.5</v>
      </c>
      <c r="K101" s="12">
        <v>329528.84062500001</v>
      </c>
      <c r="L101" s="12">
        <v>6294637.5999999996</v>
      </c>
      <c r="M101" s="12">
        <f>SQRT(((K101-I101)^2)+((L101-J101)^2))</f>
        <v>22.322009746542417</v>
      </c>
      <c r="N101" s="47">
        <v>9</v>
      </c>
      <c r="O101" s="18">
        <v>1</v>
      </c>
      <c r="P101" s="48">
        <v>0</v>
      </c>
      <c r="Q101" s="49">
        <v>1</v>
      </c>
      <c r="R101" s="21">
        <f t="shared" si="5"/>
        <v>1</v>
      </c>
      <c r="S101" s="48">
        <v>1</v>
      </c>
      <c r="T101" s="49">
        <v>2</v>
      </c>
      <c r="U101" s="21">
        <f t="shared" si="6"/>
        <v>3</v>
      </c>
      <c r="V101" s="45">
        <v>4</v>
      </c>
      <c r="W101" s="50">
        <v>0</v>
      </c>
      <c r="X101" s="51">
        <v>0</v>
      </c>
      <c r="Y101" s="22">
        <f t="shared" si="7"/>
        <v>0</v>
      </c>
      <c r="Z101" s="12">
        <f t="shared" si="8"/>
        <v>0</v>
      </c>
      <c r="AA101" s="12">
        <f t="shared" si="9"/>
        <v>0</v>
      </c>
      <c r="AB101" s="12">
        <f t="shared" si="9"/>
        <v>0</v>
      </c>
    </row>
    <row r="102" spans="1:28" x14ac:dyDescent="0.3">
      <c r="A102" s="12">
        <v>2014</v>
      </c>
      <c r="B102" s="44" t="s">
        <v>190</v>
      </c>
      <c r="C102" s="45" t="s">
        <v>27</v>
      </c>
      <c r="D102" s="52" t="s">
        <v>189</v>
      </c>
      <c r="E102" s="45" t="s">
        <v>188</v>
      </c>
      <c r="F102" s="16">
        <v>1</v>
      </c>
      <c r="G102" s="17">
        <v>0</v>
      </c>
      <c r="H102" s="40" t="s">
        <v>27</v>
      </c>
      <c r="I102" s="12">
        <v>329555</v>
      </c>
      <c r="J102" s="12">
        <v>6294474.5</v>
      </c>
      <c r="K102" s="12">
        <v>329555</v>
      </c>
      <c r="L102" s="12">
        <v>6294474.5</v>
      </c>
      <c r="M102" s="12">
        <f>SQRT(((K102-I102)^2)+((L102-J102)^2))</f>
        <v>0</v>
      </c>
      <c r="N102" s="53">
        <v>5</v>
      </c>
      <c r="O102" s="18">
        <v>1</v>
      </c>
      <c r="P102" s="48">
        <v>0</v>
      </c>
      <c r="Q102" s="49">
        <v>0</v>
      </c>
      <c r="R102" s="21">
        <f t="shared" si="5"/>
        <v>0</v>
      </c>
      <c r="S102" s="48">
        <v>1</v>
      </c>
      <c r="T102" s="49">
        <v>1</v>
      </c>
      <c r="U102" s="21">
        <f t="shared" si="6"/>
        <v>2</v>
      </c>
      <c r="V102" s="45">
        <v>2</v>
      </c>
      <c r="W102" s="50">
        <v>0</v>
      </c>
      <c r="X102" s="51">
        <v>0</v>
      </c>
      <c r="Y102" s="22">
        <f t="shared" si="7"/>
        <v>0</v>
      </c>
      <c r="Z102" s="12">
        <f t="shared" si="8"/>
        <v>0</v>
      </c>
      <c r="AA102" s="12">
        <f t="shared" si="9"/>
        <v>0</v>
      </c>
      <c r="AB102" s="12">
        <f t="shared" si="9"/>
        <v>0</v>
      </c>
    </row>
    <row r="103" spans="1:28" x14ac:dyDescent="0.3">
      <c r="A103" s="12">
        <v>2014</v>
      </c>
      <c r="B103" s="44" t="s">
        <v>191</v>
      </c>
      <c r="C103" s="45" t="s">
        <v>33</v>
      </c>
      <c r="D103" s="46" t="s">
        <v>192</v>
      </c>
      <c r="E103" s="45" t="s">
        <v>193</v>
      </c>
      <c r="F103" s="16">
        <v>3</v>
      </c>
      <c r="G103" s="17">
        <v>0.5</v>
      </c>
      <c r="H103" s="40" t="s">
        <v>37</v>
      </c>
      <c r="I103" s="12">
        <v>329694.625</v>
      </c>
      <c r="J103" s="12">
        <v>6294436.2222220004</v>
      </c>
      <c r="K103" s="12">
        <v>329694</v>
      </c>
      <c r="L103" s="12">
        <v>6294429.5</v>
      </c>
      <c r="M103" s="12">
        <f>SQRT(((K103-I103)^2)+((L103-J103)^2))</f>
        <v>6.7512142331680289</v>
      </c>
      <c r="N103" s="47">
        <v>1</v>
      </c>
      <c r="O103" s="18">
        <v>1</v>
      </c>
      <c r="P103" s="48">
        <v>2</v>
      </c>
      <c r="Q103" s="49">
        <v>0</v>
      </c>
      <c r="R103" s="21">
        <f t="shared" si="5"/>
        <v>2</v>
      </c>
      <c r="S103" s="48">
        <v>1</v>
      </c>
      <c r="T103" s="49">
        <v>1</v>
      </c>
      <c r="U103" s="21">
        <f t="shared" si="6"/>
        <v>2</v>
      </c>
      <c r="V103" s="45">
        <v>4</v>
      </c>
      <c r="W103" s="50">
        <v>0</v>
      </c>
      <c r="X103" s="51">
        <v>0</v>
      </c>
      <c r="Y103" s="22">
        <f t="shared" si="7"/>
        <v>0</v>
      </c>
      <c r="Z103" s="12">
        <f t="shared" si="8"/>
        <v>0</v>
      </c>
      <c r="AA103" s="12">
        <f t="shared" si="9"/>
        <v>0</v>
      </c>
      <c r="AB103" s="12">
        <f t="shared" si="9"/>
        <v>0</v>
      </c>
    </row>
    <row r="104" spans="1:28" x14ac:dyDescent="0.3">
      <c r="A104" s="12">
        <v>2014</v>
      </c>
      <c r="B104" s="44" t="s">
        <v>194</v>
      </c>
      <c r="C104" s="45" t="s">
        <v>27</v>
      </c>
      <c r="D104" s="52" t="s">
        <v>195</v>
      </c>
      <c r="E104" s="45" t="s">
        <v>195</v>
      </c>
      <c r="F104" s="18">
        <v>4</v>
      </c>
      <c r="G104" s="18">
        <v>0.33</v>
      </c>
      <c r="H104" s="18" t="s">
        <v>37</v>
      </c>
      <c r="I104" s="12">
        <v>329729.92307700001</v>
      </c>
      <c r="J104" s="12">
        <v>6294535.1923080003</v>
      </c>
      <c r="K104" s="12">
        <v>329729</v>
      </c>
      <c r="L104" s="12">
        <v>6294531.5</v>
      </c>
      <c r="M104" s="12">
        <f>SQRT(((K104-I104)^2)+((L104-J104)^2))</f>
        <v>3.805943971861951</v>
      </c>
      <c r="N104" s="53">
        <v>3</v>
      </c>
      <c r="O104" s="18">
        <v>0</v>
      </c>
      <c r="P104" s="48">
        <v>2</v>
      </c>
      <c r="Q104" s="49">
        <v>0</v>
      </c>
      <c r="R104" s="21">
        <f t="shared" si="5"/>
        <v>2</v>
      </c>
      <c r="S104" s="48">
        <v>0</v>
      </c>
      <c r="T104" s="49">
        <v>0</v>
      </c>
      <c r="U104" s="21">
        <f t="shared" si="6"/>
        <v>0</v>
      </c>
      <c r="V104" s="45">
        <v>2</v>
      </c>
      <c r="W104" s="50">
        <v>0</v>
      </c>
      <c r="X104" s="51">
        <v>1</v>
      </c>
      <c r="Y104" s="22">
        <f t="shared" si="7"/>
        <v>1</v>
      </c>
      <c r="Z104" s="12">
        <f t="shared" si="8"/>
        <v>0.33333333333333331</v>
      </c>
      <c r="AA104" s="12">
        <f t="shared" si="9"/>
        <v>0</v>
      </c>
      <c r="AB104" s="12">
        <f t="shared" si="9"/>
        <v>1</v>
      </c>
    </row>
    <row r="105" spans="1:28" x14ac:dyDescent="0.3">
      <c r="A105" s="12">
        <v>2014</v>
      </c>
      <c r="B105" s="44" t="s">
        <v>196</v>
      </c>
      <c r="C105" s="45" t="s">
        <v>33</v>
      </c>
      <c r="D105" s="52" t="s">
        <v>195</v>
      </c>
      <c r="E105" s="45" t="s">
        <v>195</v>
      </c>
      <c r="F105" s="18">
        <v>4</v>
      </c>
      <c r="G105" s="18">
        <v>0.33</v>
      </c>
      <c r="H105" s="18" t="s">
        <v>37</v>
      </c>
      <c r="I105" s="12">
        <v>329729.40000000002</v>
      </c>
      <c r="J105" s="12">
        <v>6294533.0999999996</v>
      </c>
      <c r="K105" s="12">
        <v>329728.86363600002</v>
      </c>
      <c r="L105" s="12">
        <v>6294534.5909089996</v>
      </c>
      <c r="M105" s="12">
        <f>SQRT(((K105-I105)^2)+((L105-J105)^2))</f>
        <v>1.5844544760137198</v>
      </c>
      <c r="N105" s="53">
        <v>14</v>
      </c>
      <c r="O105" s="18">
        <v>0</v>
      </c>
      <c r="P105" s="48">
        <v>2</v>
      </c>
      <c r="Q105" s="49">
        <v>0</v>
      </c>
      <c r="R105" s="21">
        <f t="shared" si="5"/>
        <v>2</v>
      </c>
      <c r="S105" s="48">
        <v>0</v>
      </c>
      <c r="T105" s="49">
        <v>0</v>
      </c>
      <c r="U105" s="21">
        <f t="shared" si="6"/>
        <v>0</v>
      </c>
      <c r="V105" s="45">
        <v>2</v>
      </c>
      <c r="W105" s="50">
        <v>1</v>
      </c>
      <c r="X105" s="51">
        <v>0</v>
      </c>
      <c r="Y105" s="22">
        <f t="shared" si="7"/>
        <v>1</v>
      </c>
      <c r="Z105" s="12">
        <f t="shared" si="8"/>
        <v>0.33333333333333331</v>
      </c>
      <c r="AA105" s="12">
        <f t="shared" si="9"/>
        <v>0.33333333333333331</v>
      </c>
      <c r="AB105" s="12" t="e">
        <f t="shared" si="9"/>
        <v>#DIV/0!</v>
      </c>
    </row>
    <row r="106" spans="1:28" x14ac:dyDescent="0.3">
      <c r="A106" s="12">
        <v>2014</v>
      </c>
      <c r="B106" s="44" t="s">
        <v>137</v>
      </c>
      <c r="C106" s="45" t="s">
        <v>27</v>
      </c>
      <c r="D106" s="46" t="s">
        <v>170</v>
      </c>
      <c r="E106" s="45" t="s">
        <v>197</v>
      </c>
      <c r="F106" s="16">
        <v>4</v>
      </c>
      <c r="G106" s="17">
        <v>1</v>
      </c>
      <c r="H106" s="40" t="s">
        <v>30</v>
      </c>
      <c r="I106" s="12">
        <v>329572.40625</v>
      </c>
      <c r="J106" s="12">
        <v>6294462.5</v>
      </c>
      <c r="K106" s="12">
        <v>329580.78125</v>
      </c>
      <c r="L106" s="12">
        <v>6294459.5</v>
      </c>
      <c r="M106" s="12">
        <f>SQRT(((K106-I106)^2)+((L106-J106)^2))</f>
        <v>8.8961016743290422</v>
      </c>
      <c r="N106" s="47">
        <v>7</v>
      </c>
      <c r="O106" s="18">
        <v>0</v>
      </c>
      <c r="P106" s="48">
        <v>1</v>
      </c>
      <c r="Q106" s="49">
        <v>1</v>
      </c>
      <c r="R106" s="21">
        <f t="shared" si="5"/>
        <v>2</v>
      </c>
      <c r="S106" s="48">
        <v>0</v>
      </c>
      <c r="T106" s="49">
        <v>0</v>
      </c>
      <c r="U106" s="21">
        <f t="shared" si="6"/>
        <v>0</v>
      </c>
      <c r="V106" s="45">
        <v>2</v>
      </c>
      <c r="W106" s="50">
        <v>0</v>
      </c>
      <c r="X106" s="51">
        <v>1</v>
      </c>
      <c r="Y106" s="22">
        <f t="shared" si="7"/>
        <v>1</v>
      </c>
      <c r="Z106" s="12">
        <f t="shared" si="8"/>
        <v>0.33333333333333331</v>
      </c>
      <c r="AA106" s="12">
        <f t="shared" si="9"/>
        <v>0</v>
      </c>
      <c r="AB106" s="12">
        <f t="shared" si="9"/>
        <v>0.5</v>
      </c>
    </row>
    <row r="107" spans="1:28" x14ac:dyDescent="0.3">
      <c r="A107" s="12">
        <v>2014</v>
      </c>
      <c r="B107" s="44" t="s">
        <v>198</v>
      </c>
      <c r="C107" s="45" t="s">
        <v>33</v>
      </c>
      <c r="D107" s="46" t="s">
        <v>170</v>
      </c>
      <c r="E107" s="45" t="s">
        <v>197</v>
      </c>
      <c r="F107" s="16">
        <v>4</v>
      </c>
      <c r="G107" s="17">
        <v>1</v>
      </c>
      <c r="H107" s="40" t="s">
        <v>30</v>
      </c>
      <c r="I107" s="12">
        <v>329579.52556799998</v>
      </c>
      <c r="J107" s="12">
        <v>6294451.681818</v>
      </c>
      <c r="K107" s="12">
        <v>329580.11125000002</v>
      </c>
      <c r="L107" s="12">
        <v>6294459.7400000002</v>
      </c>
      <c r="M107" s="12">
        <f>SQRT(((K107-I107)^2)+((L107-J107)^2))</f>
        <v>8.0794381335108731</v>
      </c>
      <c r="N107" s="47">
        <v>4</v>
      </c>
      <c r="O107" s="18">
        <v>0</v>
      </c>
      <c r="P107" s="48">
        <v>1</v>
      </c>
      <c r="Q107" s="49">
        <v>1</v>
      </c>
      <c r="R107" s="21">
        <f t="shared" si="5"/>
        <v>2</v>
      </c>
      <c r="S107" s="48">
        <v>0</v>
      </c>
      <c r="T107" s="49">
        <v>0</v>
      </c>
      <c r="U107" s="21">
        <f t="shared" si="6"/>
        <v>0</v>
      </c>
      <c r="V107" s="45">
        <v>2</v>
      </c>
      <c r="W107" s="50">
        <v>1</v>
      </c>
      <c r="X107" s="51">
        <v>0</v>
      </c>
      <c r="Y107" s="22">
        <f t="shared" si="7"/>
        <v>1</v>
      </c>
      <c r="Z107" s="12">
        <f t="shared" si="8"/>
        <v>0.33333333333333331</v>
      </c>
      <c r="AA107" s="12">
        <f t="shared" si="9"/>
        <v>0.5</v>
      </c>
      <c r="AB107" s="12">
        <f t="shared" si="9"/>
        <v>0</v>
      </c>
    </row>
    <row r="108" spans="1:28" x14ac:dyDescent="0.3">
      <c r="A108" s="12">
        <v>2014</v>
      </c>
      <c r="B108" s="44" t="s">
        <v>155</v>
      </c>
      <c r="C108" s="45" t="s">
        <v>27</v>
      </c>
      <c r="D108" s="52" t="s">
        <v>199</v>
      </c>
      <c r="E108" s="45" t="s">
        <v>174</v>
      </c>
      <c r="F108" s="16">
        <v>4</v>
      </c>
      <c r="G108" s="17">
        <v>0.33</v>
      </c>
      <c r="H108" s="40" t="s">
        <v>37</v>
      </c>
      <c r="I108" s="12">
        <v>329574.757813</v>
      </c>
      <c r="J108" s="12">
        <v>6294550.9375</v>
      </c>
      <c r="K108" s="12">
        <v>329576.85375000001</v>
      </c>
      <c r="L108" s="12">
        <v>6294547.9800000004</v>
      </c>
      <c r="M108" s="12">
        <f>SQRT(((K108-I108)^2)+((L108-J108)^2))</f>
        <v>3.6248804332485052</v>
      </c>
      <c r="N108" s="53">
        <v>8</v>
      </c>
      <c r="O108" s="18">
        <v>0</v>
      </c>
      <c r="P108" s="48">
        <v>0</v>
      </c>
      <c r="Q108" s="49">
        <v>0</v>
      </c>
      <c r="R108" s="21">
        <f t="shared" si="5"/>
        <v>0</v>
      </c>
      <c r="S108" s="48">
        <v>0</v>
      </c>
      <c r="T108" s="49">
        <v>0</v>
      </c>
      <c r="U108" s="21">
        <f t="shared" si="6"/>
        <v>0</v>
      </c>
      <c r="V108" s="45">
        <v>1</v>
      </c>
      <c r="W108" s="50">
        <v>2</v>
      </c>
      <c r="X108" s="51">
        <v>1</v>
      </c>
      <c r="Y108" s="22">
        <f t="shared" si="7"/>
        <v>3</v>
      </c>
      <c r="Z108" s="12">
        <f t="shared" si="8"/>
        <v>1</v>
      </c>
      <c r="AA108" s="12">
        <f t="shared" si="9"/>
        <v>1</v>
      </c>
      <c r="AB108" s="12">
        <f t="shared" si="9"/>
        <v>1</v>
      </c>
    </row>
    <row r="109" spans="1:28" x14ac:dyDescent="0.3">
      <c r="A109" s="12">
        <v>2014</v>
      </c>
      <c r="B109" s="44" t="s">
        <v>200</v>
      </c>
      <c r="C109" s="45" t="s">
        <v>27</v>
      </c>
      <c r="D109" s="52" t="s">
        <v>199</v>
      </c>
      <c r="E109" s="45" t="s">
        <v>174</v>
      </c>
      <c r="F109" s="16">
        <v>4</v>
      </c>
      <c r="G109" s="17">
        <v>0.33</v>
      </c>
      <c r="H109" s="40" t="s">
        <v>37</v>
      </c>
      <c r="I109" s="12">
        <v>329573.6875</v>
      </c>
      <c r="J109" s="12">
        <v>6294552</v>
      </c>
      <c r="K109" s="12">
        <v>329573.6875</v>
      </c>
      <c r="L109" s="12">
        <v>6294552</v>
      </c>
      <c r="M109" s="12">
        <f>SQRT(((K109-I109)^2)+((L109-J109)^2))</f>
        <v>0</v>
      </c>
      <c r="N109" s="53">
        <v>0</v>
      </c>
      <c r="O109" s="18">
        <v>0</v>
      </c>
      <c r="P109" s="48">
        <v>0</v>
      </c>
      <c r="Q109" s="49">
        <v>0</v>
      </c>
      <c r="R109" s="21">
        <f t="shared" si="5"/>
        <v>0</v>
      </c>
      <c r="S109" s="48">
        <v>0</v>
      </c>
      <c r="T109" s="49">
        <v>0</v>
      </c>
      <c r="U109" s="21">
        <f t="shared" si="6"/>
        <v>0</v>
      </c>
      <c r="V109" s="45">
        <v>1</v>
      </c>
      <c r="W109" s="50">
        <v>2</v>
      </c>
      <c r="X109" s="51">
        <v>1</v>
      </c>
      <c r="Y109" s="22">
        <f t="shared" si="7"/>
        <v>3</v>
      </c>
      <c r="Z109" s="12">
        <f t="shared" si="8"/>
        <v>1</v>
      </c>
      <c r="AA109" s="12">
        <f t="shared" si="9"/>
        <v>1</v>
      </c>
      <c r="AB109" s="12">
        <f t="shared" si="9"/>
        <v>1</v>
      </c>
    </row>
    <row r="110" spans="1:28" x14ac:dyDescent="0.3">
      <c r="A110" s="12">
        <v>2014</v>
      </c>
      <c r="B110" s="44" t="s">
        <v>201</v>
      </c>
      <c r="C110" s="45" t="s">
        <v>27</v>
      </c>
      <c r="D110" s="52" t="s">
        <v>199</v>
      </c>
      <c r="E110" s="45" t="s">
        <v>174</v>
      </c>
      <c r="F110" s="16">
        <v>4</v>
      </c>
      <c r="G110" s="17">
        <v>0.33</v>
      </c>
      <c r="H110" s="40" t="s">
        <v>37</v>
      </c>
      <c r="I110" s="12">
        <v>329572.97115400003</v>
      </c>
      <c r="J110" s="12">
        <v>6294550.730769</v>
      </c>
      <c r="K110" s="12">
        <v>329575.14236100001</v>
      </c>
      <c r="L110" s="12">
        <v>6294553.375</v>
      </c>
      <c r="M110" s="12">
        <f>SQRT(((K110-I110)^2)+((L110-J110)^2))</f>
        <v>3.4214174574329923</v>
      </c>
      <c r="N110" s="53">
        <v>2</v>
      </c>
      <c r="O110" s="18">
        <v>0</v>
      </c>
      <c r="P110" s="48">
        <v>0</v>
      </c>
      <c r="Q110" s="49">
        <v>0</v>
      </c>
      <c r="R110" s="21">
        <f t="shared" si="5"/>
        <v>0</v>
      </c>
      <c r="S110" s="48">
        <v>0</v>
      </c>
      <c r="T110" s="49">
        <v>0</v>
      </c>
      <c r="U110" s="21">
        <f t="shared" si="6"/>
        <v>0</v>
      </c>
      <c r="V110" s="45">
        <v>1</v>
      </c>
      <c r="W110" s="50">
        <v>2</v>
      </c>
      <c r="X110" s="51">
        <v>1</v>
      </c>
      <c r="Y110" s="22">
        <f t="shared" si="7"/>
        <v>3</v>
      </c>
      <c r="Z110" s="12">
        <f t="shared" si="8"/>
        <v>1</v>
      </c>
      <c r="AA110" s="12">
        <f t="shared" si="9"/>
        <v>1</v>
      </c>
      <c r="AB110" s="12">
        <f t="shared" si="9"/>
        <v>1</v>
      </c>
    </row>
    <row r="111" spans="1:28" x14ac:dyDescent="0.3">
      <c r="A111" s="12">
        <v>2014</v>
      </c>
      <c r="B111" s="44" t="s">
        <v>202</v>
      </c>
      <c r="C111" s="45" t="s">
        <v>33</v>
      </c>
      <c r="D111" s="52" t="s">
        <v>199</v>
      </c>
      <c r="E111" s="45" t="s">
        <v>174</v>
      </c>
      <c r="F111" s="16">
        <v>4</v>
      </c>
      <c r="G111" s="17">
        <v>0.33</v>
      </c>
      <c r="H111" s="40" t="s">
        <v>37</v>
      </c>
      <c r="I111" s="12">
        <v>329575.96875</v>
      </c>
      <c r="J111" s="12">
        <v>6294543.875</v>
      </c>
      <c r="K111" s="12">
        <v>329575.75</v>
      </c>
      <c r="L111" s="12">
        <v>6294552.9230770003</v>
      </c>
      <c r="M111" s="12">
        <f>SQRT(((K111-I111)^2)+((L111-J111)^2))</f>
        <v>9.0507209086320497</v>
      </c>
      <c r="N111" s="53">
        <v>7</v>
      </c>
      <c r="O111" s="18">
        <v>0</v>
      </c>
      <c r="P111" s="48">
        <v>0</v>
      </c>
      <c r="Q111" s="49">
        <v>0</v>
      </c>
      <c r="R111" s="21">
        <f t="shared" si="5"/>
        <v>0</v>
      </c>
      <c r="S111" s="48">
        <v>0</v>
      </c>
      <c r="T111" s="49">
        <v>0</v>
      </c>
      <c r="U111" s="21">
        <f t="shared" si="6"/>
        <v>0</v>
      </c>
      <c r="V111" s="45">
        <v>1</v>
      </c>
      <c r="W111" s="50">
        <v>3</v>
      </c>
      <c r="X111" s="51">
        <v>0</v>
      </c>
      <c r="Y111" s="22">
        <f t="shared" si="7"/>
        <v>3</v>
      </c>
      <c r="Z111" s="12">
        <f t="shared" si="8"/>
        <v>1</v>
      </c>
      <c r="AA111" s="12">
        <f t="shared" si="9"/>
        <v>1</v>
      </c>
      <c r="AB111" s="12" t="e">
        <f t="shared" si="9"/>
        <v>#DIV/0!</v>
      </c>
    </row>
    <row r="112" spans="1:28" x14ac:dyDescent="0.3">
      <c r="A112" s="12">
        <v>2014</v>
      </c>
      <c r="B112" s="44" t="s">
        <v>203</v>
      </c>
      <c r="C112" s="45" t="s">
        <v>27</v>
      </c>
      <c r="D112" s="46" t="s">
        <v>204</v>
      </c>
      <c r="E112" s="45" t="s">
        <v>193</v>
      </c>
      <c r="F112" s="16">
        <v>2</v>
      </c>
      <c r="G112" s="17">
        <v>0</v>
      </c>
      <c r="H112" s="40" t="s">
        <v>50</v>
      </c>
      <c r="I112" s="12">
        <v>329693.164773</v>
      </c>
      <c r="J112" s="12">
        <v>6294453.181818</v>
      </c>
      <c r="K112" s="12">
        <v>329680.96875</v>
      </c>
      <c r="L112" s="12">
        <v>6294469</v>
      </c>
      <c r="M112" s="12">
        <f>SQRT(((K112-I112)^2)+((L112-J112)^2))</f>
        <v>19.973929478204312</v>
      </c>
      <c r="N112" s="47">
        <v>0</v>
      </c>
      <c r="O112" s="18">
        <v>0</v>
      </c>
      <c r="P112" s="48">
        <v>1</v>
      </c>
      <c r="Q112" s="49">
        <v>0</v>
      </c>
      <c r="R112" s="21">
        <f t="shared" si="5"/>
        <v>1</v>
      </c>
      <c r="S112" s="48">
        <v>0</v>
      </c>
      <c r="T112" s="49">
        <v>2</v>
      </c>
      <c r="U112" s="21">
        <f t="shared" si="6"/>
        <v>2</v>
      </c>
      <c r="V112" s="45">
        <v>3</v>
      </c>
      <c r="W112" s="50">
        <v>0</v>
      </c>
      <c r="X112" s="51">
        <v>0</v>
      </c>
      <c r="Y112" s="22">
        <f t="shared" si="7"/>
        <v>0</v>
      </c>
      <c r="Z112" s="12">
        <f t="shared" si="8"/>
        <v>0</v>
      </c>
      <c r="AA112" s="12">
        <f t="shared" si="9"/>
        <v>0</v>
      </c>
      <c r="AB112" s="12">
        <f t="shared" si="9"/>
        <v>0</v>
      </c>
    </row>
    <row r="113" spans="1:28" x14ac:dyDescent="0.3">
      <c r="A113" s="12">
        <v>2014</v>
      </c>
      <c r="B113" s="44" t="s">
        <v>205</v>
      </c>
      <c r="C113" s="45" t="s">
        <v>27</v>
      </c>
      <c r="D113" s="52" t="s">
        <v>193</v>
      </c>
      <c r="E113" s="45" t="s">
        <v>189</v>
      </c>
      <c r="F113" s="16">
        <v>3</v>
      </c>
      <c r="G113" s="17">
        <v>2</v>
      </c>
      <c r="H113" s="40" t="s">
        <v>90</v>
      </c>
      <c r="I113" s="12">
        <v>329544.60416699998</v>
      </c>
      <c r="J113" s="12">
        <v>6294602.5</v>
      </c>
      <c r="K113" s="12">
        <v>329562.06874999998</v>
      </c>
      <c r="L113" s="12">
        <v>6294573.9500000002</v>
      </c>
      <c r="M113" s="12">
        <f>SQRT(((K113-I113)^2)+((L113-J113)^2))</f>
        <v>33.468106599463155</v>
      </c>
      <c r="N113" s="53">
        <v>1</v>
      </c>
      <c r="O113" s="18">
        <v>1</v>
      </c>
      <c r="P113" s="48">
        <v>0</v>
      </c>
      <c r="Q113" s="49">
        <v>2</v>
      </c>
      <c r="R113" s="21">
        <f t="shared" si="5"/>
        <v>2</v>
      </c>
      <c r="S113" s="48">
        <v>1</v>
      </c>
      <c r="T113" s="49">
        <v>2</v>
      </c>
      <c r="U113" s="21">
        <f t="shared" si="6"/>
        <v>3</v>
      </c>
      <c r="V113" s="45">
        <v>5</v>
      </c>
      <c r="W113" s="50">
        <v>0</v>
      </c>
      <c r="X113" s="51">
        <v>0</v>
      </c>
      <c r="Y113" s="22">
        <f t="shared" si="7"/>
        <v>0</v>
      </c>
      <c r="Z113" s="12">
        <f t="shared" si="8"/>
        <v>0</v>
      </c>
      <c r="AA113" s="12">
        <f t="shared" si="9"/>
        <v>0</v>
      </c>
      <c r="AB113" s="12">
        <f t="shared" si="9"/>
        <v>0</v>
      </c>
    </row>
    <row r="114" spans="1:28" x14ac:dyDescent="0.3">
      <c r="A114" s="12">
        <v>2014</v>
      </c>
      <c r="B114" s="44" t="s">
        <v>206</v>
      </c>
      <c r="C114" s="45" t="s">
        <v>33</v>
      </c>
      <c r="D114" s="52" t="s">
        <v>193</v>
      </c>
      <c r="E114" s="45" t="s">
        <v>204</v>
      </c>
      <c r="F114" s="16">
        <v>3</v>
      </c>
      <c r="G114" s="17">
        <v>2</v>
      </c>
      <c r="H114" s="40" t="s">
        <v>90</v>
      </c>
      <c r="I114" s="12">
        <v>329576.289063</v>
      </c>
      <c r="J114" s="12">
        <v>6294549.8125</v>
      </c>
      <c r="K114" s="12">
        <v>329563.5</v>
      </c>
      <c r="L114" s="12">
        <v>6294573.5</v>
      </c>
      <c r="M114" s="12">
        <f>SQRT(((K114-I114)^2)+((L114-J114)^2))</f>
        <v>26.919468580714337</v>
      </c>
      <c r="N114" s="53">
        <v>1</v>
      </c>
      <c r="O114" s="18">
        <v>0</v>
      </c>
      <c r="P114" s="48">
        <v>1</v>
      </c>
      <c r="Q114" s="49">
        <v>0</v>
      </c>
      <c r="R114" s="21">
        <f t="shared" si="5"/>
        <v>1</v>
      </c>
      <c r="S114" s="48">
        <v>0</v>
      </c>
      <c r="T114" s="49">
        <v>0</v>
      </c>
      <c r="U114" s="21">
        <f t="shared" si="6"/>
        <v>0</v>
      </c>
      <c r="V114" s="45">
        <v>1</v>
      </c>
      <c r="W114" s="50">
        <v>0</v>
      </c>
      <c r="X114" s="51">
        <v>1</v>
      </c>
      <c r="Y114" s="22">
        <f t="shared" si="7"/>
        <v>1</v>
      </c>
      <c r="Z114" s="12">
        <f t="shared" si="8"/>
        <v>0.5</v>
      </c>
      <c r="AA114" s="12">
        <f t="shared" si="9"/>
        <v>0</v>
      </c>
      <c r="AB114" s="12">
        <f t="shared" si="9"/>
        <v>1</v>
      </c>
    </row>
    <row r="115" spans="1:28" x14ac:dyDescent="0.3">
      <c r="A115" s="12">
        <v>2014</v>
      </c>
      <c r="B115" s="44" t="s">
        <v>207</v>
      </c>
      <c r="C115" s="45" t="s">
        <v>33</v>
      </c>
      <c r="D115" s="52" t="s">
        <v>193</v>
      </c>
      <c r="E115" s="45" t="s">
        <v>204</v>
      </c>
      <c r="F115" s="16">
        <v>3</v>
      </c>
      <c r="G115" s="17">
        <v>2</v>
      </c>
      <c r="H115" s="40" t="s">
        <v>90</v>
      </c>
      <c r="I115" s="12">
        <v>329566.95138899999</v>
      </c>
      <c r="J115" s="12">
        <v>6294560.7222220004</v>
      </c>
      <c r="K115" s="12">
        <v>329558.72916699998</v>
      </c>
      <c r="L115" s="12">
        <v>6294575</v>
      </c>
      <c r="M115" s="12">
        <f>SQRT(((K115-I115)^2)+((L115-J115)^2))</f>
        <v>16.476039549128878</v>
      </c>
      <c r="N115" s="53">
        <v>5</v>
      </c>
      <c r="O115" s="18">
        <v>0</v>
      </c>
      <c r="P115" s="48">
        <v>1</v>
      </c>
      <c r="Q115" s="49">
        <v>0</v>
      </c>
      <c r="R115" s="21">
        <f t="shared" si="5"/>
        <v>1</v>
      </c>
      <c r="S115" s="48">
        <v>0</v>
      </c>
      <c r="T115" s="49">
        <v>0</v>
      </c>
      <c r="U115" s="21">
        <f t="shared" si="6"/>
        <v>0</v>
      </c>
      <c r="V115" s="45">
        <v>1</v>
      </c>
      <c r="W115" s="50">
        <v>0</v>
      </c>
      <c r="X115" s="51">
        <v>1</v>
      </c>
      <c r="Y115" s="22">
        <f t="shared" si="7"/>
        <v>1</v>
      </c>
      <c r="Z115" s="12">
        <f t="shared" si="8"/>
        <v>0.5</v>
      </c>
      <c r="AA115" s="12">
        <f t="shared" si="9"/>
        <v>0</v>
      </c>
      <c r="AB115" s="12">
        <f t="shared" si="9"/>
        <v>1</v>
      </c>
    </row>
    <row r="116" spans="1:28" x14ac:dyDescent="0.3">
      <c r="A116" s="12">
        <v>2014</v>
      </c>
      <c r="B116" s="44" t="s">
        <v>166</v>
      </c>
      <c r="C116" s="45" t="s">
        <v>27</v>
      </c>
      <c r="D116" s="46" t="s">
        <v>208</v>
      </c>
      <c r="E116" s="45" t="s">
        <v>199</v>
      </c>
      <c r="F116" s="16">
        <v>2</v>
      </c>
      <c r="G116" s="17">
        <v>1</v>
      </c>
      <c r="H116" s="40" t="s">
        <v>86</v>
      </c>
      <c r="I116" s="12">
        <v>329581.16666699998</v>
      </c>
      <c r="J116" s="12">
        <v>6294514</v>
      </c>
      <c r="K116" s="12">
        <v>329574.86111100001</v>
      </c>
      <c r="L116" s="12">
        <v>6294518.6388889998</v>
      </c>
      <c r="M116" s="12">
        <f>SQRT(((K116-I116)^2)+((L116-J116)^2))</f>
        <v>7.8281113700241365</v>
      </c>
      <c r="N116" s="47">
        <v>8</v>
      </c>
      <c r="O116" s="18">
        <v>0</v>
      </c>
      <c r="P116" s="48">
        <v>0</v>
      </c>
      <c r="Q116" s="49">
        <v>0</v>
      </c>
      <c r="R116" s="21">
        <f t="shared" si="5"/>
        <v>0</v>
      </c>
      <c r="S116" s="48">
        <v>0</v>
      </c>
      <c r="T116" s="49">
        <v>0</v>
      </c>
      <c r="U116" s="21">
        <f t="shared" si="6"/>
        <v>0</v>
      </c>
      <c r="V116" s="45">
        <v>0</v>
      </c>
      <c r="W116" s="50">
        <v>0</v>
      </c>
      <c r="X116" s="51">
        <v>1</v>
      </c>
      <c r="Y116" s="22">
        <f t="shared" si="7"/>
        <v>1</v>
      </c>
      <c r="Z116" s="12">
        <f t="shared" si="8"/>
        <v>1</v>
      </c>
      <c r="AA116" s="12" t="e">
        <f t="shared" si="9"/>
        <v>#DIV/0!</v>
      </c>
      <c r="AB116" s="12">
        <f t="shared" si="9"/>
        <v>1</v>
      </c>
    </row>
    <row r="117" spans="1:28" x14ac:dyDescent="0.3">
      <c r="A117" s="12">
        <v>2014</v>
      </c>
      <c r="B117" s="44" t="s">
        <v>209</v>
      </c>
      <c r="C117" s="45" t="s">
        <v>33</v>
      </c>
      <c r="D117" s="46" t="s">
        <v>208</v>
      </c>
      <c r="E117" s="45" t="s">
        <v>199</v>
      </c>
      <c r="F117" s="16">
        <v>2</v>
      </c>
      <c r="G117" s="17">
        <v>1</v>
      </c>
      <c r="H117" s="40" t="s">
        <v>86</v>
      </c>
      <c r="I117" s="12">
        <v>329581</v>
      </c>
      <c r="J117" s="12">
        <v>6294515</v>
      </c>
      <c r="K117" s="12">
        <v>329570.72039500001</v>
      </c>
      <c r="L117" s="12">
        <v>6294521.7631580001</v>
      </c>
      <c r="M117" s="12">
        <f>SQRT(((K117-I117)^2)+((L117-J117)^2))</f>
        <v>12.304900856559724</v>
      </c>
      <c r="N117" s="47">
        <v>4</v>
      </c>
      <c r="O117" s="18">
        <v>0</v>
      </c>
      <c r="P117" s="48">
        <v>0</v>
      </c>
      <c r="Q117" s="49">
        <v>0</v>
      </c>
      <c r="R117" s="21">
        <f t="shared" si="5"/>
        <v>0</v>
      </c>
      <c r="S117" s="48">
        <v>0</v>
      </c>
      <c r="T117" s="49">
        <v>0</v>
      </c>
      <c r="U117" s="21">
        <f t="shared" si="6"/>
        <v>0</v>
      </c>
      <c r="V117" s="45">
        <v>0</v>
      </c>
      <c r="W117" s="50">
        <v>1</v>
      </c>
      <c r="X117" s="51">
        <v>0</v>
      </c>
      <c r="Y117" s="22">
        <f t="shared" si="7"/>
        <v>1</v>
      </c>
      <c r="Z117" s="12">
        <f t="shared" si="8"/>
        <v>1</v>
      </c>
      <c r="AA117" s="12">
        <f t="shared" si="9"/>
        <v>1</v>
      </c>
      <c r="AB117" s="12" t="e">
        <f t="shared" si="9"/>
        <v>#DIV/0!</v>
      </c>
    </row>
    <row r="118" spans="1:28" x14ac:dyDescent="0.3">
      <c r="A118" s="12">
        <v>2015</v>
      </c>
      <c r="B118" s="14" t="s">
        <v>210</v>
      </c>
      <c r="C118" s="54" t="s">
        <v>27</v>
      </c>
      <c r="D118" s="55" t="s">
        <v>211</v>
      </c>
      <c r="E118" s="14" t="s">
        <v>212</v>
      </c>
      <c r="F118" s="16">
        <v>4</v>
      </c>
      <c r="G118" s="17">
        <v>3</v>
      </c>
      <c r="H118" s="40" t="s">
        <v>90</v>
      </c>
      <c r="I118" s="12">
        <v>329584.446429</v>
      </c>
      <c r="J118" s="12">
        <v>6294552.5714290002</v>
      </c>
      <c r="K118" s="12">
        <v>329574.11309499998</v>
      </c>
      <c r="L118" s="12">
        <v>6294552.1904760003</v>
      </c>
      <c r="M118" s="12">
        <f>SQRT(((K118-I118)^2)+((L118-J118)^2))</f>
        <v>10.340353801694377</v>
      </c>
      <c r="N118" s="56">
        <v>2</v>
      </c>
      <c r="O118" s="56">
        <v>2</v>
      </c>
      <c r="P118" s="57">
        <v>0</v>
      </c>
      <c r="Q118" s="58">
        <v>3</v>
      </c>
      <c r="R118" s="21">
        <f t="shared" si="5"/>
        <v>3</v>
      </c>
      <c r="S118" s="57">
        <v>2</v>
      </c>
      <c r="T118" s="58">
        <v>0</v>
      </c>
      <c r="U118" s="21">
        <f t="shared" si="6"/>
        <v>2</v>
      </c>
      <c r="V118" s="56">
        <v>5</v>
      </c>
      <c r="W118" s="15">
        <v>0</v>
      </c>
      <c r="X118" s="20">
        <v>0</v>
      </c>
      <c r="Y118" s="22">
        <f t="shared" si="7"/>
        <v>0</v>
      </c>
      <c r="Z118" s="12">
        <f t="shared" si="8"/>
        <v>0</v>
      </c>
      <c r="AA118" s="12">
        <f t="shared" si="9"/>
        <v>0</v>
      </c>
      <c r="AB118" s="12">
        <f t="shared" si="9"/>
        <v>0</v>
      </c>
    </row>
    <row r="119" spans="1:28" x14ac:dyDescent="0.3">
      <c r="A119" s="12">
        <v>2015</v>
      </c>
      <c r="B119" s="14" t="s">
        <v>213</v>
      </c>
      <c r="C119" s="54" t="s">
        <v>27</v>
      </c>
      <c r="D119" s="20" t="s">
        <v>214</v>
      </c>
      <c r="E119" s="14" t="s">
        <v>212</v>
      </c>
      <c r="F119" s="16">
        <v>2</v>
      </c>
      <c r="G119" s="17">
        <v>0</v>
      </c>
      <c r="H119" s="40" t="s">
        <v>50</v>
      </c>
      <c r="I119" s="12">
        <v>329593.32986100001</v>
      </c>
      <c r="J119" s="12">
        <v>6294542.7777779996</v>
      </c>
      <c r="K119" s="12">
        <v>329593.46875</v>
      </c>
      <c r="L119" s="12">
        <v>6294546</v>
      </c>
      <c r="M119" s="12">
        <f>SQRT(((K119-I119)^2)+((L119-J119)^2))</f>
        <v>3.2252139113439573</v>
      </c>
      <c r="N119" s="56">
        <v>1</v>
      </c>
      <c r="O119" s="56">
        <v>1</v>
      </c>
      <c r="P119" s="57">
        <v>0</v>
      </c>
      <c r="Q119" s="58">
        <v>0</v>
      </c>
      <c r="R119" s="21">
        <f t="shared" si="5"/>
        <v>0</v>
      </c>
      <c r="S119" s="57">
        <v>1</v>
      </c>
      <c r="T119" s="58">
        <v>0</v>
      </c>
      <c r="U119" s="21">
        <f t="shared" si="6"/>
        <v>1</v>
      </c>
      <c r="V119" s="14">
        <v>1</v>
      </c>
      <c r="W119" s="15">
        <v>1</v>
      </c>
      <c r="X119" s="20">
        <v>0</v>
      </c>
      <c r="Y119" s="22">
        <f t="shared" si="7"/>
        <v>1</v>
      </c>
      <c r="Z119" s="12">
        <f t="shared" si="8"/>
        <v>0.5</v>
      </c>
      <c r="AA119" s="12">
        <f t="shared" si="9"/>
        <v>0.5</v>
      </c>
      <c r="AB119" s="12" t="e">
        <f t="shared" si="9"/>
        <v>#DIV/0!</v>
      </c>
    </row>
    <row r="120" spans="1:28" x14ac:dyDescent="0.3">
      <c r="A120" s="12">
        <v>2015</v>
      </c>
      <c r="B120" s="14" t="s">
        <v>215</v>
      </c>
      <c r="C120" s="54" t="s">
        <v>27</v>
      </c>
      <c r="D120" s="20" t="s">
        <v>214</v>
      </c>
      <c r="E120" s="14" t="s">
        <v>212</v>
      </c>
      <c r="F120" s="16">
        <v>2</v>
      </c>
      <c r="G120" s="17">
        <v>0</v>
      </c>
      <c r="H120" s="40" t="s">
        <v>50</v>
      </c>
      <c r="I120" s="12">
        <v>329592.05555599998</v>
      </c>
      <c r="J120" s="12">
        <v>6294542.2777779996</v>
      </c>
      <c r="K120" s="12">
        <v>329593.46875</v>
      </c>
      <c r="L120" s="12">
        <v>6294546</v>
      </c>
      <c r="M120" s="12">
        <f>SQRT(((K120-I120)^2)+((L120-J120)^2))</f>
        <v>3.9814637888177749</v>
      </c>
      <c r="N120" s="56">
        <v>1</v>
      </c>
      <c r="O120" s="56">
        <v>1</v>
      </c>
      <c r="P120" s="57">
        <v>0</v>
      </c>
      <c r="Q120" s="58">
        <v>0</v>
      </c>
      <c r="R120" s="21">
        <f t="shared" si="5"/>
        <v>0</v>
      </c>
      <c r="S120" s="57">
        <v>1</v>
      </c>
      <c r="T120" s="58">
        <v>0</v>
      </c>
      <c r="U120" s="21">
        <f t="shared" si="6"/>
        <v>1</v>
      </c>
      <c r="V120" s="14">
        <v>1</v>
      </c>
      <c r="W120" s="15">
        <v>1</v>
      </c>
      <c r="X120" s="20">
        <v>0</v>
      </c>
      <c r="Y120" s="22">
        <f t="shared" si="7"/>
        <v>1</v>
      </c>
      <c r="Z120" s="12">
        <f t="shared" si="8"/>
        <v>0.5</v>
      </c>
      <c r="AA120" s="12">
        <f t="shared" si="9"/>
        <v>0.5</v>
      </c>
      <c r="AB120" s="12" t="e">
        <f t="shared" si="9"/>
        <v>#DIV/0!</v>
      </c>
    </row>
    <row r="121" spans="1:28" x14ac:dyDescent="0.3">
      <c r="A121" s="12">
        <v>2015</v>
      </c>
      <c r="B121" s="14" t="s">
        <v>177</v>
      </c>
      <c r="C121" s="54" t="s">
        <v>27</v>
      </c>
      <c r="D121" s="55" t="s">
        <v>216</v>
      </c>
      <c r="E121" s="14" t="s">
        <v>217</v>
      </c>
      <c r="F121" s="16">
        <v>5</v>
      </c>
      <c r="G121" s="17">
        <v>0.25</v>
      </c>
      <c r="H121" s="40" t="s">
        <v>37</v>
      </c>
      <c r="I121" s="12">
        <v>329694.473214</v>
      </c>
      <c r="J121" s="12">
        <v>6294562.3571429998</v>
      </c>
      <c r="K121" s="12">
        <v>329681.90833300003</v>
      </c>
      <c r="L121" s="12">
        <v>6294557.3666669996</v>
      </c>
      <c r="M121" s="12">
        <f>SQRT(((K121-I121)^2)+((L121-J121)^2))</f>
        <v>13.519655515255961</v>
      </c>
      <c r="N121" s="56">
        <v>0</v>
      </c>
      <c r="O121" s="56">
        <v>0</v>
      </c>
      <c r="P121" s="57">
        <v>0</v>
      </c>
      <c r="Q121" s="58">
        <v>1</v>
      </c>
      <c r="R121" s="21">
        <f t="shared" si="5"/>
        <v>1</v>
      </c>
      <c r="S121" s="57">
        <v>0</v>
      </c>
      <c r="T121" s="58">
        <v>1</v>
      </c>
      <c r="U121" s="21">
        <f t="shared" si="6"/>
        <v>1</v>
      </c>
      <c r="V121" s="14">
        <v>1</v>
      </c>
      <c r="W121" s="15">
        <v>3</v>
      </c>
      <c r="X121" s="20">
        <v>0</v>
      </c>
      <c r="Y121" s="22">
        <f t="shared" si="7"/>
        <v>3</v>
      </c>
      <c r="Z121" s="12">
        <f t="shared" si="8"/>
        <v>0.6</v>
      </c>
      <c r="AA121" s="12">
        <f t="shared" si="9"/>
        <v>1</v>
      </c>
      <c r="AB121" s="12">
        <f t="shared" si="9"/>
        <v>0</v>
      </c>
    </row>
    <row r="122" spans="1:28" x14ac:dyDescent="0.3">
      <c r="A122" s="12">
        <v>2015</v>
      </c>
      <c r="B122" s="14" t="s">
        <v>179</v>
      </c>
      <c r="C122" s="54" t="s">
        <v>27</v>
      </c>
      <c r="D122" s="55" t="s">
        <v>216</v>
      </c>
      <c r="E122" s="14" t="s">
        <v>217</v>
      </c>
      <c r="F122" s="16">
        <v>5</v>
      </c>
      <c r="G122" s="17">
        <v>0.25</v>
      </c>
      <c r="H122" s="40" t="s">
        <v>37</v>
      </c>
      <c r="I122" s="12">
        <v>329694.21875</v>
      </c>
      <c r="J122" s="12">
        <v>6294563.1666670004</v>
      </c>
      <c r="K122" s="12">
        <v>329680.689732</v>
      </c>
      <c r="L122" s="12">
        <v>6294553.2142859995</v>
      </c>
      <c r="M122" s="12">
        <f>SQRT(((K122-I122)^2)+((L122-J122)^2))</f>
        <v>16.795362920476432</v>
      </c>
      <c r="N122" s="56">
        <v>0</v>
      </c>
      <c r="O122" s="56">
        <v>0</v>
      </c>
      <c r="P122" s="57">
        <v>0</v>
      </c>
      <c r="Q122" s="58">
        <v>1</v>
      </c>
      <c r="R122" s="21">
        <f t="shared" si="5"/>
        <v>1</v>
      </c>
      <c r="S122" s="57">
        <v>0</v>
      </c>
      <c r="T122" s="58">
        <v>1</v>
      </c>
      <c r="U122" s="21">
        <f t="shared" si="6"/>
        <v>1</v>
      </c>
      <c r="V122" s="14">
        <v>1</v>
      </c>
      <c r="W122" s="15">
        <v>3</v>
      </c>
      <c r="X122" s="20">
        <v>0</v>
      </c>
      <c r="Y122" s="22">
        <f t="shared" si="7"/>
        <v>3</v>
      </c>
      <c r="Z122" s="12">
        <f t="shared" si="8"/>
        <v>0.6</v>
      </c>
      <c r="AA122" s="12">
        <f t="shared" si="9"/>
        <v>1</v>
      </c>
      <c r="AB122" s="12">
        <f t="shared" si="9"/>
        <v>0</v>
      </c>
    </row>
    <row r="123" spans="1:28" x14ac:dyDescent="0.3">
      <c r="A123" s="12">
        <v>2015</v>
      </c>
      <c r="B123" s="14" t="s">
        <v>218</v>
      </c>
      <c r="C123" s="54" t="s">
        <v>27</v>
      </c>
      <c r="D123" s="55" t="s">
        <v>216</v>
      </c>
      <c r="E123" s="14" t="s">
        <v>217</v>
      </c>
      <c r="F123" s="16">
        <v>5</v>
      </c>
      <c r="G123" s="17">
        <v>0.25</v>
      </c>
      <c r="H123" s="40" t="s">
        <v>37</v>
      </c>
      <c r="I123" s="12">
        <v>329695.0625</v>
      </c>
      <c r="J123" s="12">
        <v>6294563.9000000004</v>
      </c>
      <c r="K123" s="12">
        <v>329679.32986100001</v>
      </c>
      <c r="L123" s="12">
        <v>6294552.4629629999</v>
      </c>
      <c r="M123" s="12">
        <f>SQRT(((K123-I123)^2)+((L123-J123)^2))</f>
        <v>19.450494730299503</v>
      </c>
      <c r="N123" s="56">
        <v>0</v>
      </c>
      <c r="O123" s="56">
        <v>0</v>
      </c>
      <c r="P123" s="57">
        <v>0</v>
      </c>
      <c r="Q123" s="58">
        <v>1</v>
      </c>
      <c r="R123" s="21">
        <f t="shared" si="5"/>
        <v>1</v>
      </c>
      <c r="S123" s="57">
        <v>0</v>
      </c>
      <c r="T123" s="58">
        <v>1</v>
      </c>
      <c r="U123" s="21">
        <f t="shared" si="6"/>
        <v>1</v>
      </c>
      <c r="V123" s="14">
        <v>1</v>
      </c>
      <c r="W123" s="15">
        <v>3</v>
      </c>
      <c r="X123" s="20">
        <v>0</v>
      </c>
      <c r="Y123" s="22">
        <f t="shared" si="7"/>
        <v>3</v>
      </c>
      <c r="Z123" s="12">
        <f t="shared" si="8"/>
        <v>0.6</v>
      </c>
      <c r="AA123" s="12">
        <f t="shared" si="9"/>
        <v>1</v>
      </c>
      <c r="AB123" s="12">
        <f t="shared" si="9"/>
        <v>0</v>
      </c>
    </row>
    <row r="124" spans="1:28" x14ac:dyDescent="0.3">
      <c r="A124" s="12">
        <v>2015</v>
      </c>
      <c r="B124" s="14" t="s">
        <v>219</v>
      </c>
      <c r="C124" s="54" t="s">
        <v>27</v>
      </c>
      <c r="D124" s="55" t="s">
        <v>216</v>
      </c>
      <c r="E124" s="14" t="s">
        <v>217</v>
      </c>
      <c r="F124" s="16">
        <v>5</v>
      </c>
      <c r="G124" s="17">
        <v>0.25</v>
      </c>
      <c r="H124" s="40" t="s">
        <v>37</v>
      </c>
      <c r="I124" s="12">
        <v>329693.328125</v>
      </c>
      <c r="J124" s="12">
        <v>6294566</v>
      </c>
      <c r="K124" s="12">
        <v>329679.57291699998</v>
      </c>
      <c r="L124" s="12">
        <v>6294553.5555560002</v>
      </c>
      <c r="M124" s="12">
        <f>SQRT(((K124-I124)^2)+((L124-J124)^2))</f>
        <v>18.549122178357354</v>
      </c>
      <c r="N124" s="56">
        <v>0</v>
      </c>
      <c r="O124" s="56">
        <v>0</v>
      </c>
      <c r="P124" s="57">
        <v>0</v>
      </c>
      <c r="Q124" s="58">
        <v>1</v>
      </c>
      <c r="R124" s="21">
        <f t="shared" si="5"/>
        <v>1</v>
      </c>
      <c r="S124" s="57">
        <v>0</v>
      </c>
      <c r="T124" s="58">
        <v>1</v>
      </c>
      <c r="U124" s="21">
        <f t="shared" si="6"/>
        <v>1</v>
      </c>
      <c r="V124" s="14">
        <v>1</v>
      </c>
      <c r="W124" s="15">
        <v>3</v>
      </c>
      <c r="X124" s="20">
        <v>0</v>
      </c>
      <c r="Y124" s="22">
        <f t="shared" si="7"/>
        <v>3</v>
      </c>
      <c r="Z124" s="12">
        <f t="shared" si="8"/>
        <v>0.6</v>
      </c>
      <c r="AA124" s="12">
        <f t="shared" si="9"/>
        <v>1</v>
      </c>
      <c r="AB124" s="12">
        <f t="shared" si="9"/>
        <v>0</v>
      </c>
    </row>
    <row r="125" spans="1:28" x14ac:dyDescent="0.3">
      <c r="A125" s="12">
        <v>2015</v>
      </c>
      <c r="B125" s="14" t="s">
        <v>220</v>
      </c>
      <c r="C125" s="54" t="s">
        <v>27</v>
      </c>
      <c r="D125" s="20" t="s">
        <v>221</v>
      </c>
      <c r="E125" s="14" t="s">
        <v>222</v>
      </c>
      <c r="F125" s="16">
        <v>1</v>
      </c>
      <c r="G125" s="17">
        <v>0</v>
      </c>
      <c r="H125" s="40" t="s">
        <v>27</v>
      </c>
      <c r="I125" s="12">
        <v>329549.1875</v>
      </c>
      <c r="J125" s="12">
        <v>6294578</v>
      </c>
      <c r="K125" s="12">
        <v>329549.1875</v>
      </c>
      <c r="L125" s="12">
        <v>6294578</v>
      </c>
      <c r="M125" s="12">
        <f>SQRT(((K125-I125)^2)+((L125-J125)^2))</f>
        <v>0</v>
      </c>
      <c r="N125" s="56">
        <v>0</v>
      </c>
      <c r="O125" s="56">
        <v>0</v>
      </c>
      <c r="P125" s="57">
        <v>0</v>
      </c>
      <c r="Q125" s="58">
        <v>0</v>
      </c>
      <c r="R125" s="21">
        <f t="shared" si="5"/>
        <v>0</v>
      </c>
      <c r="S125" s="57">
        <v>0</v>
      </c>
      <c r="T125" s="58">
        <v>0</v>
      </c>
      <c r="U125" s="21">
        <f t="shared" si="6"/>
        <v>0</v>
      </c>
      <c r="V125" s="14">
        <v>0</v>
      </c>
      <c r="W125" s="15">
        <v>0</v>
      </c>
      <c r="X125" s="20">
        <v>0</v>
      </c>
      <c r="Y125" s="22">
        <f t="shared" si="7"/>
        <v>0</v>
      </c>
      <c r="Z125" s="12" t="e">
        <f t="shared" si="8"/>
        <v>#DIV/0!</v>
      </c>
      <c r="AA125" s="12" t="e">
        <f t="shared" si="9"/>
        <v>#DIV/0!</v>
      </c>
      <c r="AB125" s="12" t="e">
        <f t="shared" si="9"/>
        <v>#DIV/0!</v>
      </c>
    </row>
    <row r="126" spans="1:28" x14ac:dyDescent="0.3">
      <c r="A126" s="12">
        <v>2015</v>
      </c>
      <c r="B126" s="14" t="s">
        <v>223</v>
      </c>
      <c r="C126" s="54" t="s">
        <v>27</v>
      </c>
      <c r="D126" s="55" t="s">
        <v>224</v>
      </c>
      <c r="E126" s="14" t="s">
        <v>225</v>
      </c>
      <c r="F126" s="16">
        <v>4</v>
      </c>
      <c r="G126" s="17">
        <v>1</v>
      </c>
      <c r="H126" s="40" t="s">
        <v>30</v>
      </c>
      <c r="I126" s="12">
        <v>329694</v>
      </c>
      <c r="J126" s="12">
        <v>6294429.5</v>
      </c>
      <c r="K126" s="12">
        <v>329694</v>
      </c>
      <c r="L126" s="12">
        <v>6294429.5</v>
      </c>
      <c r="M126" s="12">
        <f>SQRT(((K126-I126)^2)+((L126-J126)^2))</f>
        <v>0</v>
      </c>
      <c r="N126" s="56">
        <v>0</v>
      </c>
      <c r="O126" s="56">
        <v>0</v>
      </c>
      <c r="P126" s="57">
        <v>0</v>
      </c>
      <c r="Q126" s="58">
        <v>2</v>
      </c>
      <c r="R126" s="21">
        <f t="shared" si="5"/>
        <v>2</v>
      </c>
      <c r="S126" s="57">
        <v>0</v>
      </c>
      <c r="T126" s="58">
        <v>1</v>
      </c>
      <c r="U126" s="21">
        <f t="shared" si="6"/>
        <v>1</v>
      </c>
      <c r="V126" s="14">
        <v>3</v>
      </c>
      <c r="W126" s="15">
        <v>1</v>
      </c>
      <c r="X126" s="20">
        <v>0</v>
      </c>
      <c r="Y126" s="22">
        <f t="shared" si="7"/>
        <v>1</v>
      </c>
      <c r="Z126" s="12">
        <f t="shared" si="8"/>
        <v>0.25</v>
      </c>
      <c r="AA126" s="12">
        <f t="shared" si="9"/>
        <v>1</v>
      </c>
      <c r="AB126" s="12">
        <f t="shared" si="9"/>
        <v>0</v>
      </c>
    </row>
    <row r="127" spans="1:28" x14ac:dyDescent="0.3">
      <c r="A127" s="12">
        <v>2015</v>
      </c>
      <c r="B127" s="14" t="s">
        <v>226</v>
      </c>
      <c r="C127" s="54" t="s">
        <v>27</v>
      </c>
      <c r="D127" s="55" t="s">
        <v>224</v>
      </c>
      <c r="E127" s="14" t="s">
        <v>225</v>
      </c>
      <c r="F127" s="16">
        <v>4</v>
      </c>
      <c r="G127" s="17">
        <v>1</v>
      </c>
      <c r="H127" s="40" t="s">
        <v>30</v>
      </c>
      <c r="I127" s="12">
        <v>329694</v>
      </c>
      <c r="J127" s="12">
        <v>6294429.5</v>
      </c>
      <c r="K127" s="12">
        <v>329694</v>
      </c>
      <c r="L127" s="12">
        <v>6294429.5</v>
      </c>
      <c r="M127" s="12">
        <f>SQRT(((K127-I127)^2)+((L127-J127)^2))</f>
        <v>0</v>
      </c>
      <c r="N127" s="56">
        <v>0</v>
      </c>
      <c r="O127" s="56">
        <v>0</v>
      </c>
      <c r="P127" s="57">
        <v>0</v>
      </c>
      <c r="Q127" s="58">
        <v>2</v>
      </c>
      <c r="R127" s="21">
        <f t="shared" si="5"/>
        <v>2</v>
      </c>
      <c r="S127" s="57">
        <v>0</v>
      </c>
      <c r="T127" s="58">
        <v>1</v>
      </c>
      <c r="U127" s="21">
        <f t="shared" si="6"/>
        <v>1</v>
      </c>
      <c r="V127" s="14">
        <v>3</v>
      </c>
      <c r="W127" s="15">
        <v>1</v>
      </c>
      <c r="X127" s="20">
        <v>0</v>
      </c>
      <c r="Y127" s="22">
        <f t="shared" si="7"/>
        <v>1</v>
      </c>
      <c r="Z127" s="12">
        <f t="shared" si="8"/>
        <v>0.25</v>
      </c>
      <c r="AA127" s="12">
        <f t="shared" si="9"/>
        <v>1</v>
      </c>
      <c r="AB127" s="12">
        <f t="shared" si="9"/>
        <v>0</v>
      </c>
    </row>
    <row r="128" spans="1:28" x14ac:dyDescent="0.3">
      <c r="A128" s="12">
        <v>2015</v>
      </c>
      <c r="B128" s="14" t="s">
        <v>227</v>
      </c>
      <c r="C128" s="54" t="s">
        <v>27</v>
      </c>
      <c r="D128" s="20" t="s">
        <v>228</v>
      </c>
      <c r="E128" s="14" t="s">
        <v>229</v>
      </c>
      <c r="F128" s="16">
        <v>2</v>
      </c>
      <c r="G128" s="17">
        <v>0</v>
      </c>
      <c r="H128" s="40" t="s">
        <v>50</v>
      </c>
      <c r="I128" s="12">
        <v>329730.2</v>
      </c>
      <c r="J128" s="12">
        <v>6294536.2999999998</v>
      </c>
      <c r="K128" s="12">
        <v>329729.095982</v>
      </c>
      <c r="L128" s="12">
        <v>6294532.75</v>
      </c>
      <c r="M128" s="12">
        <f>SQRT(((K128-I128)^2)+((L128-J128)^2))</f>
        <v>3.7177083994081124</v>
      </c>
      <c r="N128" s="56">
        <v>4</v>
      </c>
      <c r="O128" s="56">
        <v>4</v>
      </c>
      <c r="P128" s="57">
        <v>0</v>
      </c>
      <c r="Q128" s="58">
        <v>0</v>
      </c>
      <c r="R128" s="21">
        <f t="shared" si="5"/>
        <v>0</v>
      </c>
      <c r="S128" s="57">
        <v>4</v>
      </c>
      <c r="T128" s="58">
        <v>5</v>
      </c>
      <c r="U128" s="21">
        <f t="shared" si="6"/>
        <v>9</v>
      </c>
      <c r="V128" s="14">
        <v>9</v>
      </c>
      <c r="W128" s="15">
        <v>1</v>
      </c>
      <c r="X128" s="20">
        <v>0</v>
      </c>
      <c r="Y128" s="22">
        <f t="shared" si="7"/>
        <v>1</v>
      </c>
      <c r="Z128" s="12">
        <f t="shared" si="8"/>
        <v>0.1</v>
      </c>
      <c r="AA128" s="12">
        <f t="shared" si="9"/>
        <v>0.2</v>
      </c>
      <c r="AB128" s="12">
        <f t="shared" si="9"/>
        <v>0</v>
      </c>
    </row>
    <row r="129" spans="1:28" x14ac:dyDescent="0.3">
      <c r="A129" s="12">
        <v>2015</v>
      </c>
      <c r="B129" s="14" t="s">
        <v>230</v>
      </c>
      <c r="C129" s="54" t="s">
        <v>27</v>
      </c>
      <c r="D129" s="20" t="s">
        <v>228</v>
      </c>
      <c r="E129" s="14" t="s">
        <v>229</v>
      </c>
      <c r="F129" s="16">
        <v>2</v>
      </c>
      <c r="G129" s="17">
        <v>0</v>
      </c>
      <c r="H129" s="40" t="s">
        <v>50</v>
      </c>
      <c r="I129" s="12">
        <v>329729.857143</v>
      </c>
      <c r="J129" s="12">
        <v>6294546.3571429998</v>
      </c>
      <c r="K129" s="12">
        <v>329729.20156199997</v>
      </c>
      <c r="L129" s="12">
        <v>6294534.125</v>
      </c>
      <c r="M129" s="12">
        <f>SQRT(((K129-I129)^2)+((L129-J129)^2))</f>
        <v>12.249698315239339</v>
      </c>
      <c r="N129" s="56">
        <v>4</v>
      </c>
      <c r="O129" s="56">
        <v>4</v>
      </c>
      <c r="P129" s="57">
        <v>0</v>
      </c>
      <c r="Q129" s="58">
        <v>0</v>
      </c>
      <c r="R129" s="21">
        <f t="shared" si="5"/>
        <v>0</v>
      </c>
      <c r="S129" s="57">
        <v>4</v>
      </c>
      <c r="T129" s="58">
        <v>5</v>
      </c>
      <c r="U129" s="21">
        <f t="shared" si="6"/>
        <v>9</v>
      </c>
      <c r="V129" s="14">
        <v>9</v>
      </c>
      <c r="W129" s="15">
        <v>1</v>
      </c>
      <c r="X129" s="20">
        <v>0</v>
      </c>
      <c r="Y129" s="22">
        <f t="shared" si="7"/>
        <v>1</v>
      </c>
      <c r="Z129" s="12">
        <f t="shared" si="8"/>
        <v>0.1</v>
      </c>
      <c r="AA129" s="12">
        <f t="shared" si="9"/>
        <v>0.2</v>
      </c>
      <c r="AB129" s="12">
        <f t="shared" si="9"/>
        <v>0</v>
      </c>
    </row>
    <row r="130" spans="1:28" x14ac:dyDescent="0.3">
      <c r="A130" s="12">
        <v>2015</v>
      </c>
      <c r="B130" s="14" t="s">
        <v>231</v>
      </c>
      <c r="C130" s="54" t="s">
        <v>27</v>
      </c>
      <c r="D130" s="55" t="s">
        <v>232</v>
      </c>
      <c r="E130" s="14" t="s">
        <v>229</v>
      </c>
      <c r="F130" s="16">
        <v>2</v>
      </c>
      <c r="G130" s="17">
        <v>1</v>
      </c>
      <c r="H130" s="40" t="s">
        <v>86</v>
      </c>
      <c r="I130" s="12">
        <v>329727.5</v>
      </c>
      <c r="J130" s="12">
        <v>6294545.5</v>
      </c>
      <c r="K130" s="12">
        <v>329729.62316199997</v>
      </c>
      <c r="L130" s="12">
        <v>6294542.7647059998</v>
      </c>
      <c r="M130" s="12">
        <f>SQRT(((K130-I130)^2)+((L130-J130)^2))</f>
        <v>3.4626074201264916</v>
      </c>
      <c r="N130" s="56">
        <v>5</v>
      </c>
      <c r="O130" s="56">
        <v>5</v>
      </c>
      <c r="P130" s="57">
        <v>0</v>
      </c>
      <c r="Q130" s="58">
        <v>1</v>
      </c>
      <c r="R130" s="21">
        <f t="shared" si="5"/>
        <v>1</v>
      </c>
      <c r="S130" s="57">
        <v>5</v>
      </c>
      <c r="T130" s="58">
        <v>5</v>
      </c>
      <c r="U130" s="21">
        <f t="shared" si="6"/>
        <v>10</v>
      </c>
      <c r="V130" s="14">
        <v>10</v>
      </c>
      <c r="W130" s="15">
        <v>0</v>
      </c>
      <c r="X130" s="20">
        <v>0</v>
      </c>
      <c r="Y130" s="22">
        <f t="shared" si="7"/>
        <v>0</v>
      </c>
      <c r="Z130" s="12">
        <f t="shared" si="8"/>
        <v>0</v>
      </c>
      <c r="AA130" s="12">
        <f t="shared" si="9"/>
        <v>0</v>
      </c>
      <c r="AB130" s="12">
        <f t="shared" si="9"/>
        <v>0</v>
      </c>
    </row>
    <row r="131" spans="1:28" x14ac:dyDescent="0.3">
      <c r="A131" s="12">
        <v>2015</v>
      </c>
      <c r="B131" s="14" t="s">
        <v>183</v>
      </c>
      <c r="C131" s="54" t="s">
        <v>27</v>
      </c>
      <c r="D131" s="20" t="s">
        <v>233</v>
      </c>
      <c r="E131" s="14" t="s">
        <v>234</v>
      </c>
      <c r="F131" s="16">
        <v>4</v>
      </c>
      <c r="G131" s="17">
        <v>0.33333333333333331</v>
      </c>
      <c r="H131" s="40" t="s">
        <v>37</v>
      </c>
      <c r="I131" s="12">
        <v>329555.5</v>
      </c>
      <c r="J131" s="12">
        <v>6294474.8333329996</v>
      </c>
      <c r="K131" s="12">
        <v>329555.90000000002</v>
      </c>
      <c r="L131" s="12">
        <v>6294475.0999999996</v>
      </c>
      <c r="M131" s="12">
        <f>SQRT(((K131-I131)^2)+((L131-J131)^2))</f>
        <v>0.48074035499140133</v>
      </c>
      <c r="N131" s="56">
        <v>0</v>
      </c>
      <c r="O131" s="56">
        <v>0</v>
      </c>
      <c r="P131" s="57">
        <v>1</v>
      </c>
      <c r="Q131" s="58">
        <v>0</v>
      </c>
      <c r="R131" s="21">
        <f t="shared" ref="R131:R194" si="10">SUM(P131,Q131)</f>
        <v>1</v>
      </c>
      <c r="S131" s="57">
        <v>0</v>
      </c>
      <c r="T131" s="58">
        <v>1</v>
      </c>
      <c r="U131" s="21">
        <f t="shared" ref="U131:U194" si="11">SUM(T131,S131)</f>
        <v>1</v>
      </c>
      <c r="V131" s="14">
        <v>2</v>
      </c>
      <c r="W131" s="15">
        <v>1</v>
      </c>
      <c r="X131" s="20">
        <v>1</v>
      </c>
      <c r="Y131" s="22">
        <f t="shared" ref="Y131:Y194" si="12">SUM(W131,X131)</f>
        <v>2</v>
      </c>
      <c r="Z131" s="12">
        <f t="shared" ref="Z131:Z194" si="13">((Y131)/(Y131+U131+R131))</f>
        <v>0.5</v>
      </c>
      <c r="AA131" s="12">
        <f t="shared" ref="AA131:AB194" si="14">((W131)/(P131+S131+W131))</f>
        <v>0.5</v>
      </c>
      <c r="AB131" s="12">
        <f t="shared" si="14"/>
        <v>0.5</v>
      </c>
    </row>
    <row r="132" spans="1:28" x14ac:dyDescent="0.3">
      <c r="A132" s="12">
        <v>2015</v>
      </c>
      <c r="B132" s="14" t="s">
        <v>185</v>
      </c>
      <c r="C132" s="54" t="s">
        <v>27</v>
      </c>
      <c r="D132" s="20" t="s">
        <v>233</v>
      </c>
      <c r="E132" s="14" t="s">
        <v>234</v>
      </c>
      <c r="F132" s="16">
        <v>4</v>
      </c>
      <c r="G132" s="17">
        <v>0.33333333333333331</v>
      </c>
      <c r="H132" s="40" t="s">
        <v>37</v>
      </c>
      <c r="I132" s="12">
        <v>329555.33333300002</v>
      </c>
      <c r="J132" s="12">
        <v>6294474.7222220004</v>
      </c>
      <c r="K132" s="12">
        <v>329555.38932299998</v>
      </c>
      <c r="L132" s="12">
        <v>6294474.8541670004</v>
      </c>
      <c r="M132" s="12">
        <f>SQRT(((K132-I132)^2)+((L132-J132)^2))</f>
        <v>0.14333304967436178</v>
      </c>
      <c r="N132" s="56">
        <v>0</v>
      </c>
      <c r="O132" s="56">
        <v>0</v>
      </c>
      <c r="P132" s="57">
        <v>1</v>
      </c>
      <c r="Q132" s="58">
        <v>0</v>
      </c>
      <c r="R132" s="21">
        <f t="shared" si="10"/>
        <v>1</v>
      </c>
      <c r="S132" s="57">
        <v>0</v>
      </c>
      <c r="T132" s="58">
        <v>1</v>
      </c>
      <c r="U132" s="21">
        <f t="shared" si="11"/>
        <v>1</v>
      </c>
      <c r="V132" s="14">
        <v>2</v>
      </c>
      <c r="W132" s="15">
        <v>1</v>
      </c>
      <c r="X132" s="20">
        <v>1</v>
      </c>
      <c r="Y132" s="22">
        <f t="shared" si="12"/>
        <v>2</v>
      </c>
      <c r="Z132" s="12">
        <f t="shared" si="13"/>
        <v>0.5</v>
      </c>
      <c r="AA132" s="12">
        <f t="shared" si="14"/>
        <v>0.5</v>
      </c>
      <c r="AB132" s="12">
        <f t="shared" si="14"/>
        <v>0.5</v>
      </c>
    </row>
    <row r="133" spans="1:28" x14ac:dyDescent="0.3">
      <c r="A133" s="12">
        <v>2015</v>
      </c>
      <c r="B133" s="14" t="s">
        <v>235</v>
      </c>
      <c r="C133" s="14" t="s">
        <v>33</v>
      </c>
      <c r="D133" s="20" t="s">
        <v>233</v>
      </c>
      <c r="E133" s="14" t="s">
        <v>234</v>
      </c>
      <c r="F133" s="16">
        <v>4</v>
      </c>
      <c r="G133" s="17">
        <v>0.33333333333333331</v>
      </c>
      <c r="H133" s="40" t="s">
        <v>37</v>
      </c>
      <c r="I133" s="12">
        <v>329557</v>
      </c>
      <c r="J133" s="12">
        <v>6294475.8333329996</v>
      </c>
      <c r="K133" s="12">
        <v>329558.74702399998</v>
      </c>
      <c r="L133" s="12">
        <v>6294476.4523809999</v>
      </c>
      <c r="M133" s="12">
        <f>SQRT(((K133-I133)^2)+((L133-J133)^2))</f>
        <v>1.8534598142946668</v>
      </c>
      <c r="N133" s="56">
        <v>0</v>
      </c>
      <c r="O133" s="56">
        <v>0</v>
      </c>
      <c r="P133" s="57">
        <v>1</v>
      </c>
      <c r="Q133" s="58">
        <v>0</v>
      </c>
      <c r="R133" s="21">
        <f t="shared" si="10"/>
        <v>1</v>
      </c>
      <c r="S133" s="57">
        <v>0</v>
      </c>
      <c r="T133" s="58">
        <v>1</v>
      </c>
      <c r="U133" s="21">
        <f t="shared" si="11"/>
        <v>1</v>
      </c>
      <c r="V133" s="14">
        <v>2</v>
      </c>
      <c r="W133" s="15">
        <v>2</v>
      </c>
      <c r="X133" s="20">
        <v>0</v>
      </c>
      <c r="Y133" s="22">
        <f t="shared" si="12"/>
        <v>2</v>
      </c>
      <c r="Z133" s="12">
        <f t="shared" si="13"/>
        <v>0.5</v>
      </c>
      <c r="AA133" s="12">
        <f t="shared" si="14"/>
        <v>0.66666666666666663</v>
      </c>
      <c r="AB133" s="12">
        <f t="shared" si="14"/>
        <v>0</v>
      </c>
    </row>
    <row r="134" spans="1:28" x14ac:dyDescent="0.3">
      <c r="A134" s="12">
        <v>2015</v>
      </c>
      <c r="B134" s="14" t="s">
        <v>236</v>
      </c>
      <c r="C134" s="14" t="s">
        <v>33</v>
      </c>
      <c r="D134" s="55" t="s">
        <v>237</v>
      </c>
      <c r="E134" s="14" t="s">
        <v>216</v>
      </c>
      <c r="F134" s="16">
        <v>2</v>
      </c>
      <c r="G134" s="17">
        <v>1</v>
      </c>
      <c r="H134" s="40" t="s">
        <v>86</v>
      </c>
      <c r="I134" s="12">
        <v>329578.65625</v>
      </c>
      <c r="J134" s="12">
        <v>6294420.5</v>
      </c>
      <c r="K134" s="12">
        <v>329577.61458300002</v>
      </c>
      <c r="L134" s="12">
        <v>6294427.5</v>
      </c>
      <c r="M134" s="12">
        <f>SQRT(((K134-I134)^2)+((L134-J134)^2))</f>
        <v>7.0770806226051901</v>
      </c>
      <c r="N134" s="56">
        <v>0</v>
      </c>
      <c r="O134" s="56">
        <v>0</v>
      </c>
      <c r="P134" s="57">
        <v>1</v>
      </c>
      <c r="Q134" s="58">
        <v>0</v>
      </c>
      <c r="R134" s="21">
        <f t="shared" si="10"/>
        <v>1</v>
      </c>
      <c r="S134" s="57">
        <v>0</v>
      </c>
      <c r="T134" s="58">
        <v>0</v>
      </c>
      <c r="U134" s="21">
        <f t="shared" si="11"/>
        <v>0</v>
      </c>
      <c r="V134" s="14">
        <v>1</v>
      </c>
      <c r="W134" s="15">
        <v>0</v>
      </c>
      <c r="X134" s="20">
        <v>0</v>
      </c>
      <c r="Y134" s="22">
        <f t="shared" si="12"/>
        <v>0</v>
      </c>
      <c r="Z134" s="12">
        <f t="shared" si="13"/>
        <v>0</v>
      </c>
      <c r="AA134" s="12">
        <f t="shared" si="14"/>
        <v>0</v>
      </c>
      <c r="AB134" s="12" t="e">
        <f t="shared" si="14"/>
        <v>#DIV/0!</v>
      </c>
    </row>
    <row r="135" spans="1:28" x14ac:dyDescent="0.3">
      <c r="A135" s="12">
        <v>2015</v>
      </c>
      <c r="B135" s="40" t="s">
        <v>238</v>
      </c>
      <c r="C135" s="59" t="s">
        <v>27</v>
      </c>
      <c r="D135" s="51" t="s">
        <v>239</v>
      </c>
      <c r="E135" s="45" t="s">
        <v>221</v>
      </c>
      <c r="F135" s="16">
        <v>3</v>
      </c>
      <c r="G135" s="17">
        <v>0.5</v>
      </c>
      <c r="H135" s="40" t="s">
        <v>37</v>
      </c>
      <c r="I135" s="12">
        <v>329751.89583300002</v>
      </c>
      <c r="J135" s="12">
        <v>6294554.1666670004</v>
      </c>
      <c r="K135" s="12">
        <v>329755</v>
      </c>
      <c r="L135" s="12">
        <v>6294565.5</v>
      </c>
      <c r="M135" s="12">
        <f>SQRT(((K135-I135)^2)+((L135-J135)^2))</f>
        <v>11.75075698173611</v>
      </c>
      <c r="N135" s="18">
        <v>2</v>
      </c>
      <c r="O135" s="56">
        <v>2</v>
      </c>
      <c r="P135" s="57">
        <v>0</v>
      </c>
      <c r="Q135" s="58">
        <v>1</v>
      </c>
      <c r="R135" s="21">
        <f t="shared" si="10"/>
        <v>1</v>
      </c>
      <c r="S135" s="57">
        <v>2</v>
      </c>
      <c r="T135" s="58">
        <v>2</v>
      </c>
      <c r="U135" s="21">
        <f t="shared" si="11"/>
        <v>4</v>
      </c>
      <c r="V135" s="14">
        <v>5</v>
      </c>
      <c r="W135" s="50">
        <v>1</v>
      </c>
      <c r="X135" s="51">
        <v>0</v>
      </c>
      <c r="Y135" s="22">
        <f t="shared" si="12"/>
        <v>1</v>
      </c>
      <c r="Z135" s="12">
        <f t="shared" si="13"/>
        <v>0.16666666666666666</v>
      </c>
      <c r="AA135" s="12">
        <f t="shared" si="14"/>
        <v>0.33333333333333331</v>
      </c>
      <c r="AB135" s="12">
        <f t="shared" si="14"/>
        <v>0</v>
      </c>
    </row>
    <row r="136" spans="1:28" x14ac:dyDescent="0.3">
      <c r="A136" s="12">
        <v>2015</v>
      </c>
      <c r="B136" s="40" t="s">
        <v>240</v>
      </c>
      <c r="C136" s="59" t="s">
        <v>27</v>
      </c>
      <c r="D136" s="51" t="s">
        <v>239</v>
      </c>
      <c r="E136" s="45" t="s">
        <v>221</v>
      </c>
      <c r="F136" s="16">
        <v>3</v>
      </c>
      <c r="G136" s="17">
        <v>0.5</v>
      </c>
      <c r="H136" s="40" t="s">
        <v>37</v>
      </c>
      <c r="I136" s="12">
        <v>329752.003906</v>
      </c>
      <c r="J136" s="12">
        <v>6294569</v>
      </c>
      <c r="K136" s="12">
        <v>329754.12215900002</v>
      </c>
      <c r="L136" s="12">
        <v>6294567.5454550004</v>
      </c>
      <c r="M136" s="12">
        <f>SQRT(((K136-I136)^2)+((L136-J136)^2))</f>
        <v>2.569571351037359</v>
      </c>
      <c r="N136" s="18">
        <v>2</v>
      </c>
      <c r="O136" s="56">
        <v>2</v>
      </c>
      <c r="P136" s="57">
        <v>0</v>
      </c>
      <c r="Q136" s="58">
        <v>1</v>
      </c>
      <c r="R136" s="21">
        <f t="shared" si="10"/>
        <v>1</v>
      </c>
      <c r="S136" s="57">
        <v>2</v>
      </c>
      <c r="T136" s="58">
        <v>2</v>
      </c>
      <c r="U136" s="21">
        <f t="shared" si="11"/>
        <v>4</v>
      </c>
      <c r="V136" s="14">
        <v>5</v>
      </c>
      <c r="W136" s="50">
        <v>1</v>
      </c>
      <c r="X136" s="51">
        <v>0</v>
      </c>
      <c r="Y136" s="22">
        <f t="shared" si="12"/>
        <v>1</v>
      </c>
      <c r="Z136" s="12">
        <f t="shared" si="13"/>
        <v>0.16666666666666666</v>
      </c>
      <c r="AA136" s="12">
        <f t="shared" si="14"/>
        <v>0.33333333333333331</v>
      </c>
      <c r="AB136" s="12">
        <f t="shared" si="14"/>
        <v>0</v>
      </c>
    </row>
    <row r="137" spans="1:28" x14ac:dyDescent="0.3">
      <c r="A137" s="12">
        <v>2015</v>
      </c>
      <c r="B137" s="40" t="s">
        <v>241</v>
      </c>
      <c r="C137" s="59" t="s">
        <v>27</v>
      </c>
      <c r="D137" s="60" t="s">
        <v>242</v>
      </c>
      <c r="E137" s="45" t="s">
        <v>221</v>
      </c>
      <c r="F137" s="16">
        <v>4</v>
      </c>
      <c r="G137" s="17">
        <v>1</v>
      </c>
      <c r="H137" s="40" t="s">
        <v>30</v>
      </c>
      <c r="I137" s="12">
        <v>329752.60312500002</v>
      </c>
      <c r="J137" s="12">
        <v>6294568.2999999998</v>
      </c>
      <c r="K137" s="12">
        <v>329747.91875000001</v>
      </c>
      <c r="L137" s="12">
        <v>6294582</v>
      </c>
      <c r="M137" s="12">
        <f>SQRT(((K137-I137)^2)+((L137-J137)^2))</f>
        <v>14.478721253820646</v>
      </c>
      <c r="N137" s="18">
        <v>2</v>
      </c>
      <c r="O137" s="56">
        <v>2</v>
      </c>
      <c r="P137" s="57">
        <v>0</v>
      </c>
      <c r="Q137" s="58">
        <v>1</v>
      </c>
      <c r="R137" s="21">
        <f t="shared" si="10"/>
        <v>1</v>
      </c>
      <c r="S137" s="57">
        <v>2</v>
      </c>
      <c r="T137" s="58">
        <v>1</v>
      </c>
      <c r="U137" s="21">
        <f t="shared" si="11"/>
        <v>3</v>
      </c>
      <c r="V137" s="14">
        <v>4</v>
      </c>
      <c r="W137" s="50">
        <v>1</v>
      </c>
      <c r="X137" s="51">
        <v>1</v>
      </c>
      <c r="Y137" s="22">
        <f t="shared" si="12"/>
        <v>2</v>
      </c>
      <c r="Z137" s="12">
        <f t="shared" si="13"/>
        <v>0.33333333333333331</v>
      </c>
      <c r="AA137" s="12">
        <f t="shared" si="14"/>
        <v>0.33333333333333331</v>
      </c>
      <c r="AB137" s="12">
        <f t="shared" si="14"/>
        <v>0.33333333333333331</v>
      </c>
    </row>
    <row r="138" spans="1:28" x14ac:dyDescent="0.3">
      <c r="A138" s="12">
        <v>2015</v>
      </c>
      <c r="B138" s="45" t="s">
        <v>243</v>
      </c>
      <c r="C138" s="59" t="s">
        <v>27</v>
      </c>
      <c r="D138" s="60" t="s">
        <v>242</v>
      </c>
      <c r="E138" s="45" t="s">
        <v>221</v>
      </c>
      <c r="F138" s="16">
        <v>4</v>
      </c>
      <c r="G138" s="17">
        <v>1</v>
      </c>
      <c r="H138" s="40" t="s">
        <v>30</v>
      </c>
      <c r="I138" s="12">
        <v>329751.89583300002</v>
      </c>
      <c r="J138" s="12">
        <v>6294554.1666670004</v>
      </c>
      <c r="K138" s="12">
        <v>329751.55681799998</v>
      </c>
      <c r="L138" s="12">
        <v>6294581.7272730004</v>
      </c>
      <c r="M138" s="12">
        <f>SQRT(((K138-I138)^2)+((L138-J138)^2))</f>
        <v>27.562690983614726</v>
      </c>
      <c r="N138" s="18">
        <v>2</v>
      </c>
      <c r="O138" s="56">
        <v>2</v>
      </c>
      <c r="P138" s="57">
        <v>0</v>
      </c>
      <c r="Q138" s="58">
        <v>1</v>
      </c>
      <c r="R138" s="21">
        <f t="shared" si="10"/>
        <v>1</v>
      </c>
      <c r="S138" s="57">
        <v>2</v>
      </c>
      <c r="T138" s="58">
        <v>1</v>
      </c>
      <c r="U138" s="21">
        <f t="shared" si="11"/>
        <v>3</v>
      </c>
      <c r="V138" s="14">
        <v>4</v>
      </c>
      <c r="W138" s="50">
        <v>1</v>
      </c>
      <c r="X138" s="51">
        <v>1</v>
      </c>
      <c r="Y138" s="22">
        <f t="shared" si="12"/>
        <v>2</v>
      </c>
      <c r="Z138" s="12">
        <f t="shared" si="13"/>
        <v>0.33333333333333331</v>
      </c>
      <c r="AA138" s="12">
        <f t="shared" si="14"/>
        <v>0.33333333333333331</v>
      </c>
      <c r="AB138" s="12">
        <f t="shared" si="14"/>
        <v>0.33333333333333331</v>
      </c>
    </row>
    <row r="139" spans="1:28" x14ac:dyDescent="0.3">
      <c r="A139" s="12">
        <v>2015</v>
      </c>
      <c r="B139" s="45" t="s">
        <v>244</v>
      </c>
      <c r="C139" s="45" t="s">
        <v>33</v>
      </c>
      <c r="D139" s="60" t="s">
        <v>242</v>
      </c>
      <c r="E139" s="45" t="s">
        <v>221</v>
      </c>
      <c r="F139" s="16">
        <v>4</v>
      </c>
      <c r="G139" s="17">
        <v>1</v>
      </c>
      <c r="H139" s="40" t="s">
        <v>30</v>
      </c>
      <c r="I139" s="12">
        <v>329750.910714</v>
      </c>
      <c r="J139" s="12">
        <v>6294567.0714290002</v>
      </c>
      <c r="K139" s="12">
        <v>329751.98185500002</v>
      </c>
      <c r="L139" s="12">
        <v>6294584.1774190003</v>
      </c>
      <c r="M139" s="12">
        <f>SQRT(((K139-I139)^2)+((L139-J139)^2))</f>
        <v>17.139493485059411</v>
      </c>
      <c r="N139" s="18">
        <v>2</v>
      </c>
      <c r="O139" s="56">
        <v>2</v>
      </c>
      <c r="P139" s="57">
        <v>0</v>
      </c>
      <c r="Q139" s="58">
        <v>1</v>
      </c>
      <c r="R139" s="21">
        <f t="shared" si="10"/>
        <v>1</v>
      </c>
      <c r="S139" s="57">
        <v>2</v>
      </c>
      <c r="T139" s="58">
        <v>1</v>
      </c>
      <c r="U139" s="21">
        <f t="shared" si="11"/>
        <v>3</v>
      </c>
      <c r="V139" s="14">
        <v>4</v>
      </c>
      <c r="W139" s="50">
        <v>2</v>
      </c>
      <c r="X139" s="51">
        <v>0</v>
      </c>
      <c r="Y139" s="22">
        <f t="shared" si="12"/>
        <v>2</v>
      </c>
      <c r="Z139" s="12">
        <f t="shared" si="13"/>
        <v>0.33333333333333331</v>
      </c>
      <c r="AA139" s="12">
        <f t="shared" si="14"/>
        <v>0.5</v>
      </c>
      <c r="AB139" s="12">
        <f t="shared" si="14"/>
        <v>0</v>
      </c>
    </row>
    <row r="140" spans="1:28" x14ac:dyDescent="0.3">
      <c r="A140" s="12">
        <v>2015</v>
      </c>
      <c r="B140" s="45" t="s">
        <v>245</v>
      </c>
      <c r="C140" s="45" t="s">
        <v>33</v>
      </c>
      <c r="D140" s="51" t="s">
        <v>246</v>
      </c>
      <c r="E140" s="45" t="s">
        <v>221</v>
      </c>
      <c r="F140" s="16">
        <v>5</v>
      </c>
      <c r="G140" s="17">
        <v>1.5</v>
      </c>
      <c r="H140" s="40" t="s">
        <v>30</v>
      </c>
      <c r="I140" s="12">
        <v>329754.320313</v>
      </c>
      <c r="J140" s="12">
        <v>6294582.125</v>
      </c>
      <c r="K140" s="12">
        <v>329758.46875</v>
      </c>
      <c r="L140" s="12">
        <v>6294587.5</v>
      </c>
      <c r="M140" s="12">
        <f>SQRT(((K140-I140)^2)+((L140-J140)^2))</f>
        <v>6.7897094593905427</v>
      </c>
      <c r="N140" s="18">
        <v>4</v>
      </c>
      <c r="O140" s="56">
        <v>4</v>
      </c>
      <c r="P140" s="57">
        <v>2</v>
      </c>
      <c r="Q140" s="58">
        <v>2</v>
      </c>
      <c r="R140" s="21">
        <f t="shared" si="10"/>
        <v>4</v>
      </c>
      <c r="S140" s="57">
        <v>4</v>
      </c>
      <c r="T140" s="58">
        <v>1</v>
      </c>
      <c r="U140" s="21">
        <f t="shared" si="11"/>
        <v>5</v>
      </c>
      <c r="V140" s="14">
        <v>9</v>
      </c>
      <c r="W140" s="50">
        <v>0</v>
      </c>
      <c r="X140" s="51">
        <v>0</v>
      </c>
      <c r="Y140" s="22">
        <f t="shared" si="12"/>
        <v>0</v>
      </c>
      <c r="Z140" s="12">
        <f t="shared" si="13"/>
        <v>0</v>
      </c>
      <c r="AA140" s="12">
        <f t="shared" si="14"/>
        <v>0</v>
      </c>
      <c r="AB140" s="12">
        <f t="shared" si="14"/>
        <v>0</v>
      </c>
    </row>
    <row r="141" spans="1:28" x14ac:dyDescent="0.3">
      <c r="A141" s="12">
        <v>2015</v>
      </c>
      <c r="B141" s="45" t="s">
        <v>247</v>
      </c>
      <c r="C141" s="59" t="s">
        <v>27</v>
      </c>
      <c r="D141" s="51" t="s">
        <v>246</v>
      </c>
      <c r="E141" s="45" t="s">
        <v>214</v>
      </c>
      <c r="F141" s="16">
        <v>5</v>
      </c>
      <c r="G141" s="17">
        <v>1.5</v>
      </c>
      <c r="H141" s="40" t="s">
        <v>30</v>
      </c>
      <c r="I141" s="12">
        <v>329758.46875</v>
      </c>
      <c r="J141" s="12">
        <v>6294587.5</v>
      </c>
      <c r="K141" s="12">
        <v>329758.46875</v>
      </c>
      <c r="L141" s="12">
        <v>6294587.5</v>
      </c>
      <c r="M141" s="12">
        <f>SQRT(((K141-I141)^2)+((L141-J141)^2))</f>
        <v>0</v>
      </c>
      <c r="N141" s="18">
        <v>3</v>
      </c>
      <c r="O141" s="56">
        <v>3</v>
      </c>
      <c r="P141" s="57">
        <v>1</v>
      </c>
      <c r="Q141" s="58">
        <v>3</v>
      </c>
      <c r="R141" s="21">
        <f t="shared" si="10"/>
        <v>4</v>
      </c>
      <c r="S141" s="57">
        <v>3</v>
      </c>
      <c r="T141" s="58">
        <v>1</v>
      </c>
      <c r="U141" s="21">
        <f t="shared" si="11"/>
        <v>4</v>
      </c>
      <c r="V141" s="14">
        <v>8</v>
      </c>
      <c r="W141" s="50">
        <v>0</v>
      </c>
      <c r="X141" s="51">
        <v>0</v>
      </c>
      <c r="Y141" s="22">
        <f t="shared" si="12"/>
        <v>0</v>
      </c>
      <c r="Z141" s="12">
        <f t="shared" si="13"/>
        <v>0</v>
      </c>
      <c r="AA141" s="12">
        <f t="shared" si="14"/>
        <v>0</v>
      </c>
      <c r="AB141" s="12">
        <f t="shared" si="14"/>
        <v>0</v>
      </c>
    </row>
    <row r="142" spans="1:28" x14ac:dyDescent="0.3">
      <c r="A142" s="12">
        <v>2016</v>
      </c>
      <c r="B142" s="40" t="s">
        <v>213</v>
      </c>
      <c r="C142" s="40" t="s">
        <v>27</v>
      </c>
      <c r="D142" s="61" t="s">
        <v>248</v>
      </c>
      <c r="E142" s="56" t="s">
        <v>249</v>
      </c>
      <c r="F142" s="16">
        <v>8</v>
      </c>
      <c r="G142" s="17">
        <v>0.6</v>
      </c>
      <c r="H142" s="40" t="s">
        <v>30</v>
      </c>
      <c r="I142">
        <v>329593</v>
      </c>
      <c r="J142">
        <v>6294546</v>
      </c>
      <c r="K142">
        <v>329592</v>
      </c>
      <c r="L142">
        <v>6294543.8333329996</v>
      </c>
      <c r="M142" s="12">
        <f>SQRT(((K142-I142)^2)+((L142-J142)^2))</f>
        <v>2.3863038135538304</v>
      </c>
      <c r="N142" s="40"/>
      <c r="O142" s="56">
        <v>0</v>
      </c>
      <c r="P142" s="57">
        <v>0</v>
      </c>
      <c r="Q142" s="58">
        <v>1</v>
      </c>
      <c r="R142" s="21">
        <f t="shared" si="10"/>
        <v>1</v>
      </c>
      <c r="S142" s="57">
        <v>0</v>
      </c>
      <c r="T142" s="58">
        <v>0</v>
      </c>
      <c r="U142" s="21">
        <f t="shared" si="11"/>
        <v>0</v>
      </c>
      <c r="V142" s="56">
        <v>1</v>
      </c>
      <c r="W142" s="57">
        <v>4</v>
      </c>
      <c r="X142" s="58">
        <v>2</v>
      </c>
      <c r="Y142" s="22">
        <f t="shared" si="12"/>
        <v>6</v>
      </c>
      <c r="Z142" s="12">
        <f t="shared" si="13"/>
        <v>0.8571428571428571</v>
      </c>
      <c r="AA142" s="12">
        <f t="shared" si="14"/>
        <v>1</v>
      </c>
      <c r="AB142" s="12">
        <f t="shared" si="14"/>
        <v>0.66666666666666663</v>
      </c>
    </row>
    <row r="143" spans="1:28" x14ac:dyDescent="0.3">
      <c r="A143" s="12">
        <v>2016</v>
      </c>
      <c r="B143" s="40" t="s">
        <v>250</v>
      </c>
      <c r="C143" s="40" t="s">
        <v>27</v>
      </c>
      <c r="D143" s="61" t="s">
        <v>248</v>
      </c>
      <c r="E143" s="56" t="s">
        <v>249</v>
      </c>
      <c r="F143" s="16">
        <v>8</v>
      </c>
      <c r="G143" s="17">
        <v>0.6</v>
      </c>
      <c r="H143" s="40" t="s">
        <v>30</v>
      </c>
      <c r="I143">
        <v>329598.142857</v>
      </c>
      <c r="J143">
        <v>6294542.7142859995</v>
      </c>
      <c r="K143">
        <v>329591.214286</v>
      </c>
      <c r="L143">
        <v>6294546.8214290002</v>
      </c>
      <c r="M143" s="12">
        <f>SQRT(((K143-I143)^2)+((L143-J143)^2))</f>
        <v>8.0544223709829943</v>
      </c>
      <c r="N143" s="40"/>
      <c r="O143" s="56">
        <v>0</v>
      </c>
      <c r="P143" s="57">
        <v>0</v>
      </c>
      <c r="Q143" s="58">
        <v>1</v>
      </c>
      <c r="R143" s="21">
        <f t="shared" si="10"/>
        <v>1</v>
      </c>
      <c r="S143" s="57">
        <v>0</v>
      </c>
      <c r="T143" s="58">
        <v>0</v>
      </c>
      <c r="U143" s="21">
        <f t="shared" si="11"/>
        <v>0</v>
      </c>
      <c r="V143" s="56">
        <v>1</v>
      </c>
      <c r="W143" s="57">
        <v>4</v>
      </c>
      <c r="X143" s="58">
        <v>2</v>
      </c>
      <c r="Y143" s="22">
        <f t="shared" si="12"/>
        <v>6</v>
      </c>
      <c r="Z143" s="12">
        <f t="shared" si="13"/>
        <v>0.8571428571428571</v>
      </c>
      <c r="AA143" s="12">
        <f t="shared" si="14"/>
        <v>1</v>
      </c>
      <c r="AB143" s="12">
        <f t="shared" si="14"/>
        <v>0.66666666666666663</v>
      </c>
    </row>
    <row r="144" spans="1:28" x14ac:dyDescent="0.3">
      <c r="A144" s="12">
        <v>2016</v>
      </c>
      <c r="B144" s="40" t="s">
        <v>251</v>
      </c>
      <c r="C144" s="40" t="s">
        <v>27</v>
      </c>
      <c r="D144" s="61" t="s">
        <v>248</v>
      </c>
      <c r="E144" s="56" t="s">
        <v>249</v>
      </c>
      <c r="F144" s="16">
        <v>8</v>
      </c>
      <c r="G144" s="17">
        <v>0.6</v>
      </c>
      <c r="H144" s="40" t="s">
        <v>30</v>
      </c>
      <c r="I144">
        <v>329593</v>
      </c>
      <c r="J144">
        <v>6294546</v>
      </c>
      <c r="K144">
        <v>329588.375</v>
      </c>
      <c r="L144">
        <v>6294547.9375</v>
      </c>
      <c r="M144" s="12">
        <f>SQRT(((K144-I144)^2)+((L144-J144)^2))</f>
        <v>5.0144322958835525</v>
      </c>
      <c r="N144" s="40"/>
      <c r="O144" s="56">
        <v>0</v>
      </c>
      <c r="P144" s="57">
        <v>0</v>
      </c>
      <c r="Q144" s="58">
        <v>1</v>
      </c>
      <c r="R144" s="21">
        <f t="shared" si="10"/>
        <v>1</v>
      </c>
      <c r="S144" s="57">
        <v>0</v>
      </c>
      <c r="T144" s="58">
        <v>0</v>
      </c>
      <c r="U144" s="21">
        <f t="shared" si="11"/>
        <v>0</v>
      </c>
      <c r="V144" s="56">
        <v>1</v>
      </c>
      <c r="W144" s="57">
        <v>4</v>
      </c>
      <c r="X144" s="58">
        <v>2</v>
      </c>
      <c r="Y144" s="22">
        <f t="shared" si="12"/>
        <v>6</v>
      </c>
      <c r="Z144" s="12">
        <f t="shared" si="13"/>
        <v>0.8571428571428571</v>
      </c>
      <c r="AA144" s="12">
        <f t="shared" si="14"/>
        <v>1</v>
      </c>
      <c r="AB144" s="12">
        <f t="shared" si="14"/>
        <v>0.66666666666666663</v>
      </c>
    </row>
    <row r="145" spans="1:28" x14ac:dyDescent="0.3">
      <c r="A145" s="12">
        <v>2016</v>
      </c>
      <c r="B145" s="40" t="s">
        <v>252</v>
      </c>
      <c r="C145" s="40" t="s">
        <v>27</v>
      </c>
      <c r="D145" s="61" t="s">
        <v>248</v>
      </c>
      <c r="E145" s="56" t="s">
        <v>249</v>
      </c>
      <c r="F145" s="16">
        <v>8</v>
      </c>
      <c r="G145" s="17">
        <v>0.6</v>
      </c>
      <c r="H145" s="40" t="s">
        <v>30</v>
      </c>
      <c r="I145">
        <v>329593</v>
      </c>
      <c r="J145">
        <v>6294546</v>
      </c>
      <c r="K145">
        <v>329590.59999999998</v>
      </c>
      <c r="L145">
        <v>6294546.7999999998</v>
      </c>
      <c r="M145" s="12">
        <f>SQRT(((K145-I145)^2)+((L145-J145)^2))</f>
        <v>2.5298221280978894</v>
      </c>
      <c r="N145" s="40"/>
      <c r="O145" s="56">
        <v>0</v>
      </c>
      <c r="P145" s="57">
        <v>0</v>
      </c>
      <c r="Q145" s="58">
        <v>1</v>
      </c>
      <c r="R145" s="21">
        <f t="shared" si="10"/>
        <v>1</v>
      </c>
      <c r="S145" s="57">
        <v>0</v>
      </c>
      <c r="T145" s="58">
        <v>0</v>
      </c>
      <c r="U145" s="21">
        <f t="shared" si="11"/>
        <v>0</v>
      </c>
      <c r="V145" s="56">
        <v>1</v>
      </c>
      <c r="W145" s="57">
        <v>4</v>
      </c>
      <c r="X145" s="58">
        <v>2</v>
      </c>
      <c r="Y145" s="22">
        <f t="shared" si="12"/>
        <v>6</v>
      </c>
      <c r="Z145" s="12">
        <f t="shared" si="13"/>
        <v>0.8571428571428571</v>
      </c>
      <c r="AA145" s="12">
        <f t="shared" si="14"/>
        <v>1</v>
      </c>
      <c r="AB145" s="12">
        <f t="shared" si="14"/>
        <v>0.66666666666666663</v>
      </c>
    </row>
    <row r="146" spans="1:28" x14ac:dyDescent="0.3">
      <c r="A146" s="12">
        <v>2016</v>
      </c>
      <c r="B146" s="40" t="s">
        <v>253</v>
      </c>
      <c r="C146" s="40" t="s">
        <v>27</v>
      </c>
      <c r="D146" s="61" t="s">
        <v>248</v>
      </c>
      <c r="E146" s="56" t="s">
        <v>249</v>
      </c>
      <c r="F146" s="16">
        <v>8</v>
      </c>
      <c r="G146" s="17">
        <v>0.6</v>
      </c>
      <c r="H146" s="40" t="s">
        <v>30</v>
      </c>
      <c r="I146">
        <v>329593</v>
      </c>
      <c r="J146">
        <v>6294546</v>
      </c>
      <c r="K146">
        <v>329591.61538500001</v>
      </c>
      <c r="L146">
        <v>6294546.461538</v>
      </c>
      <c r="M146" s="12">
        <f>SQRT(((K146-I146)^2)+((L146-J146)^2))</f>
        <v>1.4595122554010678</v>
      </c>
      <c r="N146" s="40"/>
      <c r="O146" s="56">
        <v>0</v>
      </c>
      <c r="P146" s="57">
        <v>0</v>
      </c>
      <c r="Q146" s="58">
        <v>1</v>
      </c>
      <c r="R146" s="21">
        <f t="shared" si="10"/>
        <v>1</v>
      </c>
      <c r="S146" s="57">
        <v>0</v>
      </c>
      <c r="T146" s="58">
        <v>0</v>
      </c>
      <c r="U146" s="21">
        <f t="shared" si="11"/>
        <v>0</v>
      </c>
      <c r="V146" s="56">
        <v>1</v>
      </c>
      <c r="W146" s="57">
        <v>4</v>
      </c>
      <c r="X146" s="58">
        <v>2</v>
      </c>
      <c r="Y146" s="22">
        <f t="shared" si="12"/>
        <v>6</v>
      </c>
      <c r="Z146" s="12">
        <f t="shared" si="13"/>
        <v>0.8571428571428571</v>
      </c>
      <c r="AA146" s="12">
        <f t="shared" si="14"/>
        <v>1</v>
      </c>
      <c r="AB146" s="12">
        <f t="shared" si="14"/>
        <v>0.66666666666666663</v>
      </c>
    </row>
    <row r="147" spans="1:28" x14ac:dyDescent="0.3">
      <c r="A147" s="12">
        <v>2016</v>
      </c>
      <c r="B147" s="40" t="s">
        <v>254</v>
      </c>
      <c r="C147" s="40" t="s">
        <v>33</v>
      </c>
      <c r="D147" s="61" t="s">
        <v>248</v>
      </c>
      <c r="E147" s="56" t="s">
        <v>249</v>
      </c>
      <c r="F147" s="16">
        <v>8</v>
      </c>
      <c r="G147" s="17">
        <v>0.6</v>
      </c>
      <c r="H147" s="40" t="s">
        <v>30</v>
      </c>
      <c r="I147">
        <v>329593</v>
      </c>
      <c r="J147">
        <v>6294546</v>
      </c>
      <c r="K147">
        <v>329588.2</v>
      </c>
      <c r="L147">
        <v>6294547.5999999996</v>
      </c>
      <c r="M147" s="12">
        <f>SQRT(((K147-I147)^2)+((L147-J147)^2))</f>
        <v>5.059644256140559</v>
      </c>
      <c r="N147" s="40"/>
      <c r="O147" s="56">
        <v>0</v>
      </c>
      <c r="P147" s="57">
        <v>0</v>
      </c>
      <c r="Q147" s="58">
        <v>1</v>
      </c>
      <c r="R147" s="21">
        <f t="shared" si="10"/>
        <v>1</v>
      </c>
      <c r="S147" s="57">
        <v>0</v>
      </c>
      <c r="T147" s="58">
        <v>0</v>
      </c>
      <c r="U147" s="21">
        <f t="shared" si="11"/>
        <v>0</v>
      </c>
      <c r="V147" s="56">
        <v>1</v>
      </c>
      <c r="W147" s="57">
        <v>5</v>
      </c>
      <c r="X147" s="58">
        <v>1</v>
      </c>
      <c r="Y147" s="22">
        <f t="shared" si="12"/>
        <v>6</v>
      </c>
      <c r="Z147" s="12">
        <f t="shared" si="13"/>
        <v>0.8571428571428571</v>
      </c>
      <c r="AA147" s="12">
        <f t="shared" si="14"/>
        <v>1</v>
      </c>
      <c r="AB147" s="12">
        <f t="shared" si="14"/>
        <v>0.5</v>
      </c>
    </row>
    <row r="148" spans="1:28" x14ac:dyDescent="0.3">
      <c r="A148" s="12">
        <v>2016</v>
      </c>
      <c r="B148" s="40" t="s">
        <v>255</v>
      </c>
      <c r="C148" s="40" t="s">
        <v>33</v>
      </c>
      <c r="D148" s="61" t="s">
        <v>248</v>
      </c>
      <c r="E148" s="56" t="s">
        <v>249</v>
      </c>
      <c r="F148" s="16">
        <v>8</v>
      </c>
      <c r="G148" s="17">
        <v>0.6</v>
      </c>
      <c r="H148" s="40" t="s">
        <v>30</v>
      </c>
      <c r="I148">
        <v>329593</v>
      </c>
      <c r="J148">
        <v>6294546</v>
      </c>
      <c r="K148">
        <v>329589</v>
      </c>
      <c r="L148">
        <v>6294547.3333329996</v>
      </c>
      <c r="M148" s="12">
        <f>SQRT(((K148-I148)^2)+((L148-J148)^2))</f>
        <v>4.2163701080250808</v>
      </c>
      <c r="N148" s="40"/>
      <c r="O148" s="56">
        <v>0</v>
      </c>
      <c r="P148" s="57">
        <v>0</v>
      </c>
      <c r="Q148" s="58">
        <v>1</v>
      </c>
      <c r="R148" s="21">
        <f t="shared" si="10"/>
        <v>1</v>
      </c>
      <c r="S148" s="57">
        <v>0</v>
      </c>
      <c r="T148" s="58">
        <v>0</v>
      </c>
      <c r="U148" s="21">
        <f t="shared" si="11"/>
        <v>0</v>
      </c>
      <c r="V148" s="56">
        <v>1</v>
      </c>
      <c r="W148" s="57">
        <v>5</v>
      </c>
      <c r="X148" s="58">
        <v>1</v>
      </c>
      <c r="Y148" s="22">
        <f t="shared" si="12"/>
        <v>6</v>
      </c>
      <c r="Z148" s="12">
        <f t="shared" si="13"/>
        <v>0.8571428571428571</v>
      </c>
      <c r="AA148" s="12">
        <f t="shared" si="14"/>
        <v>1</v>
      </c>
      <c r="AB148" s="12">
        <f t="shared" si="14"/>
        <v>0.5</v>
      </c>
    </row>
    <row r="149" spans="1:28" x14ac:dyDescent="0.3">
      <c r="A149" s="12">
        <v>2016</v>
      </c>
      <c r="B149" s="40" t="s">
        <v>256</v>
      </c>
      <c r="C149" s="40" t="s">
        <v>27</v>
      </c>
      <c r="D149" s="62" t="s">
        <v>257</v>
      </c>
      <c r="E149" s="56" t="s">
        <v>257</v>
      </c>
      <c r="F149" s="16">
        <v>4</v>
      </c>
      <c r="G149" s="17">
        <v>1</v>
      </c>
      <c r="H149" s="40" t="s">
        <v>30</v>
      </c>
      <c r="I149">
        <v>329678.25</v>
      </c>
      <c r="J149">
        <v>6294552.75</v>
      </c>
      <c r="K149">
        <v>329680.28947399999</v>
      </c>
      <c r="L149">
        <v>6294557.2368419999</v>
      </c>
      <c r="M149" s="12">
        <f>SQRT(((K149-I149)^2)+((L149-J149)^2))</f>
        <v>4.9286108924252519</v>
      </c>
      <c r="N149" s="40"/>
      <c r="O149" s="56">
        <v>1</v>
      </c>
      <c r="P149" s="57">
        <v>0</v>
      </c>
      <c r="Q149" s="58">
        <v>0</v>
      </c>
      <c r="R149" s="21">
        <f t="shared" si="10"/>
        <v>0</v>
      </c>
      <c r="S149" s="57">
        <v>1</v>
      </c>
      <c r="T149" s="58">
        <v>1</v>
      </c>
      <c r="U149" s="21">
        <f t="shared" si="11"/>
        <v>2</v>
      </c>
      <c r="V149" s="56">
        <v>2</v>
      </c>
      <c r="W149" s="57">
        <v>1</v>
      </c>
      <c r="X149" s="58">
        <v>2</v>
      </c>
      <c r="Y149" s="22">
        <f t="shared" si="12"/>
        <v>3</v>
      </c>
      <c r="Z149" s="12">
        <f t="shared" si="13"/>
        <v>0.6</v>
      </c>
      <c r="AA149" s="12">
        <f t="shared" si="14"/>
        <v>0.5</v>
      </c>
      <c r="AB149" s="12">
        <f t="shared" si="14"/>
        <v>0.66666666666666663</v>
      </c>
    </row>
    <row r="150" spans="1:28" x14ac:dyDescent="0.3">
      <c r="A150" s="12">
        <v>2016</v>
      </c>
      <c r="B150" s="40" t="s">
        <v>258</v>
      </c>
      <c r="C150" s="40" t="s">
        <v>27</v>
      </c>
      <c r="D150" s="62" t="s">
        <v>257</v>
      </c>
      <c r="E150" s="56" t="s">
        <v>257</v>
      </c>
      <c r="F150" s="16">
        <v>4</v>
      </c>
      <c r="G150" s="17">
        <v>1</v>
      </c>
      <c r="H150" s="40" t="s">
        <v>30</v>
      </c>
      <c r="I150">
        <v>329679.5</v>
      </c>
      <c r="J150">
        <v>6294555.5</v>
      </c>
      <c r="K150">
        <v>329679.12121200003</v>
      </c>
      <c r="L150">
        <v>6294554.6666670004</v>
      </c>
      <c r="M150" s="12">
        <f>SQRT(((K150-I150)^2)+((L150-J150)^2))</f>
        <v>0.91538201706245959</v>
      </c>
      <c r="N150" s="40"/>
      <c r="O150" s="56">
        <v>1</v>
      </c>
      <c r="P150" s="57">
        <v>0</v>
      </c>
      <c r="Q150" s="58">
        <v>0</v>
      </c>
      <c r="R150" s="21">
        <f t="shared" si="10"/>
        <v>0</v>
      </c>
      <c r="S150" s="57">
        <v>1</v>
      </c>
      <c r="T150" s="58">
        <v>1</v>
      </c>
      <c r="U150" s="21">
        <f t="shared" si="11"/>
        <v>2</v>
      </c>
      <c r="V150" s="56">
        <v>2</v>
      </c>
      <c r="W150" s="57">
        <v>1</v>
      </c>
      <c r="X150" s="58">
        <v>2</v>
      </c>
      <c r="Y150" s="22">
        <f t="shared" si="12"/>
        <v>3</v>
      </c>
      <c r="Z150" s="12">
        <f t="shared" si="13"/>
        <v>0.6</v>
      </c>
      <c r="AA150" s="12">
        <f t="shared" si="14"/>
        <v>0.5</v>
      </c>
      <c r="AB150" s="12">
        <f t="shared" si="14"/>
        <v>0.66666666666666663</v>
      </c>
    </row>
    <row r="151" spans="1:28" x14ac:dyDescent="0.3">
      <c r="A151" s="12">
        <v>2016</v>
      </c>
      <c r="B151" s="40" t="s">
        <v>259</v>
      </c>
      <c r="C151" s="40" t="s">
        <v>33</v>
      </c>
      <c r="D151" s="62" t="s">
        <v>257</v>
      </c>
      <c r="E151" s="56" t="s">
        <v>257</v>
      </c>
      <c r="F151" s="16">
        <v>2</v>
      </c>
      <c r="G151" s="17">
        <v>1</v>
      </c>
      <c r="H151" s="40" t="s">
        <v>30</v>
      </c>
      <c r="I151">
        <v>329679.307692</v>
      </c>
      <c r="J151">
        <v>6294555.0769229997</v>
      </c>
      <c r="K151">
        <v>329680.07692299999</v>
      </c>
      <c r="L151">
        <v>6294556.769231</v>
      </c>
      <c r="M151" s="12">
        <f>SQRT(((K151-I151)^2)+((L151-J151)^2))</f>
        <v>1.8589305256458557</v>
      </c>
      <c r="N151" s="40"/>
      <c r="O151" s="56">
        <v>1</v>
      </c>
      <c r="P151" s="57">
        <v>0</v>
      </c>
      <c r="Q151" s="58">
        <v>0</v>
      </c>
      <c r="R151" s="21">
        <f t="shared" si="10"/>
        <v>0</v>
      </c>
      <c r="S151" s="57">
        <v>1</v>
      </c>
      <c r="T151" s="58">
        <v>1</v>
      </c>
      <c r="U151" s="21">
        <f t="shared" si="11"/>
        <v>2</v>
      </c>
      <c r="V151" s="56">
        <v>2</v>
      </c>
      <c r="W151" s="57">
        <v>2</v>
      </c>
      <c r="X151" s="58">
        <v>1</v>
      </c>
      <c r="Y151" s="22">
        <f t="shared" si="12"/>
        <v>3</v>
      </c>
      <c r="Z151" s="12">
        <f t="shared" si="13"/>
        <v>0.6</v>
      </c>
      <c r="AA151" s="12">
        <f t="shared" si="14"/>
        <v>0.66666666666666663</v>
      </c>
      <c r="AB151" s="12">
        <f t="shared" si="14"/>
        <v>0.5</v>
      </c>
    </row>
    <row r="152" spans="1:28" x14ac:dyDescent="0.3">
      <c r="A152" s="12">
        <v>2016</v>
      </c>
      <c r="B152" s="40" t="s">
        <v>260</v>
      </c>
      <c r="C152" s="40" t="s">
        <v>33</v>
      </c>
      <c r="D152" s="62" t="s">
        <v>257</v>
      </c>
      <c r="E152" s="56" t="s">
        <v>257</v>
      </c>
      <c r="F152" s="16">
        <v>4</v>
      </c>
      <c r="G152" s="17">
        <v>1</v>
      </c>
      <c r="H152" s="40" t="s">
        <v>30</v>
      </c>
      <c r="I152">
        <v>329681</v>
      </c>
      <c r="J152">
        <v>6294558.7999999998</v>
      </c>
      <c r="K152">
        <v>329678.66666699998</v>
      </c>
      <c r="L152">
        <v>6294553.6666670004</v>
      </c>
      <c r="M152" s="12">
        <f>SQRT(((K152-I152)^2)+((L152-J152)^2))</f>
        <v>5.6387543457694926</v>
      </c>
      <c r="N152" s="40"/>
      <c r="O152" s="56">
        <v>1</v>
      </c>
      <c r="P152" s="57">
        <v>0</v>
      </c>
      <c r="Q152" s="58">
        <v>0</v>
      </c>
      <c r="R152" s="21">
        <f t="shared" si="10"/>
        <v>0</v>
      </c>
      <c r="S152" s="57">
        <v>1</v>
      </c>
      <c r="T152" s="58">
        <v>1</v>
      </c>
      <c r="U152" s="21">
        <f t="shared" si="11"/>
        <v>2</v>
      </c>
      <c r="V152" s="56">
        <v>2</v>
      </c>
      <c r="W152" s="57">
        <v>2</v>
      </c>
      <c r="X152" s="58">
        <v>1</v>
      </c>
      <c r="Y152" s="22">
        <f t="shared" si="12"/>
        <v>3</v>
      </c>
      <c r="Z152" s="12">
        <f t="shared" si="13"/>
        <v>0.6</v>
      </c>
      <c r="AA152" s="12">
        <f t="shared" si="14"/>
        <v>0.66666666666666663</v>
      </c>
      <c r="AB152" s="12">
        <f t="shared" si="14"/>
        <v>0.5</v>
      </c>
    </row>
    <row r="153" spans="1:28" x14ac:dyDescent="0.3">
      <c r="A153" s="12">
        <v>2016</v>
      </c>
      <c r="B153" s="40" t="s">
        <v>261</v>
      </c>
      <c r="C153" s="40" t="s">
        <v>33</v>
      </c>
      <c r="D153" s="61" t="s">
        <v>262</v>
      </c>
      <c r="E153" s="56" t="s">
        <v>263</v>
      </c>
      <c r="F153" s="16">
        <v>3</v>
      </c>
      <c r="G153" s="17">
        <v>0.5</v>
      </c>
      <c r="H153" s="40" t="s">
        <v>37</v>
      </c>
      <c r="I153">
        <v>329588.18181799998</v>
      </c>
      <c r="J153">
        <v>6294523.2727269996</v>
      </c>
      <c r="K153">
        <v>329591.13333300001</v>
      </c>
      <c r="L153">
        <v>6294529.2000000002</v>
      </c>
      <c r="M153" s="12">
        <f>SQRT(((K153-I153)^2)+((L153-J153)^2))</f>
        <v>6.6214806515527069</v>
      </c>
      <c r="N153" s="40"/>
      <c r="O153" s="56">
        <v>1</v>
      </c>
      <c r="P153" s="57">
        <v>2</v>
      </c>
      <c r="Q153" s="58">
        <v>0</v>
      </c>
      <c r="R153" s="21">
        <f t="shared" si="10"/>
        <v>2</v>
      </c>
      <c r="S153" s="57">
        <v>1</v>
      </c>
      <c r="T153" s="58">
        <v>2</v>
      </c>
      <c r="U153" s="21">
        <f t="shared" si="11"/>
        <v>3</v>
      </c>
      <c r="V153" s="56">
        <v>5</v>
      </c>
      <c r="W153" s="57">
        <v>0</v>
      </c>
      <c r="X153" s="58">
        <v>0</v>
      </c>
      <c r="Y153" s="22">
        <f t="shared" si="12"/>
        <v>0</v>
      </c>
      <c r="Z153" s="12">
        <f t="shared" si="13"/>
        <v>0</v>
      </c>
      <c r="AA153" s="12">
        <f t="shared" si="14"/>
        <v>0</v>
      </c>
      <c r="AB153" s="12">
        <f t="shared" si="14"/>
        <v>0</v>
      </c>
    </row>
    <row r="154" spans="1:28" x14ac:dyDescent="0.3">
      <c r="A154" s="12">
        <v>2016</v>
      </c>
      <c r="B154" s="40" t="s">
        <v>264</v>
      </c>
      <c r="C154" s="40" t="s">
        <v>27</v>
      </c>
      <c r="D154" s="62" t="s">
        <v>265</v>
      </c>
      <c r="E154" s="56" t="s">
        <v>266</v>
      </c>
      <c r="F154" s="16">
        <v>5</v>
      </c>
      <c r="G154" s="17">
        <v>0.25</v>
      </c>
      <c r="H154" s="40" t="s">
        <v>37</v>
      </c>
      <c r="I154">
        <v>329555</v>
      </c>
      <c r="J154">
        <v>6294384</v>
      </c>
      <c r="K154">
        <v>329555</v>
      </c>
      <c r="L154">
        <v>6294384</v>
      </c>
      <c r="M154" s="12">
        <f>SQRT(((K154-I154)^2)+((L154-J154)^2))</f>
        <v>0</v>
      </c>
      <c r="N154" s="40"/>
      <c r="O154" s="56">
        <v>0</v>
      </c>
      <c r="P154" s="57">
        <v>3</v>
      </c>
      <c r="Q154" s="58">
        <v>1</v>
      </c>
      <c r="R154" s="21">
        <f t="shared" si="10"/>
        <v>4</v>
      </c>
      <c r="S154" s="57">
        <v>0</v>
      </c>
      <c r="T154" s="58">
        <v>0</v>
      </c>
      <c r="U154" s="21">
        <f t="shared" si="11"/>
        <v>0</v>
      </c>
      <c r="V154" s="56">
        <v>4</v>
      </c>
      <c r="W154" s="57">
        <v>0</v>
      </c>
      <c r="X154" s="58">
        <v>0</v>
      </c>
      <c r="Y154" s="22">
        <f t="shared" si="12"/>
        <v>0</v>
      </c>
      <c r="Z154" s="12">
        <f t="shared" si="13"/>
        <v>0</v>
      </c>
      <c r="AA154" s="12">
        <f t="shared" si="14"/>
        <v>0</v>
      </c>
      <c r="AB154" s="12">
        <f t="shared" si="14"/>
        <v>0</v>
      </c>
    </row>
    <row r="155" spans="1:28" x14ac:dyDescent="0.3">
      <c r="A155" s="12">
        <v>2016</v>
      </c>
      <c r="B155" s="40" t="s">
        <v>267</v>
      </c>
      <c r="C155" s="40" t="s">
        <v>27</v>
      </c>
      <c r="D155" s="61" t="s">
        <v>263</v>
      </c>
      <c r="E155" s="56" t="s">
        <v>268</v>
      </c>
      <c r="F155" s="16">
        <v>2</v>
      </c>
      <c r="G155" s="17">
        <v>1</v>
      </c>
      <c r="H155" s="40" t="s">
        <v>86</v>
      </c>
      <c r="I155">
        <v>329564</v>
      </c>
      <c r="J155">
        <v>6294574</v>
      </c>
      <c r="K155">
        <v>329564</v>
      </c>
      <c r="L155">
        <v>6294574</v>
      </c>
      <c r="M155" s="12">
        <f>SQRT(((K155-I155)^2)+((L155-J155)^2))</f>
        <v>0</v>
      </c>
      <c r="N155" s="40"/>
      <c r="O155" s="56">
        <v>0</v>
      </c>
      <c r="P155" s="57">
        <v>0</v>
      </c>
      <c r="Q155" s="58">
        <v>0</v>
      </c>
      <c r="R155" s="21">
        <f t="shared" si="10"/>
        <v>0</v>
      </c>
      <c r="S155" s="57">
        <v>0</v>
      </c>
      <c r="T155" s="58">
        <v>0</v>
      </c>
      <c r="U155" s="21">
        <f t="shared" si="11"/>
        <v>0</v>
      </c>
      <c r="V155" s="56">
        <v>0</v>
      </c>
      <c r="W155" s="57">
        <v>0</v>
      </c>
      <c r="X155" s="58">
        <v>1</v>
      </c>
      <c r="Y155" s="22">
        <f t="shared" si="12"/>
        <v>1</v>
      </c>
      <c r="Z155" s="12">
        <f t="shared" si="13"/>
        <v>1</v>
      </c>
      <c r="AA155" s="12" t="e">
        <f t="shared" si="14"/>
        <v>#DIV/0!</v>
      </c>
      <c r="AB155" s="12">
        <f t="shared" si="14"/>
        <v>1</v>
      </c>
    </row>
    <row r="156" spans="1:28" x14ac:dyDescent="0.3">
      <c r="A156" s="12">
        <v>2016</v>
      </c>
      <c r="B156" s="40" t="s">
        <v>269</v>
      </c>
      <c r="C156" s="40" t="s">
        <v>33</v>
      </c>
      <c r="D156" s="61" t="s">
        <v>263</v>
      </c>
      <c r="E156" s="56" t="s">
        <v>268</v>
      </c>
      <c r="F156" s="16">
        <v>2</v>
      </c>
      <c r="G156" s="17">
        <v>1</v>
      </c>
      <c r="H156" s="40" t="s">
        <v>86</v>
      </c>
      <c r="I156">
        <v>329564</v>
      </c>
      <c r="J156">
        <v>6294574</v>
      </c>
      <c r="K156">
        <v>329564</v>
      </c>
      <c r="L156">
        <v>6294574</v>
      </c>
      <c r="M156" s="12">
        <f>SQRT(((K156-I156)^2)+((L156-J156)^2))</f>
        <v>0</v>
      </c>
      <c r="N156" s="40"/>
      <c r="O156" s="56">
        <v>0</v>
      </c>
      <c r="P156" s="57">
        <v>0</v>
      </c>
      <c r="Q156" s="58">
        <v>0</v>
      </c>
      <c r="R156" s="21">
        <f t="shared" si="10"/>
        <v>0</v>
      </c>
      <c r="S156" s="57">
        <v>0</v>
      </c>
      <c r="T156" s="58">
        <v>0</v>
      </c>
      <c r="U156" s="21">
        <f t="shared" si="11"/>
        <v>0</v>
      </c>
      <c r="V156" s="56">
        <v>0</v>
      </c>
      <c r="W156" s="57">
        <v>1</v>
      </c>
      <c r="X156" s="58">
        <v>0</v>
      </c>
      <c r="Y156" s="22">
        <f t="shared" si="12"/>
        <v>1</v>
      </c>
      <c r="Z156" s="12">
        <f t="shared" si="13"/>
        <v>1</v>
      </c>
      <c r="AA156" s="12">
        <f t="shared" si="14"/>
        <v>1</v>
      </c>
      <c r="AB156" s="12" t="e">
        <f t="shared" si="14"/>
        <v>#DIV/0!</v>
      </c>
    </row>
    <row r="157" spans="1:28" x14ac:dyDescent="0.3">
      <c r="A157" s="12">
        <v>2016</v>
      </c>
      <c r="B157" s="40" t="s">
        <v>270</v>
      </c>
      <c r="C157" s="40" t="s">
        <v>27</v>
      </c>
      <c r="D157" s="62" t="s">
        <v>271</v>
      </c>
      <c r="E157" s="56" t="s">
        <v>271</v>
      </c>
      <c r="F157" s="16">
        <v>5</v>
      </c>
      <c r="G157" s="17">
        <v>1.5</v>
      </c>
      <c r="H157" s="40" t="s">
        <v>30</v>
      </c>
      <c r="I157">
        <v>329613.36363600002</v>
      </c>
      <c r="J157">
        <v>6294498.5454550004</v>
      </c>
      <c r="K157">
        <v>329618.27777799999</v>
      </c>
      <c r="L157">
        <v>6294495.8888889998</v>
      </c>
      <c r="M157" s="12">
        <f>SQRT(((K157-I157)^2)+((L157-J157)^2))</f>
        <v>5.5862451173453307</v>
      </c>
      <c r="N157" s="40"/>
      <c r="O157" s="56">
        <v>0</v>
      </c>
      <c r="P157" s="57">
        <v>0</v>
      </c>
      <c r="Q157" s="58">
        <v>2</v>
      </c>
      <c r="R157" s="21">
        <f t="shared" si="10"/>
        <v>2</v>
      </c>
      <c r="S157" s="57">
        <v>0</v>
      </c>
      <c r="T157" s="58">
        <v>0</v>
      </c>
      <c r="U157" s="21">
        <f t="shared" si="11"/>
        <v>0</v>
      </c>
      <c r="V157" s="56">
        <v>2</v>
      </c>
      <c r="W157" s="57">
        <v>1</v>
      </c>
      <c r="X157" s="58">
        <v>1</v>
      </c>
      <c r="Y157" s="22">
        <f t="shared" si="12"/>
        <v>2</v>
      </c>
      <c r="Z157" s="12">
        <f t="shared" si="13"/>
        <v>0.5</v>
      </c>
      <c r="AA157" s="12">
        <f t="shared" si="14"/>
        <v>1</v>
      </c>
      <c r="AB157" s="12">
        <f t="shared" si="14"/>
        <v>0.33333333333333331</v>
      </c>
    </row>
    <row r="158" spans="1:28" x14ac:dyDescent="0.3">
      <c r="A158" s="12">
        <v>2016</v>
      </c>
      <c r="B158" s="40" t="s">
        <v>272</v>
      </c>
      <c r="C158" s="40" t="s">
        <v>27</v>
      </c>
      <c r="D158" s="62" t="s">
        <v>271</v>
      </c>
      <c r="E158" s="56" t="s">
        <v>271</v>
      </c>
      <c r="F158" s="16">
        <v>5</v>
      </c>
      <c r="G158" s="17">
        <v>1.5</v>
      </c>
      <c r="H158" s="40" t="s">
        <v>30</v>
      </c>
      <c r="I158">
        <v>329613</v>
      </c>
      <c r="J158">
        <v>6294499</v>
      </c>
      <c r="K158">
        <v>329617.8</v>
      </c>
      <c r="L158">
        <v>6294498</v>
      </c>
      <c r="M158" s="12">
        <f>SQRT(((K158-I158)^2)+((L158-J158)^2))</f>
        <v>4.9030602688411085</v>
      </c>
      <c r="N158" s="40"/>
      <c r="O158" s="56">
        <v>0</v>
      </c>
      <c r="P158" s="57">
        <v>0</v>
      </c>
      <c r="Q158" s="58">
        <v>2</v>
      </c>
      <c r="R158" s="21">
        <f t="shared" si="10"/>
        <v>2</v>
      </c>
      <c r="S158" s="57">
        <v>0</v>
      </c>
      <c r="T158" s="58">
        <v>0</v>
      </c>
      <c r="U158" s="21">
        <f t="shared" si="11"/>
        <v>0</v>
      </c>
      <c r="V158" s="56">
        <v>2</v>
      </c>
      <c r="W158" s="57">
        <v>1</v>
      </c>
      <c r="X158" s="58">
        <v>1</v>
      </c>
      <c r="Y158" s="22">
        <f t="shared" si="12"/>
        <v>2</v>
      </c>
      <c r="Z158" s="12">
        <f t="shared" si="13"/>
        <v>0.5</v>
      </c>
      <c r="AA158" s="12">
        <f t="shared" si="14"/>
        <v>1</v>
      </c>
      <c r="AB158" s="12">
        <f t="shared" si="14"/>
        <v>0.33333333333333331</v>
      </c>
    </row>
    <row r="159" spans="1:28" x14ac:dyDescent="0.3">
      <c r="A159" s="12">
        <v>2016</v>
      </c>
      <c r="B159" s="40" t="s">
        <v>235</v>
      </c>
      <c r="C159" s="40" t="s">
        <v>33</v>
      </c>
      <c r="D159" s="62" t="s">
        <v>271</v>
      </c>
      <c r="E159" s="56" t="s">
        <v>263</v>
      </c>
      <c r="F159" s="16">
        <v>5</v>
      </c>
      <c r="G159" s="17">
        <v>1.5</v>
      </c>
      <c r="H159" s="40" t="s">
        <v>30</v>
      </c>
      <c r="I159">
        <v>329581</v>
      </c>
      <c r="J159">
        <v>6294514</v>
      </c>
      <c r="K159">
        <v>329619</v>
      </c>
      <c r="L159">
        <v>6294495.6666670004</v>
      </c>
      <c r="M159" s="12">
        <f>SQRT(((K159-I159)^2)+((L159-J159)^2))</f>
        <v>42.191362846850154</v>
      </c>
      <c r="N159" s="40"/>
      <c r="O159" s="56">
        <v>1</v>
      </c>
      <c r="P159" s="57">
        <v>2</v>
      </c>
      <c r="Q159" s="58">
        <v>2</v>
      </c>
      <c r="R159" s="21">
        <f t="shared" si="10"/>
        <v>4</v>
      </c>
      <c r="S159" s="57">
        <v>1</v>
      </c>
      <c r="T159" s="58">
        <v>2</v>
      </c>
      <c r="U159" s="21">
        <f t="shared" si="11"/>
        <v>3</v>
      </c>
      <c r="V159" s="56">
        <v>7</v>
      </c>
      <c r="W159" s="57">
        <v>0</v>
      </c>
      <c r="X159" s="58">
        <v>0</v>
      </c>
      <c r="Y159" s="22">
        <f t="shared" si="12"/>
        <v>0</v>
      </c>
      <c r="Z159" s="12">
        <f t="shared" si="13"/>
        <v>0</v>
      </c>
      <c r="AA159" s="12">
        <f t="shared" si="14"/>
        <v>0</v>
      </c>
      <c r="AB159" s="12">
        <f t="shared" si="14"/>
        <v>0</v>
      </c>
    </row>
    <row r="160" spans="1:28" x14ac:dyDescent="0.3">
      <c r="A160" s="12">
        <v>2016</v>
      </c>
      <c r="B160" s="40" t="s">
        <v>273</v>
      </c>
      <c r="C160" s="40" t="s">
        <v>33</v>
      </c>
      <c r="D160" s="62" t="s">
        <v>271</v>
      </c>
      <c r="E160" s="56" t="s">
        <v>248</v>
      </c>
      <c r="F160" s="16">
        <v>5</v>
      </c>
      <c r="G160" s="17">
        <v>1.5</v>
      </c>
      <c r="H160" s="40" t="s">
        <v>30</v>
      </c>
      <c r="I160">
        <v>329616.285714</v>
      </c>
      <c r="J160">
        <v>6294494.2857140005</v>
      </c>
      <c r="K160">
        <v>329627.285714</v>
      </c>
      <c r="L160">
        <v>6294502.5714290002</v>
      </c>
      <c r="M160" s="12">
        <f>SQRT(((K160-I160)^2)+((L160-J160)^2))</f>
        <v>13.7714586394273</v>
      </c>
      <c r="N160" s="40"/>
      <c r="O160" s="56">
        <v>0</v>
      </c>
      <c r="P160" s="57">
        <v>2</v>
      </c>
      <c r="Q160" s="58">
        <v>2</v>
      </c>
      <c r="R160" s="21">
        <f t="shared" si="10"/>
        <v>4</v>
      </c>
      <c r="S160" s="57">
        <v>0</v>
      </c>
      <c r="T160" s="58">
        <v>3</v>
      </c>
      <c r="U160" s="21">
        <f t="shared" si="11"/>
        <v>3</v>
      </c>
      <c r="V160" s="56">
        <v>2</v>
      </c>
      <c r="W160" s="57">
        <v>0</v>
      </c>
      <c r="X160" s="58">
        <v>0</v>
      </c>
      <c r="Y160" s="22">
        <f t="shared" si="12"/>
        <v>0</v>
      </c>
      <c r="Z160" s="12">
        <f t="shared" si="13"/>
        <v>0</v>
      </c>
      <c r="AA160" s="12">
        <f t="shared" si="14"/>
        <v>0</v>
      </c>
      <c r="AB160" s="12">
        <f t="shared" si="14"/>
        <v>0</v>
      </c>
    </row>
    <row r="161" spans="1:28" x14ac:dyDescent="0.3">
      <c r="A161" s="12">
        <v>2016</v>
      </c>
      <c r="B161" s="40" t="s">
        <v>274</v>
      </c>
      <c r="C161" s="40" t="s">
        <v>33</v>
      </c>
      <c r="D161" s="62" t="s">
        <v>271</v>
      </c>
      <c r="E161" s="56" t="s">
        <v>271</v>
      </c>
      <c r="F161" s="16">
        <v>5</v>
      </c>
      <c r="G161" s="17">
        <v>1.5</v>
      </c>
      <c r="H161" s="40" t="s">
        <v>30</v>
      </c>
      <c r="I161">
        <v>329613.33333300002</v>
      </c>
      <c r="J161">
        <v>6294498.5833329996</v>
      </c>
      <c r="K161">
        <v>329617.44444400002</v>
      </c>
      <c r="L161">
        <v>6294499</v>
      </c>
      <c r="M161" s="12">
        <f>SQRT(((K161-I161)^2)+((L161-J161)^2))</f>
        <v>4.132171952325038</v>
      </c>
      <c r="N161" s="40"/>
      <c r="O161" s="56">
        <v>0</v>
      </c>
      <c r="P161" s="57">
        <v>0</v>
      </c>
      <c r="Q161" s="58">
        <v>2</v>
      </c>
      <c r="R161" s="21">
        <f t="shared" si="10"/>
        <v>2</v>
      </c>
      <c r="S161" s="57">
        <v>0</v>
      </c>
      <c r="T161" s="58">
        <v>0</v>
      </c>
      <c r="U161" s="21">
        <f t="shared" si="11"/>
        <v>0</v>
      </c>
      <c r="V161" s="56">
        <v>2</v>
      </c>
      <c r="W161" s="57">
        <v>2</v>
      </c>
      <c r="X161" s="58">
        <v>0</v>
      </c>
      <c r="Y161" s="22">
        <f t="shared" si="12"/>
        <v>2</v>
      </c>
      <c r="Z161" s="12">
        <f t="shared" si="13"/>
        <v>0.5</v>
      </c>
      <c r="AA161" s="12">
        <f t="shared" si="14"/>
        <v>1</v>
      </c>
      <c r="AB161" s="12">
        <f t="shared" si="14"/>
        <v>0</v>
      </c>
    </row>
    <row r="162" spans="1:28" x14ac:dyDescent="0.3">
      <c r="A162" s="12">
        <v>2016</v>
      </c>
      <c r="B162" s="40" t="s">
        <v>275</v>
      </c>
      <c r="C162" s="40" t="s">
        <v>27</v>
      </c>
      <c r="D162" s="61" t="s">
        <v>276</v>
      </c>
      <c r="E162" s="56" t="s">
        <v>265</v>
      </c>
      <c r="F162" s="16">
        <v>4</v>
      </c>
      <c r="G162" s="17">
        <v>0.33333333333333331</v>
      </c>
      <c r="H162" s="40" t="s">
        <v>37</v>
      </c>
      <c r="I162">
        <v>329537</v>
      </c>
      <c r="J162">
        <v>6294539</v>
      </c>
      <c r="K162">
        <v>329537</v>
      </c>
      <c r="L162">
        <v>6294539</v>
      </c>
      <c r="M162" s="12">
        <f>SQRT(((K162-I162)^2)+((L162-J162)^2))</f>
        <v>0</v>
      </c>
      <c r="N162" s="40"/>
      <c r="O162" s="56">
        <v>0</v>
      </c>
      <c r="P162" s="57">
        <v>0</v>
      </c>
      <c r="Q162" s="58">
        <v>0</v>
      </c>
      <c r="R162" s="21">
        <f t="shared" si="10"/>
        <v>0</v>
      </c>
      <c r="S162" s="57">
        <v>0</v>
      </c>
      <c r="T162" s="58">
        <v>0</v>
      </c>
      <c r="U162" s="21">
        <f t="shared" si="11"/>
        <v>0</v>
      </c>
      <c r="V162" s="56">
        <v>0</v>
      </c>
      <c r="W162" s="57">
        <v>2</v>
      </c>
      <c r="X162" s="58">
        <v>1</v>
      </c>
      <c r="Y162" s="22">
        <f t="shared" si="12"/>
        <v>3</v>
      </c>
      <c r="Z162" s="12">
        <f t="shared" si="13"/>
        <v>1</v>
      </c>
      <c r="AA162" s="12">
        <f t="shared" si="14"/>
        <v>1</v>
      </c>
      <c r="AB162" s="12">
        <f t="shared" si="14"/>
        <v>1</v>
      </c>
    </row>
    <row r="163" spans="1:28" x14ac:dyDescent="0.3">
      <c r="A163" s="12">
        <v>2016</v>
      </c>
      <c r="B163" s="40" t="s">
        <v>277</v>
      </c>
      <c r="C163" s="40" t="s">
        <v>27</v>
      </c>
      <c r="D163" s="61" t="s">
        <v>276</v>
      </c>
      <c r="E163" s="56" t="s">
        <v>265</v>
      </c>
      <c r="F163" s="16">
        <v>4</v>
      </c>
      <c r="G163" s="17">
        <v>0.33333333333333331</v>
      </c>
      <c r="H163" s="40" t="s">
        <v>37</v>
      </c>
      <c r="I163">
        <v>329537</v>
      </c>
      <c r="J163">
        <v>6294539</v>
      </c>
      <c r="K163">
        <v>329537</v>
      </c>
      <c r="L163">
        <v>6294539</v>
      </c>
      <c r="M163" s="12">
        <f>SQRT(((K163-I163)^2)+((L163-J163)^2))</f>
        <v>0</v>
      </c>
      <c r="N163" s="40"/>
      <c r="O163" s="56">
        <v>0</v>
      </c>
      <c r="P163" s="57">
        <v>0</v>
      </c>
      <c r="Q163" s="58">
        <v>0</v>
      </c>
      <c r="R163" s="21">
        <f t="shared" si="10"/>
        <v>0</v>
      </c>
      <c r="S163" s="57">
        <v>0</v>
      </c>
      <c r="T163" s="58">
        <v>0</v>
      </c>
      <c r="U163" s="21">
        <f t="shared" si="11"/>
        <v>0</v>
      </c>
      <c r="V163" s="56">
        <v>0</v>
      </c>
      <c r="W163" s="57">
        <v>2</v>
      </c>
      <c r="X163" s="58">
        <v>1</v>
      </c>
      <c r="Y163" s="22">
        <f t="shared" si="12"/>
        <v>3</v>
      </c>
      <c r="Z163" s="12">
        <f t="shared" si="13"/>
        <v>1</v>
      </c>
      <c r="AA163" s="12">
        <f t="shared" si="14"/>
        <v>1</v>
      </c>
      <c r="AB163" s="12">
        <f t="shared" si="14"/>
        <v>1</v>
      </c>
    </row>
    <row r="164" spans="1:28" x14ac:dyDescent="0.3">
      <c r="A164" s="12">
        <v>2016</v>
      </c>
      <c r="B164" s="40" t="s">
        <v>278</v>
      </c>
      <c r="C164" s="40" t="s">
        <v>27</v>
      </c>
      <c r="D164" s="61" t="s">
        <v>276</v>
      </c>
      <c r="E164" s="56" t="s">
        <v>265</v>
      </c>
      <c r="F164" s="16">
        <v>4</v>
      </c>
      <c r="G164" s="17">
        <v>0.33333333333333331</v>
      </c>
      <c r="H164" s="40" t="s">
        <v>37</v>
      </c>
      <c r="I164">
        <v>329537</v>
      </c>
      <c r="J164">
        <v>6294539</v>
      </c>
      <c r="K164">
        <v>329537</v>
      </c>
      <c r="L164">
        <v>6294539</v>
      </c>
      <c r="M164" s="12">
        <f>SQRT(((K164-I164)^2)+((L164-J164)^2))</f>
        <v>0</v>
      </c>
      <c r="N164" s="40"/>
      <c r="O164" s="56">
        <v>0</v>
      </c>
      <c r="P164" s="57">
        <v>0</v>
      </c>
      <c r="Q164" s="58">
        <v>0</v>
      </c>
      <c r="R164" s="21">
        <f t="shared" si="10"/>
        <v>0</v>
      </c>
      <c r="S164" s="57">
        <v>0</v>
      </c>
      <c r="T164" s="58">
        <v>0</v>
      </c>
      <c r="U164" s="21">
        <f t="shared" si="11"/>
        <v>0</v>
      </c>
      <c r="V164" s="56">
        <v>0</v>
      </c>
      <c r="W164" s="57">
        <v>2</v>
      </c>
      <c r="X164" s="58">
        <v>1</v>
      </c>
      <c r="Y164" s="22">
        <f t="shared" si="12"/>
        <v>3</v>
      </c>
      <c r="Z164" s="12">
        <f t="shared" si="13"/>
        <v>1</v>
      </c>
      <c r="AA164" s="12">
        <f t="shared" si="14"/>
        <v>1</v>
      </c>
      <c r="AB164" s="12">
        <f t="shared" si="14"/>
        <v>1</v>
      </c>
    </row>
    <row r="165" spans="1:28" x14ac:dyDescent="0.3">
      <c r="A165" s="12">
        <v>2016</v>
      </c>
      <c r="B165" s="40" t="s">
        <v>279</v>
      </c>
      <c r="C165" s="40" t="s">
        <v>33</v>
      </c>
      <c r="D165" s="61" t="s">
        <v>276</v>
      </c>
      <c r="E165" s="56" t="s">
        <v>265</v>
      </c>
      <c r="F165" s="16">
        <v>4</v>
      </c>
      <c r="G165" s="17">
        <v>0.33333333333333331</v>
      </c>
      <c r="H165" s="40" t="s">
        <v>37</v>
      </c>
      <c r="I165">
        <v>329537</v>
      </c>
      <c r="J165">
        <v>6294539</v>
      </c>
      <c r="K165">
        <v>329537</v>
      </c>
      <c r="L165">
        <v>6294539</v>
      </c>
      <c r="M165" s="12">
        <f>SQRT(((K165-I165)^2)+((L165-J165)^2))</f>
        <v>0</v>
      </c>
      <c r="N165" s="40"/>
      <c r="O165" s="56">
        <v>0</v>
      </c>
      <c r="P165" s="57">
        <v>0</v>
      </c>
      <c r="Q165" s="58">
        <v>0</v>
      </c>
      <c r="R165" s="21">
        <f t="shared" si="10"/>
        <v>0</v>
      </c>
      <c r="S165" s="57">
        <v>0</v>
      </c>
      <c r="T165" s="58">
        <v>0</v>
      </c>
      <c r="U165" s="21">
        <f t="shared" si="11"/>
        <v>0</v>
      </c>
      <c r="V165" s="56">
        <v>0</v>
      </c>
      <c r="W165" s="57">
        <v>3</v>
      </c>
      <c r="X165" s="58">
        <v>0</v>
      </c>
      <c r="Y165" s="22">
        <f t="shared" si="12"/>
        <v>3</v>
      </c>
      <c r="Z165" s="12">
        <f t="shared" si="13"/>
        <v>1</v>
      </c>
      <c r="AA165" s="12">
        <f t="shared" si="14"/>
        <v>1</v>
      </c>
      <c r="AB165" s="12" t="e">
        <f t="shared" si="14"/>
        <v>#DIV/0!</v>
      </c>
    </row>
    <row r="166" spans="1:28" x14ac:dyDescent="0.3">
      <c r="A166" s="12">
        <v>2016</v>
      </c>
      <c r="B166" s="40" t="s">
        <v>280</v>
      </c>
      <c r="C166" s="40" t="s">
        <v>27</v>
      </c>
      <c r="D166" s="62" t="s">
        <v>281</v>
      </c>
      <c r="E166" s="56" t="s">
        <v>282</v>
      </c>
      <c r="F166" s="16">
        <v>3</v>
      </c>
      <c r="G166" s="17">
        <v>0.5</v>
      </c>
      <c r="H166" s="40" t="s">
        <v>37</v>
      </c>
      <c r="I166">
        <v>329661.76923099998</v>
      </c>
      <c r="J166">
        <v>6294498.6153849997</v>
      </c>
      <c r="K166">
        <v>329651.5</v>
      </c>
      <c r="L166">
        <v>6294491.5</v>
      </c>
      <c r="M166" s="12">
        <f>SQRT(((K166-I166)^2)+((L166-J166)^2))</f>
        <v>12.493430634715724</v>
      </c>
      <c r="N166" s="40"/>
      <c r="O166" s="56">
        <v>0</v>
      </c>
      <c r="P166" s="57">
        <v>0</v>
      </c>
      <c r="Q166" s="58">
        <v>0</v>
      </c>
      <c r="R166" s="21">
        <f t="shared" si="10"/>
        <v>0</v>
      </c>
      <c r="S166" s="57">
        <v>0</v>
      </c>
      <c r="T166" s="58">
        <v>0</v>
      </c>
      <c r="U166" s="21">
        <f t="shared" si="11"/>
        <v>0</v>
      </c>
      <c r="V166" s="56">
        <v>0</v>
      </c>
      <c r="W166" s="57">
        <v>1</v>
      </c>
      <c r="X166" s="58">
        <v>1</v>
      </c>
      <c r="Y166" s="22">
        <f t="shared" si="12"/>
        <v>2</v>
      </c>
      <c r="Z166" s="12">
        <f t="shared" si="13"/>
        <v>1</v>
      </c>
      <c r="AA166" s="12">
        <f t="shared" si="14"/>
        <v>1</v>
      </c>
      <c r="AB166" s="12">
        <f t="shared" si="14"/>
        <v>1</v>
      </c>
    </row>
    <row r="167" spans="1:28" x14ac:dyDescent="0.3">
      <c r="A167" s="12">
        <v>2016</v>
      </c>
      <c r="B167" s="40" t="s">
        <v>283</v>
      </c>
      <c r="C167" s="40" t="s">
        <v>27</v>
      </c>
      <c r="D167" s="62" t="s">
        <v>281</v>
      </c>
      <c r="E167" s="56" t="s">
        <v>282</v>
      </c>
      <c r="F167" s="16">
        <v>3</v>
      </c>
      <c r="G167" s="17">
        <v>0.5</v>
      </c>
      <c r="H167" s="40" t="s">
        <v>37</v>
      </c>
      <c r="I167">
        <v>329665</v>
      </c>
      <c r="J167">
        <v>6294500</v>
      </c>
      <c r="K167">
        <v>329651.25</v>
      </c>
      <c r="L167">
        <v>6294492.75</v>
      </c>
      <c r="M167" s="12">
        <f>SQRT(((K167-I167)^2)+((L167-J167)^2))</f>
        <v>15.544291556709814</v>
      </c>
      <c r="N167" s="40"/>
      <c r="O167" s="56">
        <v>0</v>
      </c>
      <c r="P167" s="57">
        <v>0</v>
      </c>
      <c r="Q167" s="58">
        <v>0</v>
      </c>
      <c r="R167" s="21">
        <f t="shared" si="10"/>
        <v>0</v>
      </c>
      <c r="S167" s="57">
        <v>0</v>
      </c>
      <c r="T167" s="58">
        <v>0</v>
      </c>
      <c r="U167" s="21">
        <f t="shared" si="11"/>
        <v>0</v>
      </c>
      <c r="V167" s="56">
        <v>0</v>
      </c>
      <c r="W167" s="57">
        <v>1</v>
      </c>
      <c r="X167" s="58">
        <v>1</v>
      </c>
      <c r="Y167" s="22">
        <f t="shared" si="12"/>
        <v>2</v>
      </c>
      <c r="Z167" s="12">
        <f t="shared" si="13"/>
        <v>1</v>
      </c>
      <c r="AA167" s="12">
        <f t="shared" si="14"/>
        <v>1</v>
      </c>
      <c r="AB167" s="12">
        <f t="shared" si="14"/>
        <v>1</v>
      </c>
    </row>
    <row r="168" spans="1:28" x14ac:dyDescent="0.3">
      <c r="A168" s="12">
        <v>2016</v>
      </c>
      <c r="B168" s="40" t="s">
        <v>284</v>
      </c>
      <c r="C168" s="40" t="s">
        <v>33</v>
      </c>
      <c r="D168" s="62" t="s">
        <v>281</v>
      </c>
      <c r="E168" s="56" t="s">
        <v>282</v>
      </c>
      <c r="F168" s="16">
        <v>3</v>
      </c>
      <c r="G168" s="17">
        <v>0.5</v>
      </c>
      <c r="H168" s="40" t="s">
        <v>37</v>
      </c>
      <c r="I168">
        <v>329661.76923099998</v>
      </c>
      <c r="J168">
        <v>6294498.6153849997</v>
      </c>
      <c r="K168">
        <v>329651.25</v>
      </c>
      <c r="L168">
        <v>6294492.75</v>
      </c>
      <c r="M168" s="12">
        <f>SQRT(((K168-I168)^2)+((L168-J168)^2))</f>
        <v>12.043959565910566</v>
      </c>
      <c r="N168" s="40"/>
      <c r="O168" s="56">
        <v>0</v>
      </c>
      <c r="P168" s="57">
        <v>0</v>
      </c>
      <c r="Q168" s="58">
        <v>0</v>
      </c>
      <c r="R168" s="21">
        <f t="shared" si="10"/>
        <v>0</v>
      </c>
      <c r="S168" s="57">
        <v>0</v>
      </c>
      <c r="T168" s="58">
        <v>0</v>
      </c>
      <c r="U168" s="21">
        <f t="shared" si="11"/>
        <v>0</v>
      </c>
      <c r="V168" s="56">
        <v>0</v>
      </c>
      <c r="W168" s="57">
        <v>2</v>
      </c>
      <c r="X168" s="58">
        <v>0</v>
      </c>
      <c r="Y168" s="22">
        <f t="shared" si="12"/>
        <v>2</v>
      </c>
      <c r="Z168" s="12">
        <f t="shared" si="13"/>
        <v>1</v>
      </c>
      <c r="AA168" s="12">
        <f t="shared" si="14"/>
        <v>1</v>
      </c>
      <c r="AB168" s="12" t="e">
        <f t="shared" si="14"/>
        <v>#DIV/0!</v>
      </c>
    </row>
    <row r="169" spans="1:28" x14ac:dyDescent="0.3">
      <c r="A169" s="12">
        <v>2016</v>
      </c>
      <c r="B169" s="40" t="s">
        <v>285</v>
      </c>
      <c r="C169" s="40" t="s">
        <v>27</v>
      </c>
      <c r="D169" s="61" t="s">
        <v>286</v>
      </c>
      <c r="E169" s="56" t="s">
        <v>287</v>
      </c>
      <c r="F169" s="16">
        <v>5</v>
      </c>
      <c r="G169" s="17">
        <v>0.25</v>
      </c>
      <c r="H169" s="40" t="s">
        <v>37</v>
      </c>
      <c r="I169">
        <v>329584</v>
      </c>
      <c r="J169">
        <v>6294367</v>
      </c>
      <c r="K169">
        <v>329585.53846200003</v>
      </c>
      <c r="L169">
        <v>6294363.1538460003</v>
      </c>
      <c r="M169" s="12">
        <f>SQRT(((K169-I169)^2)+((L169-J169)^2))</f>
        <v>4.142434780991592</v>
      </c>
      <c r="N169" s="40"/>
      <c r="O169" s="56">
        <v>0</v>
      </c>
      <c r="P169" s="57">
        <v>2</v>
      </c>
      <c r="Q169" s="58">
        <v>1</v>
      </c>
      <c r="R169" s="21">
        <f t="shared" si="10"/>
        <v>3</v>
      </c>
      <c r="S169" s="57">
        <v>0</v>
      </c>
      <c r="T169" s="58">
        <v>0</v>
      </c>
      <c r="U169" s="21">
        <f t="shared" si="11"/>
        <v>0</v>
      </c>
      <c r="V169" s="56">
        <v>3</v>
      </c>
      <c r="W169" s="57">
        <v>1</v>
      </c>
      <c r="X169" s="58">
        <v>0</v>
      </c>
      <c r="Y169" s="22">
        <f t="shared" si="12"/>
        <v>1</v>
      </c>
      <c r="Z169" s="12">
        <f t="shared" si="13"/>
        <v>0.25</v>
      </c>
      <c r="AA169" s="12">
        <f t="shared" si="14"/>
        <v>0.33333333333333331</v>
      </c>
      <c r="AB169" s="12">
        <f t="shared" si="14"/>
        <v>0</v>
      </c>
    </row>
    <row r="170" spans="1:28" x14ac:dyDescent="0.3">
      <c r="A170" s="12">
        <v>2016</v>
      </c>
      <c r="B170" s="40" t="s">
        <v>288</v>
      </c>
      <c r="C170" s="40" t="s">
        <v>27</v>
      </c>
      <c r="D170" s="61" t="s">
        <v>286</v>
      </c>
      <c r="E170" s="56" t="s">
        <v>289</v>
      </c>
      <c r="F170" s="16">
        <v>5</v>
      </c>
      <c r="G170" s="17">
        <v>0.25</v>
      </c>
      <c r="H170" s="40" t="s">
        <v>37</v>
      </c>
      <c r="I170">
        <v>329584</v>
      </c>
      <c r="J170">
        <v>6294367</v>
      </c>
      <c r="K170">
        <v>329584</v>
      </c>
      <c r="L170">
        <v>6294367</v>
      </c>
      <c r="M170" s="12">
        <f>SQRT(((K170-I170)^2)+((L170-J170)^2))</f>
        <v>0</v>
      </c>
      <c r="N170" s="40"/>
      <c r="O170" s="56">
        <v>0</v>
      </c>
      <c r="P170" s="64" t="s">
        <v>290</v>
      </c>
      <c r="Q170" s="58">
        <v>0</v>
      </c>
      <c r="R170" s="21">
        <f t="shared" si="10"/>
        <v>0</v>
      </c>
      <c r="S170" s="57">
        <v>0</v>
      </c>
      <c r="T170" s="58">
        <v>0</v>
      </c>
      <c r="U170" s="21">
        <f t="shared" si="11"/>
        <v>0</v>
      </c>
      <c r="V170" s="63" t="s">
        <v>290</v>
      </c>
      <c r="W170" s="57">
        <v>0</v>
      </c>
      <c r="X170" s="58">
        <v>1</v>
      </c>
      <c r="Y170" s="22">
        <f t="shared" si="12"/>
        <v>1</v>
      </c>
      <c r="Z170" s="12">
        <f t="shared" si="13"/>
        <v>1</v>
      </c>
      <c r="AA170" s="12">
        <f t="shared" si="14"/>
        <v>0</v>
      </c>
      <c r="AB170" s="12">
        <f t="shared" si="14"/>
        <v>1</v>
      </c>
    </row>
    <row r="171" spans="1:28" x14ac:dyDescent="0.3">
      <c r="A171" s="12">
        <v>2016</v>
      </c>
      <c r="B171" s="40" t="s">
        <v>291</v>
      </c>
      <c r="C171" s="40" t="s">
        <v>27</v>
      </c>
      <c r="D171" s="61" t="s">
        <v>286</v>
      </c>
      <c r="E171" s="56" t="s">
        <v>287</v>
      </c>
      <c r="F171" s="16">
        <v>5</v>
      </c>
      <c r="G171" s="17">
        <v>0.25</v>
      </c>
      <c r="H171" s="40" t="s">
        <v>37</v>
      </c>
      <c r="I171">
        <v>329586.5</v>
      </c>
      <c r="J171">
        <v>6294360.75</v>
      </c>
      <c r="K171">
        <v>329584</v>
      </c>
      <c r="L171">
        <v>6294367</v>
      </c>
      <c r="M171" s="12">
        <f>SQRT(((K171-I171)^2)+((L171-J171)^2))</f>
        <v>6.7314560089181299</v>
      </c>
      <c r="N171" s="40"/>
      <c r="O171" s="56">
        <v>0</v>
      </c>
      <c r="P171" s="57">
        <v>2</v>
      </c>
      <c r="Q171" s="58">
        <v>1</v>
      </c>
      <c r="R171" s="21">
        <f t="shared" si="10"/>
        <v>3</v>
      </c>
      <c r="S171" s="57">
        <v>0</v>
      </c>
      <c r="T171" s="58">
        <v>0</v>
      </c>
      <c r="U171" s="21">
        <f t="shared" si="11"/>
        <v>0</v>
      </c>
      <c r="V171" s="56">
        <v>3</v>
      </c>
      <c r="W171" s="57">
        <v>1</v>
      </c>
      <c r="X171" s="58">
        <v>0</v>
      </c>
      <c r="Y171" s="22">
        <f t="shared" si="12"/>
        <v>1</v>
      </c>
      <c r="Z171" s="12">
        <f t="shared" si="13"/>
        <v>0.25</v>
      </c>
      <c r="AA171" s="12">
        <f t="shared" si="14"/>
        <v>0.33333333333333331</v>
      </c>
      <c r="AB171" s="12">
        <f t="shared" si="14"/>
        <v>0</v>
      </c>
    </row>
    <row r="172" spans="1:28" x14ac:dyDescent="0.3">
      <c r="A172" s="12">
        <v>2016</v>
      </c>
      <c r="B172" s="40" t="s">
        <v>292</v>
      </c>
      <c r="C172" s="40" t="s">
        <v>33</v>
      </c>
      <c r="D172" s="61" t="s">
        <v>286</v>
      </c>
      <c r="E172" s="56" t="s">
        <v>289</v>
      </c>
      <c r="F172" s="16">
        <v>5</v>
      </c>
      <c r="G172" s="17">
        <v>0.25</v>
      </c>
      <c r="H172" s="40" t="s">
        <v>37</v>
      </c>
      <c r="I172">
        <v>329584</v>
      </c>
      <c r="J172">
        <v>6294367</v>
      </c>
      <c r="K172">
        <v>329584</v>
      </c>
      <c r="L172">
        <v>6294367</v>
      </c>
      <c r="M172" s="12">
        <f>SQRT(((K172-I172)^2)+((L172-J172)^2))</f>
        <v>0</v>
      </c>
      <c r="N172" s="40"/>
      <c r="O172" s="56">
        <v>0</v>
      </c>
      <c r="P172" s="64" t="s">
        <v>290</v>
      </c>
      <c r="Q172" s="58">
        <v>0</v>
      </c>
      <c r="R172" s="21">
        <f t="shared" si="10"/>
        <v>0</v>
      </c>
      <c r="S172" s="57">
        <v>0</v>
      </c>
      <c r="T172" s="58">
        <v>0</v>
      </c>
      <c r="U172" s="21">
        <f t="shared" si="11"/>
        <v>0</v>
      </c>
      <c r="V172" s="63" t="s">
        <v>290</v>
      </c>
      <c r="W172" s="57">
        <v>1</v>
      </c>
      <c r="X172" s="58">
        <v>0</v>
      </c>
      <c r="Y172" s="22">
        <f t="shared" si="12"/>
        <v>1</v>
      </c>
      <c r="Z172" s="12">
        <f t="shared" si="13"/>
        <v>1</v>
      </c>
      <c r="AA172" s="12">
        <f t="shared" si="14"/>
        <v>0.25</v>
      </c>
      <c r="AB172" s="12" t="e">
        <f t="shared" si="14"/>
        <v>#DIV/0!</v>
      </c>
    </row>
    <row r="173" spans="1:28" x14ac:dyDescent="0.3">
      <c r="A173" s="12">
        <v>2016</v>
      </c>
      <c r="B173" s="40" t="s">
        <v>293</v>
      </c>
      <c r="C173" s="40" t="s">
        <v>27</v>
      </c>
      <c r="D173" s="62" t="s">
        <v>249</v>
      </c>
      <c r="E173" s="56" t="s">
        <v>294</v>
      </c>
      <c r="F173" s="16">
        <v>5</v>
      </c>
      <c r="G173" s="17">
        <v>0.25</v>
      </c>
      <c r="H173" s="40" t="s">
        <v>37</v>
      </c>
      <c r="I173">
        <v>329599</v>
      </c>
      <c r="J173">
        <v>6294425</v>
      </c>
      <c r="K173">
        <v>329599</v>
      </c>
      <c r="L173">
        <v>6294425</v>
      </c>
      <c r="M173" s="12">
        <f>SQRT(((K173-I173)^2)+((L173-J173)^2))</f>
        <v>0</v>
      </c>
      <c r="N173" s="40"/>
      <c r="O173" s="56">
        <v>0</v>
      </c>
      <c r="P173" s="57">
        <v>2</v>
      </c>
      <c r="Q173" s="58">
        <v>1</v>
      </c>
      <c r="R173" s="21">
        <f t="shared" si="10"/>
        <v>3</v>
      </c>
      <c r="S173" s="57">
        <v>0</v>
      </c>
      <c r="T173" s="58">
        <v>1</v>
      </c>
      <c r="U173" s="21">
        <f t="shared" si="11"/>
        <v>1</v>
      </c>
      <c r="V173" s="56">
        <v>4</v>
      </c>
      <c r="W173" s="57">
        <v>1</v>
      </c>
      <c r="X173" s="58">
        <v>0</v>
      </c>
      <c r="Y173" s="22">
        <f t="shared" si="12"/>
        <v>1</v>
      </c>
      <c r="Z173" s="12">
        <f t="shared" si="13"/>
        <v>0.2</v>
      </c>
      <c r="AA173" s="12">
        <f t="shared" si="14"/>
        <v>0.33333333333333331</v>
      </c>
      <c r="AB173" s="12">
        <f t="shared" si="14"/>
        <v>0</v>
      </c>
    </row>
    <row r="174" spans="1:28" x14ac:dyDescent="0.3">
      <c r="A174" s="12">
        <v>2016</v>
      </c>
      <c r="B174" s="40" t="s">
        <v>295</v>
      </c>
      <c r="C174" s="40" t="s">
        <v>27</v>
      </c>
      <c r="D174" s="62" t="s">
        <v>249</v>
      </c>
      <c r="E174" s="56" t="s">
        <v>294</v>
      </c>
      <c r="F174" s="16">
        <v>5</v>
      </c>
      <c r="G174" s="17">
        <v>0.25</v>
      </c>
      <c r="H174" s="40" t="s">
        <v>37</v>
      </c>
      <c r="I174" s="65" t="s">
        <v>296</v>
      </c>
      <c r="J174" s="65"/>
      <c r="K174">
        <v>329599</v>
      </c>
      <c r="L174">
        <v>6294425</v>
      </c>
      <c r="M174" s="12" t="e">
        <f>SQRT(((K174-I174)^2)+((L174-J174)^2))</f>
        <v>#VALUE!</v>
      </c>
      <c r="N174" s="40"/>
      <c r="O174" s="56">
        <v>0</v>
      </c>
      <c r="P174" s="57">
        <v>2</v>
      </c>
      <c r="Q174" s="58">
        <v>1</v>
      </c>
      <c r="R174" s="21">
        <f t="shared" si="10"/>
        <v>3</v>
      </c>
      <c r="S174" s="57">
        <v>0</v>
      </c>
      <c r="T174" s="58">
        <v>1</v>
      </c>
      <c r="U174" s="21">
        <f t="shared" si="11"/>
        <v>1</v>
      </c>
      <c r="V174" s="56">
        <v>4</v>
      </c>
      <c r="W174" s="57">
        <v>1</v>
      </c>
      <c r="X174" s="58">
        <v>0</v>
      </c>
      <c r="Y174" s="22">
        <f t="shared" si="12"/>
        <v>1</v>
      </c>
      <c r="Z174" s="12">
        <f t="shared" si="13"/>
        <v>0.2</v>
      </c>
      <c r="AA174" s="12">
        <f t="shared" si="14"/>
        <v>0.33333333333333331</v>
      </c>
      <c r="AB174" s="12">
        <f t="shared" si="14"/>
        <v>0</v>
      </c>
    </row>
    <row r="175" spans="1:28" x14ac:dyDescent="0.3">
      <c r="A175" s="12">
        <v>2016</v>
      </c>
      <c r="B175" s="40" t="s">
        <v>297</v>
      </c>
      <c r="C175" s="40" t="s">
        <v>33</v>
      </c>
      <c r="D175" s="61" t="s">
        <v>298</v>
      </c>
      <c r="E175" s="56" t="s">
        <v>299</v>
      </c>
      <c r="F175" s="16">
        <v>1</v>
      </c>
      <c r="G175" s="16"/>
      <c r="H175" s="40" t="s">
        <v>33</v>
      </c>
      <c r="I175">
        <v>329553.307692</v>
      </c>
      <c r="J175">
        <v>6294602.0769229997</v>
      </c>
      <c r="K175">
        <v>329554</v>
      </c>
      <c r="L175">
        <v>6294589.375</v>
      </c>
      <c r="M175" s="12">
        <f>SQRT(((K175-I175)^2)+((L175-J175)^2))</f>
        <v>12.720775851222299</v>
      </c>
      <c r="N175" s="40"/>
      <c r="O175" s="56">
        <v>3</v>
      </c>
      <c r="P175" s="57">
        <v>0</v>
      </c>
      <c r="Q175" s="58">
        <v>0</v>
      </c>
      <c r="R175" s="21">
        <f t="shared" si="10"/>
        <v>0</v>
      </c>
      <c r="S175" s="57">
        <v>3</v>
      </c>
      <c r="T175" s="58">
        <v>0</v>
      </c>
      <c r="U175" s="21">
        <f t="shared" si="11"/>
        <v>3</v>
      </c>
      <c r="V175" s="56">
        <v>3</v>
      </c>
      <c r="W175" s="57">
        <v>0</v>
      </c>
      <c r="X175" s="58">
        <v>0</v>
      </c>
      <c r="Y175" s="22">
        <f t="shared" si="12"/>
        <v>0</v>
      </c>
      <c r="Z175" s="12">
        <f t="shared" si="13"/>
        <v>0</v>
      </c>
      <c r="AA175" s="12">
        <f t="shared" si="14"/>
        <v>0</v>
      </c>
      <c r="AB175" s="12" t="e">
        <f t="shared" si="14"/>
        <v>#DIV/0!</v>
      </c>
    </row>
    <row r="176" spans="1:28" x14ac:dyDescent="0.3">
      <c r="A176" s="12">
        <v>2016</v>
      </c>
      <c r="B176" s="40" t="s">
        <v>300</v>
      </c>
      <c r="C176" s="40" t="s">
        <v>33</v>
      </c>
      <c r="D176" s="62" t="s">
        <v>301</v>
      </c>
      <c r="E176" s="56" t="s">
        <v>302</v>
      </c>
      <c r="F176" s="16">
        <v>6</v>
      </c>
      <c r="G176" s="17">
        <v>1</v>
      </c>
      <c r="H176" s="40" t="s">
        <v>30</v>
      </c>
      <c r="I176">
        <v>329724.25</v>
      </c>
      <c r="J176">
        <v>6294555</v>
      </c>
      <c r="K176">
        <v>329714</v>
      </c>
      <c r="L176">
        <v>6294551.5</v>
      </c>
      <c r="M176" s="12">
        <f>SQRT(((K176-I176)^2)+((L176-J176)^2))</f>
        <v>10.831089511217234</v>
      </c>
      <c r="N176" s="40"/>
      <c r="O176" s="56">
        <v>0</v>
      </c>
      <c r="P176" s="57">
        <v>3</v>
      </c>
      <c r="Q176" s="58">
        <v>2</v>
      </c>
      <c r="R176" s="21">
        <f t="shared" si="10"/>
        <v>5</v>
      </c>
      <c r="S176" s="57">
        <v>0</v>
      </c>
      <c r="T176" s="58">
        <v>0</v>
      </c>
      <c r="U176" s="21">
        <f t="shared" si="11"/>
        <v>0</v>
      </c>
      <c r="V176" s="56">
        <v>5</v>
      </c>
      <c r="W176" s="57">
        <v>0</v>
      </c>
      <c r="X176" s="58">
        <v>0</v>
      </c>
      <c r="Y176" s="22">
        <f t="shared" si="12"/>
        <v>0</v>
      </c>
      <c r="Z176" s="12">
        <f t="shared" si="13"/>
        <v>0</v>
      </c>
      <c r="AA176" s="12">
        <f t="shared" si="14"/>
        <v>0</v>
      </c>
      <c r="AB176" s="12">
        <f t="shared" si="14"/>
        <v>0</v>
      </c>
    </row>
    <row r="177" spans="1:28" x14ac:dyDescent="0.3">
      <c r="A177" s="12">
        <v>2016</v>
      </c>
      <c r="B177" s="40" t="s">
        <v>303</v>
      </c>
      <c r="C177" s="40" t="s">
        <v>27</v>
      </c>
      <c r="D177" s="61" t="s">
        <v>299</v>
      </c>
      <c r="E177" s="56" t="s">
        <v>304</v>
      </c>
      <c r="F177" s="16">
        <v>4</v>
      </c>
      <c r="G177" s="17">
        <v>3</v>
      </c>
      <c r="H177" s="40" t="s">
        <v>90</v>
      </c>
      <c r="I177">
        <v>329535</v>
      </c>
      <c r="J177">
        <v>6294612</v>
      </c>
      <c r="K177">
        <v>329535</v>
      </c>
      <c r="L177">
        <v>6294612</v>
      </c>
      <c r="M177" s="12">
        <f>SQRT(((K177-I177)^2)+((L177-J177)^2))</f>
        <v>0</v>
      </c>
      <c r="N177" s="40"/>
      <c r="O177" s="56">
        <v>0</v>
      </c>
      <c r="P177" s="57">
        <v>0</v>
      </c>
      <c r="Q177" s="58">
        <v>2</v>
      </c>
      <c r="R177" s="21">
        <f t="shared" si="10"/>
        <v>2</v>
      </c>
      <c r="S177" s="57">
        <v>0</v>
      </c>
      <c r="T177" s="58">
        <v>1</v>
      </c>
      <c r="U177" s="21">
        <f t="shared" si="11"/>
        <v>1</v>
      </c>
      <c r="V177" s="56">
        <v>3</v>
      </c>
      <c r="W177" s="57">
        <v>0</v>
      </c>
      <c r="X177" s="58">
        <v>1</v>
      </c>
      <c r="Y177" s="22">
        <f t="shared" si="12"/>
        <v>1</v>
      </c>
      <c r="Z177" s="12">
        <f t="shared" si="13"/>
        <v>0.25</v>
      </c>
      <c r="AA177" s="12" t="e">
        <f t="shared" si="14"/>
        <v>#DIV/0!</v>
      </c>
      <c r="AB177" s="12">
        <f t="shared" si="14"/>
        <v>0.25</v>
      </c>
    </row>
    <row r="178" spans="1:28" x14ac:dyDescent="0.3">
      <c r="A178" s="12">
        <v>2016</v>
      </c>
      <c r="B178" s="40" t="s">
        <v>305</v>
      </c>
      <c r="C178" s="40" t="s">
        <v>33</v>
      </c>
      <c r="D178" s="61" t="s">
        <v>299</v>
      </c>
      <c r="E178" s="56" t="s">
        <v>304</v>
      </c>
      <c r="F178" s="16">
        <v>4</v>
      </c>
      <c r="G178" s="17">
        <v>3</v>
      </c>
      <c r="H178" s="40" t="s">
        <v>90</v>
      </c>
      <c r="I178">
        <v>329533.25</v>
      </c>
      <c r="J178">
        <v>6294613.75</v>
      </c>
      <c r="K178">
        <v>329537.40000000002</v>
      </c>
      <c r="L178">
        <v>6294614.4000000004</v>
      </c>
      <c r="M178" s="12">
        <f>SQRT(((K178-I178)^2)+((L178-J178)^2))</f>
        <v>4.2005951960022925</v>
      </c>
      <c r="N178" s="40"/>
      <c r="O178" s="56">
        <v>0</v>
      </c>
      <c r="P178" s="57">
        <v>0</v>
      </c>
      <c r="Q178" s="58">
        <v>2</v>
      </c>
      <c r="R178" s="21">
        <f t="shared" si="10"/>
        <v>2</v>
      </c>
      <c r="S178" s="57">
        <v>0</v>
      </c>
      <c r="T178" s="58">
        <v>1</v>
      </c>
      <c r="U178" s="21">
        <f t="shared" si="11"/>
        <v>1</v>
      </c>
      <c r="V178" s="56">
        <v>3</v>
      </c>
      <c r="W178" s="57">
        <v>1</v>
      </c>
      <c r="X178" s="58">
        <v>0</v>
      </c>
      <c r="Y178" s="22">
        <f t="shared" si="12"/>
        <v>1</v>
      </c>
      <c r="Z178" s="12">
        <f t="shared" si="13"/>
        <v>0.25</v>
      </c>
      <c r="AA178" s="12">
        <f t="shared" si="14"/>
        <v>1</v>
      </c>
      <c r="AB178" s="12">
        <f t="shared" si="14"/>
        <v>0</v>
      </c>
    </row>
    <row r="179" spans="1:28" x14ac:dyDescent="0.3">
      <c r="A179" s="12">
        <v>2016</v>
      </c>
      <c r="B179" s="40" t="s">
        <v>306</v>
      </c>
      <c r="C179" s="40" t="s">
        <v>27</v>
      </c>
      <c r="D179" s="62" t="s">
        <v>307</v>
      </c>
      <c r="E179" s="56" t="s">
        <v>307</v>
      </c>
      <c r="F179" s="16">
        <v>2</v>
      </c>
      <c r="G179" s="17">
        <v>1</v>
      </c>
      <c r="H179" s="40" t="s">
        <v>86</v>
      </c>
      <c r="I179">
        <v>329547</v>
      </c>
      <c r="J179">
        <v>6294624</v>
      </c>
      <c r="K179">
        <v>329547</v>
      </c>
      <c r="L179">
        <v>6294624</v>
      </c>
      <c r="M179" s="12">
        <f>SQRT(((K179-I179)^2)+((L179-J179)^2))</f>
        <v>0</v>
      </c>
      <c r="N179" s="40"/>
      <c r="O179" s="56">
        <v>0</v>
      </c>
      <c r="P179" s="57">
        <v>0</v>
      </c>
      <c r="Q179" s="58">
        <v>0</v>
      </c>
      <c r="R179" s="21">
        <f t="shared" si="10"/>
        <v>0</v>
      </c>
      <c r="S179" s="57">
        <v>0</v>
      </c>
      <c r="T179" s="58">
        <v>0</v>
      </c>
      <c r="U179" s="21">
        <f t="shared" si="11"/>
        <v>0</v>
      </c>
      <c r="V179" s="56">
        <v>0</v>
      </c>
      <c r="W179" s="57">
        <v>0</v>
      </c>
      <c r="X179" s="58">
        <v>1</v>
      </c>
      <c r="Y179" s="22">
        <f t="shared" si="12"/>
        <v>1</v>
      </c>
      <c r="Z179" s="12">
        <f t="shared" si="13"/>
        <v>1</v>
      </c>
      <c r="AA179" s="12" t="e">
        <f t="shared" si="14"/>
        <v>#DIV/0!</v>
      </c>
      <c r="AB179" s="12">
        <f t="shared" si="14"/>
        <v>1</v>
      </c>
    </row>
    <row r="180" spans="1:28" x14ac:dyDescent="0.3">
      <c r="A180" s="12">
        <v>2016</v>
      </c>
      <c r="B180" s="40" t="s">
        <v>308</v>
      </c>
      <c r="C180" s="40" t="s">
        <v>33</v>
      </c>
      <c r="D180" s="62" t="s">
        <v>307</v>
      </c>
      <c r="E180" s="56" t="s">
        <v>307</v>
      </c>
      <c r="F180" s="16">
        <v>2</v>
      </c>
      <c r="G180" s="17">
        <v>1</v>
      </c>
      <c r="H180" s="40" t="s">
        <v>86</v>
      </c>
      <c r="I180">
        <v>329547</v>
      </c>
      <c r="J180">
        <v>6294624</v>
      </c>
      <c r="K180">
        <v>329542.227273</v>
      </c>
      <c r="L180">
        <v>6294621.1363639999</v>
      </c>
      <c r="M180" s="12">
        <f>SQRT(((K180-I180)^2)+((L180-J180)^2))</f>
        <v>5.565908205991609</v>
      </c>
      <c r="N180" s="40"/>
      <c r="O180" s="56">
        <v>0</v>
      </c>
      <c r="P180" s="57">
        <v>0</v>
      </c>
      <c r="Q180" s="58">
        <v>0</v>
      </c>
      <c r="R180" s="21">
        <f t="shared" si="10"/>
        <v>0</v>
      </c>
      <c r="S180" s="57">
        <v>0</v>
      </c>
      <c r="T180" s="58">
        <v>0</v>
      </c>
      <c r="U180" s="21">
        <f t="shared" si="11"/>
        <v>0</v>
      </c>
      <c r="V180" s="56">
        <v>0</v>
      </c>
      <c r="W180" s="57">
        <v>1</v>
      </c>
      <c r="X180" s="58">
        <v>0</v>
      </c>
      <c r="Y180" s="22">
        <f t="shared" si="12"/>
        <v>1</v>
      </c>
      <c r="Z180" s="12">
        <f t="shared" si="13"/>
        <v>1</v>
      </c>
      <c r="AA180" s="12">
        <f t="shared" si="14"/>
        <v>1</v>
      </c>
      <c r="AB180" s="12" t="e">
        <f t="shared" si="14"/>
        <v>#DIV/0!</v>
      </c>
    </row>
    <row r="181" spans="1:28" x14ac:dyDescent="0.3">
      <c r="A181" s="12">
        <v>2016</v>
      </c>
      <c r="B181" s="40" t="s">
        <v>173</v>
      </c>
      <c r="C181" s="40" t="s">
        <v>27</v>
      </c>
      <c r="D181" s="61" t="s">
        <v>289</v>
      </c>
      <c r="E181" s="56" t="s">
        <v>286</v>
      </c>
      <c r="F181" s="16">
        <v>2</v>
      </c>
      <c r="G181" s="17">
        <v>1</v>
      </c>
      <c r="H181" s="40" t="s">
        <v>86</v>
      </c>
      <c r="I181">
        <v>329579</v>
      </c>
      <c r="J181">
        <v>6294421</v>
      </c>
      <c r="K181">
        <v>329570.692308</v>
      </c>
      <c r="L181">
        <v>6294436.9230770003</v>
      </c>
      <c r="M181" s="12">
        <f>SQRT(((K181-I181)^2)+((L181-J181)^2))</f>
        <v>17.960014686089302</v>
      </c>
      <c r="N181" s="40"/>
      <c r="O181" s="56">
        <v>0</v>
      </c>
      <c r="P181" s="57">
        <v>0</v>
      </c>
      <c r="Q181" s="58">
        <v>0</v>
      </c>
      <c r="R181" s="21">
        <f t="shared" si="10"/>
        <v>0</v>
      </c>
      <c r="S181" s="57">
        <v>0</v>
      </c>
      <c r="T181" s="58">
        <v>1</v>
      </c>
      <c r="U181" s="21">
        <f t="shared" si="11"/>
        <v>1</v>
      </c>
      <c r="V181" s="56">
        <v>1</v>
      </c>
      <c r="W181" s="57">
        <v>0</v>
      </c>
      <c r="X181" s="58">
        <v>1</v>
      </c>
      <c r="Y181" s="22">
        <f t="shared" si="12"/>
        <v>1</v>
      </c>
      <c r="Z181" s="12">
        <f t="shared" si="13"/>
        <v>0.5</v>
      </c>
      <c r="AA181" s="12" t="e">
        <f t="shared" si="14"/>
        <v>#DIV/0!</v>
      </c>
      <c r="AB181" s="12">
        <f t="shared" si="14"/>
        <v>0.5</v>
      </c>
    </row>
    <row r="182" spans="1:28" x14ac:dyDescent="0.3">
      <c r="A182" s="12">
        <v>2016</v>
      </c>
      <c r="B182" s="40" t="s">
        <v>309</v>
      </c>
      <c r="C182" s="40" t="s">
        <v>33</v>
      </c>
      <c r="D182" s="61" t="s">
        <v>289</v>
      </c>
      <c r="E182" s="56" t="s">
        <v>286</v>
      </c>
      <c r="F182" s="16">
        <v>2</v>
      </c>
      <c r="G182" s="17">
        <v>1</v>
      </c>
      <c r="H182" s="40" t="s">
        <v>86</v>
      </c>
      <c r="I182">
        <v>329579</v>
      </c>
      <c r="J182">
        <v>6294421</v>
      </c>
      <c r="K182">
        <v>329570</v>
      </c>
      <c r="L182">
        <v>6294438.25</v>
      </c>
      <c r="M182" s="12">
        <f>SQRT(((K182-I182)^2)+((L182-J182)^2))</f>
        <v>19.456682656609271</v>
      </c>
      <c r="N182" s="40"/>
      <c r="O182" s="56">
        <v>0</v>
      </c>
      <c r="P182" s="57">
        <v>0</v>
      </c>
      <c r="Q182" s="58">
        <v>0</v>
      </c>
      <c r="R182" s="21">
        <f t="shared" si="10"/>
        <v>0</v>
      </c>
      <c r="S182" s="57">
        <v>0</v>
      </c>
      <c r="T182" s="58">
        <v>1</v>
      </c>
      <c r="U182" s="21">
        <f t="shared" si="11"/>
        <v>1</v>
      </c>
      <c r="V182" s="56">
        <v>1</v>
      </c>
      <c r="W182" s="57">
        <v>1</v>
      </c>
      <c r="X182" s="58">
        <v>0</v>
      </c>
      <c r="Y182" s="22">
        <f t="shared" si="12"/>
        <v>1</v>
      </c>
      <c r="Z182" s="12">
        <f t="shared" si="13"/>
        <v>0.5</v>
      </c>
      <c r="AA182" s="12">
        <f t="shared" si="14"/>
        <v>1</v>
      </c>
      <c r="AB182" s="12">
        <f t="shared" si="14"/>
        <v>0</v>
      </c>
    </row>
    <row r="183" spans="1:28" x14ac:dyDescent="0.3">
      <c r="A183" s="12">
        <v>2016</v>
      </c>
      <c r="B183" s="40" t="s">
        <v>310</v>
      </c>
      <c r="C183" s="40" t="s">
        <v>27</v>
      </c>
      <c r="D183" s="62" t="s">
        <v>304</v>
      </c>
      <c r="E183" s="40" t="s">
        <v>311</v>
      </c>
      <c r="F183" s="16">
        <v>3</v>
      </c>
      <c r="G183" s="17">
        <v>0.5</v>
      </c>
      <c r="H183" s="40" t="s">
        <v>37</v>
      </c>
      <c r="I183">
        <v>329555</v>
      </c>
      <c r="J183">
        <v>6294475</v>
      </c>
      <c r="K183">
        <v>329555</v>
      </c>
      <c r="L183">
        <v>6294475</v>
      </c>
      <c r="M183" s="12">
        <f>SQRT(((K183-I183)^2)+((L183-J183)^2))</f>
        <v>0</v>
      </c>
      <c r="N183" s="40"/>
      <c r="O183" s="56">
        <v>0</v>
      </c>
      <c r="P183" s="57">
        <v>1</v>
      </c>
      <c r="Q183" s="58">
        <v>1</v>
      </c>
      <c r="R183" s="21">
        <f t="shared" si="10"/>
        <v>2</v>
      </c>
      <c r="S183" s="57">
        <v>0</v>
      </c>
      <c r="T183" s="58">
        <v>1</v>
      </c>
      <c r="U183" s="21">
        <f t="shared" si="11"/>
        <v>1</v>
      </c>
      <c r="V183" s="56">
        <v>4</v>
      </c>
      <c r="W183" s="66" t="s">
        <v>75</v>
      </c>
      <c r="X183" s="67" t="s">
        <v>75</v>
      </c>
      <c r="Y183" s="22">
        <f t="shared" si="12"/>
        <v>0</v>
      </c>
      <c r="Z183" s="12">
        <f t="shared" si="13"/>
        <v>0</v>
      </c>
      <c r="AA183" s="12">
        <f t="shared" si="14"/>
        <v>0</v>
      </c>
      <c r="AB183" s="12">
        <f t="shared" si="14"/>
        <v>0</v>
      </c>
    </row>
    <row r="184" spans="1:28" x14ac:dyDescent="0.3">
      <c r="A184" s="12">
        <v>2016</v>
      </c>
      <c r="B184" s="40" t="s">
        <v>312</v>
      </c>
      <c r="C184" s="40" t="s">
        <v>33</v>
      </c>
      <c r="D184" s="62" t="s">
        <v>304</v>
      </c>
      <c r="E184" s="40" t="s">
        <v>313</v>
      </c>
      <c r="F184" s="16">
        <v>3</v>
      </c>
      <c r="G184" s="17">
        <v>0.5</v>
      </c>
      <c r="H184" s="40" t="s">
        <v>37</v>
      </c>
      <c r="I184">
        <v>329555</v>
      </c>
      <c r="J184">
        <v>6294475</v>
      </c>
      <c r="K184">
        <v>329555</v>
      </c>
      <c r="L184">
        <v>6294475</v>
      </c>
      <c r="M184" s="12">
        <f>SQRT(((K184-I184)^2)+((L184-J184)^2))</f>
        <v>0</v>
      </c>
      <c r="N184" s="40"/>
      <c r="O184" s="56">
        <v>0</v>
      </c>
      <c r="P184" s="57">
        <v>2</v>
      </c>
      <c r="Q184" s="58">
        <v>0</v>
      </c>
      <c r="R184" s="21">
        <f t="shared" si="10"/>
        <v>2</v>
      </c>
      <c r="S184" s="57">
        <v>0</v>
      </c>
      <c r="T184" s="58">
        <v>0</v>
      </c>
      <c r="U184" s="21">
        <f t="shared" si="11"/>
        <v>0</v>
      </c>
      <c r="V184" s="56">
        <v>2</v>
      </c>
      <c r="W184" s="66" t="s">
        <v>75</v>
      </c>
      <c r="X184" s="67" t="s">
        <v>75</v>
      </c>
      <c r="Y184" s="22">
        <f t="shared" si="12"/>
        <v>0</v>
      </c>
      <c r="Z184" s="12">
        <f t="shared" si="13"/>
        <v>0</v>
      </c>
      <c r="AA184" s="12">
        <f t="shared" si="14"/>
        <v>0</v>
      </c>
      <c r="AB184" s="12" t="e">
        <f t="shared" si="14"/>
        <v>#DIV/0!</v>
      </c>
    </row>
    <row r="185" spans="1:28" x14ac:dyDescent="0.3">
      <c r="A185" s="12">
        <v>2017</v>
      </c>
      <c r="B185" s="40" t="s">
        <v>314</v>
      </c>
      <c r="C185" s="40" t="s">
        <v>27</v>
      </c>
      <c r="D185" s="62" t="s">
        <v>315</v>
      </c>
      <c r="E185" s="56" t="s">
        <v>316</v>
      </c>
      <c r="F185" s="16">
        <v>4</v>
      </c>
      <c r="G185" s="17">
        <v>0.33333333333333331</v>
      </c>
      <c r="H185" s="40" t="s">
        <v>37</v>
      </c>
      <c r="I185">
        <v>329590.2</v>
      </c>
      <c r="J185">
        <v>6294548.2000000002</v>
      </c>
      <c r="K185">
        <v>329593.5</v>
      </c>
      <c r="L185">
        <v>6294545.5</v>
      </c>
      <c r="M185" s="12">
        <f>SQRT(((K185-I185)^2)+((L185-J185)^2))</f>
        <v>4.2638011211745086</v>
      </c>
      <c r="N185" s="40"/>
      <c r="O185" s="56">
        <v>1</v>
      </c>
      <c r="P185" s="57">
        <v>1</v>
      </c>
      <c r="Q185" s="58">
        <v>0</v>
      </c>
      <c r="R185" s="21">
        <f t="shared" si="10"/>
        <v>1</v>
      </c>
      <c r="S185" s="57">
        <v>1</v>
      </c>
      <c r="T185" s="58">
        <v>1</v>
      </c>
      <c r="U185" s="21">
        <f t="shared" si="11"/>
        <v>2</v>
      </c>
      <c r="V185" s="56">
        <v>3</v>
      </c>
      <c r="W185" s="57">
        <v>1</v>
      </c>
      <c r="X185" s="58">
        <v>1</v>
      </c>
      <c r="Y185" s="22">
        <f t="shared" si="12"/>
        <v>2</v>
      </c>
      <c r="Z185" s="12">
        <f t="shared" si="13"/>
        <v>0.4</v>
      </c>
      <c r="AA185" s="12">
        <f t="shared" si="14"/>
        <v>0.33333333333333331</v>
      </c>
      <c r="AB185" s="12">
        <f t="shared" si="14"/>
        <v>0.5</v>
      </c>
    </row>
    <row r="186" spans="1:28" x14ac:dyDescent="0.3">
      <c r="A186" s="12">
        <v>2017</v>
      </c>
      <c r="B186" s="40" t="s">
        <v>317</v>
      </c>
      <c r="C186" s="40" t="s">
        <v>27</v>
      </c>
      <c r="D186" s="62" t="s">
        <v>315</v>
      </c>
      <c r="E186" s="56" t="s">
        <v>316</v>
      </c>
      <c r="F186" s="16">
        <v>4</v>
      </c>
      <c r="G186" s="17">
        <v>0.33333333333333331</v>
      </c>
      <c r="H186" s="40" t="s">
        <v>37</v>
      </c>
      <c r="I186">
        <v>329593</v>
      </c>
      <c r="J186">
        <v>6294546</v>
      </c>
      <c r="K186">
        <v>329595.5</v>
      </c>
      <c r="L186">
        <v>6294548</v>
      </c>
      <c r="M186" s="12">
        <f>SQRT(((K186-I186)^2)+((L186-J186)^2))</f>
        <v>3.2015621187164243</v>
      </c>
      <c r="N186" s="40"/>
      <c r="O186" s="56">
        <v>1</v>
      </c>
      <c r="P186" s="57">
        <v>1</v>
      </c>
      <c r="Q186" s="58">
        <v>0</v>
      </c>
      <c r="R186" s="21">
        <f t="shared" si="10"/>
        <v>1</v>
      </c>
      <c r="S186" s="57">
        <v>1</v>
      </c>
      <c r="T186" s="58">
        <v>1</v>
      </c>
      <c r="U186" s="21">
        <f t="shared" si="11"/>
        <v>2</v>
      </c>
      <c r="V186" s="56">
        <v>3</v>
      </c>
      <c r="W186" s="57">
        <v>1</v>
      </c>
      <c r="X186" s="58">
        <v>1</v>
      </c>
      <c r="Y186" s="22">
        <f t="shared" si="12"/>
        <v>2</v>
      </c>
      <c r="Z186" s="12">
        <f t="shared" si="13"/>
        <v>0.4</v>
      </c>
      <c r="AA186" s="12">
        <f t="shared" si="14"/>
        <v>0.33333333333333331</v>
      </c>
      <c r="AB186" s="12">
        <f t="shared" si="14"/>
        <v>0.5</v>
      </c>
    </row>
    <row r="187" spans="1:28" x14ac:dyDescent="0.3">
      <c r="A187" s="12">
        <v>2017</v>
      </c>
      <c r="B187" s="40" t="s">
        <v>318</v>
      </c>
      <c r="C187" s="40" t="s">
        <v>33</v>
      </c>
      <c r="D187" s="62" t="s">
        <v>315</v>
      </c>
      <c r="E187" s="56" t="s">
        <v>316</v>
      </c>
      <c r="F187" s="16">
        <v>4</v>
      </c>
      <c r="G187" s="17">
        <v>0.33333333333333331</v>
      </c>
      <c r="H187" s="40" t="s">
        <v>37</v>
      </c>
      <c r="I187">
        <v>329589.571429</v>
      </c>
      <c r="J187">
        <v>6294549.1904760003</v>
      </c>
      <c r="K187">
        <v>329592.85185199999</v>
      </c>
      <c r="L187">
        <v>6294545.8518519998</v>
      </c>
      <c r="M187" s="12">
        <f>SQRT(((K187-I187)^2)+((L187-J187)^2))</f>
        <v>4.6805539496839828</v>
      </c>
      <c r="N187" s="40"/>
      <c r="O187" s="56">
        <v>1</v>
      </c>
      <c r="P187" s="57">
        <v>1</v>
      </c>
      <c r="Q187" s="58">
        <v>0</v>
      </c>
      <c r="R187" s="21">
        <f t="shared" si="10"/>
        <v>1</v>
      </c>
      <c r="S187" s="57">
        <v>1</v>
      </c>
      <c r="T187" s="58">
        <v>1</v>
      </c>
      <c r="U187" s="21">
        <f t="shared" si="11"/>
        <v>2</v>
      </c>
      <c r="V187" s="56">
        <v>3</v>
      </c>
      <c r="W187" s="57">
        <v>2</v>
      </c>
      <c r="X187" s="58">
        <v>0</v>
      </c>
      <c r="Y187" s="22">
        <f t="shared" si="12"/>
        <v>2</v>
      </c>
      <c r="Z187" s="12">
        <f t="shared" si="13"/>
        <v>0.4</v>
      </c>
      <c r="AA187" s="12">
        <f t="shared" si="14"/>
        <v>0.5</v>
      </c>
      <c r="AB187" s="12">
        <f t="shared" si="14"/>
        <v>0</v>
      </c>
    </row>
    <row r="188" spans="1:28" x14ac:dyDescent="0.3">
      <c r="A188" s="12">
        <v>2017</v>
      </c>
      <c r="B188" s="40" t="s">
        <v>319</v>
      </c>
      <c r="C188" s="40" t="s">
        <v>27</v>
      </c>
      <c r="D188" s="61" t="s">
        <v>320</v>
      </c>
      <c r="E188" s="56" t="s">
        <v>321</v>
      </c>
      <c r="F188" s="16">
        <v>2</v>
      </c>
      <c r="G188" s="17">
        <v>0</v>
      </c>
      <c r="H188" s="40" t="s">
        <v>50</v>
      </c>
      <c r="I188">
        <v>329555</v>
      </c>
      <c r="J188">
        <v>6294498</v>
      </c>
      <c r="K188">
        <v>329555</v>
      </c>
      <c r="L188">
        <v>6294498</v>
      </c>
      <c r="M188" s="12">
        <f>SQRT(((K188-I188)^2)+((L188-J188)^2))</f>
        <v>0</v>
      </c>
      <c r="N188" s="40"/>
      <c r="O188" s="56">
        <v>1</v>
      </c>
      <c r="P188" s="57">
        <v>0</v>
      </c>
      <c r="Q188" s="58">
        <v>0</v>
      </c>
      <c r="R188" s="21">
        <f t="shared" si="10"/>
        <v>0</v>
      </c>
      <c r="S188" s="57">
        <v>1</v>
      </c>
      <c r="T188" s="58">
        <v>0</v>
      </c>
      <c r="U188" s="21">
        <f t="shared" si="11"/>
        <v>1</v>
      </c>
      <c r="V188" s="56">
        <v>1</v>
      </c>
      <c r="W188" s="57">
        <v>1</v>
      </c>
      <c r="X188" s="58">
        <v>0</v>
      </c>
      <c r="Y188" s="22">
        <f t="shared" si="12"/>
        <v>1</v>
      </c>
      <c r="Z188" s="12">
        <f t="shared" si="13"/>
        <v>0.5</v>
      </c>
      <c r="AA188" s="12">
        <f t="shared" si="14"/>
        <v>0.5</v>
      </c>
      <c r="AB188" s="12" t="e">
        <f t="shared" si="14"/>
        <v>#DIV/0!</v>
      </c>
    </row>
    <row r="189" spans="1:28" x14ac:dyDescent="0.3">
      <c r="A189" s="12">
        <v>2017</v>
      </c>
      <c r="B189" s="40" t="s">
        <v>322</v>
      </c>
      <c r="C189" s="40" t="s">
        <v>27</v>
      </c>
      <c r="D189" s="61" t="s">
        <v>320</v>
      </c>
      <c r="E189" s="56" t="s">
        <v>321</v>
      </c>
      <c r="F189" s="16">
        <v>2</v>
      </c>
      <c r="G189" s="17">
        <v>0</v>
      </c>
      <c r="H189" s="40" t="s">
        <v>50</v>
      </c>
      <c r="I189">
        <v>329555</v>
      </c>
      <c r="J189">
        <v>6294498</v>
      </c>
      <c r="K189">
        <v>329555</v>
      </c>
      <c r="L189">
        <v>6294498</v>
      </c>
      <c r="M189" s="12">
        <f>SQRT(((K189-I189)^2)+((L189-J189)^2))</f>
        <v>0</v>
      </c>
      <c r="N189" s="40"/>
      <c r="O189" s="56">
        <v>1</v>
      </c>
      <c r="P189" s="57">
        <v>0</v>
      </c>
      <c r="Q189" s="58">
        <v>0</v>
      </c>
      <c r="R189" s="21">
        <f t="shared" si="10"/>
        <v>0</v>
      </c>
      <c r="S189" s="57">
        <v>1</v>
      </c>
      <c r="T189" s="58">
        <v>0</v>
      </c>
      <c r="U189" s="21">
        <f t="shared" si="11"/>
        <v>1</v>
      </c>
      <c r="V189" s="56">
        <v>1</v>
      </c>
      <c r="W189" s="57">
        <v>1</v>
      </c>
      <c r="X189" s="58">
        <v>0</v>
      </c>
      <c r="Y189" s="22">
        <f t="shared" si="12"/>
        <v>1</v>
      </c>
      <c r="Z189" s="12">
        <f t="shared" si="13"/>
        <v>0.5</v>
      </c>
      <c r="AA189" s="12">
        <f t="shared" si="14"/>
        <v>0.5</v>
      </c>
      <c r="AB189" s="12" t="e">
        <f t="shared" si="14"/>
        <v>#DIV/0!</v>
      </c>
    </row>
    <row r="190" spans="1:28" x14ac:dyDescent="0.3">
      <c r="A190" s="12">
        <v>2017</v>
      </c>
      <c r="B190" s="40" t="s">
        <v>323</v>
      </c>
      <c r="C190" s="40" t="s">
        <v>27</v>
      </c>
      <c r="D190" s="62" t="s">
        <v>324</v>
      </c>
      <c r="E190" s="56" t="s">
        <v>320</v>
      </c>
      <c r="F190" s="16">
        <v>2</v>
      </c>
      <c r="G190" s="17">
        <v>0</v>
      </c>
      <c r="H190" s="40" t="s">
        <v>50</v>
      </c>
      <c r="I190">
        <v>329570</v>
      </c>
      <c r="J190">
        <v>6294438.25</v>
      </c>
      <c r="K190">
        <v>329577.54545500001</v>
      </c>
      <c r="L190">
        <v>6294444.2727269996</v>
      </c>
      <c r="M190" s="12">
        <f>SQRT(((K190-I190)^2)+((L190-J190)^2))</f>
        <v>9.6543840647084629</v>
      </c>
      <c r="N190" s="40"/>
      <c r="O190" s="56">
        <v>1</v>
      </c>
      <c r="P190" s="57">
        <v>1</v>
      </c>
      <c r="Q190" s="58">
        <v>0</v>
      </c>
      <c r="R190" s="21">
        <f t="shared" si="10"/>
        <v>1</v>
      </c>
      <c r="S190" s="57">
        <v>1</v>
      </c>
      <c r="T190" s="58">
        <v>1</v>
      </c>
      <c r="U190" s="21">
        <f t="shared" si="11"/>
        <v>2</v>
      </c>
      <c r="V190" s="56">
        <v>3</v>
      </c>
      <c r="W190" s="57">
        <v>0</v>
      </c>
      <c r="X190" s="58">
        <v>0</v>
      </c>
      <c r="Y190" s="22">
        <f t="shared" si="12"/>
        <v>0</v>
      </c>
      <c r="Z190" s="12">
        <f t="shared" si="13"/>
        <v>0</v>
      </c>
      <c r="AA190" s="12">
        <f t="shared" si="14"/>
        <v>0</v>
      </c>
      <c r="AB190" s="12">
        <f t="shared" si="14"/>
        <v>0</v>
      </c>
    </row>
    <row r="191" spans="1:28" x14ac:dyDescent="0.3">
      <c r="A191" s="12">
        <v>2017</v>
      </c>
      <c r="B191" s="40" t="s">
        <v>325</v>
      </c>
      <c r="C191" s="40" t="s">
        <v>27</v>
      </c>
      <c r="D191" s="61" t="s">
        <v>326</v>
      </c>
      <c r="E191" s="56" t="s">
        <v>326</v>
      </c>
      <c r="F191" s="16">
        <v>1</v>
      </c>
      <c r="G191" s="17">
        <v>0</v>
      </c>
      <c r="H191" s="40" t="s">
        <v>27</v>
      </c>
      <c r="I191">
        <v>329629</v>
      </c>
      <c r="J191">
        <v>6294459</v>
      </c>
      <c r="K191">
        <v>329629</v>
      </c>
      <c r="L191">
        <v>6294459</v>
      </c>
      <c r="M191" s="12">
        <f>SQRT(((K191-I191)^2)+((L191-J191)^2))</f>
        <v>0</v>
      </c>
      <c r="N191" s="40"/>
      <c r="O191" s="56">
        <v>2</v>
      </c>
      <c r="P191" s="57">
        <v>0</v>
      </c>
      <c r="Q191" s="58">
        <v>0</v>
      </c>
      <c r="R191" s="21">
        <f t="shared" si="10"/>
        <v>0</v>
      </c>
      <c r="S191" s="57">
        <v>2</v>
      </c>
      <c r="T191" s="58">
        <v>1</v>
      </c>
      <c r="U191" s="21">
        <f t="shared" si="11"/>
        <v>3</v>
      </c>
      <c r="V191" s="56">
        <v>3</v>
      </c>
      <c r="W191" s="57">
        <v>0</v>
      </c>
      <c r="X191" s="58">
        <v>0</v>
      </c>
      <c r="Y191" s="22">
        <f t="shared" si="12"/>
        <v>0</v>
      </c>
      <c r="Z191" s="12">
        <f t="shared" si="13"/>
        <v>0</v>
      </c>
      <c r="AA191" s="12">
        <f t="shared" si="14"/>
        <v>0</v>
      </c>
      <c r="AB191" s="12">
        <f t="shared" si="14"/>
        <v>0</v>
      </c>
    </row>
    <row r="192" spans="1:28" x14ac:dyDescent="0.3">
      <c r="A192" s="12">
        <v>2017</v>
      </c>
      <c r="B192" s="40" t="s">
        <v>327</v>
      </c>
      <c r="C192" s="40" t="s">
        <v>27</v>
      </c>
      <c r="D192" s="62" t="s">
        <v>328</v>
      </c>
      <c r="E192" s="56" t="s">
        <v>329</v>
      </c>
      <c r="F192" s="16">
        <v>3</v>
      </c>
      <c r="G192" s="17">
        <v>0</v>
      </c>
      <c r="H192" s="40" t="s">
        <v>50</v>
      </c>
      <c r="I192">
        <v>329582</v>
      </c>
      <c r="J192">
        <v>6294487</v>
      </c>
      <c r="K192">
        <v>329582</v>
      </c>
      <c r="L192">
        <v>6294487</v>
      </c>
      <c r="M192" s="12">
        <f>SQRT(((K192-I192)^2)+((L192-J192)^2))</f>
        <v>0</v>
      </c>
      <c r="N192" s="40"/>
      <c r="O192" s="56">
        <v>0</v>
      </c>
      <c r="P192" s="57">
        <v>0</v>
      </c>
      <c r="Q192" s="58">
        <v>0</v>
      </c>
      <c r="R192" s="21">
        <f t="shared" si="10"/>
        <v>0</v>
      </c>
      <c r="S192" s="57">
        <v>0</v>
      </c>
      <c r="T192" s="58">
        <v>1</v>
      </c>
      <c r="U192" s="21">
        <f t="shared" si="11"/>
        <v>1</v>
      </c>
      <c r="V192" s="56">
        <v>1</v>
      </c>
      <c r="W192" s="57">
        <v>2</v>
      </c>
      <c r="X192" s="58">
        <v>0</v>
      </c>
      <c r="Y192" s="22">
        <f t="shared" si="12"/>
        <v>2</v>
      </c>
      <c r="Z192" s="12">
        <f t="shared" si="13"/>
        <v>0.66666666666666663</v>
      </c>
      <c r="AA192" s="12">
        <f t="shared" si="14"/>
        <v>1</v>
      </c>
      <c r="AB192" s="12">
        <f t="shared" si="14"/>
        <v>0</v>
      </c>
    </row>
    <row r="193" spans="1:28" x14ac:dyDescent="0.3">
      <c r="A193" s="12">
        <v>2017</v>
      </c>
      <c r="B193" s="40" t="s">
        <v>330</v>
      </c>
      <c r="C193" s="40" t="s">
        <v>27</v>
      </c>
      <c r="D193" s="62" t="s">
        <v>328</v>
      </c>
      <c r="E193" s="56" t="s">
        <v>329</v>
      </c>
      <c r="F193" s="16">
        <v>3</v>
      </c>
      <c r="G193" s="17">
        <v>0</v>
      </c>
      <c r="H193" s="40" t="s">
        <v>50</v>
      </c>
      <c r="I193">
        <v>329582</v>
      </c>
      <c r="J193">
        <v>6294487</v>
      </c>
      <c r="K193">
        <v>329582</v>
      </c>
      <c r="L193">
        <v>6294487</v>
      </c>
      <c r="M193" s="12">
        <f>SQRT(((K193-I193)^2)+((L193-J193)^2))</f>
        <v>0</v>
      </c>
      <c r="N193" s="40"/>
      <c r="O193" s="56">
        <v>0</v>
      </c>
      <c r="P193" s="57">
        <v>0</v>
      </c>
      <c r="Q193" s="58">
        <v>0</v>
      </c>
      <c r="R193" s="21">
        <f t="shared" si="10"/>
        <v>0</v>
      </c>
      <c r="S193" s="57">
        <v>0</v>
      </c>
      <c r="T193" s="58">
        <v>1</v>
      </c>
      <c r="U193" s="21">
        <f t="shared" si="11"/>
        <v>1</v>
      </c>
      <c r="V193" s="56">
        <v>1</v>
      </c>
      <c r="W193" s="57">
        <v>2</v>
      </c>
      <c r="X193" s="58">
        <v>0</v>
      </c>
      <c r="Y193" s="22">
        <f t="shared" si="12"/>
        <v>2</v>
      </c>
      <c r="Z193" s="12">
        <f t="shared" si="13"/>
        <v>0.66666666666666663</v>
      </c>
      <c r="AA193" s="12">
        <f t="shared" si="14"/>
        <v>1</v>
      </c>
      <c r="AB193" s="12">
        <f t="shared" si="14"/>
        <v>0</v>
      </c>
    </row>
    <row r="194" spans="1:28" x14ac:dyDescent="0.3">
      <c r="A194" s="12">
        <v>2017</v>
      </c>
      <c r="B194" s="40" t="s">
        <v>331</v>
      </c>
      <c r="C194" s="40" t="s">
        <v>27</v>
      </c>
      <c r="D194" s="62" t="s">
        <v>328</v>
      </c>
      <c r="E194" s="56" t="s">
        <v>329</v>
      </c>
      <c r="F194" s="16">
        <v>3</v>
      </c>
      <c r="G194" s="17">
        <v>0</v>
      </c>
      <c r="H194" s="40" t="s">
        <v>50</v>
      </c>
      <c r="I194">
        <v>329582</v>
      </c>
      <c r="J194">
        <v>6294487</v>
      </c>
      <c r="K194">
        <v>329582</v>
      </c>
      <c r="L194">
        <v>6294487</v>
      </c>
      <c r="M194" s="12">
        <f>SQRT(((K194-I194)^2)+((L194-J194)^2))</f>
        <v>0</v>
      </c>
      <c r="N194" s="40"/>
      <c r="O194" s="56">
        <v>0</v>
      </c>
      <c r="P194" s="57">
        <v>0</v>
      </c>
      <c r="Q194" s="58">
        <v>0</v>
      </c>
      <c r="R194" s="21">
        <f t="shared" si="10"/>
        <v>0</v>
      </c>
      <c r="S194" s="57">
        <v>0</v>
      </c>
      <c r="T194" s="58">
        <v>1</v>
      </c>
      <c r="U194" s="21">
        <f t="shared" si="11"/>
        <v>1</v>
      </c>
      <c r="V194" s="56">
        <v>1</v>
      </c>
      <c r="W194" s="57">
        <v>2</v>
      </c>
      <c r="X194" s="58">
        <v>0</v>
      </c>
      <c r="Y194" s="22">
        <f t="shared" si="12"/>
        <v>2</v>
      </c>
      <c r="Z194" s="12">
        <f t="shared" si="13"/>
        <v>0.66666666666666663</v>
      </c>
      <c r="AA194" s="12">
        <f t="shared" si="14"/>
        <v>1</v>
      </c>
      <c r="AB194" s="12">
        <f t="shared" si="14"/>
        <v>0</v>
      </c>
    </row>
    <row r="195" spans="1:28" x14ac:dyDescent="0.3">
      <c r="A195" s="12">
        <v>2017</v>
      </c>
      <c r="B195" s="40" t="s">
        <v>332</v>
      </c>
      <c r="C195" s="40" t="s">
        <v>27</v>
      </c>
      <c r="D195" s="61" t="s">
        <v>329</v>
      </c>
      <c r="E195" s="56" t="s">
        <v>315</v>
      </c>
      <c r="F195" s="16">
        <v>2</v>
      </c>
      <c r="G195" s="17">
        <v>1</v>
      </c>
      <c r="H195" s="40" t="s">
        <v>86</v>
      </c>
      <c r="I195">
        <v>329620.5</v>
      </c>
      <c r="J195">
        <v>6294500.5625</v>
      </c>
      <c r="K195">
        <v>329613.8</v>
      </c>
      <c r="L195">
        <v>6294492.4000000004</v>
      </c>
      <c r="M195" s="12">
        <f>SQRT(((K195-I195)^2)+((L195-J195)^2))</f>
        <v>10.560132870569122</v>
      </c>
      <c r="N195" s="40"/>
      <c r="O195" s="56">
        <v>2</v>
      </c>
      <c r="P195" s="57">
        <v>0</v>
      </c>
      <c r="Q195" s="58">
        <v>1</v>
      </c>
      <c r="R195" s="21">
        <f t="shared" ref="R195:R231" si="15">SUM(P195,Q195)</f>
        <v>1</v>
      </c>
      <c r="S195" s="57">
        <v>2</v>
      </c>
      <c r="T195" s="58">
        <v>0</v>
      </c>
      <c r="U195" s="21">
        <f t="shared" ref="U195:U231" si="16">SUM(T195,S195)</f>
        <v>2</v>
      </c>
      <c r="V195" s="56">
        <v>3</v>
      </c>
      <c r="W195" s="57">
        <v>0</v>
      </c>
      <c r="X195" s="58">
        <v>0</v>
      </c>
      <c r="Y195" s="22">
        <f t="shared" ref="Y195:Y231" si="17">SUM(W195,X195)</f>
        <v>0</v>
      </c>
      <c r="Z195" s="12">
        <f t="shared" ref="Z195:Z231" si="18">((Y195)/(Y195+U195+R195))</f>
        <v>0</v>
      </c>
      <c r="AA195" s="12">
        <f t="shared" ref="AA195:AB231" si="19">((W195)/(P195+S195+W195))</f>
        <v>0</v>
      </c>
      <c r="AB195" s="12">
        <f t="shared" si="19"/>
        <v>0</v>
      </c>
    </row>
    <row r="196" spans="1:28" x14ac:dyDescent="0.3">
      <c r="A196" s="12">
        <v>2017</v>
      </c>
      <c r="B196" s="40" t="s">
        <v>333</v>
      </c>
      <c r="C196" s="40" t="s">
        <v>33</v>
      </c>
      <c r="D196" s="61" t="s">
        <v>329</v>
      </c>
      <c r="E196" s="56" t="s">
        <v>329</v>
      </c>
      <c r="F196" s="16">
        <v>2</v>
      </c>
      <c r="G196" s="17">
        <v>1</v>
      </c>
      <c r="H196" s="40" t="s">
        <v>86</v>
      </c>
      <c r="I196">
        <v>329582</v>
      </c>
      <c r="J196">
        <v>6294487</v>
      </c>
      <c r="K196">
        <v>329618.59999999998</v>
      </c>
      <c r="L196">
        <v>6294497</v>
      </c>
      <c r="M196" s="12">
        <f>SQRT(((K196-I196)^2)+((L196-J196)^2))</f>
        <v>37.941533970021503</v>
      </c>
      <c r="N196" s="40"/>
      <c r="O196" s="63" t="s">
        <v>290</v>
      </c>
      <c r="P196" s="64" t="s">
        <v>38</v>
      </c>
      <c r="Q196" s="58">
        <v>0</v>
      </c>
      <c r="R196" s="21">
        <f t="shared" si="15"/>
        <v>0</v>
      </c>
      <c r="S196" s="64" t="s">
        <v>290</v>
      </c>
      <c r="T196" s="58">
        <v>0</v>
      </c>
      <c r="U196" s="21">
        <f t="shared" si="16"/>
        <v>0</v>
      </c>
      <c r="V196" s="56">
        <v>4</v>
      </c>
      <c r="W196" s="57">
        <v>0</v>
      </c>
      <c r="X196" s="58">
        <v>0</v>
      </c>
      <c r="Y196" s="22">
        <f t="shared" si="17"/>
        <v>0</v>
      </c>
      <c r="Z196" s="12" t="e">
        <f t="shared" si="18"/>
        <v>#DIV/0!</v>
      </c>
      <c r="AA196" s="12">
        <f t="shared" si="19"/>
        <v>0</v>
      </c>
      <c r="AB196" s="12" t="e">
        <f t="shared" si="19"/>
        <v>#DIV/0!</v>
      </c>
    </row>
    <row r="197" spans="1:28" x14ac:dyDescent="0.3">
      <c r="A197" s="12">
        <v>2017</v>
      </c>
      <c r="B197" s="40" t="s">
        <v>334</v>
      </c>
      <c r="C197" s="40" t="s">
        <v>27</v>
      </c>
      <c r="D197" s="62" t="s">
        <v>335</v>
      </c>
      <c r="E197" s="56" t="s">
        <v>316</v>
      </c>
      <c r="F197" s="16">
        <v>2</v>
      </c>
      <c r="G197" s="17">
        <v>1</v>
      </c>
      <c r="H197" s="40" t="s">
        <v>86</v>
      </c>
      <c r="I197">
        <v>329594.625</v>
      </c>
      <c r="J197">
        <v>6294547.375</v>
      </c>
      <c r="K197">
        <v>329588.66666699998</v>
      </c>
      <c r="L197">
        <v>6294579.3333329996</v>
      </c>
      <c r="M197" s="12">
        <f>SQRT(((K197-I197)^2)+((L197-J197)^2))</f>
        <v>32.509026135106133</v>
      </c>
      <c r="N197" s="40"/>
      <c r="O197" s="56">
        <v>2</v>
      </c>
      <c r="P197" s="57">
        <v>0</v>
      </c>
      <c r="Q197" s="58">
        <v>0</v>
      </c>
      <c r="R197" s="21">
        <f t="shared" si="15"/>
        <v>0</v>
      </c>
      <c r="S197" s="57">
        <v>2</v>
      </c>
      <c r="T197" s="58">
        <v>1</v>
      </c>
      <c r="U197" s="21">
        <f t="shared" si="16"/>
        <v>3</v>
      </c>
      <c r="V197" s="56">
        <v>3</v>
      </c>
      <c r="W197" s="57">
        <v>0</v>
      </c>
      <c r="X197" s="58">
        <v>1</v>
      </c>
      <c r="Y197" s="22">
        <f t="shared" si="17"/>
        <v>1</v>
      </c>
      <c r="Z197" s="12">
        <f t="shared" si="18"/>
        <v>0.25</v>
      </c>
      <c r="AA197" s="12">
        <f t="shared" si="19"/>
        <v>0</v>
      </c>
      <c r="AB197" s="12">
        <f t="shared" si="19"/>
        <v>0.5</v>
      </c>
    </row>
    <row r="198" spans="1:28" x14ac:dyDescent="0.3">
      <c r="A198" s="12">
        <v>2017</v>
      </c>
      <c r="B198" s="40" t="s">
        <v>336</v>
      </c>
      <c r="C198" s="40" t="s">
        <v>33</v>
      </c>
      <c r="D198" s="62" t="s">
        <v>335</v>
      </c>
      <c r="E198" s="56" t="s">
        <v>316</v>
      </c>
      <c r="F198" s="16">
        <v>2</v>
      </c>
      <c r="G198" s="17">
        <v>1</v>
      </c>
      <c r="H198" s="40" t="s">
        <v>86</v>
      </c>
      <c r="I198">
        <v>329593</v>
      </c>
      <c r="J198">
        <v>6294546</v>
      </c>
      <c r="K198">
        <v>329597</v>
      </c>
      <c r="L198">
        <v>6294567</v>
      </c>
      <c r="M198" s="12">
        <f>SQRT(((K198-I198)^2)+((L198-J198)^2))</f>
        <v>21.377558326431949</v>
      </c>
      <c r="N198" s="40"/>
      <c r="O198" s="56">
        <v>2</v>
      </c>
      <c r="P198" s="57">
        <v>0</v>
      </c>
      <c r="Q198" s="58">
        <v>0</v>
      </c>
      <c r="R198" s="21">
        <f t="shared" si="15"/>
        <v>0</v>
      </c>
      <c r="S198" s="57">
        <v>2</v>
      </c>
      <c r="T198" s="58">
        <v>1</v>
      </c>
      <c r="U198" s="21">
        <f t="shared" si="16"/>
        <v>3</v>
      </c>
      <c r="V198" s="56">
        <v>3</v>
      </c>
      <c r="W198" s="57">
        <v>1</v>
      </c>
      <c r="X198" s="58">
        <v>0</v>
      </c>
      <c r="Y198" s="22">
        <f t="shared" si="17"/>
        <v>1</v>
      </c>
      <c r="Z198" s="12">
        <f t="shared" si="18"/>
        <v>0.25</v>
      </c>
      <c r="AA198" s="12">
        <f t="shared" si="19"/>
        <v>0.33333333333333331</v>
      </c>
      <c r="AB198" s="12">
        <f t="shared" si="19"/>
        <v>0</v>
      </c>
    </row>
    <row r="199" spans="1:28" x14ac:dyDescent="0.3">
      <c r="A199" s="12">
        <v>2017</v>
      </c>
      <c r="B199" s="40" t="s">
        <v>337</v>
      </c>
      <c r="C199" s="40" t="s">
        <v>33</v>
      </c>
      <c r="D199" s="61" t="s">
        <v>338</v>
      </c>
      <c r="E199" s="56" t="s">
        <v>339</v>
      </c>
      <c r="F199" s="16">
        <v>2</v>
      </c>
      <c r="G199" s="17">
        <v>1</v>
      </c>
      <c r="H199" s="40" t="s">
        <v>86</v>
      </c>
      <c r="I199">
        <v>329545.22222200001</v>
      </c>
      <c r="J199">
        <v>6294593</v>
      </c>
      <c r="K199">
        <v>329545</v>
      </c>
      <c r="L199">
        <v>6294591</v>
      </c>
      <c r="M199" s="12">
        <f>SQRT(((K199-I199)^2)+((L199-J199)^2))</f>
        <v>2.012307783935896</v>
      </c>
      <c r="N199" s="40"/>
      <c r="O199" s="56">
        <v>0</v>
      </c>
      <c r="P199" s="57">
        <v>1</v>
      </c>
      <c r="Q199" s="58">
        <v>0</v>
      </c>
      <c r="R199" s="21">
        <f t="shared" si="15"/>
        <v>1</v>
      </c>
      <c r="S199" s="57">
        <v>0</v>
      </c>
      <c r="T199" s="58">
        <v>1</v>
      </c>
      <c r="U199" s="21">
        <f t="shared" si="16"/>
        <v>1</v>
      </c>
      <c r="V199" s="56">
        <v>2</v>
      </c>
      <c r="W199" s="57">
        <v>0</v>
      </c>
      <c r="X199" s="58">
        <v>0</v>
      </c>
      <c r="Y199" s="22">
        <f t="shared" si="17"/>
        <v>0</v>
      </c>
      <c r="Z199" s="12">
        <f t="shared" si="18"/>
        <v>0</v>
      </c>
      <c r="AA199" s="12">
        <f t="shared" si="19"/>
        <v>0</v>
      </c>
      <c r="AB199" s="12">
        <f t="shared" si="19"/>
        <v>0</v>
      </c>
    </row>
    <row r="200" spans="1:28" x14ac:dyDescent="0.3">
      <c r="A200" s="12">
        <v>2017</v>
      </c>
      <c r="B200" s="40" t="s">
        <v>340</v>
      </c>
      <c r="C200" s="40" t="s">
        <v>27</v>
      </c>
      <c r="D200" s="62" t="s">
        <v>341</v>
      </c>
      <c r="E200" s="56" t="s">
        <v>328</v>
      </c>
      <c r="F200" s="16">
        <v>1</v>
      </c>
      <c r="G200" s="17">
        <v>0</v>
      </c>
      <c r="H200" s="40" t="s">
        <v>27</v>
      </c>
      <c r="I200">
        <v>329550.33333300002</v>
      </c>
      <c r="J200">
        <v>6294583.266667</v>
      </c>
      <c r="K200">
        <v>329551.23076900002</v>
      </c>
      <c r="L200">
        <v>6294575.538462</v>
      </c>
      <c r="M200" s="12">
        <f>SQRT(((K200-I200)^2)+((L200-J200)^2))</f>
        <v>7.7801377813569728</v>
      </c>
      <c r="N200" s="40"/>
      <c r="O200" s="56">
        <v>1</v>
      </c>
      <c r="P200" s="57">
        <v>0</v>
      </c>
      <c r="Q200" s="58">
        <v>0</v>
      </c>
      <c r="R200" s="21">
        <f t="shared" si="15"/>
        <v>0</v>
      </c>
      <c r="S200" s="57">
        <v>1</v>
      </c>
      <c r="T200" s="58">
        <v>0</v>
      </c>
      <c r="U200" s="21">
        <f t="shared" si="16"/>
        <v>1</v>
      </c>
      <c r="V200" s="56">
        <v>1</v>
      </c>
      <c r="W200" s="57">
        <v>0</v>
      </c>
      <c r="X200" s="58">
        <v>0</v>
      </c>
      <c r="Y200" s="22">
        <f t="shared" si="17"/>
        <v>0</v>
      </c>
      <c r="Z200" s="12">
        <f t="shared" si="18"/>
        <v>0</v>
      </c>
      <c r="AA200" s="12">
        <f t="shared" si="19"/>
        <v>0</v>
      </c>
      <c r="AB200" s="12" t="e">
        <f t="shared" si="19"/>
        <v>#DIV/0!</v>
      </c>
    </row>
    <row r="201" spans="1:28" x14ac:dyDescent="0.3">
      <c r="A201" s="12">
        <v>2017</v>
      </c>
      <c r="B201" s="40" t="s">
        <v>342</v>
      </c>
      <c r="C201" s="40" t="s">
        <v>27</v>
      </c>
      <c r="D201" s="61" t="s">
        <v>343</v>
      </c>
      <c r="E201" s="56" t="s">
        <v>324</v>
      </c>
      <c r="F201" s="16">
        <v>5</v>
      </c>
      <c r="G201" s="17">
        <v>0</v>
      </c>
      <c r="H201" s="40" t="s">
        <v>50</v>
      </c>
      <c r="I201">
        <v>329593.5</v>
      </c>
      <c r="J201">
        <v>6294530.8333329996</v>
      </c>
      <c r="K201">
        <v>329603.3</v>
      </c>
      <c r="L201">
        <v>6294527.4000000004</v>
      </c>
      <c r="M201" s="12">
        <f>SQRT(((K201-I201)^2)+((L201-J201)^2))</f>
        <v>10.384015383435289</v>
      </c>
      <c r="N201" s="40"/>
      <c r="O201" s="56">
        <v>1</v>
      </c>
      <c r="P201" s="57">
        <v>0</v>
      </c>
      <c r="Q201" s="58">
        <v>0</v>
      </c>
      <c r="R201" s="21">
        <f t="shared" si="15"/>
        <v>0</v>
      </c>
      <c r="S201" s="57">
        <v>1</v>
      </c>
      <c r="T201" s="58">
        <v>0</v>
      </c>
      <c r="U201" s="21">
        <f t="shared" si="16"/>
        <v>1</v>
      </c>
      <c r="V201" s="56">
        <v>1</v>
      </c>
      <c r="W201" s="57">
        <v>4</v>
      </c>
      <c r="X201" s="58">
        <v>0</v>
      </c>
      <c r="Y201" s="22">
        <f t="shared" si="17"/>
        <v>4</v>
      </c>
      <c r="Z201" s="12">
        <f t="shared" si="18"/>
        <v>0.8</v>
      </c>
      <c r="AA201" s="12">
        <f t="shared" si="19"/>
        <v>0.8</v>
      </c>
      <c r="AB201" s="12" t="e">
        <f t="shared" si="19"/>
        <v>#DIV/0!</v>
      </c>
    </row>
    <row r="202" spans="1:28" x14ac:dyDescent="0.3">
      <c r="A202" s="12">
        <v>2017</v>
      </c>
      <c r="B202" s="40" t="s">
        <v>344</v>
      </c>
      <c r="C202" s="40" t="s">
        <v>27</v>
      </c>
      <c r="D202" s="61" t="s">
        <v>343</v>
      </c>
      <c r="E202" s="56" t="s">
        <v>324</v>
      </c>
      <c r="F202" s="16">
        <v>5</v>
      </c>
      <c r="G202" s="17">
        <v>0</v>
      </c>
      <c r="H202" s="40" t="s">
        <v>50</v>
      </c>
      <c r="I202">
        <v>329593</v>
      </c>
      <c r="J202">
        <v>6294531</v>
      </c>
      <c r="K202">
        <v>329600.785714</v>
      </c>
      <c r="L202">
        <v>6294530.5714290002</v>
      </c>
      <c r="M202" s="12">
        <f>SQRT(((K202-I202)^2)+((L202-J202)^2))</f>
        <v>7.7975005990125297</v>
      </c>
      <c r="N202" s="40"/>
      <c r="O202" s="56">
        <v>1</v>
      </c>
      <c r="P202" s="57">
        <v>0</v>
      </c>
      <c r="Q202" s="58">
        <v>0</v>
      </c>
      <c r="R202" s="21">
        <f t="shared" si="15"/>
        <v>0</v>
      </c>
      <c r="S202" s="57">
        <v>1</v>
      </c>
      <c r="T202" s="58">
        <v>0</v>
      </c>
      <c r="U202" s="21">
        <f t="shared" si="16"/>
        <v>1</v>
      </c>
      <c r="V202" s="56">
        <v>1</v>
      </c>
      <c r="W202" s="57">
        <v>4</v>
      </c>
      <c r="X202" s="58">
        <v>0</v>
      </c>
      <c r="Y202" s="22">
        <f t="shared" si="17"/>
        <v>4</v>
      </c>
      <c r="Z202" s="12">
        <f t="shared" si="18"/>
        <v>0.8</v>
      </c>
      <c r="AA202" s="12">
        <f t="shared" si="19"/>
        <v>0.8</v>
      </c>
      <c r="AB202" s="12" t="e">
        <f t="shared" si="19"/>
        <v>#DIV/0!</v>
      </c>
    </row>
    <row r="203" spans="1:28" x14ac:dyDescent="0.3">
      <c r="A203" s="12">
        <v>2017</v>
      </c>
      <c r="B203" s="40" t="s">
        <v>345</v>
      </c>
      <c r="C203" s="40" t="s">
        <v>27</v>
      </c>
      <c r="D203" s="61" t="s">
        <v>343</v>
      </c>
      <c r="E203" s="56" t="s">
        <v>324</v>
      </c>
      <c r="F203" s="16">
        <v>5</v>
      </c>
      <c r="G203" s="17">
        <v>0</v>
      </c>
      <c r="H203" s="40" t="s">
        <v>50</v>
      </c>
      <c r="I203">
        <v>329593.75</v>
      </c>
      <c r="J203">
        <v>6294530.75</v>
      </c>
      <c r="K203">
        <v>329597.63157899998</v>
      </c>
      <c r="L203">
        <v>6294529.2105259998</v>
      </c>
      <c r="M203" s="12">
        <f>SQRT(((K203-I203)^2)+((L203-J203)^2))</f>
        <v>4.1757197859099904</v>
      </c>
      <c r="N203" s="40"/>
      <c r="O203" s="56">
        <v>1</v>
      </c>
      <c r="P203" s="57">
        <v>0</v>
      </c>
      <c r="Q203" s="58">
        <v>0</v>
      </c>
      <c r="R203" s="21">
        <f t="shared" si="15"/>
        <v>0</v>
      </c>
      <c r="S203" s="57">
        <v>1</v>
      </c>
      <c r="T203" s="58">
        <v>0</v>
      </c>
      <c r="U203" s="21">
        <f t="shared" si="16"/>
        <v>1</v>
      </c>
      <c r="V203" s="56">
        <v>1</v>
      </c>
      <c r="W203" s="57">
        <v>4</v>
      </c>
      <c r="X203" s="58">
        <v>0</v>
      </c>
      <c r="Y203" s="22">
        <f t="shared" si="17"/>
        <v>4</v>
      </c>
      <c r="Z203" s="12">
        <f t="shared" si="18"/>
        <v>0.8</v>
      </c>
      <c r="AA203" s="12">
        <f t="shared" si="19"/>
        <v>0.8</v>
      </c>
      <c r="AB203" s="12" t="e">
        <f t="shared" si="19"/>
        <v>#DIV/0!</v>
      </c>
    </row>
    <row r="204" spans="1:28" x14ac:dyDescent="0.3">
      <c r="A204" s="12">
        <v>2017</v>
      </c>
      <c r="B204" s="40" t="s">
        <v>346</v>
      </c>
      <c r="C204" s="40" t="s">
        <v>27</v>
      </c>
      <c r="D204" s="61" t="s">
        <v>343</v>
      </c>
      <c r="E204" s="56" t="s">
        <v>324</v>
      </c>
      <c r="F204" s="16">
        <v>5</v>
      </c>
      <c r="G204" s="17">
        <v>0</v>
      </c>
      <c r="H204" s="40" t="s">
        <v>50</v>
      </c>
      <c r="I204">
        <v>329594.33333300002</v>
      </c>
      <c r="J204">
        <v>6294530.5555560002</v>
      </c>
      <c r="K204">
        <v>329597.02941199997</v>
      </c>
      <c r="L204">
        <v>6294529.2941180002</v>
      </c>
      <c r="M204" s="12">
        <f>SQRT(((K204-I204)^2)+((L204-J204)^2))</f>
        <v>2.976586602451905</v>
      </c>
      <c r="N204" s="40"/>
      <c r="O204" s="56">
        <v>1</v>
      </c>
      <c r="P204" s="57">
        <v>0</v>
      </c>
      <c r="Q204" s="58">
        <v>0</v>
      </c>
      <c r="R204" s="21">
        <f t="shared" si="15"/>
        <v>0</v>
      </c>
      <c r="S204" s="57">
        <v>1</v>
      </c>
      <c r="T204" s="58">
        <v>0</v>
      </c>
      <c r="U204" s="21">
        <f t="shared" si="16"/>
        <v>1</v>
      </c>
      <c r="V204" s="56">
        <v>1</v>
      </c>
      <c r="W204" s="57">
        <v>4</v>
      </c>
      <c r="X204" s="58">
        <v>0</v>
      </c>
      <c r="Y204" s="22">
        <f t="shared" si="17"/>
        <v>4</v>
      </c>
      <c r="Z204" s="12">
        <f t="shared" si="18"/>
        <v>0.8</v>
      </c>
      <c r="AA204" s="12">
        <f t="shared" si="19"/>
        <v>0.8</v>
      </c>
      <c r="AB204" s="12" t="e">
        <f t="shared" si="19"/>
        <v>#DIV/0!</v>
      </c>
    </row>
    <row r="205" spans="1:28" x14ac:dyDescent="0.3">
      <c r="A205" s="12">
        <v>2017</v>
      </c>
      <c r="B205" s="40" t="s">
        <v>347</v>
      </c>
      <c r="C205" s="40" t="s">
        <v>27</v>
      </c>
      <c r="D205" s="61" t="s">
        <v>343</v>
      </c>
      <c r="E205" s="56" t="s">
        <v>324</v>
      </c>
      <c r="F205" s="16">
        <v>5</v>
      </c>
      <c r="G205" s="17">
        <v>0</v>
      </c>
      <c r="H205" s="40" t="s">
        <v>50</v>
      </c>
      <c r="I205">
        <v>329602.33333300002</v>
      </c>
      <c r="J205">
        <v>6294536</v>
      </c>
      <c r="K205">
        <v>329601.41176500003</v>
      </c>
      <c r="L205">
        <v>6294527.6470590001</v>
      </c>
      <c r="M205" s="12">
        <f>SQRT(((K205-I205)^2)+((L205-J205)^2))</f>
        <v>8.4036248682615362</v>
      </c>
      <c r="N205" s="40"/>
      <c r="O205" s="56">
        <v>1</v>
      </c>
      <c r="P205" s="57">
        <v>0</v>
      </c>
      <c r="Q205" s="58">
        <v>0</v>
      </c>
      <c r="R205" s="21">
        <f t="shared" si="15"/>
        <v>0</v>
      </c>
      <c r="S205" s="57">
        <v>1</v>
      </c>
      <c r="T205" s="58">
        <v>0</v>
      </c>
      <c r="U205" s="21">
        <f t="shared" si="16"/>
        <v>1</v>
      </c>
      <c r="V205" s="56">
        <v>1</v>
      </c>
      <c r="W205" s="57">
        <v>4</v>
      </c>
      <c r="X205" s="58">
        <v>0</v>
      </c>
      <c r="Y205" s="22">
        <f t="shared" si="17"/>
        <v>4</v>
      </c>
      <c r="Z205" s="12">
        <f t="shared" si="18"/>
        <v>0.8</v>
      </c>
      <c r="AA205" s="12">
        <f t="shared" si="19"/>
        <v>0.8</v>
      </c>
      <c r="AB205" s="12" t="e">
        <f t="shared" si="19"/>
        <v>#DIV/0!</v>
      </c>
    </row>
    <row r="206" spans="1:28" x14ac:dyDescent="0.3">
      <c r="A206" s="12">
        <v>2017</v>
      </c>
      <c r="B206" s="40" t="s">
        <v>348</v>
      </c>
      <c r="C206" s="40" t="s">
        <v>27</v>
      </c>
      <c r="D206" s="62" t="s">
        <v>349</v>
      </c>
      <c r="E206" s="56" t="s">
        <v>315</v>
      </c>
      <c r="F206" s="16">
        <v>1</v>
      </c>
      <c r="G206" s="17">
        <v>0</v>
      </c>
      <c r="H206" s="40" t="s">
        <v>27</v>
      </c>
      <c r="I206">
        <v>329617</v>
      </c>
      <c r="J206">
        <v>6294498.5454550004</v>
      </c>
      <c r="K206">
        <v>329628.87096799997</v>
      </c>
      <c r="L206">
        <v>6294503.4193550004</v>
      </c>
      <c r="M206" s="12">
        <f>SQRT(((K206-I206)^2)+((L206-J206)^2))</f>
        <v>12.832567259377996</v>
      </c>
      <c r="N206" s="40"/>
      <c r="O206" s="56">
        <v>2</v>
      </c>
      <c r="P206" s="57">
        <v>0</v>
      </c>
      <c r="Q206" s="58">
        <v>0</v>
      </c>
      <c r="R206" s="21">
        <f t="shared" si="15"/>
        <v>0</v>
      </c>
      <c r="S206" s="57">
        <v>2</v>
      </c>
      <c r="T206" s="58">
        <v>0</v>
      </c>
      <c r="U206" s="21">
        <f t="shared" si="16"/>
        <v>2</v>
      </c>
      <c r="V206" s="56">
        <v>2</v>
      </c>
      <c r="W206" s="57">
        <v>0</v>
      </c>
      <c r="X206" s="58">
        <v>0</v>
      </c>
      <c r="Y206" s="22">
        <f t="shared" si="17"/>
        <v>0</v>
      </c>
      <c r="Z206" s="12">
        <f t="shared" si="18"/>
        <v>0</v>
      </c>
      <c r="AA206" s="12">
        <f t="shared" si="19"/>
        <v>0</v>
      </c>
      <c r="AB206" s="12" t="e">
        <f t="shared" si="19"/>
        <v>#DIV/0!</v>
      </c>
    </row>
    <row r="207" spans="1:28" x14ac:dyDescent="0.3">
      <c r="A207" s="12">
        <v>2018</v>
      </c>
      <c r="B207" s="40">
        <v>6162</v>
      </c>
      <c r="C207" s="40" t="s">
        <v>27</v>
      </c>
      <c r="D207" s="62" t="s">
        <v>350</v>
      </c>
      <c r="E207" s="40" t="s">
        <v>351</v>
      </c>
      <c r="F207" s="16">
        <v>5</v>
      </c>
      <c r="G207" s="17">
        <v>0.25</v>
      </c>
      <c r="H207" s="40" t="s">
        <v>37</v>
      </c>
      <c r="I207">
        <v>329546.375</v>
      </c>
      <c r="J207">
        <v>6294592.125</v>
      </c>
      <c r="K207">
        <v>329548.40000000002</v>
      </c>
      <c r="L207">
        <v>6294587.25</v>
      </c>
      <c r="M207" s="12">
        <f>SQRT(((K207-I207)^2)+((L207-J207)^2))</f>
        <v>5.2788493064392634</v>
      </c>
      <c r="N207" s="40"/>
      <c r="O207" s="56">
        <v>0</v>
      </c>
      <c r="P207" s="57">
        <v>0</v>
      </c>
      <c r="Q207" s="58">
        <v>1</v>
      </c>
      <c r="R207" s="21">
        <f t="shared" si="15"/>
        <v>1</v>
      </c>
      <c r="S207" s="57">
        <v>0</v>
      </c>
      <c r="T207" s="58">
        <v>0</v>
      </c>
      <c r="U207" s="21">
        <f t="shared" si="16"/>
        <v>0</v>
      </c>
      <c r="V207" s="56">
        <v>1</v>
      </c>
      <c r="W207" s="66" t="s">
        <v>290</v>
      </c>
      <c r="X207" s="67" t="s">
        <v>38</v>
      </c>
      <c r="Y207" s="22">
        <f t="shared" si="17"/>
        <v>0</v>
      </c>
      <c r="Z207" s="12">
        <f t="shared" si="18"/>
        <v>0</v>
      </c>
      <c r="AA207" s="12">
        <f t="shared" si="19"/>
        <v>1</v>
      </c>
      <c r="AB207" s="12">
        <f t="shared" si="19"/>
        <v>0.5</v>
      </c>
    </row>
    <row r="208" spans="1:28" x14ac:dyDescent="0.3">
      <c r="A208" s="12">
        <v>2018</v>
      </c>
      <c r="B208" s="40">
        <v>6215</v>
      </c>
      <c r="C208" s="40" t="s">
        <v>27</v>
      </c>
      <c r="D208" s="62" t="s">
        <v>350</v>
      </c>
      <c r="E208" s="40" t="s">
        <v>351</v>
      </c>
      <c r="F208" s="16">
        <v>5</v>
      </c>
      <c r="G208" s="17">
        <v>0.25</v>
      </c>
      <c r="H208" s="40" t="s">
        <v>37</v>
      </c>
      <c r="I208">
        <v>329544.2</v>
      </c>
      <c r="J208">
        <v>6294591.9000000004</v>
      </c>
      <c r="K208">
        <v>329544.92</v>
      </c>
      <c r="L208">
        <v>6294585.1200000001</v>
      </c>
      <c r="M208" s="12">
        <f>SQRT(((K208-I208)^2)+((L208-J208)^2))</f>
        <v>6.8181229090927813</v>
      </c>
      <c r="N208" s="40"/>
      <c r="O208" s="56">
        <v>0</v>
      </c>
      <c r="P208" s="57">
        <v>0</v>
      </c>
      <c r="Q208" s="58">
        <v>1</v>
      </c>
      <c r="R208" s="21">
        <f t="shared" si="15"/>
        <v>1</v>
      </c>
      <c r="S208" s="57">
        <v>0</v>
      </c>
      <c r="T208" s="58">
        <v>0</v>
      </c>
      <c r="U208" s="21">
        <f t="shared" si="16"/>
        <v>0</v>
      </c>
      <c r="V208" s="56">
        <v>1</v>
      </c>
      <c r="W208" s="66" t="s">
        <v>290</v>
      </c>
      <c r="X208" s="67" t="s">
        <v>38</v>
      </c>
      <c r="Y208" s="22">
        <f t="shared" si="17"/>
        <v>0</v>
      </c>
      <c r="Z208" s="12">
        <f t="shared" si="18"/>
        <v>0</v>
      </c>
      <c r="AA208" s="12">
        <f t="shared" si="19"/>
        <v>1</v>
      </c>
      <c r="AB208" s="12">
        <f t="shared" si="19"/>
        <v>0.5</v>
      </c>
    </row>
    <row r="209" spans="1:28" x14ac:dyDescent="0.3">
      <c r="A209" s="12">
        <v>2018</v>
      </c>
      <c r="B209" s="40">
        <v>6326</v>
      </c>
      <c r="C209" s="40" t="s">
        <v>27</v>
      </c>
      <c r="D209" s="62" t="s">
        <v>350</v>
      </c>
      <c r="E209" s="40" t="s">
        <v>351</v>
      </c>
      <c r="F209" s="16">
        <v>5</v>
      </c>
      <c r="G209" s="17">
        <v>0.25</v>
      </c>
      <c r="H209" s="40" t="s">
        <v>37</v>
      </c>
      <c r="I209">
        <v>329543.22222200001</v>
      </c>
      <c r="J209">
        <v>6294593</v>
      </c>
      <c r="K209">
        <v>329536.23076900002</v>
      </c>
      <c r="L209">
        <v>6294591</v>
      </c>
      <c r="M209" s="12">
        <f>SQRT(((K209-I209)^2)+((L209-J209)^2))</f>
        <v>7.2718921231781444</v>
      </c>
      <c r="N209" s="40"/>
      <c r="O209" s="56">
        <v>0</v>
      </c>
      <c r="P209" s="57">
        <v>0</v>
      </c>
      <c r="Q209" s="58">
        <v>1</v>
      </c>
      <c r="R209" s="21">
        <f t="shared" si="15"/>
        <v>1</v>
      </c>
      <c r="S209" s="57">
        <v>0</v>
      </c>
      <c r="T209" s="58">
        <v>0</v>
      </c>
      <c r="U209" s="21">
        <f t="shared" si="16"/>
        <v>0</v>
      </c>
      <c r="V209" s="56">
        <v>1</v>
      </c>
      <c r="W209" s="66" t="s">
        <v>290</v>
      </c>
      <c r="X209" s="67" t="s">
        <v>38</v>
      </c>
      <c r="Y209" s="22">
        <f t="shared" si="17"/>
        <v>0</v>
      </c>
      <c r="Z209" s="12">
        <f t="shared" si="18"/>
        <v>0</v>
      </c>
      <c r="AA209" s="12">
        <f t="shared" si="19"/>
        <v>1</v>
      </c>
      <c r="AB209" s="12">
        <f t="shared" si="19"/>
        <v>0.5</v>
      </c>
    </row>
    <row r="210" spans="1:28" x14ac:dyDescent="0.3">
      <c r="A210" s="12">
        <v>2018</v>
      </c>
      <c r="B210" s="40">
        <v>6366</v>
      </c>
      <c r="C210" s="40" t="s">
        <v>27</v>
      </c>
      <c r="D210" s="62" t="s">
        <v>350</v>
      </c>
      <c r="E210" s="40" t="s">
        <v>351</v>
      </c>
      <c r="F210" s="16">
        <v>5</v>
      </c>
      <c r="G210" s="17">
        <v>0.25</v>
      </c>
      <c r="H210" s="40" t="s">
        <v>37</v>
      </c>
      <c r="I210">
        <v>329545.33333300002</v>
      </c>
      <c r="J210">
        <v>6294593</v>
      </c>
      <c r="K210">
        <v>329547.34999999998</v>
      </c>
      <c r="L210">
        <v>6294588.2999999998</v>
      </c>
      <c r="M210" s="12">
        <f>SQRT(((K210-I210)^2)+((L210-J210)^2))</f>
        <v>5.1143861596948232</v>
      </c>
      <c r="N210" s="40"/>
      <c r="O210" s="56">
        <v>0</v>
      </c>
      <c r="P210" s="57">
        <v>0</v>
      </c>
      <c r="Q210" s="58">
        <v>1</v>
      </c>
      <c r="R210" s="21">
        <f t="shared" si="15"/>
        <v>1</v>
      </c>
      <c r="S210" s="57">
        <v>0</v>
      </c>
      <c r="T210" s="58">
        <v>0</v>
      </c>
      <c r="U210" s="21">
        <f t="shared" si="16"/>
        <v>0</v>
      </c>
      <c r="V210" s="56">
        <v>1</v>
      </c>
      <c r="W210" s="66" t="s">
        <v>290</v>
      </c>
      <c r="X210" s="67" t="s">
        <v>38</v>
      </c>
      <c r="Y210" s="22">
        <f t="shared" si="17"/>
        <v>0</v>
      </c>
      <c r="Z210" s="12">
        <f t="shared" si="18"/>
        <v>0</v>
      </c>
      <c r="AA210" s="12">
        <f t="shared" si="19"/>
        <v>1</v>
      </c>
      <c r="AB210" s="12">
        <f t="shared" si="19"/>
        <v>0.5</v>
      </c>
    </row>
    <row r="211" spans="1:28" x14ac:dyDescent="0.3">
      <c r="A211" s="12">
        <v>2018</v>
      </c>
      <c r="B211" s="40">
        <v>4649</v>
      </c>
      <c r="C211" s="40" t="s">
        <v>33</v>
      </c>
      <c r="D211" s="62" t="s">
        <v>350</v>
      </c>
      <c r="E211" s="40" t="s">
        <v>351</v>
      </c>
      <c r="F211" s="16">
        <v>5</v>
      </c>
      <c r="G211" s="17">
        <v>0.25</v>
      </c>
      <c r="H211" s="40" t="s">
        <v>37</v>
      </c>
      <c r="I211">
        <v>329549.40000000002</v>
      </c>
      <c r="J211">
        <v>6294594.5999999996</v>
      </c>
      <c r="K211">
        <v>329542</v>
      </c>
      <c r="L211">
        <v>6294592.0769229997</v>
      </c>
      <c r="M211" s="12">
        <f>SQRT(((K211-I211)^2)+((L211-J211)^2))</f>
        <v>7.8183065652309329</v>
      </c>
      <c r="N211" s="40"/>
      <c r="O211" s="56">
        <v>0</v>
      </c>
      <c r="P211" s="57">
        <v>0</v>
      </c>
      <c r="Q211" s="58">
        <v>1</v>
      </c>
      <c r="R211" s="21">
        <f t="shared" si="15"/>
        <v>1</v>
      </c>
      <c r="S211" s="57">
        <v>0</v>
      </c>
      <c r="T211" s="58">
        <v>0</v>
      </c>
      <c r="U211" s="21">
        <f t="shared" si="16"/>
        <v>0</v>
      </c>
      <c r="V211" s="56">
        <v>1</v>
      </c>
      <c r="W211" s="66" t="s">
        <v>46</v>
      </c>
      <c r="X211" s="67" t="s">
        <v>75</v>
      </c>
      <c r="Y211" s="22">
        <f t="shared" si="17"/>
        <v>0</v>
      </c>
      <c r="Z211" s="12">
        <f t="shared" si="18"/>
        <v>0</v>
      </c>
      <c r="AA211" s="12">
        <f t="shared" si="19"/>
        <v>1</v>
      </c>
      <c r="AB211" s="12">
        <f t="shared" si="19"/>
        <v>0</v>
      </c>
    </row>
    <row r="212" spans="1:28" x14ac:dyDescent="0.3">
      <c r="A212" s="12">
        <v>2018</v>
      </c>
      <c r="B212" s="40">
        <v>4549</v>
      </c>
      <c r="C212" s="40" t="s">
        <v>33</v>
      </c>
      <c r="D212" s="68" t="s">
        <v>352</v>
      </c>
      <c r="E212" s="40" t="s">
        <v>353</v>
      </c>
      <c r="F212" s="16">
        <v>4</v>
      </c>
      <c r="G212" s="17">
        <v>3</v>
      </c>
      <c r="H212" s="40" t="s">
        <v>90</v>
      </c>
      <c r="I212">
        <v>329600.5</v>
      </c>
      <c r="J212">
        <v>6294530</v>
      </c>
      <c r="K212">
        <v>329626.5</v>
      </c>
      <c r="L212">
        <v>6294508.5454550004</v>
      </c>
      <c r="M212" s="12">
        <f>SQRT(((K212-I212)^2)+((L212-J212)^2))</f>
        <v>33.709012165019558</v>
      </c>
      <c r="N212" s="40"/>
      <c r="O212" s="56">
        <v>3</v>
      </c>
      <c r="P212" s="57">
        <v>1</v>
      </c>
      <c r="Q212" s="58">
        <v>2</v>
      </c>
      <c r="R212" s="21">
        <f t="shared" si="15"/>
        <v>3</v>
      </c>
      <c r="S212" s="57">
        <v>3</v>
      </c>
      <c r="T212" s="58">
        <v>2</v>
      </c>
      <c r="U212" s="21">
        <f t="shared" si="16"/>
        <v>5</v>
      </c>
      <c r="V212" s="56">
        <v>8</v>
      </c>
      <c r="W212" s="66" t="s">
        <v>75</v>
      </c>
      <c r="X212" s="67" t="s">
        <v>75</v>
      </c>
      <c r="Y212" s="22">
        <f t="shared" si="17"/>
        <v>0</v>
      </c>
      <c r="Z212" s="12">
        <f t="shared" si="18"/>
        <v>0</v>
      </c>
      <c r="AA212" s="12">
        <f t="shared" si="19"/>
        <v>0</v>
      </c>
      <c r="AB212" s="12">
        <f t="shared" si="19"/>
        <v>0</v>
      </c>
    </row>
    <row r="213" spans="1:28" x14ac:dyDescent="0.3">
      <c r="A213" s="12">
        <v>2018</v>
      </c>
      <c r="B213" s="40">
        <v>6004</v>
      </c>
      <c r="C213" s="40" t="s">
        <v>27</v>
      </c>
      <c r="D213" s="62" t="s">
        <v>354</v>
      </c>
      <c r="E213" s="40" t="s">
        <v>353</v>
      </c>
      <c r="F213" s="16">
        <v>3</v>
      </c>
      <c r="G213" s="17">
        <v>0.5</v>
      </c>
      <c r="H213" s="40" t="s">
        <v>37</v>
      </c>
      <c r="I213">
        <v>329573</v>
      </c>
      <c r="J213">
        <v>6294517.6666670004</v>
      </c>
      <c r="K213">
        <v>329605</v>
      </c>
      <c r="L213">
        <v>6294493.4000000004</v>
      </c>
      <c r="M213" s="12">
        <f>SQRT(((K213-I213)^2)+((L213-J213)^2))</f>
        <v>40.160566819826698</v>
      </c>
      <c r="N213" s="40"/>
      <c r="O213" s="56">
        <v>2</v>
      </c>
      <c r="P213" s="57">
        <v>1</v>
      </c>
      <c r="Q213" s="58">
        <v>1</v>
      </c>
      <c r="R213" s="21">
        <f t="shared" si="15"/>
        <v>2</v>
      </c>
      <c r="S213" s="57">
        <v>2</v>
      </c>
      <c r="T213" s="58">
        <v>3</v>
      </c>
      <c r="U213" s="21">
        <f t="shared" si="16"/>
        <v>5</v>
      </c>
      <c r="V213" s="56">
        <v>6</v>
      </c>
      <c r="W213" s="66" t="s">
        <v>75</v>
      </c>
      <c r="X213" s="67" t="s">
        <v>75</v>
      </c>
      <c r="Y213" s="22">
        <f t="shared" si="17"/>
        <v>0</v>
      </c>
      <c r="Z213" s="12">
        <f t="shared" si="18"/>
        <v>0</v>
      </c>
      <c r="AA213" s="12">
        <f t="shared" si="19"/>
        <v>0</v>
      </c>
      <c r="AB213" s="12">
        <f t="shared" si="19"/>
        <v>0</v>
      </c>
    </row>
    <row r="214" spans="1:28" x14ac:dyDescent="0.3">
      <c r="A214" s="12">
        <v>2018</v>
      </c>
      <c r="B214" s="40">
        <v>6233</v>
      </c>
      <c r="C214" s="40" t="s">
        <v>33</v>
      </c>
      <c r="D214" s="68" t="s">
        <v>355</v>
      </c>
      <c r="E214" s="40" t="s">
        <v>356</v>
      </c>
      <c r="F214" s="16">
        <v>5</v>
      </c>
      <c r="G214" s="17">
        <v>1.5</v>
      </c>
      <c r="H214" s="40" t="s">
        <v>30</v>
      </c>
      <c r="I214">
        <v>329536.8</v>
      </c>
      <c r="J214">
        <v>6294617.4000000004</v>
      </c>
      <c r="K214">
        <v>329523.285714</v>
      </c>
      <c r="L214">
        <v>6294615.1428570002</v>
      </c>
      <c r="M214" s="12">
        <f>SQRT(((K214-I214)^2)+((L214-J214)^2))</f>
        <v>13.701482423906716</v>
      </c>
      <c r="N214" s="40"/>
      <c r="O214" s="56">
        <v>1</v>
      </c>
      <c r="P214" s="57">
        <v>2</v>
      </c>
      <c r="Q214" s="58">
        <v>2</v>
      </c>
      <c r="R214" s="21">
        <f t="shared" si="15"/>
        <v>4</v>
      </c>
      <c r="S214" s="57">
        <v>1</v>
      </c>
      <c r="T214" s="58">
        <v>1</v>
      </c>
      <c r="U214" s="21">
        <f t="shared" si="16"/>
        <v>2</v>
      </c>
      <c r="V214" s="56">
        <v>6</v>
      </c>
      <c r="W214" s="66" t="s">
        <v>75</v>
      </c>
      <c r="X214" s="67" t="s">
        <v>75</v>
      </c>
      <c r="Y214" s="22">
        <f t="shared" si="17"/>
        <v>0</v>
      </c>
      <c r="Z214" s="12">
        <f t="shared" si="18"/>
        <v>0</v>
      </c>
      <c r="AA214" s="12">
        <f t="shared" si="19"/>
        <v>0</v>
      </c>
      <c r="AB214" s="12">
        <f t="shared" si="19"/>
        <v>0</v>
      </c>
    </row>
    <row r="215" spans="1:28" x14ac:dyDescent="0.3">
      <c r="A215" s="12">
        <v>2018</v>
      </c>
      <c r="B215" s="40">
        <v>6018</v>
      </c>
      <c r="C215" s="40" t="s">
        <v>27</v>
      </c>
      <c r="D215" s="62" t="s">
        <v>357</v>
      </c>
      <c r="E215" s="40" t="s">
        <v>356</v>
      </c>
      <c r="F215" s="16">
        <v>2</v>
      </c>
      <c r="G215" s="17">
        <v>1</v>
      </c>
      <c r="H215" s="40" t="s">
        <v>86</v>
      </c>
      <c r="I215">
        <v>329529.33333300002</v>
      </c>
      <c r="J215">
        <v>6294616.3333329996</v>
      </c>
      <c r="K215">
        <v>329523.56521700002</v>
      </c>
      <c r="L215">
        <v>6294570.9130429998</v>
      </c>
      <c r="M215" s="12">
        <f>SQRT(((K215-I215)^2)+((L215-J215)^2))</f>
        <v>45.785083879532046</v>
      </c>
      <c r="N215" s="40"/>
      <c r="O215" s="56">
        <v>0</v>
      </c>
      <c r="P215" s="57">
        <v>0</v>
      </c>
      <c r="Q215" s="58">
        <v>1</v>
      </c>
      <c r="R215" s="21">
        <f t="shared" si="15"/>
        <v>1</v>
      </c>
      <c r="S215" s="57">
        <v>0</v>
      </c>
      <c r="T215" s="58">
        <v>2</v>
      </c>
      <c r="U215" s="21">
        <f t="shared" si="16"/>
        <v>2</v>
      </c>
      <c r="V215" s="56">
        <v>3</v>
      </c>
      <c r="W215" s="66" t="s">
        <v>75</v>
      </c>
      <c r="X215" s="67" t="s">
        <v>75</v>
      </c>
      <c r="Y215" s="22">
        <f t="shared" si="17"/>
        <v>0</v>
      </c>
      <c r="Z215" s="12">
        <f t="shared" si="18"/>
        <v>0</v>
      </c>
      <c r="AA215" s="12" t="e">
        <f t="shared" si="19"/>
        <v>#DIV/0!</v>
      </c>
      <c r="AB215" s="12">
        <f t="shared" si="19"/>
        <v>0</v>
      </c>
    </row>
    <row r="216" spans="1:28" x14ac:dyDescent="0.3">
      <c r="A216" s="12">
        <v>2018</v>
      </c>
      <c r="B216" s="40">
        <v>6268</v>
      </c>
      <c r="C216" s="40" t="s">
        <v>33</v>
      </c>
      <c r="D216" s="68" t="s">
        <v>356</v>
      </c>
      <c r="E216" s="40" t="s">
        <v>358</v>
      </c>
      <c r="F216" s="16">
        <v>2</v>
      </c>
      <c r="G216" s="17">
        <v>1</v>
      </c>
      <c r="H216" s="40" t="s">
        <v>86</v>
      </c>
      <c r="I216">
        <v>329537</v>
      </c>
      <c r="J216">
        <v>6294539</v>
      </c>
      <c r="K216">
        <v>329538.65000000002</v>
      </c>
      <c r="L216">
        <v>6294539.8499999996</v>
      </c>
      <c r="M216" s="12">
        <f>SQRT(((K216-I216)^2)+((L216-J216)^2))</f>
        <v>1.8560711191771544</v>
      </c>
      <c r="N216" s="40"/>
      <c r="O216" s="56">
        <v>3</v>
      </c>
      <c r="P216" s="57">
        <v>1</v>
      </c>
      <c r="Q216" s="58">
        <v>0</v>
      </c>
      <c r="R216" s="21">
        <f t="shared" si="15"/>
        <v>1</v>
      </c>
      <c r="S216" s="57">
        <v>3</v>
      </c>
      <c r="T216" s="58">
        <v>0</v>
      </c>
      <c r="U216" s="21">
        <f t="shared" si="16"/>
        <v>3</v>
      </c>
      <c r="V216" s="56">
        <v>4</v>
      </c>
      <c r="W216" s="66" t="s">
        <v>75</v>
      </c>
      <c r="X216" s="67" t="s">
        <v>75</v>
      </c>
      <c r="Y216" s="22">
        <f t="shared" si="17"/>
        <v>0</v>
      </c>
      <c r="Z216" s="12">
        <f t="shared" si="18"/>
        <v>0</v>
      </c>
      <c r="AA216" s="12">
        <f t="shared" si="19"/>
        <v>0</v>
      </c>
      <c r="AB216" s="12" t="e">
        <f t="shared" si="19"/>
        <v>#DIV/0!</v>
      </c>
    </row>
    <row r="217" spans="1:28" x14ac:dyDescent="0.3">
      <c r="A217" s="12">
        <v>2018</v>
      </c>
      <c r="B217" s="40">
        <v>6002</v>
      </c>
      <c r="C217" s="40" t="s">
        <v>27</v>
      </c>
      <c r="D217" s="62" t="s">
        <v>359</v>
      </c>
      <c r="E217" s="40" t="s">
        <v>360</v>
      </c>
      <c r="F217" s="16">
        <v>4</v>
      </c>
      <c r="G217" s="17">
        <v>0.33</v>
      </c>
      <c r="H217" s="40" t="s">
        <v>37</v>
      </c>
      <c r="I217">
        <v>329593.40000000002</v>
      </c>
      <c r="J217">
        <v>6294349.2000000002</v>
      </c>
      <c r="K217">
        <v>329585.66666699998</v>
      </c>
      <c r="L217">
        <v>6294362.8333329996</v>
      </c>
      <c r="M217" s="12">
        <f>SQRT(((K217-I217)^2)+((L217-J217)^2))</f>
        <v>15.673934029549509</v>
      </c>
      <c r="N217" s="40"/>
      <c r="O217" s="56">
        <v>1</v>
      </c>
      <c r="P217" s="57">
        <v>0</v>
      </c>
      <c r="Q217" s="58">
        <v>0</v>
      </c>
      <c r="R217" s="21">
        <f t="shared" si="15"/>
        <v>0</v>
      </c>
      <c r="S217" s="57">
        <v>1</v>
      </c>
      <c r="T217" s="58">
        <v>0</v>
      </c>
      <c r="U217" s="21">
        <f t="shared" si="16"/>
        <v>1</v>
      </c>
      <c r="V217" s="56">
        <v>1</v>
      </c>
      <c r="W217" s="66" t="s">
        <v>51</v>
      </c>
      <c r="X217" s="67" t="s">
        <v>38</v>
      </c>
      <c r="Y217" s="22">
        <f t="shared" si="17"/>
        <v>0</v>
      </c>
      <c r="Z217" s="12">
        <f t="shared" si="18"/>
        <v>0</v>
      </c>
      <c r="AA217" s="12">
        <f t="shared" si="19"/>
        <v>0.66666666666666663</v>
      </c>
      <c r="AB217" s="12">
        <f t="shared" si="19"/>
        <v>1</v>
      </c>
    </row>
    <row r="218" spans="1:28" x14ac:dyDescent="0.3">
      <c r="A218" s="12">
        <v>2018</v>
      </c>
      <c r="B218" s="40">
        <v>6123</v>
      </c>
      <c r="C218" s="40" t="s">
        <v>27</v>
      </c>
      <c r="D218" s="62" t="s">
        <v>359</v>
      </c>
      <c r="E218" s="40" t="s">
        <v>360</v>
      </c>
      <c r="F218" s="16">
        <v>4</v>
      </c>
      <c r="G218" s="17">
        <v>0.33</v>
      </c>
      <c r="H218" s="40" t="s">
        <v>37</v>
      </c>
      <c r="I218">
        <v>329594</v>
      </c>
      <c r="J218">
        <v>6294342</v>
      </c>
      <c r="K218">
        <v>329588</v>
      </c>
      <c r="L218">
        <v>6294357</v>
      </c>
      <c r="M218" s="12">
        <f>SQRT(((K218-I218)^2)+((L218-J218)^2))</f>
        <v>16.15549442140351</v>
      </c>
      <c r="N218" s="40"/>
      <c r="O218" s="56">
        <v>1</v>
      </c>
      <c r="P218" s="57">
        <v>0</v>
      </c>
      <c r="Q218" s="58">
        <v>0</v>
      </c>
      <c r="R218" s="21">
        <f t="shared" si="15"/>
        <v>0</v>
      </c>
      <c r="S218" s="57">
        <v>1</v>
      </c>
      <c r="T218" s="58">
        <v>0</v>
      </c>
      <c r="U218" s="21">
        <f t="shared" si="16"/>
        <v>1</v>
      </c>
      <c r="V218" s="56">
        <v>1</v>
      </c>
      <c r="W218" s="66" t="s">
        <v>51</v>
      </c>
      <c r="X218" s="67" t="s">
        <v>38</v>
      </c>
      <c r="Y218" s="22">
        <f t="shared" si="17"/>
        <v>0</v>
      </c>
      <c r="Z218" s="12">
        <f t="shared" si="18"/>
        <v>0</v>
      </c>
      <c r="AA218" s="12">
        <f t="shared" si="19"/>
        <v>0.66666666666666663</v>
      </c>
      <c r="AB218" s="12">
        <f t="shared" si="19"/>
        <v>1</v>
      </c>
    </row>
    <row r="219" spans="1:28" x14ac:dyDescent="0.3">
      <c r="A219" s="12">
        <v>2018</v>
      </c>
      <c r="B219" s="40">
        <v>6148</v>
      </c>
      <c r="C219" s="40" t="s">
        <v>27</v>
      </c>
      <c r="D219" s="62" t="s">
        <v>359</v>
      </c>
      <c r="E219" s="40" t="s">
        <v>360</v>
      </c>
      <c r="F219" s="16">
        <v>4</v>
      </c>
      <c r="G219" s="17">
        <v>0.33</v>
      </c>
      <c r="H219" s="40" t="s">
        <v>37</v>
      </c>
      <c r="I219">
        <v>329594</v>
      </c>
      <c r="J219">
        <v>6294342</v>
      </c>
      <c r="K219">
        <v>329588.285714</v>
      </c>
      <c r="L219">
        <v>6294356.2857140005</v>
      </c>
      <c r="M219" s="12">
        <f>SQRT(((K219-I219)^2)+((L219-J219)^2))</f>
        <v>15.386185004505156</v>
      </c>
      <c r="N219" s="40"/>
      <c r="O219" s="56">
        <v>1</v>
      </c>
      <c r="P219" s="57">
        <v>0</v>
      </c>
      <c r="Q219" s="58">
        <v>0</v>
      </c>
      <c r="R219" s="21">
        <f t="shared" si="15"/>
        <v>0</v>
      </c>
      <c r="S219" s="57">
        <v>1</v>
      </c>
      <c r="T219" s="58">
        <v>0</v>
      </c>
      <c r="U219" s="21">
        <f t="shared" si="16"/>
        <v>1</v>
      </c>
      <c r="V219" s="56">
        <v>1</v>
      </c>
      <c r="W219" s="66" t="s">
        <v>51</v>
      </c>
      <c r="X219" s="67" t="s">
        <v>38</v>
      </c>
      <c r="Y219" s="22">
        <f t="shared" si="17"/>
        <v>0</v>
      </c>
      <c r="Z219" s="12">
        <f t="shared" si="18"/>
        <v>0</v>
      </c>
      <c r="AA219" s="12">
        <f t="shared" si="19"/>
        <v>0.66666666666666663</v>
      </c>
      <c r="AB219" s="12">
        <f t="shared" si="19"/>
        <v>1</v>
      </c>
    </row>
    <row r="220" spans="1:28" x14ac:dyDescent="0.3">
      <c r="A220" s="12">
        <v>2018</v>
      </c>
      <c r="B220" s="40">
        <v>4623</v>
      </c>
      <c r="C220" s="40" t="s">
        <v>33</v>
      </c>
      <c r="D220" s="62" t="s">
        <v>359</v>
      </c>
      <c r="E220" s="40" t="s">
        <v>360</v>
      </c>
      <c r="F220" s="16">
        <v>4</v>
      </c>
      <c r="G220" s="17">
        <v>0.33</v>
      </c>
      <c r="H220" s="40" t="s">
        <v>37</v>
      </c>
      <c r="I220">
        <v>329602.83333300002</v>
      </c>
      <c r="J220">
        <v>6294367.8333329996</v>
      </c>
      <c r="K220">
        <v>329590.5</v>
      </c>
      <c r="L220">
        <v>6294350.75</v>
      </c>
      <c r="M220" s="12">
        <f>SQRT(((K220-I220)^2)+((L220-J220)^2))</f>
        <v>21.070153517828217</v>
      </c>
      <c r="N220" s="40"/>
      <c r="O220" s="56">
        <v>1</v>
      </c>
      <c r="P220" s="57">
        <v>0</v>
      </c>
      <c r="Q220" s="58">
        <v>0</v>
      </c>
      <c r="R220" s="21">
        <f t="shared" si="15"/>
        <v>0</v>
      </c>
      <c r="S220" s="57">
        <v>1</v>
      </c>
      <c r="T220" s="58">
        <v>0</v>
      </c>
      <c r="U220" s="21">
        <f t="shared" si="16"/>
        <v>1</v>
      </c>
      <c r="V220" s="56">
        <v>1</v>
      </c>
      <c r="W220" s="66" t="s">
        <v>290</v>
      </c>
      <c r="X220" s="67" t="s">
        <v>75</v>
      </c>
      <c r="Y220" s="22">
        <f t="shared" si="17"/>
        <v>0</v>
      </c>
      <c r="Z220" s="12">
        <f t="shared" si="18"/>
        <v>0</v>
      </c>
      <c r="AA220" s="12">
        <f t="shared" si="19"/>
        <v>0.75</v>
      </c>
      <c r="AB220" s="12" t="e">
        <f t="shared" si="19"/>
        <v>#DIV/0!</v>
      </c>
    </row>
    <row r="221" spans="1:28" x14ac:dyDescent="0.3">
      <c r="A221" s="12">
        <v>2018</v>
      </c>
      <c r="B221" s="40">
        <v>4775</v>
      </c>
      <c r="C221" s="40" t="s">
        <v>27</v>
      </c>
      <c r="D221" s="68" t="s">
        <v>361</v>
      </c>
      <c r="E221" s="40" t="s">
        <v>359</v>
      </c>
      <c r="F221" s="16">
        <v>4</v>
      </c>
      <c r="G221" s="17">
        <v>0.33</v>
      </c>
      <c r="H221" s="40" t="s">
        <v>37</v>
      </c>
      <c r="I221">
        <v>329555</v>
      </c>
      <c r="J221">
        <v>6294544.25</v>
      </c>
      <c r="K221">
        <v>329569.1875</v>
      </c>
      <c r="L221">
        <v>6294550.5625</v>
      </c>
      <c r="M221" s="12">
        <f>SQRT(((K221-I221)^2)+((L221-J221)^2))</f>
        <v>15.528451709684388</v>
      </c>
      <c r="N221" s="40"/>
      <c r="O221" s="56">
        <v>0</v>
      </c>
      <c r="P221" s="57">
        <v>0</v>
      </c>
      <c r="Q221" s="58">
        <v>0</v>
      </c>
      <c r="R221" s="21">
        <f t="shared" si="15"/>
        <v>0</v>
      </c>
      <c r="S221" s="57">
        <v>0</v>
      </c>
      <c r="T221" s="58">
        <v>0</v>
      </c>
      <c r="U221" s="21">
        <f t="shared" si="16"/>
        <v>0</v>
      </c>
      <c r="V221" s="56">
        <v>0</v>
      </c>
      <c r="W221" s="66" t="s">
        <v>51</v>
      </c>
      <c r="X221" s="67" t="s">
        <v>38</v>
      </c>
      <c r="Y221" s="22">
        <f t="shared" si="17"/>
        <v>0</v>
      </c>
      <c r="Z221" s="12" t="e">
        <f t="shared" si="18"/>
        <v>#DIV/0!</v>
      </c>
      <c r="AA221" s="12">
        <f t="shared" si="19"/>
        <v>1</v>
      </c>
      <c r="AB221" s="12">
        <f t="shared" si="19"/>
        <v>1</v>
      </c>
    </row>
    <row r="222" spans="1:28" x14ac:dyDescent="0.3">
      <c r="A222" s="12">
        <v>2018</v>
      </c>
      <c r="B222" s="40">
        <v>6020</v>
      </c>
      <c r="C222" s="40" t="s">
        <v>27</v>
      </c>
      <c r="D222" s="68" t="s">
        <v>361</v>
      </c>
      <c r="E222" s="40" t="s">
        <v>359</v>
      </c>
      <c r="F222" s="16">
        <v>4</v>
      </c>
      <c r="G222" s="17">
        <v>0.33</v>
      </c>
      <c r="H222" s="40" t="s">
        <v>37</v>
      </c>
      <c r="I222">
        <v>329557.2</v>
      </c>
      <c r="J222">
        <v>6294549.5999999996</v>
      </c>
      <c r="K222">
        <v>329560.53333300003</v>
      </c>
      <c r="L222">
        <v>6294548.733333</v>
      </c>
      <c r="M222" s="12">
        <f>SQRT(((K222-I222)^2)+((L222-J222)^2))</f>
        <v>3.4441574553547949</v>
      </c>
      <c r="N222" s="40"/>
      <c r="O222" s="56">
        <v>0</v>
      </c>
      <c r="P222" s="57">
        <v>0</v>
      </c>
      <c r="Q222" s="58">
        <v>0</v>
      </c>
      <c r="R222" s="21">
        <f t="shared" si="15"/>
        <v>0</v>
      </c>
      <c r="S222" s="57">
        <v>0</v>
      </c>
      <c r="T222" s="58">
        <v>0</v>
      </c>
      <c r="U222" s="21">
        <f t="shared" si="16"/>
        <v>0</v>
      </c>
      <c r="V222" s="56">
        <v>0</v>
      </c>
      <c r="W222" s="66" t="s">
        <v>51</v>
      </c>
      <c r="X222" s="67" t="s">
        <v>38</v>
      </c>
      <c r="Y222" s="22">
        <f t="shared" si="17"/>
        <v>0</v>
      </c>
      <c r="Z222" s="12" t="e">
        <f t="shared" si="18"/>
        <v>#DIV/0!</v>
      </c>
      <c r="AA222" s="12">
        <f t="shared" si="19"/>
        <v>1</v>
      </c>
      <c r="AB222" s="12">
        <f t="shared" si="19"/>
        <v>1</v>
      </c>
    </row>
    <row r="223" spans="1:28" x14ac:dyDescent="0.3">
      <c r="A223" s="12">
        <v>2018</v>
      </c>
      <c r="B223" s="40">
        <v>6048</v>
      </c>
      <c r="C223" s="40" t="s">
        <v>27</v>
      </c>
      <c r="D223" s="68" t="s">
        <v>361</v>
      </c>
      <c r="E223" s="40" t="s">
        <v>359</v>
      </c>
      <c r="F223" s="16">
        <v>4</v>
      </c>
      <c r="G223" s="17">
        <v>0.33</v>
      </c>
      <c r="H223" s="40" t="s">
        <v>37</v>
      </c>
      <c r="I223">
        <v>329556.36363600002</v>
      </c>
      <c r="J223">
        <v>6294545.818182</v>
      </c>
      <c r="K223">
        <v>329562.697674</v>
      </c>
      <c r="L223">
        <v>6294547</v>
      </c>
      <c r="M223" s="12">
        <f>SQRT(((K223-I223)^2)+((L223-J223)^2))</f>
        <v>6.4433478231667092</v>
      </c>
      <c r="N223" s="40"/>
      <c r="O223" s="56">
        <v>0</v>
      </c>
      <c r="P223" s="57">
        <v>0</v>
      </c>
      <c r="Q223" s="58">
        <v>0</v>
      </c>
      <c r="R223" s="21">
        <f t="shared" si="15"/>
        <v>0</v>
      </c>
      <c r="S223" s="57">
        <v>0</v>
      </c>
      <c r="T223" s="58">
        <v>0</v>
      </c>
      <c r="U223" s="21">
        <f t="shared" si="16"/>
        <v>0</v>
      </c>
      <c r="V223" s="56">
        <v>0</v>
      </c>
      <c r="W223" s="66" t="s">
        <v>51</v>
      </c>
      <c r="X223" s="67" t="s">
        <v>38</v>
      </c>
      <c r="Y223" s="22">
        <f t="shared" si="17"/>
        <v>0</v>
      </c>
      <c r="Z223" s="12" t="e">
        <f t="shared" si="18"/>
        <v>#DIV/0!</v>
      </c>
      <c r="AA223" s="12">
        <f t="shared" si="19"/>
        <v>1</v>
      </c>
      <c r="AB223" s="12">
        <f t="shared" si="19"/>
        <v>1</v>
      </c>
    </row>
    <row r="224" spans="1:28" x14ac:dyDescent="0.3">
      <c r="A224" s="12">
        <v>2018</v>
      </c>
      <c r="B224" s="40">
        <v>6401</v>
      </c>
      <c r="C224" s="40" t="s">
        <v>33</v>
      </c>
      <c r="D224" s="68" t="s">
        <v>361</v>
      </c>
      <c r="E224" s="40" t="s">
        <v>359</v>
      </c>
      <c r="F224" s="16">
        <v>4</v>
      </c>
      <c r="G224" s="17">
        <v>0.33</v>
      </c>
      <c r="H224" s="40" t="s">
        <v>37</v>
      </c>
      <c r="I224">
        <v>329561.785714</v>
      </c>
      <c r="J224">
        <v>6294550.6428570002</v>
      </c>
      <c r="K224">
        <v>329561.20689700003</v>
      </c>
      <c r="L224">
        <v>6294550.5517239999</v>
      </c>
      <c r="M224" s="12">
        <f>SQRT(((K224-I224)^2)+((L224-J224)^2))</f>
        <v>0.58594738945229663</v>
      </c>
      <c r="N224" s="40"/>
      <c r="O224" s="56">
        <v>0</v>
      </c>
      <c r="P224" s="57">
        <v>0</v>
      </c>
      <c r="Q224" s="58">
        <v>0</v>
      </c>
      <c r="R224" s="21">
        <f t="shared" si="15"/>
        <v>0</v>
      </c>
      <c r="S224" s="57">
        <v>0</v>
      </c>
      <c r="T224" s="58">
        <v>0</v>
      </c>
      <c r="U224" s="21">
        <f t="shared" si="16"/>
        <v>0</v>
      </c>
      <c r="V224" s="56">
        <v>0</v>
      </c>
      <c r="W224" s="66" t="s">
        <v>290</v>
      </c>
      <c r="X224" s="67" t="s">
        <v>75</v>
      </c>
      <c r="Y224" s="22">
        <f t="shared" si="17"/>
        <v>0</v>
      </c>
      <c r="Z224" s="12" t="e">
        <f t="shared" si="18"/>
        <v>#DIV/0!</v>
      </c>
      <c r="AA224" s="12">
        <f t="shared" si="19"/>
        <v>1</v>
      </c>
      <c r="AB224" s="12" t="e">
        <f t="shared" si="19"/>
        <v>#DIV/0!</v>
      </c>
    </row>
    <row r="225" spans="1:28" x14ac:dyDescent="0.3">
      <c r="A225" s="12">
        <v>2018</v>
      </c>
      <c r="B225" s="40">
        <v>4486</v>
      </c>
      <c r="C225" s="40" t="s">
        <v>27</v>
      </c>
      <c r="D225" s="62" t="s">
        <v>360</v>
      </c>
      <c r="E225" s="40" t="s">
        <v>362</v>
      </c>
      <c r="F225" s="16">
        <v>2</v>
      </c>
      <c r="G225" s="17">
        <v>1</v>
      </c>
      <c r="H225" s="40" t="s">
        <v>86</v>
      </c>
      <c r="I225">
        <v>329555</v>
      </c>
      <c r="J225">
        <v>6294498</v>
      </c>
      <c r="K225">
        <v>329576.59999999998</v>
      </c>
      <c r="L225">
        <v>6294489.2000000002</v>
      </c>
      <c r="M225" s="12">
        <f>SQRT(((K225-I225)^2)+((L225-J225)^2))</f>
        <v>23.323807579289362</v>
      </c>
      <c r="N225" s="40"/>
      <c r="O225" s="56">
        <v>1</v>
      </c>
      <c r="P225" s="57">
        <v>0</v>
      </c>
      <c r="Q225" s="58">
        <v>0</v>
      </c>
      <c r="R225" s="21">
        <f t="shared" si="15"/>
        <v>0</v>
      </c>
      <c r="S225" s="57">
        <v>1</v>
      </c>
      <c r="T225" s="58">
        <v>0</v>
      </c>
      <c r="U225" s="21">
        <f t="shared" si="16"/>
        <v>1</v>
      </c>
      <c r="V225" s="56">
        <v>1</v>
      </c>
      <c r="W225" s="66" t="s">
        <v>75</v>
      </c>
      <c r="X225" s="67" t="s">
        <v>38</v>
      </c>
      <c r="Y225" s="22">
        <f t="shared" si="17"/>
        <v>0</v>
      </c>
      <c r="Z225" s="12">
        <f t="shared" si="18"/>
        <v>0</v>
      </c>
      <c r="AA225" s="12">
        <f t="shared" si="19"/>
        <v>0</v>
      </c>
      <c r="AB225" s="12">
        <f t="shared" si="19"/>
        <v>1</v>
      </c>
    </row>
    <row r="226" spans="1:28" x14ac:dyDescent="0.3">
      <c r="A226" s="12">
        <v>2018</v>
      </c>
      <c r="B226" s="40">
        <v>6403</v>
      </c>
      <c r="C226" s="40" t="s">
        <v>33</v>
      </c>
      <c r="D226" s="62" t="s">
        <v>360</v>
      </c>
      <c r="E226" s="40" t="s">
        <v>362</v>
      </c>
      <c r="F226" s="16">
        <v>2</v>
      </c>
      <c r="G226" s="17">
        <v>1</v>
      </c>
      <c r="H226" s="40" t="s">
        <v>86</v>
      </c>
      <c r="I226">
        <v>329558.375</v>
      </c>
      <c r="J226">
        <v>6294496.625</v>
      </c>
      <c r="K226">
        <v>329569.727273</v>
      </c>
      <c r="L226">
        <v>6294492</v>
      </c>
      <c r="M226" s="12">
        <f>SQRT(((K226-I226)^2)+((L226-J226)^2))</f>
        <v>12.258251395140174</v>
      </c>
      <c r="N226" s="40"/>
      <c r="O226" s="56">
        <v>1</v>
      </c>
      <c r="P226" s="57">
        <v>0</v>
      </c>
      <c r="Q226" s="58">
        <v>0</v>
      </c>
      <c r="R226" s="21">
        <f t="shared" si="15"/>
        <v>0</v>
      </c>
      <c r="S226" s="57">
        <v>1</v>
      </c>
      <c r="T226" s="58">
        <v>0</v>
      </c>
      <c r="U226" s="21">
        <f t="shared" si="16"/>
        <v>1</v>
      </c>
      <c r="V226" s="56">
        <v>1</v>
      </c>
      <c r="W226" s="66" t="s">
        <v>38</v>
      </c>
      <c r="X226" s="67" t="s">
        <v>75</v>
      </c>
      <c r="Y226" s="22">
        <f t="shared" si="17"/>
        <v>0</v>
      </c>
      <c r="Z226" s="12">
        <f t="shared" si="18"/>
        <v>0</v>
      </c>
      <c r="AA226" s="12">
        <f t="shared" si="19"/>
        <v>0.5</v>
      </c>
      <c r="AB226" s="12" t="e">
        <f t="shared" si="19"/>
        <v>#DIV/0!</v>
      </c>
    </row>
    <row r="227" spans="1:28" x14ac:dyDescent="0.3">
      <c r="A227" s="12">
        <v>2018</v>
      </c>
      <c r="B227" s="40">
        <v>4743</v>
      </c>
      <c r="C227" s="40" t="s">
        <v>27</v>
      </c>
      <c r="D227" s="68" t="s">
        <v>363</v>
      </c>
      <c r="E227" s="40" t="s">
        <v>353</v>
      </c>
      <c r="F227" s="16">
        <v>4</v>
      </c>
      <c r="G227" s="17">
        <v>1</v>
      </c>
      <c r="H227" s="40" t="s">
        <v>30</v>
      </c>
      <c r="I227">
        <v>329574.33333300002</v>
      </c>
      <c r="J227">
        <v>6294519.3333329996</v>
      </c>
      <c r="K227">
        <v>329578.894737</v>
      </c>
      <c r="L227">
        <v>6294516.5263160001</v>
      </c>
      <c r="M227" s="12">
        <f>SQRT(((K227-I227)^2)+((L227-J227)^2))</f>
        <v>5.3559080356442728</v>
      </c>
      <c r="N227" s="40"/>
      <c r="O227" s="56">
        <v>1</v>
      </c>
      <c r="P227" s="57">
        <v>0</v>
      </c>
      <c r="Q227" s="58">
        <v>2</v>
      </c>
      <c r="R227" s="21">
        <f t="shared" si="15"/>
        <v>2</v>
      </c>
      <c r="S227" s="57">
        <v>1</v>
      </c>
      <c r="T227" s="58">
        <v>3</v>
      </c>
      <c r="U227" s="21">
        <f t="shared" si="16"/>
        <v>4</v>
      </c>
      <c r="V227" s="56">
        <v>6</v>
      </c>
      <c r="W227" s="66" t="s">
        <v>38</v>
      </c>
      <c r="X227" s="67" t="s">
        <v>75</v>
      </c>
      <c r="Y227" s="22">
        <f t="shared" si="17"/>
        <v>0</v>
      </c>
      <c r="Z227" s="12">
        <f t="shared" si="18"/>
        <v>0</v>
      </c>
      <c r="AA227" s="12">
        <f t="shared" si="19"/>
        <v>0.5</v>
      </c>
      <c r="AB227" s="12">
        <f t="shared" si="19"/>
        <v>0</v>
      </c>
    </row>
    <row r="228" spans="1:28" x14ac:dyDescent="0.3">
      <c r="A228" s="12">
        <v>2018</v>
      </c>
      <c r="B228" s="40">
        <v>6094</v>
      </c>
      <c r="C228" s="40" t="s">
        <v>27</v>
      </c>
      <c r="D228" s="68" t="s">
        <v>363</v>
      </c>
      <c r="E228" s="40" t="s">
        <v>353</v>
      </c>
      <c r="F228" s="16">
        <v>4</v>
      </c>
      <c r="G228" s="17">
        <v>1</v>
      </c>
      <c r="H228" s="40" t="s">
        <v>30</v>
      </c>
      <c r="I228">
        <v>329571</v>
      </c>
      <c r="J228">
        <v>6294522</v>
      </c>
      <c r="K228">
        <v>329569.571429</v>
      </c>
      <c r="L228">
        <v>6294524.2857140005</v>
      </c>
      <c r="M228" s="12">
        <f>SQRT(((K228-I228)^2)+((L228-J228)^2))</f>
        <v>2.6954227115512825</v>
      </c>
      <c r="N228" s="40"/>
      <c r="O228" s="56">
        <v>1</v>
      </c>
      <c r="P228" s="57">
        <v>0</v>
      </c>
      <c r="Q228" s="58">
        <v>2</v>
      </c>
      <c r="R228" s="21">
        <f t="shared" si="15"/>
        <v>2</v>
      </c>
      <c r="S228" s="57">
        <v>1</v>
      </c>
      <c r="T228" s="58">
        <v>3</v>
      </c>
      <c r="U228" s="21">
        <f t="shared" si="16"/>
        <v>4</v>
      </c>
      <c r="V228" s="56">
        <v>6</v>
      </c>
      <c r="W228" s="66" t="s">
        <v>38</v>
      </c>
      <c r="X228" s="67" t="s">
        <v>75</v>
      </c>
      <c r="Y228" s="22">
        <f t="shared" si="17"/>
        <v>0</v>
      </c>
      <c r="Z228" s="12">
        <f t="shared" si="18"/>
        <v>0</v>
      </c>
      <c r="AA228" s="12">
        <f t="shared" si="19"/>
        <v>0.5</v>
      </c>
      <c r="AB228" s="12">
        <f t="shared" si="19"/>
        <v>0</v>
      </c>
    </row>
    <row r="229" spans="1:28" x14ac:dyDescent="0.3">
      <c r="A229" s="12">
        <v>2018</v>
      </c>
      <c r="B229" s="40">
        <v>4563</v>
      </c>
      <c r="C229" s="40" t="s">
        <v>27</v>
      </c>
      <c r="D229" s="62" t="s">
        <v>364</v>
      </c>
      <c r="E229" s="40" t="s">
        <v>355</v>
      </c>
      <c r="F229" s="16">
        <v>3</v>
      </c>
      <c r="G229" s="17">
        <v>0</v>
      </c>
      <c r="H229" s="40" t="s">
        <v>50</v>
      </c>
      <c r="I229">
        <v>329555</v>
      </c>
      <c r="J229">
        <v>6294384</v>
      </c>
      <c r="K229">
        <v>329555</v>
      </c>
      <c r="L229">
        <v>6294384</v>
      </c>
      <c r="M229" s="12">
        <f>SQRT(((K229-I229)^2)+((L229-J229)^2))</f>
        <v>0</v>
      </c>
      <c r="N229" s="40"/>
      <c r="O229" s="56">
        <v>1</v>
      </c>
      <c r="P229" s="57">
        <v>2</v>
      </c>
      <c r="Q229" s="58">
        <v>0</v>
      </c>
      <c r="R229" s="21">
        <f t="shared" si="15"/>
        <v>2</v>
      </c>
      <c r="S229" s="57">
        <v>1</v>
      </c>
      <c r="T229" s="58">
        <v>1</v>
      </c>
      <c r="U229" s="21">
        <f t="shared" si="16"/>
        <v>2</v>
      </c>
      <c r="V229" s="56">
        <v>4</v>
      </c>
      <c r="W229" s="66" t="s">
        <v>75</v>
      </c>
      <c r="X229" s="67" t="s">
        <v>75</v>
      </c>
      <c r="Y229" s="22">
        <f t="shared" si="17"/>
        <v>0</v>
      </c>
      <c r="Z229" s="12">
        <f t="shared" si="18"/>
        <v>0</v>
      </c>
      <c r="AA229" s="12">
        <f t="shared" si="19"/>
        <v>0</v>
      </c>
      <c r="AB229" s="12">
        <f t="shared" si="19"/>
        <v>0</v>
      </c>
    </row>
    <row r="230" spans="1:28" x14ac:dyDescent="0.3">
      <c r="A230" s="12">
        <v>2018</v>
      </c>
      <c r="B230" s="40">
        <v>6232</v>
      </c>
      <c r="C230" s="40" t="s">
        <v>27</v>
      </c>
      <c r="D230" s="68" t="s">
        <v>353</v>
      </c>
      <c r="E230" s="40" t="s">
        <v>357</v>
      </c>
      <c r="F230" s="16">
        <v>2</v>
      </c>
      <c r="G230" s="17">
        <v>1</v>
      </c>
      <c r="H230" s="40" t="s">
        <v>86</v>
      </c>
      <c r="I230">
        <v>329615.571429</v>
      </c>
      <c r="J230">
        <v>6294379</v>
      </c>
      <c r="K230">
        <v>329620</v>
      </c>
      <c r="L230">
        <v>6294387</v>
      </c>
      <c r="M230" s="12">
        <f>SQRT(((K230-I230)^2)+((L230-J230)^2))</f>
        <v>9.1439729386089112</v>
      </c>
      <c r="N230" s="40"/>
      <c r="O230" s="56">
        <v>2</v>
      </c>
      <c r="P230" s="57">
        <v>0</v>
      </c>
      <c r="Q230" s="58">
        <v>0</v>
      </c>
      <c r="R230" s="21">
        <f t="shared" si="15"/>
        <v>0</v>
      </c>
      <c r="S230" s="57">
        <v>2</v>
      </c>
      <c r="T230" s="58">
        <v>0</v>
      </c>
      <c r="U230" s="21">
        <f t="shared" si="16"/>
        <v>2</v>
      </c>
      <c r="V230" s="56">
        <v>2</v>
      </c>
      <c r="W230" s="66" t="s">
        <v>75</v>
      </c>
      <c r="X230" s="67" t="s">
        <v>38</v>
      </c>
      <c r="Y230" s="22">
        <f t="shared" si="17"/>
        <v>0</v>
      </c>
      <c r="Z230" s="12">
        <f t="shared" si="18"/>
        <v>0</v>
      </c>
      <c r="AA230" s="12">
        <f t="shared" si="19"/>
        <v>0</v>
      </c>
      <c r="AB230" s="12">
        <f t="shared" si="19"/>
        <v>1</v>
      </c>
    </row>
    <row r="231" spans="1:28" x14ac:dyDescent="0.3">
      <c r="A231" s="12">
        <v>2018</v>
      </c>
      <c r="B231" s="40">
        <v>6418</v>
      </c>
      <c r="C231" s="40" t="s">
        <v>33</v>
      </c>
      <c r="D231" s="68" t="s">
        <v>353</v>
      </c>
      <c r="E231" s="40" t="s">
        <v>357</v>
      </c>
      <c r="F231" s="16">
        <v>2</v>
      </c>
      <c r="G231" s="17">
        <v>1</v>
      </c>
      <c r="H231" s="40" t="s">
        <v>86</v>
      </c>
      <c r="I231">
        <v>329620</v>
      </c>
      <c r="J231">
        <v>6294387</v>
      </c>
      <c r="K231">
        <v>329620</v>
      </c>
      <c r="L231">
        <v>6294387</v>
      </c>
      <c r="M231" s="12">
        <f>SQRT(((K231-I231)^2)+((L231-J231)^2))</f>
        <v>0</v>
      </c>
      <c r="N231" s="40"/>
      <c r="O231" s="56">
        <v>2</v>
      </c>
      <c r="P231" s="57">
        <v>0</v>
      </c>
      <c r="Q231" s="58">
        <v>0</v>
      </c>
      <c r="R231" s="21">
        <f t="shared" si="15"/>
        <v>0</v>
      </c>
      <c r="S231" s="57">
        <v>2</v>
      </c>
      <c r="T231" s="58">
        <v>0</v>
      </c>
      <c r="U231" s="21">
        <f t="shared" si="16"/>
        <v>2</v>
      </c>
      <c r="V231" s="56">
        <v>2</v>
      </c>
      <c r="W231" s="66" t="s">
        <v>38</v>
      </c>
      <c r="X231" s="67" t="s">
        <v>75</v>
      </c>
      <c r="Y231" s="22">
        <f t="shared" si="17"/>
        <v>0</v>
      </c>
      <c r="Z231" s="12">
        <f t="shared" si="18"/>
        <v>0</v>
      </c>
      <c r="AA231" s="12">
        <f t="shared" si="19"/>
        <v>0.33333333333333331</v>
      </c>
      <c r="AB231" s="12" t="e">
        <f t="shared" si="19"/>
        <v>#DIV/0!</v>
      </c>
    </row>
  </sheetData>
  <conditionalFormatting sqref="M2:M23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231">
    <cfRule type="colorScale" priority="3">
      <colorScale>
        <cfvo type="min"/>
        <cfvo type="max"/>
        <color theme="4" tint="0.79998168889431442"/>
        <color theme="4" tint="0.39997558519241921"/>
      </colorScale>
    </cfRule>
  </conditionalFormatting>
  <conditionalFormatting sqref="M1:M1048576">
    <cfRule type="colorScale" priority="2">
      <colorScale>
        <cfvo type="min"/>
        <cfvo type="max"/>
        <color theme="0"/>
        <color theme="4" tint="0.39997558519241921"/>
      </colorScale>
    </cfRule>
  </conditionalFormatting>
  <conditionalFormatting sqref="N118:N141">
    <cfRule type="colorScale" priority="1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Morales</dc:creator>
  <cp:lastModifiedBy>Carolina Morales</cp:lastModifiedBy>
  <dcterms:created xsi:type="dcterms:W3CDTF">2019-10-04T18:56:28Z</dcterms:created>
  <dcterms:modified xsi:type="dcterms:W3CDTF">2019-10-04T21:18:04Z</dcterms:modified>
</cp:coreProperties>
</file>