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6" yWindow="41" windowWidth="34152" windowHeight="16315"/>
  </bookViews>
  <sheets>
    <sheet name="COMPLETE1" sheetId="3" r:id="rId1"/>
    <sheet name="COMPLETE2" sheetId="1" r:id="rId2"/>
    <sheet name="CHI" sheetId="2" r:id="rId3"/>
  </sheets>
  <definedNames>
    <definedName name="_xlnm._FilterDatabase" localSheetId="0" hidden="1">COMPLETE1!$A$1:$L$1</definedName>
    <definedName name="_xlnm._FilterDatabase" localSheetId="1" hidden="1">COMPLETE2!$A$1:$U$1</definedName>
  </definedNames>
  <calcPr calcId="145621"/>
  <pivotCaches>
    <pivotCache cacheId="2" r:id="rId4"/>
  </pivotCaches>
</workbook>
</file>

<file path=xl/calcChain.xml><?xml version="1.0" encoding="utf-8"?>
<calcChain xmlns="http://schemas.openxmlformats.org/spreadsheetml/2006/main">
  <c r="J23" i="1" l="1"/>
  <c r="C13" i="2"/>
  <c r="B13" i="2"/>
  <c r="D13" i="2" s="1"/>
  <c r="E11" i="2" s="1"/>
  <c r="D12" i="2"/>
  <c r="D11" i="2"/>
  <c r="D10" i="2"/>
  <c r="D9" i="2"/>
  <c r="E9" i="2" l="1"/>
  <c r="E12" i="2"/>
  <c r="B18" i="2" s="1"/>
  <c r="E10" i="2"/>
  <c r="C16" i="2"/>
  <c r="B16" i="2"/>
  <c r="B15" i="2"/>
  <c r="C15" i="2"/>
  <c r="C18" i="2"/>
  <c r="C17" i="2"/>
  <c r="B17" i="2"/>
  <c r="B21" i="2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" i="1"/>
</calcChain>
</file>

<file path=xl/sharedStrings.xml><?xml version="1.0" encoding="utf-8"?>
<sst xmlns="http://schemas.openxmlformats.org/spreadsheetml/2006/main" count="347" uniqueCount="148">
  <si>
    <t>CELDT</t>
  </si>
  <si>
    <t>Program</t>
  </si>
  <si>
    <t>Fluency</t>
  </si>
  <si>
    <t>High</t>
  </si>
  <si>
    <t>Repeated</t>
  </si>
  <si>
    <t>Low</t>
  </si>
  <si>
    <t>Choral</t>
  </si>
  <si>
    <t>SID</t>
  </si>
  <si>
    <t>FN</t>
  </si>
  <si>
    <t>LN</t>
  </si>
  <si>
    <t>JOHNson</t>
  </si>
  <si>
    <t>LEE  </t>
  </si>
  <si>
    <t>KottkE  </t>
  </si>
  <si>
    <t>SommErs  </t>
  </si>
  <si>
    <t>ConErly  </t>
  </si>
  <si>
    <t>JosElyn  </t>
  </si>
  <si>
    <t>TsE  </t>
  </si>
  <si>
    <t>LEmos  </t>
  </si>
  <si>
    <t>CowhErd  </t>
  </si>
  <si>
    <t>MEl</t>
  </si>
  <si>
    <t>MEyErS</t>
  </si>
  <si>
    <t>BrUcE  </t>
  </si>
  <si>
    <t>DoUcEt  </t>
  </si>
  <si>
    <t>DUErr  </t>
  </si>
  <si>
    <t>BrIgEttE  </t>
  </si>
  <si>
    <t>BErnEIcE  </t>
  </si>
  <si>
    <t>ChrIstAN </t>
  </si>
  <si>
    <t>KImbErlIE  </t>
  </si>
  <si>
    <t>ShAnon  </t>
  </si>
  <si>
    <t>LUcAs  </t>
  </si>
  <si>
    <t>JAymIE  </t>
  </si>
  <si>
    <t>DArE  </t>
  </si>
  <si>
    <t>GArry  </t>
  </si>
  <si>
    <t>AlEsIA  </t>
  </si>
  <si>
    <t>EckArt  </t>
  </si>
  <si>
    <t>MAx  </t>
  </si>
  <si>
    <t>DAwnA  </t>
  </si>
  <si>
    <t>PreFlu</t>
  </si>
  <si>
    <t>Fluency1</t>
  </si>
  <si>
    <t>I don't like to read.</t>
  </si>
  <si>
    <t>boy</t>
  </si>
  <si>
    <t>girl</t>
  </si>
  <si>
    <t>Disagree Strongly</t>
  </si>
  <si>
    <t>Disagree</t>
  </si>
  <si>
    <t>Agree</t>
  </si>
  <si>
    <t>Agree Strongly</t>
  </si>
  <si>
    <t>Total</t>
  </si>
  <si>
    <t>%</t>
  </si>
  <si>
    <t>Expected DS</t>
  </si>
  <si>
    <t>Expected D</t>
  </si>
  <si>
    <t>Expected A</t>
  </si>
  <si>
    <t>Expected AS</t>
  </si>
  <si>
    <t>Reading preference is  independent of gender.</t>
  </si>
  <si>
    <t>Chi Square</t>
  </si>
  <si>
    <t>&gt; .05</t>
  </si>
  <si>
    <t>df = row-1* col -1</t>
  </si>
  <si>
    <t>Likes2Read</t>
  </si>
  <si>
    <t>Yes</t>
  </si>
  <si>
    <t>No</t>
  </si>
  <si>
    <t>Sex</t>
  </si>
  <si>
    <t>M</t>
  </si>
  <si>
    <t>F</t>
  </si>
  <si>
    <t>cERRin</t>
  </si>
  <si>
    <t>Nicholas</t>
  </si>
  <si>
    <t>KINGston</t>
  </si>
  <si>
    <t>KImoTHY</t>
  </si>
  <si>
    <t>CeCI</t>
  </si>
  <si>
    <t>GENNy</t>
  </si>
  <si>
    <t>DeNIS</t>
  </si>
  <si>
    <t>SYByl</t>
  </si>
  <si>
    <t>HOLLy</t>
  </si>
  <si>
    <t>mIKe</t>
  </si>
  <si>
    <t>MaGGI</t>
  </si>
  <si>
    <t>CHRIS</t>
  </si>
  <si>
    <t>IKE</t>
  </si>
  <si>
    <t>BESSIE</t>
  </si>
  <si>
    <t>GaBO</t>
  </si>
  <si>
    <t>MITLON</t>
  </si>
  <si>
    <t>May</t>
  </si>
  <si>
    <t>GPA</t>
  </si>
  <si>
    <t>VerbalScore</t>
  </si>
  <si>
    <t>Column Labels</t>
  </si>
  <si>
    <t>Grand Total</t>
  </si>
  <si>
    <t>Row Labels</t>
  </si>
  <si>
    <t>Count of VerbalScore</t>
  </si>
  <si>
    <t>Chi Square Pivot Table</t>
  </si>
  <si>
    <t>Anova Calculation</t>
  </si>
  <si>
    <t>Correlation</t>
  </si>
  <si>
    <t>Access: link files together</t>
  </si>
  <si>
    <t>PreFlu/PostFlu</t>
  </si>
  <si>
    <t>Verbal</t>
  </si>
  <si>
    <t>GPA and Verbal &lt;- COPY ONLY GPA AND VERBAL</t>
  </si>
  <si>
    <t>Clean Up File</t>
  </si>
  <si>
    <t>copy sheet to protect data</t>
  </si>
  <si>
    <t>First name proper</t>
  </si>
  <si>
    <t>Last name proper</t>
  </si>
  <si>
    <t>Anova Calucation</t>
  </si>
  <si>
    <t>Subtract Pre from Post</t>
  </si>
  <si>
    <t>INTO Fluency1 column</t>
  </si>
  <si>
    <t>http://listofrandomnames.com/</t>
  </si>
  <si>
    <t>Random Name Generator</t>
  </si>
  <si>
    <t xml:space="preserve">IMPORTANT Subtract Post from Pre into Fluency1 </t>
  </si>
  <si>
    <t>PostFlu</t>
  </si>
  <si>
    <t>Independent</t>
  </si>
  <si>
    <t>FN1</t>
  </si>
  <si>
    <t>LN1</t>
  </si>
  <si>
    <t>Lee  </t>
  </si>
  <si>
    <t>Cerrin</t>
  </si>
  <si>
    <t>Shanon  </t>
  </si>
  <si>
    <t>Kottke  </t>
  </si>
  <si>
    <t>Mike</t>
  </si>
  <si>
    <t>Maggi</t>
  </si>
  <si>
    <t>Kimothy</t>
  </si>
  <si>
    <t>Lucas  </t>
  </si>
  <si>
    <t>Kingston</t>
  </si>
  <si>
    <t>Brigette  </t>
  </si>
  <si>
    <t>Ceci</t>
  </si>
  <si>
    <t>Chris</t>
  </si>
  <si>
    <t>Sommers  </t>
  </si>
  <si>
    <t>Berneice  </t>
  </si>
  <si>
    <t>Genny</t>
  </si>
  <si>
    <t>Bruce  </t>
  </si>
  <si>
    <t>Conerly  </t>
  </si>
  <si>
    <t>Jaymie  </t>
  </si>
  <si>
    <t>Denis</t>
  </si>
  <si>
    <t>Ike</t>
  </si>
  <si>
    <t>Dare  </t>
  </si>
  <si>
    <t>Bessie</t>
  </si>
  <si>
    <t>Sybyl</t>
  </si>
  <si>
    <t>Garry  </t>
  </si>
  <si>
    <t>Doucet  </t>
  </si>
  <si>
    <t>Alesia  </t>
  </si>
  <si>
    <t>Holly</t>
  </si>
  <si>
    <t>Gabo</t>
  </si>
  <si>
    <t>Eckart  </t>
  </si>
  <si>
    <t>Joselyn  </t>
  </si>
  <si>
    <t>Duerr  </t>
  </si>
  <si>
    <t>Max  </t>
  </si>
  <si>
    <t>Tse  </t>
  </si>
  <si>
    <t>Dawna  </t>
  </si>
  <si>
    <t>Lemos  </t>
  </si>
  <si>
    <t>Mitlon</t>
  </si>
  <si>
    <t>Christan </t>
  </si>
  <si>
    <t>Kimberlie  </t>
  </si>
  <si>
    <t>Cowherd  </t>
  </si>
  <si>
    <t>Mel</t>
  </si>
  <si>
    <t>Johnson</t>
  </si>
  <si>
    <t>Meyers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</si>
</sst>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5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20" fillId="0" borderId="0" xfId="0" applyFont="1"/>
    <xf numFmtId="0" fontId="14" fillId="0" borderId="0" xfId="0" applyFont="1"/>
    <xf numFmtId="0" fontId="21" fillId="0" borderId="0" xfId="42"/>
    <xf numFmtId="0" fontId="0" fillId="0" borderId="0" xfId="0"/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31918</xdr:colOff>
      <xdr:row>23</xdr:row>
      <xdr:rowOff>175116</xdr:rowOff>
    </xdr:from>
    <xdr:to>
      <xdr:col>20</xdr:col>
      <xdr:colOff>508957</xdr:colOff>
      <xdr:row>32</xdr:row>
      <xdr:rowOff>146649</xdr:rowOff>
    </xdr:to>
    <xdr:pic>
      <xdr:nvPicPr>
        <xdr:cNvPr id="2" name="Picture 1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780431" y="4341674"/>
          <a:ext cx="7447183" cy="160192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 Boosalis" refreshedDate="41445.406157754631" createdVersion="4" refreshedVersion="4" minRefreshableVersion="3" recordCount="22">
  <cacheSource type="worksheet">
    <worksheetSource ref="A1:M23" sheet="COMPLETE2"/>
  </cacheSource>
  <cacheFields count="13">
    <cacheField name="SID" numFmtId="0">
      <sharedItems containsSemiMixedTypes="0" containsString="0" containsNumber="1" containsInteger="1" minValue="10001" maxValue="10022"/>
    </cacheField>
    <cacheField name="FN" numFmtId="0">
      <sharedItems/>
    </cacheField>
    <cacheField name="LN" numFmtId="0">
      <sharedItems/>
    </cacheField>
    <cacheField name="Sex" numFmtId="0">
      <sharedItems count="2">
        <s v="M"/>
        <s v="F"/>
      </sharedItems>
    </cacheField>
    <cacheField name="CELDT" numFmtId="0">
      <sharedItems/>
    </cacheField>
    <cacheField name="Program" numFmtId="0">
      <sharedItems/>
    </cacheField>
    <cacheField name="PreFlu" numFmtId="0">
      <sharedItems containsSemiMixedTypes="0" containsString="0" containsNumber="1" containsInteger="1" minValue="5" maxValue="18"/>
    </cacheField>
    <cacheField name="PostFllu" numFmtId="0">
      <sharedItems containsSemiMixedTypes="0" containsString="0" containsNumber="1" minValue="12.9" maxValue="40.6"/>
    </cacheField>
    <cacheField name="Fluency" numFmtId="0">
      <sharedItems containsSemiMixedTypes="0" containsString="0" containsNumber="1" minValue="4.2" maxValue="23.6"/>
    </cacheField>
    <cacheField name="Fluency1" numFmtId="0">
      <sharedItems containsSemiMixedTypes="0" containsString="0" containsNumber="1" minValue="4.1999999999999993" maxValue="23.6"/>
    </cacheField>
    <cacheField name="Likes2Read" numFmtId="0">
      <sharedItems count="2">
        <s v="Yes"/>
        <s v="No"/>
      </sharedItems>
    </cacheField>
    <cacheField name="VerbalScore" numFmtId="0">
      <sharedItems containsSemiMixedTypes="0" containsString="0" containsNumber="1" containsInteger="1" minValue="222" maxValue="500"/>
    </cacheField>
    <cacheField name="GPA" numFmtId="0">
      <sharedItems containsSemiMixedTypes="0" containsString="0" containsNumb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n v="10001"/>
    <s v="LEE  "/>
    <s v="cERRin"/>
    <x v="0"/>
    <s v="High"/>
    <s v="Repeated"/>
    <n v="7"/>
    <n v="12.9"/>
    <n v="5.9"/>
    <n v="5.9"/>
    <x v="0"/>
    <n v="222"/>
    <n v="1"/>
  </r>
  <r>
    <n v="10002"/>
    <s v="ShAnon  "/>
    <s v="KottkE  "/>
    <x v="1"/>
    <s v="High"/>
    <s v="Repeated"/>
    <n v="12"/>
    <n v="17.8"/>
    <n v="5.8"/>
    <n v="5.8000000000000007"/>
    <x v="1"/>
    <n v="490"/>
    <n v="3.8"/>
  </r>
  <r>
    <n v="10003"/>
    <s v="mIKe"/>
    <s v="Nicholas"/>
    <x v="0"/>
    <s v="High"/>
    <s v="Repeated"/>
    <n v="12"/>
    <n v="18.399999999999999"/>
    <n v="6.4"/>
    <n v="6.3999999999999986"/>
    <x v="1"/>
    <n v="301"/>
    <n v="2.2999999999999998"/>
  </r>
  <r>
    <n v="10004"/>
    <s v="MaGGI"/>
    <s v="KImoTHY"/>
    <x v="1"/>
    <s v="High"/>
    <s v="Repeated"/>
    <n v="7"/>
    <n v="13.8"/>
    <n v="6.8"/>
    <n v="6.8000000000000007"/>
    <x v="0"/>
    <n v="415"/>
    <n v="3.2"/>
  </r>
  <r>
    <n v="10005"/>
    <s v="LUcAs  "/>
    <s v="KINGston"/>
    <x v="0"/>
    <s v="High"/>
    <s v="Repeated"/>
    <n v="11"/>
    <n v="17.899999999999999"/>
    <n v="6.9"/>
    <n v="6.8999999999999986"/>
    <x v="1"/>
    <n v="491"/>
    <n v="3.8"/>
  </r>
  <r>
    <n v="10006"/>
    <s v="BrIgEttE  "/>
    <s v="CeCI"/>
    <x v="1"/>
    <s v="Low"/>
    <s v="Repeated"/>
    <n v="15"/>
    <n v="24.8"/>
    <n v="9.8000000000000007"/>
    <n v="9.8000000000000007"/>
    <x v="0"/>
    <n v="500"/>
    <n v="4"/>
  </r>
  <r>
    <n v="10007"/>
    <s v="CHRIS"/>
    <s v="SommErs  "/>
    <x v="0"/>
    <s v="Low"/>
    <s v="Repeated"/>
    <n v="12"/>
    <n v="24.7"/>
    <n v="12.7"/>
    <n v="12.7"/>
    <x v="1"/>
    <n v="400"/>
    <n v="3"/>
  </r>
  <r>
    <n v="10008"/>
    <s v="BErnEIcE  "/>
    <s v="GENNy"/>
    <x v="1"/>
    <s v="Low"/>
    <s v="Repeated"/>
    <n v="10"/>
    <n v="24.4"/>
    <n v="14.4"/>
    <n v="14.399999999999999"/>
    <x v="0"/>
    <n v="402"/>
    <n v="3.1"/>
  </r>
  <r>
    <n v="10009"/>
    <s v="BrUcE  "/>
    <s v="ConErly  "/>
    <x v="0"/>
    <s v="Low"/>
    <s v="Repeated"/>
    <n v="5"/>
    <n v="16.600000000000001"/>
    <n v="11.6"/>
    <n v="11.600000000000001"/>
    <x v="1"/>
    <n v="270"/>
    <n v="2"/>
  </r>
  <r>
    <n v="10010"/>
    <s v="JAymIE  "/>
    <s v="DeNIS"/>
    <x v="1"/>
    <s v="Low"/>
    <s v="Repeated"/>
    <n v="17"/>
    <n v="25.3"/>
    <n v="8.3000000000000007"/>
    <n v="8.3000000000000007"/>
    <x v="0"/>
    <n v="489"/>
    <n v="3.8"/>
  </r>
  <r>
    <n v="10011"/>
    <s v="IKE"/>
    <s v="DArE  "/>
    <x v="0"/>
    <s v="Low"/>
    <s v="Repeated"/>
    <n v="5"/>
    <n v="16"/>
    <n v="11"/>
    <n v="11"/>
    <x v="0"/>
    <n v="491"/>
    <n v="3.8"/>
  </r>
  <r>
    <n v="10012"/>
    <s v="BESSIE"/>
    <s v="SYByl"/>
    <x v="1"/>
    <s v="High"/>
    <s v="Choral"/>
    <n v="5"/>
    <n v="22.4"/>
    <n v="17.399999999999999"/>
    <n v="17.399999999999999"/>
    <x v="1"/>
    <n v="415"/>
    <n v="3.2"/>
  </r>
  <r>
    <n v="10013"/>
    <s v="GArry  "/>
    <s v="DoUcEt  "/>
    <x v="0"/>
    <s v="High"/>
    <s v="Choral"/>
    <n v="14"/>
    <n v="35.5"/>
    <n v="21.5"/>
    <n v="21.5"/>
    <x v="0"/>
    <n v="305"/>
    <n v="2.2999999999999998"/>
  </r>
  <r>
    <n v="10014"/>
    <s v="AlEsIA  "/>
    <s v="HOLLy"/>
    <x v="1"/>
    <s v="High"/>
    <s v="Choral"/>
    <n v="17"/>
    <n v="40.6"/>
    <n v="23.6"/>
    <n v="23.6"/>
    <x v="0"/>
    <n v="245"/>
    <n v="1.1000000000000001"/>
  </r>
  <r>
    <n v="10015"/>
    <s v="GaBO"/>
    <s v="EckArt  "/>
    <x v="0"/>
    <s v="High"/>
    <s v="Choral"/>
    <n v="13"/>
    <n v="34.9"/>
    <n v="21.9"/>
    <n v="21.9"/>
    <x v="1"/>
    <n v="428"/>
    <n v="3.3"/>
  </r>
  <r>
    <n v="10016"/>
    <s v="JosElyn  "/>
    <s v="DUErr  "/>
    <x v="1"/>
    <s v="High"/>
    <s v="Choral"/>
    <n v="11"/>
    <n v="31.5"/>
    <n v="20.5"/>
    <n v="20.5"/>
    <x v="0"/>
    <n v="420"/>
    <n v="3.4"/>
  </r>
  <r>
    <n v="10017"/>
    <s v="MAx  "/>
    <s v="TsE  "/>
    <x v="0"/>
    <s v="Low"/>
    <s v="Choral"/>
    <n v="18"/>
    <n v="28.9"/>
    <n v="10.9"/>
    <n v="10.899999999999999"/>
    <x v="1"/>
    <n v="250"/>
    <n v="1.3"/>
  </r>
  <r>
    <n v="10018"/>
    <s v="DAwnA  "/>
    <s v="LEmos  "/>
    <x v="1"/>
    <s v="Low"/>
    <s v="Choral"/>
    <n v="12"/>
    <n v="16.2"/>
    <n v="4.2"/>
    <n v="4.1999999999999993"/>
    <x v="1"/>
    <n v="310"/>
    <n v="2.5"/>
  </r>
  <r>
    <n v="10019"/>
    <s v="MITLON"/>
    <s v="ChrIstAN "/>
    <x v="0"/>
    <s v="Low"/>
    <s v="Choral"/>
    <n v="13"/>
    <n v="22.4"/>
    <n v="9.4"/>
    <n v="9.3999999999999986"/>
    <x v="0"/>
    <n v="267"/>
    <n v="1.8"/>
  </r>
  <r>
    <n v="10020"/>
    <s v="KImbErlIE  "/>
    <s v="CowhErd  "/>
    <x v="1"/>
    <s v="Low"/>
    <s v="Choral"/>
    <n v="12"/>
    <n v="22"/>
    <n v="10"/>
    <n v="10"/>
    <x v="1"/>
    <n v="401"/>
    <n v="3.1"/>
  </r>
  <r>
    <n v="10021"/>
    <s v="MEl"/>
    <s v="JOHNson"/>
    <x v="0"/>
    <s v="Low"/>
    <s v="Choral"/>
    <n v="12"/>
    <n v="21.2"/>
    <n v="9.1999999999999993"/>
    <n v="9.1999999999999993"/>
    <x v="0"/>
    <n v="315"/>
    <n v="2.5"/>
  </r>
  <r>
    <n v="10022"/>
    <s v="May"/>
    <s v="MEyErS"/>
    <x v="1"/>
    <s v="Low"/>
    <s v="Choral"/>
    <n v="16"/>
    <n v="26.1"/>
    <n v="10.1"/>
    <n v="10.100000000000001"/>
    <x v="1"/>
    <n v="24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R1:U5" firstHeaderRow="1" firstDataRow="2" firstDataCol="1"/>
  <pivotFields count="13"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VerbalScore" fld="11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listofrandomnames.com/" TargetMode="Externa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I1" sqref="I1"/>
    </sheetView>
  </sheetViews>
  <sheetFormatPr defaultRowHeight="14.3" x14ac:dyDescent="0.25"/>
  <cols>
    <col min="2" max="3" width="18.25" style="12" customWidth="1"/>
    <col min="4" max="4" width="8" customWidth="1"/>
    <col min="5" max="5" width="8.25" customWidth="1"/>
    <col min="6" max="6" width="10.5" customWidth="1"/>
    <col min="7" max="7" width="8.5" customWidth="1"/>
    <col min="8" max="8" width="9.875" customWidth="1"/>
    <col min="9" max="9" width="9.625" customWidth="1"/>
    <col min="10" max="11" width="12.5" customWidth="1"/>
    <col min="12" max="12" width="13.375" bestFit="1" customWidth="1"/>
    <col min="13" max="13" width="6.75" bestFit="1" customWidth="1"/>
    <col min="15" max="15" width="11" bestFit="1" customWidth="1"/>
  </cols>
  <sheetData>
    <row r="1" spans="1:12" x14ac:dyDescent="0.25">
      <c r="A1" s="1" t="s">
        <v>7</v>
      </c>
      <c r="B1" s="1" t="s">
        <v>104</v>
      </c>
      <c r="C1" s="1" t="s">
        <v>105</v>
      </c>
      <c r="D1" s="1" t="s">
        <v>59</v>
      </c>
      <c r="E1" s="1" t="s">
        <v>0</v>
      </c>
      <c r="F1" s="1" t="s">
        <v>1</v>
      </c>
      <c r="G1" s="1" t="s">
        <v>37</v>
      </c>
      <c r="H1" s="1" t="s">
        <v>102</v>
      </c>
      <c r="I1" s="1" t="s">
        <v>38</v>
      </c>
      <c r="J1" s="1" t="s">
        <v>56</v>
      </c>
      <c r="K1" s="1" t="s">
        <v>79</v>
      </c>
      <c r="L1" s="1" t="s">
        <v>80</v>
      </c>
    </row>
    <row r="2" spans="1:12" x14ac:dyDescent="0.25">
      <c r="A2">
        <v>10001</v>
      </c>
      <c r="B2" s="12" t="s">
        <v>106</v>
      </c>
      <c r="C2" s="12" t="s">
        <v>107</v>
      </c>
      <c r="D2" t="s">
        <v>60</v>
      </c>
      <c r="E2" s="12" t="s">
        <v>3</v>
      </c>
      <c r="F2" s="12" t="s">
        <v>6</v>
      </c>
      <c r="G2" s="3">
        <v>7</v>
      </c>
      <c r="H2" s="3">
        <v>12.9</v>
      </c>
      <c r="I2" s="3">
        <v>5.9</v>
      </c>
      <c r="J2" s="3" t="s">
        <v>57</v>
      </c>
      <c r="K2" s="4">
        <v>1</v>
      </c>
      <c r="L2" s="4">
        <v>222</v>
      </c>
    </row>
    <row r="3" spans="1:12" x14ac:dyDescent="0.25">
      <c r="A3">
        <v>10002</v>
      </c>
      <c r="B3" s="12" t="s">
        <v>108</v>
      </c>
      <c r="C3" s="12" t="s">
        <v>109</v>
      </c>
      <c r="D3" t="s">
        <v>61</v>
      </c>
      <c r="E3" s="12" t="s">
        <v>3</v>
      </c>
      <c r="F3" s="12" t="s">
        <v>6</v>
      </c>
      <c r="G3" s="3">
        <v>12</v>
      </c>
      <c r="H3" s="3">
        <v>17.8</v>
      </c>
      <c r="I3" s="3">
        <v>5.8</v>
      </c>
      <c r="J3" s="3" t="s">
        <v>58</v>
      </c>
      <c r="K3" s="4">
        <v>3.5</v>
      </c>
      <c r="L3" s="4">
        <v>490</v>
      </c>
    </row>
    <row r="4" spans="1:12" x14ac:dyDescent="0.25">
      <c r="A4">
        <v>10003</v>
      </c>
      <c r="B4" s="12" t="s">
        <v>110</v>
      </c>
      <c r="C4" s="12" t="s">
        <v>63</v>
      </c>
      <c r="D4" t="s">
        <v>60</v>
      </c>
      <c r="E4" s="12" t="s">
        <v>3</v>
      </c>
      <c r="F4" s="12" t="s">
        <v>6</v>
      </c>
      <c r="G4" s="3">
        <v>12</v>
      </c>
      <c r="H4" s="3">
        <v>18.399999999999999</v>
      </c>
      <c r="I4" s="3">
        <v>6.4</v>
      </c>
      <c r="J4" s="3" t="s">
        <v>58</v>
      </c>
      <c r="K4" s="4">
        <v>2.2999999999999998</v>
      </c>
      <c r="L4" s="4">
        <v>301</v>
      </c>
    </row>
    <row r="5" spans="1:12" x14ac:dyDescent="0.25">
      <c r="A5">
        <v>10004</v>
      </c>
      <c r="B5" s="12" t="s">
        <v>111</v>
      </c>
      <c r="C5" s="12" t="s">
        <v>112</v>
      </c>
      <c r="D5" t="s">
        <v>61</v>
      </c>
      <c r="E5" s="12" t="s">
        <v>3</v>
      </c>
      <c r="F5" s="12" t="s">
        <v>6</v>
      </c>
      <c r="G5" s="3">
        <v>7</v>
      </c>
      <c r="H5" s="3">
        <v>13.8</v>
      </c>
      <c r="I5" s="3">
        <v>6.8</v>
      </c>
      <c r="J5" s="3" t="s">
        <v>57</v>
      </c>
      <c r="K5" s="4">
        <v>3.2</v>
      </c>
      <c r="L5" s="4">
        <v>415</v>
      </c>
    </row>
    <row r="6" spans="1:12" x14ac:dyDescent="0.25">
      <c r="A6">
        <v>10005</v>
      </c>
      <c r="B6" s="12" t="s">
        <v>113</v>
      </c>
      <c r="C6" s="12" t="s">
        <v>114</v>
      </c>
      <c r="D6" t="s">
        <v>60</v>
      </c>
      <c r="E6" s="12" t="s">
        <v>3</v>
      </c>
      <c r="F6" s="12" t="s">
        <v>6</v>
      </c>
      <c r="G6" s="3">
        <v>11</v>
      </c>
      <c r="H6" s="3">
        <v>17.899999999999999</v>
      </c>
      <c r="I6" s="3">
        <v>6.9</v>
      </c>
      <c r="J6" s="3" t="s">
        <v>58</v>
      </c>
      <c r="K6" s="4">
        <v>3.8</v>
      </c>
      <c r="L6" s="4">
        <v>491</v>
      </c>
    </row>
    <row r="7" spans="1:12" x14ac:dyDescent="0.25">
      <c r="A7">
        <v>10006</v>
      </c>
      <c r="B7" s="12" t="s">
        <v>115</v>
      </c>
      <c r="C7" s="12" t="s">
        <v>116</v>
      </c>
      <c r="D7" t="s">
        <v>61</v>
      </c>
      <c r="E7" s="12" t="s">
        <v>5</v>
      </c>
      <c r="F7" s="12" t="s">
        <v>6</v>
      </c>
      <c r="G7" s="3">
        <v>15</v>
      </c>
      <c r="H7" s="3">
        <v>24.8</v>
      </c>
      <c r="I7" s="3">
        <v>9.8000000000000007</v>
      </c>
      <c r="J7" s="3" t="s">
        <v>57</v>
      </c>
      <c r="K7" s="4">
        <v>4</v>
      </c>
      <c r="L7" s="4">
        <v>500</v>
      </c>
    </row>
    <row r="8" spans="1:12" x14ac:dyDescent="0.25">
      <c r="A8">
        <v>10007</v>
      </c>
      <c r="B8" s="12" t="s">
        <v>117</v>
      </c>
      <c r="C8" s="12" t="s">
        <v>118</v>
      </c>
      <c r="D8" t="s">
        <v>60</v>
      </c>
      <c r="E8" s="12" t="s">
        <v>5</v>
      </c>
      <c r="F8" s="12" t="s">
        <v>6</v>
      </c>
      <c r="G8" s="3">
        <v>12</v>
      </c>
      <c r="H8" s="3">
        <v>24.7</v>
      </c>
      <c r="I8" s="3">
        <v>12.7</v>
      </c>
      <c r="J8" s="3" t="s">
        <v>58</v>
      </c>
      <c r="K8" s="4">
        <v>3</v>
      </c>
      <c r="L8" s="4">
        <v>350</v>
      </c>
    </row>
    <row r="9" spans="1:12" x14ac:dyDescent="0.25">
      <c r="A9">
        <v>10008</v>
      </c>
      <c r="B9" s="12" t="s">
        <v>119</v>
      </c>
      <c r="C9" s="12" t="s">
        <v>120</v>
      </c>
      <c r="D9" t="s">
        <v>61</v>
      </c>
      <c r="E9" s="12" t="s">
        <v>5</v>
      </c>
      <c r="F9" s="12" t="s">
        <v>6</v>
      </c>
      <c r="G9" s="3">
        <v>10</v>
      </c>
      <c r="H9" s="3">
        <v>24.4</v>
      </c>
      <c r="I9" s="3">
        <v>14.4</v>
      </c>
      <c r="J9" s="3" t="s">
        <v>57</v>
      </c>
      <c r="K9" s="4">
        <v>3.1</v>
      </c>
      <c r="L9" s="4">
        <v>402</v>
      </c>
    </row>
    <row r="10" spans="1:12" x14ac:dyDescent="0.25">
      <c r="A10">
        <v>10009</v>
      </c>
      <c r="B10" s="12" t="s">
        <v>121</v>
      </c>
      <c r="C10" s="12" t="s">
        <v>122</v>
      </c>
      <c r="D10" t="s">
        <v>60</v>
      </c>
      <c r="E10" s="12" t="s">
        <v>5</v>
      </c>
      <c r="F10" s="12" t="s">
        <v>6</v>
      </c>
      <c r="G10" s="3">
        <v>5</v>
      </c>
      <c r="H10" s="3">
        <v>16.600000000000001</v>
      </c>
      <c r="I10" s="3">
        <v>11.6</v>
      </c>
      <c r="J10" s="3" t="s">
        <v>58</v>
      </c>
      <c r="K10" s="4">
        <v>2</v>
      </c>
      <c r="L10" s="4">
        <v>270</v>
      </c>
    </row>
    <row r="11" spans="1:12" x14ac:dyDescent="0.25">
      <c r="A11">
        <v>10010</v>
      </c>
      <c r="B11" s="12" t="s">
        <v>123</v>
      </c>
      <c r="C11" s="12" t="s">
        <v>124</v>
      </c>
      <c r="D11" t="s">
        <v>61</v>
      </c>
      <c r="E11" s="12" t="s">
        <v>5</v>
      </c>
      <c r="F11" s="12" t="s">
        <v>6</v>
      </c>
      <c r="G11" s="3">
        <v>17</v>
      </c>
      <c r="H11" s="3">
        <v>25.3</v>
      </c>
      <c r="I11" s="3">
        <v>8.3000000000000007</v>
      </c>
      <c r="J11" s="3" t="s">
        <v>57</v>
      </c>
      <c r="K11" s="4">
        <v>3.8</v>
      </c>
      <c r="L11" s="4">
        <v>489</v>
      </c>
    </row>
    <row r="12" spans="1:12" x14ac:dyDescent="0.25">
      <c r="A12">
        <v>10011</v>
      </c>
      <c r="B12" s="12" t="s">
        <v>125</v>
      </c>
      <c r="C12" s="12" t="s">
        <v>126</v>
      </c>
      <c r="D12" t="s">
        <v>60</v>
      </c>
      <c r="E12" s="12" t="s">
        <v>5</v>
      </c>
      <c r="F12" s="12" t="s">
        <v>6</v>
      </c>
      <c r="G12" s="3">
        <v>5</v>
      </c>
      <c r="H12" s="3">
        <v>16</v>
      </c>
      <c r="I12" s="3">
        <v>11</v>
      </c>
      <c r="J12" s="3" t="s">
        <v>57</v>
      </c>
      <c r="K12" s="4">
        <v>3.8</v>
      </c>
      <c r="L12" s="4">
        <v>491</v>
      </c>
    </row>
    <row r="13" spans="1:12" x14ac:dyDescent="0.25">
      <c r="A13">
        <v>10012</v>
      </c>
      <c r="B13" s="12" t="s">
        <v>127</v>
      </c>
      <c r="C13" s="12" t="s">
        <v>128</v>
      </c>
      <c r="D13" t="s">
        <v>61</v>
      </c>
      <c r="E13" s="12" t="s">
        <v>3</v>
      </c>
      <c r="F13" s="12" t="s">
        <v>103</v>
      </c>
      <c r="G13" s="3">
        <v>5</v>
      </c>
      <c r="H13" s="3">
        <v>22.4</v>
      </c>
      <c r="I13" s="3">
        <v>17.399999999999999</v>
      </c>
      <c r="J13" s="3" t="s">
        <v>58</v>
      </c>
      <c r="K13" s="4">
        <v>3.2</v>
      </c>
      <c r="L13" s="4">
        <v>415</v>
      </c>
    </row>
    <row r="14" spans="1:12" x14ac:dyDescent="0.25">
      <c r="A14">
        <v>10013</v>
      </c>
      <c r="B14" s="12" t="s">
        <v>129</v>
      </c>
      <c r="C14" s="12" t="s">
        <v>130</v>
      </c>
      <c r="D14" t="s">
        <v>60</v>
      </c>
      <c r="E14" s="12" t="s">
        <v>3</v>
      </c>
      <c r="F14" s="12" t="s">
        <v>103</v>
      </c>
      <c r="G14" s="3">
        <v>14</v>
      </c>
      <c r="H14" s="3">
        <v>35.5</v>
      </c>
      <c r="I14" s="3">
        <v>21.5</v>
      </c>
      <c r="J14" s="3" t="s">
        <v>57</v>
      </c>
      <c r="K14" s="4">
        <v>2.2999999999999998</v>
      </c>
      <c r="L14" s="4">
        <v>305</v>
      </c>
    </row>
    <row r="15" spans="1:12" x14ac:dyDescent="0.25">
      <c r="A15">
        <v>10014</v>
      </c>
      <c r="B15" s="12" t="s">
        <v>131</v>
      </c>
      <c r="C15" s="12" t="s">
        <v>132</v>
      </c>
      <c r="D15" t="s">
        <v>61</v>
      </c>
      <c r="E15" s="12" t="s">
        <v>3</v>
      </c>
      <c r="F15" s="12" t="s">
        <v>103</v>
      </c>
      <c r="G15" s="3">
        <v>17</v>
      </c>
      <c r="H15" s="3">
        <v>40.6</v>
      </c>
      <c r="I15" s="3">
        <v>23.6</v>
      </c>
      <c r="J15" s="3" t="s">
        <v>57</v>
      </c>
      <c r="K15" s="4">
        <v>1.1000000000000001</v>
      </c>
      <c r="L15" s="4">
        <v>202</v>
      </c>
    </row>
    <row r="16" spans="1:12" x14ac:dyDescent="0.25">
      <c r="A16">
        <v>10015</v>
      </c>
      <c r="B16" s="12" t="s">
        <v>133</v>
      </c>
      <c r="C16" s="12" t="s">
        <v>134</v>
      </c>
      <c r="D16" t="s">
        <v>60</v>
      </c>
      <c r="E16" s="12" t="s">
        <v>3</v>
      </c>
      <c r="F16" s="12" t="s">
        <v>103</v>
      </c>
      <c r="G16" s="3">
        <v>13</v>
      </c>
      <c r="H16" s="3">
        <v>34.9</v>
      </c>
      <c r="I16" s="3">
        <v>21.9</v>
      </c>
      <c r="J16" s="3" t="s">
        <v>58</v>
      </c>
      <c r="K16" s="4">
        <v>3.3</v>
      </c>
      <c r="L16" s="4">
        <v>428</v>
      </c>
    </row>
    <row r="17" spans="1:12" x14ac:dyDescent="0.25">
      <c r="A17">
        <v>10016</v>
      </c>
      <c r="B17" s="12" t="s">
        <v>135</v>
      </c>
      <c r="C17" s="12" t="s">
        <v>136</v>
      </c>
      <c r="D17" t="s">
        <v>61</v>
      </c>
      <c r="E17" s="12" t="s">
        <v>3</v>
      </c>
      <c r="F17" s="12" t="s">
        <v>103</v>
      </c>
      <c r="G17" s="3">
        <v>11</v>
      </c>
      <c r="H17" s="3">
        <v>31.5</v>
      </c>
      <c r="I17" s="3">
        <v>20.5</v>
      </c>
      <c r="J17" s="3" t="s">
        <v>57</v>
      </c>
      <c r="K17" s="4">
        <v>3.4</v>
      </c>
      <c r="L17" s="4">
        <v>420</v>
      </c>
    </row>
    <row r="18" spans="1:12" x14ac:dyDescent="0.25">
      <c r="A18">
        <v>10017</v>
      </c>
      <c r="B18" s="12" t="s">
        <v>137</v>
      </c>
      <c r="C18" s="12" t="s">
        <v>138</v>
      </c>
      <c r="D18" t="s">
        <v>60</v>
      </c>
      <c r="E18" s="12" t="s">
        <v>5</v>
      </c>
      <c r="F18" s="12" t="s">
        <v>103</v>
      </c>
      <c r="G18" s="3">
        <v>18</v>
      </c>
      <c r="H18" s="3">
        <v>28.9</v>
      </c>
      <c r="I18" s="3">
        <v>10.9</v>
      </c>
      <c r="J18" s="3" t="s">
        <v>58</v>
      </c>
      <c r="K18" s="4">
        <v>1.3</v>
      </c>
      <c r="L18" s="4">
        <v>250</v>
      </c>
    </row>
    <row r="19" spans="1:12" x14ac:dyDescent="0.25">
      <c r="A19">
        <v>10018</v>
      </c>
      <c r="B19" s="12" t="s">
        <v>139</v>
      </c>
      <c r="C19" s="12" t="s">
        <v>140</v>
      </c>
      <c r="D19" t="s">
        <v>61</v>
      </c>
      <c r="E19" s="12" t="s">
        <v>5</v>
      </c>
      <c r="F19" s="12" t="s">
        <v>103</v>
      </c>
      <c r="G19" s="3">
        <v>12</v>
      </c>
      <c r="H19" s="3">
        <v>16.2</v>
      </c>
      <c r="I19" s="3">
        <v>4.2</v>
      </c>
      <c r="J19" s="3" t="s">
        <v>58</v>
      </c>
      <c r="K19" s="4">
        <v>2.5</v>
      </c>
      <c r="L19" s="4">
        <v>310</v>
      </c>
    </row>
    <row r="20" spans="1:12" x14ac:dyDescent="0.25">
      <c r="A20">
        <v>10019</v>
      </c>
      <c r="B20" s="12" t="s">
        <v>141</v>
      </c>
      <c r="C20" s="12" t="s">
        <v>142</v>
      </c>
      <c r="D20" t="s">
        <v>60</v>
      </c>
      <c r="E20" s="12" t="s">
        <v>5</v>
      </c>
      <c r="F20" s="12" t="s">
        <v>103</v>
      </c>
      <c r="G20" s="3">
        <v>13</v>
      </c>
      <c r="H20" s="3">
        <v>22.4</v>
      </c>
      <c r="I20" s="3">
        <v>9.4</v>
      </c>
      <c r="J20" s="3" t="s">
        <v>57</v>
      </c>
      <c r="K20" s="4">
        <v>1.8</v>
      </c>
      <c r="L20" s="4">
        <v>203</v>
      </c>
    </row>
    <row r="21" spans="1:12" x14ac:dyDescent="0.25">
      <c r="A21">
        <v>10020</v>
      </c>
      <c r="B21" s="12" t="s">
        <v>143</v>
      </c>
      <c r="C21" s="12" t="s">
        <v>144</v>
      </c>
      <c r="D21" t="s">
        <v>61</v>
      </c>
      <c r="E21" s="12" t="s">
        <v>5</v>
      </c>
      <c r="F21" s="12" t="s">
        <v>103</v>
      </c>
      <c r="G21" s="3">
        <v>12</v>
      </c>
      <c r="H21" s="3">
        <v>22</v>
      </c>
      <c r="I21" s="3">
        <v>10</v>
      </c>
      <c r="J21" s="3" t="s">
        <v>58</v>
      </c>
      <c r="K21" s="4">
        <v>3.1</v>
      </c>
      <c r="L21" s="4">
        <v>289</v>
      </c>
    </row>
    <row r="22" spans="1:12" x14ac:dyDescent="0.25">
      <c r="A22">
        <v>10021</v>
      </c>
      <c r="B22" s="12" t="s">
        <v>145</v>
      </c>
      <c r="C22" s="12" t="s">
        <v>146</v>
      </c>
      <c r="D22" t="s">
        <v>60</v>
      </c>
      <c r="E22" s="12" t="s">
        <v>5</v>
      </c>
      <c r="F22" s="12" t="s">
        <v>103</v>
      </c>
      <c r="G22" s="3">
        <v>12</v>
      </c>
      <c r="H22" s="3">
        <v>21.2</v>
      </c>
      <c r="I22" s="3">
        <v>9.1999999999999993</v>
      </c>
      <c r="J22" s="3" t="s">
        <v>57</v>
      </c>
      <c r="K22" s="4">
        <v>2.5</v>
      </c>
      <c r="L22" s="4">
        <v>315</v>
      </c>
    </row>
    <row r="23" spans="1:12" x14ac:dyDescent="0.25">
      <c r="A23">
        <v>10022</v>
      </c>
      <c r="B23" s="12" t="s">
        <v>78</v>
      </c>
      <c r="C23" s="12" t="s">
        <v>147</v>
      </c>
      <c r="D23" t="s">
        <v>61</v>
      </c>
      <c r="E23" s="12" t="s">
        <v>5</v>
      </c>
      <c r="F23" s="12" t="s">
        <v>103</v>
      </c>
      <c r="G23" s="3">
        <v>16</v>
      </c>
      <c r="H23" s="3">
        <v>26.1</v>
      </c>
      <c r="I23" s="3">
        <v>10.1</v>
      </c>
      <c r="J23" s="3" t="s">
        <v>58</v>
      </c>
      <c r="K23" s="4">
        <v>1</v>
      </c>
      <c r="L23" s="4">
        <v>199</v>
      </c>
    </row>
  </sheetData>
  <autoFilter ref="A1:L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R1" sqref="R1:V1048576"/>
    </sheetView>
  </sheetViews>
  <sheetFormatPr defaultRowHeight="14.3" x14ac:dyDescent="0.25"/>
  <cols>
    <col min="2" max="2" width="9" customWidth="1"/>
    <col min="3" max="3" width="18.25" customWidth="1"/>
    <col min="4" max="4" width="8" customWidth="1"/>
    <col min="5" max="5" width="8.25" customWidth="1"/>
    <col min="6" max="6" width="10.5" customWidth="1"/>
    <col min="7" max="7" width="8.5" customWidth="1"/>
    <col min="8" max="8" width="9.875" customWidth="1"/>
    <col min="9" max="9" width="9.625" customWidth="1"/>
    <col min="10" max="10" width="10.625" customWidth="1"/>
    <col min="11" max="12" width="12.5" customWidth="1"/>
    <col min="13" max="13" width="13.375" bestFit="1" customWidth="1"/>
    <col min="14" max="14" width="6.75" bestFit="1" customWidth="1"/>
    <col min="16" max="16" width="4.375" customWidth="1"/>
    <col min="17" max="17" width="32.375" customWidth="1"/>
    <col min="18" max="18" width="45.125" customWidth="1"/>
    <col min="19" max="19" width="15.5" bestFit="1" customWidth="1"/>
    <col min="20" max="20" width="3.625" customWidth="1"/>
    <col min="21" max="21" width="11" bestFit="1" customWidth="1"/>
  </cols>
  <sheetData>
    <row r="1" spans="1:21" x14ac:dyDescent="0.25">
      <c r="A1" s="1" t="s">
        <v>7</v>
      </c>
      <c r="B1" s="1" t="s">
        <v>8</v>
      </c>
      <c r="C1" s="1" t="s">
        <v>9</v>
      </c>
      <c r="D1" s="1" t="s">
        <v>59</v>
      </c>
      <c r="E1" s="1" t="s">
        <v>0</v>
      </c>
      <c r="F1" s="1" t="s">
        <v>1</v>
      </c>
      <c r="G1" s="1" t="s">
        <v>37</v>
      </c>
      <c r="H1" s="1" t="s">
        <v>102</v>
      </c>
      <c r="I1" s="1" t="s">
        <v>2</v>
      </c>
      <c r="J1" s="1" t="s">
        <v>38</v>
      </c>
      <c r="K1" s="1" t="s">
        <v>56</v>
      </c>
      <c r="L1" s="1" t="s">
        <v>79</v>
      </c>
      <c r="M1" s="1" t="s">
        <v>80</v>
      </c>
      <c r="P1" s="1">
        <v>1</v>
      </c>
      <c r="Q1" s="1" t="s">
        <v>88</v>
      </c>
      <c r="R1" s="5" t="s">
        <v>84</v>
      </c>
      <c r="S1" s="5" t="s">
        <v>81</v>
      </c>
    </row>
    <row r="2" spans="1:21" x14ac:dyDescent="0.25">
      <c r="A2">
        <v>10001</v>
      </c>
      <c r="B2" t="s">
        <v>11</v>
      </c>
      <c r="C2" t="s">
        <v>62</v>
      </c>
      <c r="D2" t="s">
        <v>60</v>
      </c>
      <c r="E2" s="3" t="s">
        <v>3</v>
      </c>
      <c r="F2" s="3" t="s">
        <v>4</v>
      </c>
      <c r="G2" s="3">
        <v>7</v>
      </c>
      <c r="H2" s="3">
        <v>12.9</v>
      </c>
      <c r="I2" s="3">
        <v>5.9</v>
      </c>
      <c r="J2" s="3">
        <f t="shared" ref="J2:J23" si="0">(H2-G2)</f>
        <v>5.9</v>
      </c>
      <c r="K2" s="3" t="s">
        <v>57</v>
      </c>
      <c r="L2" s="4">
        <v>1</v>
      </c>
      <c r="M2" s="4">
        <v>222</v>
      </c>
      <c r="Q2" t="s">
        <v>89</v>
      </c>
      <c r="R2" s="5" t="s">
        <v>83</v>
      </c>
      <c r="S2" t="s">
        <v>58</v>
      </c>
      <c r="T2" t="s">
        <v>57</v>
      </c>
      <c r="U2" t="s">
        <v>82</v>
      </c>
    </row>
    <row r="3" spans="1:21" x14ac:dyDescent="0.25">
      <c r="A3">
        <v>10002</v>
      </c>
      <c r="B3" t="s">
        <v>28</v>
      </c>
      <c r="C3" t="s">
        <v>12</v>
      </c>
      <c r="D3" t="s">
        <v>61</v>
      </c>
      <c r="E3" s="3" t="s">
        <v>3</v>
      </c>
      <c r="F3" s="3" t="s">
        <v>4</v>
      </c>
      <c r="G3" s="3">
        <v>12</v>
      </c>
      <c r="H3" s="3">
        <v>17.8</v>
      </c>
      <c r="I3" s="3">
        <v>5.8</v>
      </c>
      <c r="J3" s="3">
        <f t="shared" si="0"/>
        <v>5.8000000000000007</v>
      </c>
      <c r="K3" s="3" t="s">
        <v>58</v>
      </c>
      <c r="L3" s="4">
        <v>3.5</v>
      </c>
      <c r="M3" s="4">
        <v>490</v>
      </c>
      <c r="Q3" t="s">
        <v>56</v>
      </c>
      <c r="R3" s="7" t="s">
        <v>61</v>
      </c>
      <c r="S3" s="6">
        <v>5</v>
      </c>
      <c r="T3" s="6">
        <v>6</v>
      </c>
      <c r="U3" s="6">
        <v>11</v>
      </c>
    </row>
    <row r="4" spans="1:21" x14ac:dyDescent="0.25">
      <c r="A4">
        <v>10003</v>
      </c>
      <c r="B4" t="s">
        <v>71</v>
      </c>
      <c r="C4" t="s">
        <v>63</v>
      </c>
      <c r="D4" t="s">
        <v>60</v>
      </c>
      <c r="E4" s="3" t="s">
        <v>3</v>
      </c>
      <c r="F4" s="3" t="s">
        <v>4</v>
      </c>
      <c r="G4" s="3">
        <v>12</v>
      </c>
      <c r="H4" s="3">
        <v>18.399999999999999</v>
      </c>
      <c r="I4" s="3">
        <v>6.4</v>
      </c>
      <c r="J4" s="3">
        <f t="shared" si="0"/>
        <v>6.3999999999999986</v>
      </c>
      <c r="K4" s="3" t="s">
        <v>58</v>
      </c>
      <c r="L4" s="4">
        <v>2.2999999999999998</v>
      </c>
      <c r="M4" s="4">
        <v>301</v>
      </c>
      <c r="Q4" t="s">
        <v>79</v>
      </c>
      <c r="R4" s="7" t="s">
        <v>60</v>
      </c>
      <c r="S4" s="6">
        <v>6</v>
      </c>
      <c r="T4" s="6">
        <v>5</v>
      </c>
      <c r="U4" s="6">
        <v>11</v>
      </c>
    </row>
    <row r="5" spans="1:21" x14ac:dyDescent="0.25">
      <c r="A5">
        <v>10004</v>
      </c>
      <c r="B5" t="s">
        <v>72</v>
      </c>
      <c r="C5" t="s">
        <v>65</v>
      </c>
      <c r="D5" t="s">
        <v>61</v>
      </c>
      <c r="E5" s="3" t="s">
        <v>3</v>
      </c>
      <c r="F5" s="3" t="s">
        <v>4</v>
      </c>
      <c r="G5" s="3">
        <v>7</v>
      </c>
      <c r="H5" s="3">
        <v>13.8</v>
      </c>
      <c r="I5" s="3">
        <v>6.8</v>
      </c>
      <c r="J5" s="3">
        <f t="shared" si="0"/>
        <v>6.8000000000000007</v>
      </c>
      <c r="K5" s="3" t="s">
        <v>57</v>
      </c>
      <c r="L5" s="4">
        <v>3.2</v>
      </c>
      <c r="M5" s="4">
        <v>415</v>
      </c>
      <c r="Q5" t="s">
        <v>90</v>
      </c>
      <c r="R5" s="7" t="s">
        <v>82</v>
      </c>
      <c r="S5" s="6">
        <v>11</v>
      </c>
      <c r="T5" s="6">
        <v>11</v>
      </c>
      <c r="U5" s="6">
        <v>22</v>
      </c>
    </row>
    <row r="6" spans="1:21" x14ac:dyDescent="0.25">
      <c r="A6">
        <v>10005</v>
      </c>
      <c r="B6" t="s">
        <v>29</v>
      </c>
      <c r="C6" t="s">
        <v>64</v>
      </c>
      <c r="D6" t="s">
        <v>60</v>
      </c>
      <c r="E6" s="3" t="s">
        <v>3</v>
      </c>
      <c r="F6" s="3" t="s">
        <v>4</v>
      </c>
      <c r="G6" s="3">
        <v>11</v>
      </c>
      <c r="H6" s="3">
        <v>17.899999999999999</v>
      </c>
      <c r="I6" s="3">
        <v>6.9</v>
      </c>
      <c r="J6" s="3">
        <f t="shared" si="0"/>
        <v>6.8999999999999986</v>
      </c>
      <c r="K6" s="3" t="s">
        <v>58</v>
      </c>
      <c r="L6" s="4">
        <v>3.8</v>
      </c>
      <c r="M6" s="4">
        <v>491</v>
      </c>
      <c r="P6" s="1">
        <v>2</v>
      </c>
      <c r="Q6" s="1" t="s">
        <v>92</v>
      </c>
    </row>
    <row r="7" spans="1:21" x14ac:dyDescent="0.25">
      <c r="A7">
        <v>10006</v>
      </c>
      <c r="B7" t="s">
        <v>24</v>
      </c>
      <c r="C7" t="s">
        <v>66</v>
      </c>
      <c r="D7" t="s">
        <v>61</v>
      </c>
      <c r="E7" s="3" t="s">
        <v>5</v>
      </c>
      <c r="F7" s="3" t="s">
        <v>4</v>
      </c>
      <c r="G7" s="3">
        <v>15</v>
      </c>
      <c r="H7" s="3">
        <v>24.8</v>
      </c>
      <c r="I7" s="3">
        <v>9.8000000000000007</v>
      </c>
      <c r="J7" s="3">
        <f t="shared" si="0"/>
        <v>9.8000000000000007</v>
      </c>
      <c r="K7" s="3" t="s">
        <v>57</v>
      </c>
      <c r="L7" s="4">
        <v>4</v>
      </c>
      <c r="M7" s="4">
        <v>500</v>
      </c>
      <c r="Q7" t="s">
        <v>93</v>
      </c>
      <c r="R7" s="8" t="s">
        <v>85</v>
      </c>
    </row>
    <row r="8" spans="1:21" x14ac:dyDescent="0.25">
      <c r="A8">
        <v>10007</v>
      </c>
      <c r="B8" t="s">
        <v>73</v>
      </c>
      <c r="C8" t="s">
        <v>13</v>
      </c>
      <c r="D8" t="s">
        <v>60</v>
      </c>
      <c r="E8" s="3" t="s">
        <v>5</v>
      </c>
      <c r="F8" s="3" t="s">
        <v>4</v>
      </c>
      <c r="G8" s="3">
        <v>12</v>
      </c>
      <c r="H8" s="3">
        <v>24.7</v>
      </c>
      <c r="I8" s="3">
        <v>12.7</v>
      </c>
      <c r="J8" s="3">
        <f t="shared" si="0"/>
        <v>12.7</v>
      </c>
      <c r="K8" s="3" t="s">
        <v>58</v>
      </c>
      <c r="L8" s="4">
        <v>3</v>
      </c>
      <c r="M8" s="4">
        <v>350</v>
      </c>
      <c r="Q8" t="s">
        <v>94</v>
      </c>
    </row>
    <row r="9" spans="1:21" x14ac:dyDescent="0.25">
      <c r="A9">
        <v>10008</v>
      </c>
      <c r="B9" t="s">
        <v>25</v>
      </c>
      <c r="C9" t="s">
        <v>67</v>
      </c>
      <c r="D9" t="s">
        <v>61</v>
      </c>
      <c r="E9" s="3" t="s">
        <v>5</v>
      </c>
      <c r="F9" s="3" t="s">
        <v>4</v>
      </c>
      <c r="G9" s="3">
        <v>10</v>
      </c>
      <c r="H9" s="3">
        <v>24.4</v>
      </c>
      <c r="I9" s="3">
        <v>14.4</v>
      </c>
      <c r="J9" s="3">
        <f t="shared" si="0"/>
        <v>14.399999999999999</v>
      </c>
      <c r="K9" s="3" t="s">
        <v>57</v>
      </c>
      <c r="L9" s="4">
        <v>3.1</v>
      </c>
      <c r="M9" s="4">
        <v>402</v>
      </c>
      <c r="Q9" t="s">
        <v>95</v>
      </c>
      <c r="R9" s="1" t="s">
        <v>87</v>
      </c>
    </row>
    <row r="10" spans="1:21" x14ac:dyDescent="0.25">
      <c r="A10">
        <v>10009</v>
      </c>
      <c r="B10" t="s">
        <v>21</v>
      </c>
      <c r="C10" t="s">
        <v>14</v>
      </c>
      <c r="D10" t="s">
        <v>60</v>
      </c>
      <c r="E10" s="3" t="s">
        <v>5</v>
      </c>
      <c r="F10" s="3" t="s">
        <v>4</v>
      </c>
      <c r="G10" s="3">
        <v>5</v>
      </c>
      <c r="H10" s="3">
        <v>16.600000000000001</v>
      </c>
      <c r="I10" s="3">
        <v>11.6</v>
      </c>
      <c r="J10" s="3">
        <f t="shared" si="0"/>
        <v>11.600000000000001</v>
      </c>
      <c r="K10" s="3" t="s">
        <v>58</v>
      </c>
      <c r="L10" s="4">
        <v>2</v>
      </c>
      <c r="M10" s="4">
        <v>270</v>
      </c>
      <c r="R10" t="s">
        <v>91</v>
      </c>
    </row>
    <row r="11" spans="1:21" x14ac:dyDescent="0.25">
      <c r="A11">
        <v>10010</v>
      </c>
      <c r="B11" t="s">
        <v>30</v>
      </c>
      <c r="C11" t="s">
        <v>68</v>
      </c>
      <c r="D11" t="s">
        <v>61</v>
      </c>
      <c r="E11" s="3" t="s">
        <v>5</v>
      </c>
      <c r="F11" s="3" t="s">
        <v>4</v>
      </c>
      <c r="G11" s="3">
        <v>17</v>
      </c>
      <c r="H11" s="3">
        <v>25.3</v>
      </c>
      <c r="I11" s="3">
        <v>8.3000000000000007</v>
      </c>
      <c r="J11" s="3">
        <f t="shared" si="0"/>
        <v>8.3000000000000007</v>
      </c>
      <c r="K11" s="3" t="s">
        <v>57</v>
      </c>
      <c r="L11" s="4">
        <v>3.8</v>
      </c>
      <c r="M11" s="4">
        <v>489</v>
      </c>
      <c r="P11" s="1">
        <v>3</v>
      </c>
      <c r="Q11" s="8" t="s">
        <v>85</v>
      </c>
    </row>
    <row r="12" spans="1:21" x14ac:dyDescent="0.25">
      <c r="A12">
        <v>10011</v>
      </c>
      <c r="B12" t="s">
        <v>74</v>
      </c>
      <c r="C12" t="s">
        <v>31</v>
      </c>
      <c r="D12" t="s">
        <v>60</v>
      </c>
      <c r="E12" s="3" t="s">
        <v>5</v>
      </c>
      <c r="F12" s="3" t="s">
        <v>4</v>
      </c>
      <c r="G12" s="3">
        <v>5</v>
      </c>
      <c r="H12" s="3">
        <v>16</v>
      </c>
      <c r="I12" s="3">
        <v>11</v>
      </c>
      <c r="J12" s="3">
        <f t="shared" si="0"/>
        <v>11</v>
      </c>
      <c r="K12" s="3" t="s">
        <v>57</v>
      </c>
      <c r="L12" s="4">
        <v>3.8</v>
      </c>
      <c r="M12" s="4">
        <v>491</v>
      </c>
    </row>
    <row r="13" spans="1:21" x14ac:dyDescent="0.25">
      <c r="A13">
        <v>10012</v>
      </c>
      <c r="B13" t="s">
        <v>75</v>
      </c>
      <c r="C13" t="s">
        <v>69</v>
      </c>
      <c r="D13" t="s">
        <v>61</v>
      </c>
      <c r="E13" s="3" t="s">
        <v>3</v>
      </c>
      <c r="F13" s="3" t="s">
        <v>6</v>
      </c>
      <c r="G13" s="3">
        <v>5</v>
      </c>
      <c r="H13" s="3">
        <v>22.4</v>
      </c>
      <c r="I13" s="3">
        <v>17.399999999999999</v>
      </c>
      <c r="J13" s="3">
        <f t="shared" si="0"/>
        <v>17.399999999999999</v>
      </c>
      <c r="K13" s="3" t="s">
        <v>58</v>
      </c>
      <c r="L13" s="4">
        <v>3.2</v>
      </c>
      <c r="M13" s="4">
        <v>415</v>
      </c>
      <c r="P13" s="1">
        <v>4</v>
      </c>
      <c r="Q13" s="1" t="s">
        <v>87</v>
      </c>
      <c r="R13" s="1" t="s">
        <v>86</v>
      </c>
    </row>
    <row r="14" spans="1:21" x14ac:dyDescent="0.25">
      <c r="A14">
        <v>10013</v>
      </c>
      <c r="B14" t="s">
        <v>32</v>
      </c>
      <c r="C14" t="s">
        <v>22</v>
      </c>
      <c r="D14" t="s">
        <v>60</v>
      </c>
      <c r="E14" s="3" t="s">
        <v>3</v>
      </c>
      <c r="F14" s="3" t="s">
        <v>6</v>
      </c>
      <c r="G14" s="3">
        <v>14</v>
      </c>
      <c r="H14" s="3">
        <v>35.5</v>
      </c>
      <c r="I14" s="3">
        <v>21.5</v>
      </c>
      <c r="J14" s="3">
        <f t="shared" si="0"/>
        <v>21.5</v>
      </c>
      <c r="K14" s="3" t="s">
        <v>57</v>
      </c>
      <c r="L14" s="4">
        <v>2.2999999999999998</v>
      </c>
      <c r="M14" s="4">
        <v>305</v>
      </c>
      <c r="R14" s="9" t="s">
        <v>101</v>
      </c>
    </row>
    <row r="15" spans="1:21" x14ac:dyDescent="0.25">
      <c r="A15">
        <v>10014</v>
      </c>
      <c r="B15" t="s">
        <v>33</v>
      </c>
      <c r="C15" t="s">
        <v>70</v>
      </c>
      <c r="D15" t="s">
        <v>61</v>
      </c>
      <c r="E15" s="3" t="s">
        <v>3</v>
      </c>
      <c r="F15" s="3" t="s">
        <v>6</v>
      </c>
      <c r="G15" s="3">
        <v>17</v>
      </c>
      <c r="H15" s="3">
        <v>40.6</v>
      </c>
      <c r="I15" s="3">
        <v>23.6</v>
      </c>
      <c r="J15" s="3">
        <f t="shared" si="0"/>
        <v>23.6</v>
      </c>
      <c r="K15" s="3" t="s">
        <v>57</v>
      </c>
      <c r="L15" s="4">
        <v>1.1000000000000001</v>
      </c>
      <c r="M15" s="4">
        <v>202</v>
      </c>
      <c r="P15" s="1">
        <v>5</v>
      </c>
      <c r="Q15" s="9" t="s">
        <v>96</v>
      </c>
    </row>
    <row r="16" spans="1:21" x14ac:dyDescent="0.25">
      <c r="A16">
        <v>10015</v>
      </c>
      <c r="B16" t="s">
        <v>76</v>
      </c>
      <c r="C16" t="s">
        <v>34</v>
      </c>
      <c r="D16" t="s">
        <v>60</v>
      </c>
      <c r="E16" s="3" t="s">
        <v>3</v>
      </c>
      <c r="F16" s="3" t="s">
        <v>6</v>
      </c>
      <c r="G16" s="3">
        <v>13</v>
      </c>
      <c r="H16" s="3">
        <v>34.9</v>
      </c>
      <c r="I16" s="3">
        <v>21.9</v>
      </c>
      <c r="J16" s="3">
        <f t="shared" si="0"/>
        <v>21.9</v>
      </c>
      <c r="K16" s="3" t="s">
        <v>58</v>
      </c>
      <c r="L16" s="4">
        <v>3.3</v>
      </c>
      <c r="M16" s="4">
        <v>428</v>
      </c>
      <c r="Q16" s="10" t="s">
        <v>97</v>
      </c>
      <c r="R16" t="s">
        <v>88</v>
      </c>
    </row>
    <row r="17" spans="1:18" x14ac:dyDescent="0.25">
      <c r="A17">
        <v>10016</v>
      </c>
      <c r="B17" t="s">
        <v>15</v>
      </c>
      <c r="C17" t="s">
        <v>23</v>
      </c>
      <c r="D17" t="s">
        <v>61</v>
      </c>
      <c r="E17" s="3" t="s">
        <v>3</v>
      </c>
      <c r="F17" s="3" t="s">
        <v>6</v>
      </c>
      <c r="G17" s="3">
        <v>11</v>
      </c>
      <c r="H17" s="3">
        <v>31.5</v>
      </c>
      <c r="I17" s="3">
        <v>20.5</v>
      </c>
      <c r="J17" s="3">
        <f t="shared" si="0"/>
        <v>20.5</v>
      </c>
      <c r="K17" s="3" t="s">
        <v>57</v>
      </c>
      <c r="L17" s="4">
        <v>3.4</v>
      </c>
      <c r="M17" s="4">
        <v>420</v>
      </c>
      <c r="Q17" s="10" t="s">
        <v>98</v>
      </c>
      <c r="R17" t="s">
        <v>89</v>
      </c>
    </row>
    <row r="18" spans="1:18" x14ac:dyDescent="0.25">
      <c r="A18">
        <v>10017</v>
      </c>
      <c r="B18" t="s">
        <v>35</v>
      </c>
      <c r="C18" t="s">
        <v>16</v>
      </c>
      <c r="D18" t="s">
        <v>60</v>
      </c>
      <c r="E18" s="3" t="s">
        <v>5</v>
      </c>
      <c r="F18" s="3" t="s">
        <v>6</v>
      </c>
      <c r="G18" s="3">
        <v>18</v>
      </c>
      <c r="H18" s="3">
        <v>28.9</v>
      </c>
      <c r="I18" s="3">
        <v>10.9</v>
      </c>
      <c r="J18" s="3">
        <f t="shared" si="0"/>
        <v>10.899999999999999</v>
      </c>
      <c r="K18" s="3" t="s">
        <v>58</v>
      </c>
      <c r="L18" s="4">
        <v>1.3</v>
      </c>
      <c r="M18" s="4">
        <v>250</v>
      </c>
      <c r="R18" t="s">
        <v>56</v>
      </c>
    </row>
    <row r="19" spans="1:18" x14ac:dyDescent="0.25">
      <c r="A19">
        <v>10018</v>
      </c>
      <c r="B19" t="s">
        <v>36</v>
      </c>
      <c r="C19" t="s">
        <v>17</v>
      </c>
      <c r="D19" t="s">
        <v>61</v>
      </c>
      <c r="E19" s="3" t="s">
        <v>5</v>
      </c>
      <c r="F19" s="3" t="s">
        <v>6</v>
      </c>
      <c r="G19" s="3">
        <v>12</v>
      </c>
      <c r="H19" s="3">
        <v>16.2</v>
      </c>
      <c r="I19" s="3">
        <v>4.2</v>
      </c>
      <c r="J19" s="3">
        <f t="shared" si="0"/>
        <v>4.1999999999999993</v>
      </c>
      <c r="K19" s="3" t="s">
        <v>58</v>
      </c>
      <c r="L19" s="4">
        <v>2.5</v>
      </c>
      <c r="M19" s="4">
        <v>310</v>
      </c>
      <c r="P19" s="1">
        <v>6</v>
      </c>
      <c r="Q19" s="1" t="s">
        <v>100</v>
      </c>
      <c r="R19" t="s">
        <v>79</v>
      </c>
    </row>
    <row r="20" spans="1:18" x14ac:dyDescent="0.25">
      <c r="A20">
        <v>10019</v>
      </c>
      <c r="B20" t="s">
        <v>77</v>
      </c>
      <c r="C20" t="s">
        <v>26</v>
      </c>
      <c r="D20" t="s">
        <v>60</v>
      </c>
      <c r="E20" s="3" t="s">
        <v>5</v>
      </c>
      <c r="F20" s="3" t="s">
        <v>6</v>
      </c>
      <c r="G20" s="3">
        <v>13</v>
      </c>
      <c r="H20" s="3">
        <v>22.4</v>
      </c>
      <c r="I20" s="3">
        <v>9.4</v>
      </c>
      <c r="J20" s="3">
        <f t="shared" si="0"/>
        <v>9.3999999999999986</v>
      </c>
      <c r="K20" s="3" t="s">
        <v>57</v>
      </c>
      <c r="L20" s="4">
        <v>1.8</v>
      </c>
      <c r="M20" s="4">
        <v>203</v>
      </c>
      <c r="Q20" s="11" t="s">
        <v>99</v>
      </c>
      <c r="R20" t="s">
        <v>90</v>
      </c>
    </row>
    <row r="21" spans="1:18" x14ac:dyDescent="0.25">
      <c r="A21">
        <v>10020</v>
      </c>
      <c r="B21" t="s">
        <v>27</v>
      </c>
      <c r="C21" t="s">
        <v>18</v>
      </c>
      <c r="D21" t="s">
        <v>61</v>
      </c>
      <c r="E21" s="3" t="s">
        <v>5</v>
      </c>
      <c r="F21" s="3" t="s">
        <v>6</v>
      </c>
      <c r="G21" s="3">
        <v>12</v>
      </c>
      <c r="H21" s="3">
        <v>22</v>
      </c>
      <c r="I21" s="3">
        <v>10</v>
      </c>
      <c r="J21" s="3">
        <f t="shared" si="0"/>
        <v>10</v>
      </c>
      <c r="K21" s="3" t="s">
        <v>58</v>
      </c>
      <c r="L21" s="4">
        <v>3.1</v>
      </c>
      <c r="M21" s="4">
        <v>289</v>
      </c>
    </row>
    <row r="22" spans="1:18" x14ac:dyDescent="0.25">
      <c r="A22">
        <v>10021</v>
      </c>
      <c r="B22" t="s">
        <v>19</v>
      </c>
      <c r="C22" t="s">
        <v>10</v>
      </c>
      <c r="D22" t="s">
        <v>60</v>
      </c>
      <c r="E22" s="3" t="s">
        <v>5</v>
      </c>
      <c r="F22" s="3" t="s">
        <v>6</v>
      </c>
      <c r="G22" s="3">
        <v>12</v>
      </c>
      <c r="H22" s="3">
        <v>21.2</v>
      </c>
      <c r="I22" s="3">
        <v>9.1999999999999993</v>
      </c>
      <c r="J22" s="3">
        <f t="shared" si="0"/>
        <v>9.1999999999999993</v>
      </c>
      <c r="K22" s="3" t="s">
        <v>57</v>
      </c>
      <c r="L22" s="4">
        <v>2.5</v>
      </c>
      <c r="M22" s="4">
        <v>315</v>
      </c>
    </row>
    <row r="23" spans="1:18" x14ac:dyDescent="0.25">
      <c r="A23">
        <v>10022</v>
      </c>
      <c r="B23" t="s">
        <v>78</v>
      </c>
      <c r="C23" t="s">
        <v>20</v>
      </c>
      <c r="D23" t="s">
        <v>61</v>
      </c>
      <c r="E23" s="3" t="s">
        <v>5</v>
      </c>
      <c r="F23" s="3" t="s">
        <v>6</v>
      </c>
      <c r="G23" s="3">
        <v>16</v>
      </c>
      <c r="H23" s="3">
        <v>26.1</v>
      </c>
      <c r="I23" s="3">
        <v>10.1</v>
      </c>
      <c r="J23" s="3">
        <f t="shared" si="0"/>
        <v>10.100000000000001</v>
      </c>
      <c r="K23" s="3" t="s">
        <v>58</v>
      </c>
      <c r="L23" s="4">
        <v>1</v>
      </c>
      <c r="M23" s="4">
        <v>199</v>
      </c>
    </row>
  </sheetData>
  <hyperlinks>
    <hyperlink ref="Q20" r:id="rId2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B21" sqref="B21"/>
    </sheetView>
  </sheetViews>
  <sheetFormatPr defaultRowHeight="14.3" x14ac:dyDescent="0.25"/>
  <cols>
    <col min="1" max="1" width="19.75" customWidth="1"/>
    <col min="2" max="2" width="19.5" customWidth="1"/>
    <col min="3" max="3" width="16" customWidth="1"/>
  </cols>
  <sheetData>
    <row r="1" spans="1:5" ht="23.8" x14ac:dyDescent="0.4">
      <c r="A1" s="13" t="s">
        <v>39</v>
      </c>
      <c r="B1" s="13"/>
      <c r="C1" s="13"/>
      <c r="D1" s="13"/>
    </row>
    <row r="2" spans="1:5" x14ac:dyDescent="0.25">
      <c r="B2" t="s">
        <v>40</v>
      </c>
      <c r="C2" t="s">
        <v>41</v>
      </c>
    </row>
    <row r="3" spans="1:5" x14ac:dyDescent="0.25">
      <c r="A3" t="s">
        <v>42</v>
      </c>
      <c r="B3">
        <v>49</v>
      </c>
      <c r="C3">
        <v>47</v>
      </c>
    </row>
    <row r="4" spans="1:5" x14ac:dyDescent="0.25">
      <c r="A4" t="s">
        <v>43</v>
      </c>
      <c r="B4">
        <v>48</v>
      </c>
      <c r="C4">
        <v>84</v>
      </c>
    </row>
    <row r="5" spans="1:5" x14ac:dyDescent="0.25">
      <c r="A5" t="s">
        <v>44</v>
      </c>
      <c r="B5">
        <v>68</v>
      </c>
      <c r="C5">
        <v>80</v>
      </c>
    </row>
    <row r="6" spans="1:5" x14ac:dyDescent="0.25">
      <c r="A6" t="s">
        <v>45</v>
      </c>
      <c r="B6">
        <v>277</v>
      </c>
      <c r="C6">
        <v>232</v>
      </c>
    </row>
    <row r="8" spans="1:5" x14ac:dyDescent="0.25">
      <c r="B8" s="2" t="s">
        <v>40</v>
      </c>
      <c r="C8" s="2" t="s">
        <v>41</v>
      </c>
      <c r="D8" s="2" t="s">
        <v>46</v>
      </c>
      <c r="E8" s="2" t="s">
        <v>47</v>
      </c>
    </row>
    <row r="9" spans="1:5" x14ac:dyDescent="0.25">
      <c r="A9" t="s">
        <v>42</v>
      </c>
      <c r="B9">
        <v>49</v>
      </c>
      <c r="C9">
        <v>47</v>
      </c>
      <c r="D9" s="1">
        <f>SUM(B9:C9)</f>
        <v>96</v>
      </c>
      <c r="E9">
        <f>D9/$D$13</f>
        <v>0.10847457627118644</v>
      </c>
    </row>
    <row r="10" spans="1:5" x14ac:dyDescent="0.25">
      <c r="A10" t="s">
        <v>43</v>
      </c>
      <c r="B10">
        <v>48</v>
      </c>
      <c r="C10">
        <v>84</v>
      </c>
      <c r="D10" s="1">
        <f t="shared" ref="D10:D13" si="0">SUM(B10:C10)</f>
        <v>132</v>
      </c>
      <c r="E10">
        <f t="shared" ref="E10:E12" si="1">D10/$D$13</f>
        <v>0.14915254237288136</v>
      </c>
    </row>
    <row r="11" spans="1:5" x14ac:dyDescent="0.25">
      <c r="A11" t="s">
        <v>44</v>
      </c>
      <c r="B11">
        <v>68</v>
      </c>
      <c r="C11">
        <v>80</v>
      </c>
      <c r="D11" s="1">
        <f t="shared" si="0"/>
        <v>148</v>
      </c>
      <c r="E11">
        <f t="shared" si="1"/>
        <v>0.16723163841807909</v>
      </c>
    </row>
    <row r="12" spans="1:5" x14ac:dyDescent="0.25">
      <c r="A12" t="s">
        <v>45</v>
      </c>
      <c r="B12">
        <v>277</v>
      </c>
      <c r="C12">
        <v>232</v>
      </c>
      <c r="D12" s="1">
        <f t="shared" si="0"/>
        <v>509</v>
      </c>
      <c r="E12">
        <f t="shared" si="1"/>
        <v>0.57514124293785307</v>
      </c>
    </row>
    <row r="13" spans="1:5" x14ac:dyDescent="0.25">
      <c r="B13" s="1">
        <f>SUM(B9:B12)</f>
        <v>442</v>
      </c>
      <c r="C13" s="1">
        <f>SUM(C9:C12)</f>
        <v>443</v>
      </c>
      <c r="D13" s="1">
        <f t="shared" si="0"/>
        <v>885</v>
      </c>
    </row>
    <row r="15" spans="1:5" x14ac:dyDescent="0.25">
      <c r="A15" t="s">
        <v>48</v>
      </c>
      <c r="B15">
        <f>442*E9</f>
        <v>47.945762711864404</v>
      </c>
      <c r="C15">
        <f>443*E9</f>
        <v>48.054237288135589</v>
      </c>
    </row>
    <row r="16" spans="1:5" x14ac:dyDescent="0.25">
      <c r="A16" t="s">
        <v>49</v>
      </c>
      <c r="B16">
        <f t="shared" ref="B16:B18" si="2">442*E10</f>
        <v>65.92542372881357</v>
      </c>
      <c r="C16">
        <f t="shared" ref="C16:C18" si="3">443*E10</f>
        <v>66.074576271186444</v>
      </c>
    </row>
    <row r="17" spans="1:5" x14ac:dyDescent="0.25">
      <c r="A17" t="s">
        <v>50</v>
      </c>
      <c r="B17">
        <f t="shared" si="2"/>
        <v>73.916384180790956</v>
      </c>
      <c r="C17">
        <f t="shared" si="3"/>
        <v>74.083615819209029</v>
      </c>
    </row>
    <row r="18" spans="1:5" x14ac:dyDescent="0.25">
      <c r="A18" t="s">
        <v>51</v>
      </c>
      <c r="B18">
        <f t="shared" si="2"/>
        <v>254.21242937853106</v>
      </c>
      <c r="C18">
        <f t="shared" si="3"/>
        <v>254.78757062146892</v>
      </c>
    </row>
    <row r="20" spans="1:5" x14ac:dyDescent="0.25">
      <c r="A20" s="14" t="s">
        <v>52</v>
      </c>
      <c r="B20" s="14"/>
      <c r="C20" s="14"/>
      <c r="D20" s="14"/>
      <c r="E20" s="14"/>
    </row>
    <row r="21" spans="1:5" x14ac:dyDescent="0.25">
      <c r="A21" t="s">
        <v>53</v>
      </c>
      <c r="B21">
        <f>_xlfn.CHISQ.TEST(B9:C12,B15:C18)</f>
        <v>1.9863377570263755E-3</v>
      </c>
      <c r="C21" s="1" t="s">
        <v>54</v>
      </c>
    </row>
    <row r="22" spans="1:5" x14ac:dyDescent="0.25">
      <c r="A22" t="s">
        <v>55</v>
      </c>
      <c r="B22">
        <v>3</v>
      </c>
    </row>
  </sheetData>
  <mergeCells count="2">
    <mergeCell ref="A1:D1"/>
    <mergeCell ref="A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COMPLETE1</vt:lpstr>
      <vt:lpstr>COMPLETE2</vt:lpstr>
      <vt:lpstr>CHI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Boosalis</dc:creator>
  <cp:lastModifiedBy>Chris Boosalis</cp:lastModifiedBy>
  <dcterms:created xsi:type="dcterms:W3CDTF">2013-06-20T15:23:49Z</dcterms:created>
  <dcterms:modified xsi:type="dcterms:W3CDTF">2013-06-22T17:26:41Z</dcterms:modified>
</cp:coreProperties>
</file>