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lebbowers/Documents/Master's Program - JHU/Computer Organization/Module_6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3" i="1"/>
  <c r="C11" i="1"/>
  <c r="C12" i="1"/>
  <c r="M23" i="1"/>
  <c r="M22" i="1"/>
  <c r="M21" i="1"/>
  <c r="M20" i="1"/>
  <c r="K20" i="1"/>
  <c r="I20" i="1"/>
  <c r="J20" i="1"/>
  <c r="L20" i="1"/>
  <c r="F7" i="1"/>
  <c r="E7" i="1"/>
  <c r="J1" i="1"/>
  <c r="F20" i="1"/>
  <c r="F19" i="1"/>
  <c r="F17" i="1"/>
  <c r="F16" i="1"/>
  <c r="K15" i="1"/>
  <c r="I15" i="1"/>
  <c r="H8" i="1"/>
  <c r="G1" i="1"/>
  <c r="G7" i="1"/>
  <c r="G8" i="1"/>
  <c r="D7" i="1"/>
  <c r="C4" i="1"/>
  <c r="C2" i="1"/>
  <c r="F12" i="1"/>
  <c r="F11" i="1"/>
  <c r="F10" i="1"/>
  <c r="E12" i="1"/>
  <c r="E11" i="1"/>
  <c r="E10" i="1"/>
  <c r="D12" i="1"/>
  <c r="D11" i="1"/>
  <c r="D10" i="1"/>
  <c r="C10" i="1"/>
  <c r="A11" i="1"/>
  <c r="A10" i="1"/>
  <c r="A9" i="1"/>
  <c r="C7" i="1"/>
  <c r="C5" i="1"/>
  <c r="C3" i="1"/>
  <c r="C1" i="1"/>
  <c r="B7" i="1"/>
  <c r="B6" i="1"/>
  <c r="A6" i="1"/>
</calcChain>
</file>

<file path=xl/sharedStrings.xml><?xml version="1.0" encoding="utf-8"?>
<sst xmlns="http://schemas.openxmlformats.org/spreadsheetml/2006/main" count="4" uniqueCount="4">
  <si>
    <t>Euro</t>
  </si>
  <si>
    <t>Mega</t>
  </si>
  <si>
    <t>Tball</t>
  </si>
  <si>
    <t>Pwrball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</si>
</sst>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indent="6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15" sqref="C15"/>
    </sheetView>
  </sheetViews>
  <sheetFormatPr baseColWidth="10" defaultRowHeight="16" x14ac:dyDescent="0.2"/>
  <cols>
    <col min="3" max="3" width="11.6640625" bestFit="1" customWidth="1"/>
    <col min="11" max="11" width="11.1640625" bestFit="1" customWidth="1"/>
  </cols>
  <sheetData>
    <row r="1" spans="1:12" x14ac:dyDescent="0.2">
      <c r="A1">
        <v>50</v>
      </c>
      <c r="B1">
        <v>5</v>
      </c>
      <c r="C1">
        <f>A1/B1</f>
        <v>10</v>
      </c>
      <c r="D1">
        <v>10</v>
      </c>
      <c r="E1">
        <v>10</v>
      </c>
      <c r="F1">
        <v>2</v>
      </c>
      <c r="G1">
        <f>E1/F1</f>
        <v>5</v>
      </c>
      <c r="H1">
        <v>5</v>
      </c>
      <c r="J1">
        <f>52/4</f>
        <v>13</v>
      </c>
    </row>
    <row r="2" spans="1:12" x14ac:dyDescent="0.2">
      <c r="A2">
        <v>49</v>
      </c>
      <c r="B2">
        <v>4</v>
      </c>
      <c r="C2" s="3">
        <f>A2/B2</f>
        <v>12.25</v>
      </c>
      <c r="D2">
        <v>12</v>
      </c>
      <c r="E2">
        <v>13</v>
      </c>
      <c r="F2">
        <v>1</v>
      </c>
      <c r="G2">
        <v>10</v>
      </c>
      <c r="H2">
        <v>10</v>
      </c>
    </row>
    <row r="3" spans="1:12" x14ac:dyDescent="0.2">
      <c r="A3">
        <v>48</v>
      </c>
      <c r="B3">
        <v>3</v>
      </c>
      <c r="C3" s="1">
        <f>A3/B3</f>
        <v>16</v>
      </c>
      <c r="D3">
        <v>16</v>
      </c>
      <c r="E3">
        <v>16</v>
      </c>
      <c r="J3">
        <v>11</v>
      </c>
      <c r="K3">
        <v>2</v>
      </c>
    </row>
    <row r="4" spans="1:12" x14ac:dyDescent="0.2">
      <c r="A4">
        <v>47</v>
      </c>
      <c r="B4">
        <v>2</v>
      </c>
      <c r="C4" s="2">
        <f>A4/B4</f>
        <v>23.5</v>
      </c>
      <c r="D4">
        <v>23</v>
      </c>
      <c r="E4">
        <v>24</v>
      </c>
      <c r="J4">
        <v>10</v>
      </c>
      <c r="K4">
        <v>1</v>
      </c>
    </row>
    <row r="5" spans="1:12" x14ac:dyDescent="0.2">
      <c r="A5">
        <v>46</v>
      </c>
      <c r="B5">
        <v>1</v>
      </c>
      <c r="C5">
        <f>A5/B5</f>
        <v>46</v>
      </c>
      <c r="D5">
        <v>46</v>
      </c>
      <c r="E5">
        <v>46</v>
      </c>
    </row>
    <row r="6" spans="1:12" x14ac:dyDescent="0.2">
      <c r="A6">
        <f>A1*A2*A3*A4*A5</f>
        <v>254251200</v>
      </c>
      <c r="B6">
        <f>FACT(5)</f>
        <v>120</v>
      </c>
    </row>
    <row r="7" spans="1:12" x14ac:dyDescent="0.2">
      <c r="B7">
        <f>A6/B6</f>
        <v>2118760</v>
      </c>
      <c r="C7">
        <f>C1*C2*C3*C4*C5</f>
        <v>2118760</v>
      </c>
      <c r="D7">
        <f>D1*D3*D2*D4*D5</f>
        <v>2031360</v>
      </c>
      <c r="E7">
        <f>E1*E2*E3*E4*E5</f>
        <v>2296320</v>
      </c>
      <c r="F7">
        <f>E7*E8</f>
        <v>137779200</v>
      </c>
      <c r="G7">
        <f>G1*G2</f>
        <v>50</v>
      </c>
      <c r="H7">
        <v>50</v>
      </c>
    </row>
    <row r="8" spans="1:12" x14ac:dyDescent="0.2">
      <c r="E8">
        <v>60</v>
      </c>
      <c r="G8">
        <f>C7*G7</f>
        <v>105938000</v>
      </c>
      <c r="H8">
        <f>D7*H7</f>
        <v>101568000</v>
      </c>
    </row>
    <row r="9" spans="1:12" x14ac:dyDescent="0.2">
      <c r="A9">
        <f>COMBIN(6,2)</f>
        <v>15</v>
      </c>
      <c r="C9" t="s">
        <v>0</v>
      </c>
      <c r="D9" t="s">
        <v>1</v>
      </c>
      <c r="E9" t="s">
        <v>2</v>
      </c>
      <c r="F9" t="s">
        <v>3</v>
      </c>
    </row>
    <row r="10" spans="1:12" x14ac:dyDescent="0.2">
      <c r="A10">
        <f>COMBIN(43,4)</f>
        <v>123410</v>
      </c>
      <c r="C10">
        <f>COMBIN(50,5)</f>
        <v>2118760</v>
      </c>
      <c r="D10">
        <f>COMBIN(75,5)</f>
        <v>17259390</v>
      </c>
      <c r="E10">
        <f>COMBIN(39,5)</f>
        <v>575757</v>
      </c>
      <c r="F10">
        <f>COMBIN(69,5)</f>
        <v>11238513</v>
      </c>
      <c r="I10">
        <v>39</v>
      </c>
      <c r="J10">
        <v>5</v>
      </c>
      <c r="K10">
        <v>69</v>
      </c>
      <c r="L10">
        <v>5</v>
      </c>
    </row>
    <row r="11" spans="1:12" x14ac:dyDescent="0.2">
      <c r="A11">
        <f>A10*A9</f>
        <v>1851150</v>
      </c>
      <c r="C11">
        <f>COMBIN(11,2)</f>
        <v>55</v>
      </c>
      <c r="D11">
        <f>COMBIN(15,1)</f>
        <v>15</v>
      </c>
      <c r="E11">
        <f>COMBIN(14,1)</f>
        <v>14</v>
      </c>
      <c r="F11">
        <f>26</f>
        <v>26</v>
      </c>
      <c r="I11">
        <v>38</v>
      </c>
      <c r="J11">
        <v>4</v>
      </c>
      <c r="K11">
        <v>68</v>
      </c>
      <c r="L11">
        <v>4</v>
      </c>
    </row>
    <row r="12" spans="1:12" x14ac:dyDescent="0.2">
      <c r="C12" s="1">
        <f>C10*C11</f>
        <v>116531800</v>
      </c>
      <c r="D12">
        <f>D10*D11</f>
        <v>258890850</v>
      </c>
      <c r="E12">
        <f>E10*E11</f>
        <v>8060598</v>
      </c>
      <c r="F12">
        <f>F10*F11</f>
        <v>292201338</v>
      </c>
      <c r="I12">
        <v>37</v>
      </c>
      <c r="J12">
        <v>3</v>
      </c>
      <c r="K12">
        <v>67</v>
      </c>
      <c r="L12">
        <v>3</v>
      </c>
    </row>
    <row r="13" spans="1:12" x14ac:dyDescent="0.2">
      <c r="C13">
        <f>C10*550</f>
        <v>1165318000</v>
      </c>
      <c r="I13">
        <v>36</v>
      </c>
      <c r="J13">
        <v>2</v>
      </c>
      <c r="K13">
        <v>66</v>
      </c>
      <c r="L13">
        <v>2</v>
      </c>
    </row>
    <row r="14" spans="1:12" x14ac:dyDescent="0.2">
      <c r="C14">
        <f>10593800/5</f>
        <v>2118760</v>
      </c>
      <c r="I14">
        <v>35</v>
      </c>
      <c r="J14">
        <v>1</v>
      </c>
      <c r="K14">
        <v>65</v>
      </c>
      <c r="L14">
        <v>1</v>
      </c>
    </row>
    <row r="15" spans="1:12" x14ac:dyDescent="0.2">
      <c r="I15">
        <f>I10*I11*I12*I13*I14</f>
        <v>69090840</v>
      </c>
      <c r="J15">
        <v>120</v>
      </c>
      <c r="K15">
        <f>K10*K11*K12*K13*K14</f>
        <v>1348621560</v>
      </c>
      <c r="L15">
        <v>120</v>
      </c>
    </row>
    <row r="16" spans="1:12" x14ac:dyDescent="0.2">
      <c r="F16">
        <f>49*48</f>
        <v>2352</v>
      </c>
    </row>
    <row r="17" spans="6:13" x14ac:dyDescent="0.2">
      <c r="F17">
        <f>F16/12</f>
        <v>196</v>
      </c>
    </row>
    <row r="19" spans="6:13" x14ac:dyDescent="0.2">
      <c r="F19">
        <f>69*68</f>
        <v>4692</v>
      </c>
    </row>
    <row r="20" spans="6:13" x14ac:dyDescent="0.2">
      <c r="F20">
        <f>F19/20</f>
        <v>234.6</v>
      </c>
      <c r="I20">
        <f>50*49</f>
        <v>2450</v>
      </c>
      <c r="J20">
        <f>I20/2</f>
        <v>1225</v>
      </c>
      <c r="K20">
        <f>J20*48</f>
        <v>58800</v>
      </c>
      <c r="L20">
        <f>K20/3</f>
        <v>19600</v>
      </c>
      <c r="M20">
        <f>L20*47</f>
        <v>921200</v>
      </c>
    </row>
    <row r="21" spans="6:13" x14ac:dyDescent="0.2">
      <c r="M21">
        <f>M20/4</f>
        <v>230300</v>
      </c>
    </row>
    <row r="22" spans="6:13" x14ac:dyDescent="0.2">
      <c r="M22">
        <f>M21*46</f>
        <v>10593800</v>
      </c>
    </row>
    <row r="23" spans="6:13" x14ac:dyDescent="0.2">
      <c r="M23">
        <f>M22/5</f>
        <v>2118760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2017-07-08T18:18:16Z</dcterms:created>
  <dcterms:modified xsi:type="dcterms:W3CDTF">2017-07-08T22:45:10Z</dcterms:modified>
</cp:coreProperties>
</file>