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/>
  </bookViews>
  <sheets>
    <sheet name="1.KeHoach" sheetId="5" r:id="rId1"/>
    <sheet name="2.ThucTe" sheetId="6" r:id="rId2"/>
    <sheet name="3.TongHopLuong" sheetId="2" r:id="rId3"/>
    <sheet name="4.TongHopNgayCong" sheetId="3" r:id="rId4"/>
    <sheet name="5.ChiTietNgayCong" sheetId="4" r:id="rId5"/>
    <sheet name="6.PhatViPham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3" l="1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E4" i="3"/>
  <c r="J14" i="2"/>
  <c r="J13" i="2"/>
  <c r="J10" i="2" s="1"/>
  <c r="J12" i="2"/>
  <c r="J11" i="2"/>
  <c r="J5" i="2"/>
  <c r="J9" i="2"/>
  <c r="J8" i="2"/>
  <c r="J7" i="2"/>
  <c r="J6" i="2"/>
  <c r="K7" i="6"/>
  <c r="K2" i="6" s="1"/>
  <c r="G7" i="6"/>
  <c r="K6" i="6"/>
  <c r="G6" i="6"/>
  <c r="K5" i="6"/>
  <c r="G5" i="6"/>
  <c r="K4" i="6"/>
  <c r="G4" i="6"/>
  <c r="I2" i="6"/>
  <c r="G2" i="6"/>
  <c r="E2" i="6"/>
  <c r="K7" i="5"/>
  <c r="K6" i="5"/>
  <c r="K5" i="5"/>
  <c r="K4" i="5"/>
  <c r="G5" i="5"/>
  <c r="G2" i="5" s="1"/>
  <c r="G6" i="5"/>
  <c r="G7" i="5"/>
  <c r="G4" i="5"/>
  <c r="E2" i="5"/>
  <c r="I2" i="5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2" i="4" s="1"/>
  <c r="H7" i="4"/>
  <c r="H6" i="4"/>
  <c r="H5" i="4"/>
  <c r="H4" i="4"/>
  <c r="F2" i="4"/>
  <c r="K2" i="5" l="1"/>
</calcChain>
</file>

<file path=xl/sharedStrings.xml><?xml version="1.0" encoding="utf-8"?>
<sst xmlns="http://schemas.openxmlformats.org/spreadsheetml/2006/main" count="353" uniqueCount="86">
  <si>
    <t>BẢNG CHẤM CÔNG</t>
  </si>
  <si>
    <t>Ngày</t>
  </si>
  <si>
    <t>Đơn giá</t>
  </si>
  <si>
    <t>Thành tiền</t>
  </si>
  <si>
    <t>Ghi chú</t>
  </si>
  <si>
    <t>Nhân sự</t>
  </si>
  <si>
    <t>Gia công lắp đặt tại xưởng</t>
  </si>
  <si>
    <t>Số lượng</t>
  </si>
  <si>
    <t>Đơn vị tính</t>
  </si>
  <si>
    <t>Bộ phận</t>
  </si>
  <si>
    <t>Bộ phận/Phòng ban</t>
  </si>
  <si>
    <t>Dự án 1</t>
  </si>
  <si>
    <t>Cái</t>
  </si>
  <si>
    <t>Nhân công sản xuất</t>
  </si>
  <si>
    <t>Xưởng 1</t>
  </si>
  <si>
    <t>Nguyễn Văn A1</t>
  </si>
  <si>
    <t>Nguyễn Văn A2</t>
  </si>
  <si>
    <t>Nguyễn Văn A3</t>
  </si>
  <si>
    <t>Nguyễn Văn A4</t>
  </si>
  <si>
    <t>Xưởng 2</t>
  </si>
  <si>
    <t>Nội dung công việc/Sản phẩm hoàn thành</t>
  </si>
  <si>
    <t>Người xác thực/Chấm công</t>
  </si>
  <si>
    <t>Tổ trưởng 1</t>
  </si>
  <si>
    <t>Tổ trưởng 2</t>
  </si>
  <si>
    <t>Dự án 2</t>
  </si>
  <si>
    <t>Lắp đặt kết cấu thép</t>
  </si>
  <si>
    <t>Công</t>
  </si>
  <si>
    <t>Nhân công lắp đặt</t>
  </si>
  <si>
    <t>Trần Văn B1</t>
  </si>
  <si>
    <t>Công việc văn phòng</t>
  </si>
  <si>
    <t>Giờ</t>
  </si>
  <si>
    <t>Nhân viên văn phòng/quản lý</t>
  </si>
  <si>
    <t>Phòng ban 1</t>
  </si>
  <si>
    <t>Tổ trưởng 3</t>
  </si>
  <si>
    <t>Tổ trưởng 4</t>
  </si>
  <si>
    <t>Trưởng phòng 1</t>
  </si>
  <si>
    <t>Phân loại</t>
  </si>
  <si>
    <t>Sản xuất</t>
  </si>
  <si>
    <t>Quản lý</t>
  </si>
  <si>
    <t>Trần Văn B2</t>
  </si>
  <si>
    <t>Phòng ban 2</t>
  </si>
  <si>
    <t>Trưởng phòng 2</t>
  </si>
  <si>
    <t>Từ ngày 1/8/2023 đến 31/8/2023</t>
  </si>
  <si>
    <t>KẾ HOẠCH SẢN XUẤT THÁNG</t>
  </si>
  <si>
    <t>TT</t>
  </si>
  <si>
    <t>Sản xuất thép tấm</t>
  </si>
  <si>
    <t>Lắp đặt cần trục</t>
  </si>
  <si>
    <t>Nội dung công việc</t>
  </si>
  <si>
    <t>Tấn</t>
  </si>
  <si>
    <t>SẢN LƯỢNG</t>
  </si>
  <si>
    <t>CHI PHÍ NHÂN CÔNG</t>
  </si>
  <si>
    <t>THỰC TẾ SẢN XUẤT THÁNG</t>
  </si>
  <si>
    <t>BẢNG TỔNG HỢP LƯƠNG</t>
  </si>
  <si>
    <t>A1</t>
  </si>
  <si>
    <t>Bộ phận/Nhân sự</t>
  </si>
  <si>
    <t>Lương cứng</t>
  </si>
  <si>
    <t>Lương hiệu quả/khoán</t>
  </si>
  <si>
    <t>Hỗ trợ tiền ăn</t>
  </si>
  <si>
    <t>Thưởng KPI</t>
  </si>
  <si>
    <t>Phạt vi phạm</t>
  </si>
  <si>
    <t>Trừ bảo hiểm</t>
  </si>
  <si>
    <t>Trừ thuế TNCN</t>
  </si>
  <si>
    <t>Tổng</t>
  </si>
  <si>
    <t>Tỷ lệ %</t>
  </si>
  <si>
    <t>A2</t>
  </si>
  <si>
    <t>[1]</t>
  </si>
  <si>
    <t>[2]</t>
  </si>
  <si>
    <t>[3]</t>
  </si>
  <si>
    <t>[4]</t>
  </si>
  <si>
    <t>[5]</t>
  </si>
  <si>
    <t>[6]</t>
  </si>
  <si>
    <t>[7]</t>
  </si>
  <si>
    <t>[8]=[1+2+3+4]-[5+6+7]</t>
  </si>
  <si>
    <t>Tháng 9 Năm 2023</t>
  </si>
  <si>
    <t>T6</t>
  </si>
  <si>
    <t>T7</t>
  </si>
  <si>
    <t>CN</t>
  </si>
  <si>
    <t>T2</t>
  </si>
  <si>
    <t>T3</t>
  </si>
  <si>
    <t>T4</t>
  </si>
  <si>
    <t>T5</t>
  </si>
  <si>
    <t>BẢNG TỔNG HỢP NGÀY CÔNG (GIỜ LÀM)</t>
  </si>
  <si>
    <t>BÁO CÁO VI PHẠM</t>
  </si>
  <si>
    <t>Tháng</t>
  </si>
  <si>
    <t>Số lỗi</t>
  </si>
  <si>
    <t>Giá trị phạt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</si>
</sst>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"/>
  </numFmts>
  <fonts count="8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14" fontId="1" fillId="0" borderId="0" xfId="0" applyNumberFormat="1" applyFont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4" fontId="1" fillId="0" borderId="1" xfId="0" applyNumberFormat="1" applyFont="1" applyBorder="1" applyAlignment="1">
      <alignment vertical="top" wrapText="1"/>
    </xf>
    <xf numFmtId="4" fontId="1" fillId="2" borderId="1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14" fontId="4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4" fontId="1" fillId="0" borderId="1" xfId="0" applyNumberFormat="1" applyFont="1" applyFill="1" applyBorder="1" applyAlignment="1">
      <alignment vertical="top" wrapText="1"/>
    </xf>
    <xf numFmtId="3" fontId="0" fillId="0" borderId="1" xfId="0" applyNumberFormat="1" applyFill="1" applyBorder="1" applyAlignment="1">
      <alignment vertical="top" wrapText="1"/>
    </xf>
    <xf numFmtId="3" fontId="1" fillId="0" borderId="1" xfId="0" applyNumberFormat="1" applyFont="1" applyFill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9" fontId="0" fillId="0" borderId="0" xfId="1" applyFont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5" fillId="4" borderId="1" xfId="0" applyNumberFormat="1" applyFont="1" applyFill="1" applyBorder="1" applyAlignment="1">
      <alignment vertical="top"/>
    </xf>
    <xf numFmtId="0" fontId="5" fillId="4" borderId="1" xfId="0" applyFont="1" applyFill="1" applyBorder="1" applyAlignment="1">
      <alignment vertical="top" wrapText="1"/>
    </xf>
    <xf numFmtId="3" fontId="5" fillId="4" borderId="1" xfId="0" applyNumberFormat="1" applyFont="1" applyFill="1" applyBorder="1" applyAlignment="1">
      <alignment vertical="top" wrapText="1"/>
    </xf>
    <xf numFmtId="9" fontId="5" fillId="4" borderId="1" xfId="1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7" fillId="3" borderId="1" xfId="0" applyNumberFormat="1" applyFont="1" applyFill="1" applyBorder="1" applyAlignment="1">
      <alignment vertical="top"/>
    </xf>
    <xf numFmtId="0" fontId="7" fillId="3" borderId="1" xfId="0" applyFont="1" applyFill="1" applyBorder="1" applyAlignment="1">
      <alignment vertical="top" wrapText="1"/>
    </xf>
    <xf numFmtId="3" fontId="7" fillId="3" borderId="1" xfId="0" applyNumberFormat="1" applyFont="1" applyFill="1" applyBorder="1" applyAlignment="1">
      <alignment vertical="top" wrapText="1"/>
    </xf>
    <xf numFmtId="9" fontId="7" fillId="3" borderId="1" xfId="1" applyFont="1" applyFill="1" applyBorder="1" applyAlignment="1">
      <alignment vertical="top" wrapText="1"/>
    </xf>
    <xf numFmtId="164" fontId="3" fillId="0" borderId="0" xfId="0" applyNumberFormat="1" applyFont="1" applyAlignment="1">
      <alignment vertical="top"/>
    </xf>
    <xf numFmtId="0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NumberFormat="1" applyFont="1" applyAlignment="1">
      <alignment vertical="top"/>
    </xf>
    <xf numFmtId="4" fontId="3" fillId="0" borderId="1" xfId="0" applyNumberFormat="1" applyFont="1" applyBorder="1" applyAlignment="1">
      <alignment vertical="top" wrapText="1"/>
    </xf>
    <xf numFmtId="4" fontId="3" fillId="5" borderId="1" xfId="0" applyNumberFormat="1" applyFont="1" applyFill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 wrapText="1"/>
    </xf>
    <xf numFmtId="14" fontId="5" fillId="4" borderId="1" xfId="0" applyNumberFormat="1" applyFont="1" applyFill="1" applyBorder="1" applyAlignment="1">
      <alignment vertical="top"/>
    </xf>
    <xf numFmtId="4" fontId="5" fillId="4" borderId="1" xfId="0" applyNumberFormat="1" applyFont="1" applyFill="1" applyBorder="1" applyAlignment="1">
      <alignment vertical="top" wrapText="1"/>
    </xf>
    <xf numFmtId="164" fontId="6" fillId="4" borderId="1" xfId="0" applyNumberFormat="1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1" fillId="6" borderId="1" xfId="0" applyNumberFormat="1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3" fontId="1" fillId="6" borderId="1" xfId="0" applyNumberFormat="1" applyFont="1" applyFill="1" applyBorder="1" applyAlignment="1">
      <alignment vertical="top" wrapText="1"/>
    </xf>
    <xf numFmtId="9" fontId="1" fillId="6" borderId="1" xfId="1" applyFont="1" applyFill="1" applyBorder="1" applyAlignment="1">
      <alignment vertical="top" wrapText="1"/>
    </xf>
    <xf numFmtId="4" fontId="1" fillId="0" borderId="1" xfId="0" applyNumberFormat="1" applyFont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3" xfId="0" applyNumberFormat="1" applyFont="1" applyFill="1" applyBorder="1" applyAlignment="1">
      <alignment horizontal="center" vertical="top"/>
    </xf>
    <xf numFmtId="0" fontId="5" fillId="4" borderId="4" xfId="0" applyNumberFormat="1" applyFont="1" applyFill="1" applyBorder="1" applyAlignment="1">
      <alignment horizontal="center" vertical="top"/>
    </xf>
    <xf numFmtId="0" fontId="5" fillId="4" borderId="2" xfId="0" applyNumberFormat="1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5" fillId="4" borderId="4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30" sqref="C30"/>
    </sheetView>
  </sheetViews>
  <sheetFormatPr defaultRowHeight="15.75" x14ac:dyDescent="0.25"/>
  <cols>
    <col min="1" max="1" width="4.875" style="14" customWidth="1"/>
    <col min="2" max="2" width="17.125" style="2" bestFit="1" customWidth="1"/>
    <col min="3" max="3" width="27.125" style="2" customWidth="1"/>
    <col min="4" max="4" width="10.125" style="2" bestFit="1" customWidth="1"/>
    <col min="5" max="5" width="8.375" style="3" customWidth="1"/>
    <col min="6" max="8" width="11.5" style="4" customWidth="1"/>
    <col min="9" max="9" width="8.375" style="3" customWidth="1"/>
    <col min="10" max="11" width="11.5" style="4" customWidth="1"/>
    <col min="12" max="12" width="22.375" style="2" customWidth="1"/>
    <col min="13" max="13" width="10.5" style="2" customWidth="1"/>
    <col min="14" max="16384" width="9" style="5"/>
  </cols>
  <sheetData>
    <row r="1" spans="1:13" ht="15.75" customHeight="1" x14ac:dyDescent="0.25">
      <c r="A1" s="12" t="s">
        <v>43</v>
      </c>
      <c r="D1" s="50" t="s">
        <v>49</v>
      </c>
      <c r="E1" s="50"/>
      <c r="F1" s="50"/>
      <c r="G1" s="50"/>
      <c r="H1" s="50" t="s">
        <v>50</v>
      </c>
      <c r="I1" s="50"/>
      <c r="J1" s="50"/>
      <c r="K1" s="50"/>
      <c r="L1" s="15"/>
    </row>
    <row r="2" spans="1:13" x14ac:dyDescent="0.25">
      <c r="A2" s="13" t="s">
        <v>42</v>
      </c>
      <c r="D2" s="16"/>
      <c r="E2" s="17">
        <f>SUBTOTAL(9,E4:E10001)</f>
        <v>400</v>
      </c>
      <c r="F2" s="18"/>
      <c r="G2" s="19">
        <f>SUBTOTAL(9,G4:G10001)</f>
        <v>400000000</v>
      </c>
      <c r="H2" s="19"/>
      <c r="I2" s="17">
        <f>SUBTOTAL(9,I4:I10001)</f>
        <v>400</v>
      </c>
      <c r="J2" s="18"/>
      <c r="K2" s="19">
        <f>SUBTOTAL(9,K4:K10001)</f>
        <v>8000000</v>
      </c>
    </row>
    <row r="3" spans="1:13" s="6" customFormat="1" x14ac:dyDescent="0.25">
      <c r="A3" s="24" t="s">
        <v>44</v>
      </c>
      <c r="B3" s="25" t="s">
        <v>10</v>
      </c>
      <c r="C3" s="25" t="s">
        <v>47</v>
      </c>
      <c r="D3" s="25" t="s">
        <v>8</v>
      </c>
      <c r="E3" s="43" t="s">
        <v>7</v>
      </c>
      <c r="F3" s="26" t="s">
        <v>2</v>
      </c>
      <c r="G3" s="26" t="s">
        <v>3</v>
      </c>
      <c r="H3" s="25" t="s">
        <v>8</v>
      </c>
      <c r="I3" s="43" t="s">
        <v>7</v>
      </c>
      <c r="J3" s="26" t="s">
        <v>2</v>
      </c>
      <c r="K3" s="26" t="s">
        <v>3</v>
      </c>
      <c r="L3" s="25" t="s">
        <v>4</v>
      </c>
      <c r="M3" s="25" t="s">
        <v>36</v>
      </c>
    </row>
    <row r="4" spans="1:13" x14ac:dyDescent="0.25">
      <c r="A4" s="21">
        <v>1</v>
      </c>
      <c r="B4" s="16" t="s">
        <v>14</v>
      </c>
      <c r="C4" s="16" t="s">
        <v>45</v>
      </c>
      <c r="D4" s="16" t="s">
        <v>48</v>
      </c>
      <c r="E4" s="41">
        <v>100</v>
      </c>
      <c r="F4" s="20">
        <v>1000000</v>
      </c>
      <c r="G4" s="20">
        <f>F4*E4</f>
        <v>100000000</v>
      </c>
      <c r="H4" s="16" t="s">
        <v>26</v>
      </c>
      <c r="I4" s="41">
        <v>100</v>
      </c>
      <c r="J4" s="20">
        <v>20000</v>
      </c>
      <c r="K4" s="20">
        <f>J4*I4</f>
        <v>2000000</v>
      </c>
      <c r="L4" s="16"/>
      <c r="M4" s="16"/>
    </row>
    <row r="5" spans="1:13" x14ac:dyDescent="0.25">
      <c r="A5" s="21">
        <v>2</v>
      </c>
      <c r="B5" s="16" t="s">
        <v>19</v>
      </c>
      <c r="C5" s="16" t="s">
        <v>45</v>
      </c>
      <c r="D5" s="16" t="s">
        <v>48</v>
      </c>
      <c r="E5" s="41">
        <v>100</v>
      </c>
      <c r="F5" s="20">
        <v>1000000</v>
      </c>
      <c r="G5" s="20">
        <f t="shared" ref="G5:G7" si="0">F5*E5</f>
        <v>100000000</v>
      </c>
      <c r="H5" s="16" t="s">
        <v>26</v>
      </c>
      <c r="I5" s="41">
        <v>100</v>
      </c>
      <c r="J5" s="20">
        <v>20000</v>
      </c>
      <c r="K5" s="20">
        <f t="shared" ref="K5:K7" si="1">J5*I5</f>
        <v>2000000</v>
      </c>
      <c r="L5" s="16"/>
      <c r="M5" s="16"/>
    </row>
    <row r="6" spans="1:13" x14ac:dyDescent="0.25">
      <c r="A6" s="21">
        <v>3</v>
      </c>
      <c r="B6" s="16" t="s">
        <v>11</v>
      </c>
      <c r="C6" s="16" t="s">
        <v>46</v>
      </c>
      <c r="D6" s="16" t="s">
        <v>48</v>
      </c>
      <c r="E6" s="41">
        <v>100</v>
      </c>
      <c r="F6" s="20">
        <v>1000000</v>
      </c>
      <c r="G6" s="20">
        <f t="shared" si="0"/>
        <v>100000000</v>
      </c>
      <c r="H6" s="16" t="s">
        <v>26</v>
      </c>
      <c r="I6" s="41">
        <v>100</v>
      </c>
      <c r="J6" s="20">
        <v>20000</v>
      </c>
      <c r="K6" s="20">
        <f t="shared" si="1"/>
        <v>2000000</v>
      </c>
      <c r="L6" s="16"/>
      <c r="M6" s="16"/>
    </row>
    <row r="7" spans="1:13" x14ac:dyDescent="0.25">
      <c r="A7" s="21">
        <v>4</v>
      </c>
      <c r="B7" s="16" t="s">
        <v>24</v>
      </c>
      <c r="C7" s="16" t="s">
        <v>46</v>
      </c>
      <c r="D7" s="16" t="s">
        <v>48</v>
      </c>
      <c r="E7" s="41">
        <v>100</v>
      </c>
      <c r="F7" s="20">
        <v>1000000</v>
      </c>
      <c r="G7" s="20">
        <f t="shared" si="0"/>
        <v>100000000</v>
      </c>
      <c r="H7" s="16" t="s">
        <v>26</v>
      </c>
      <c r="I7" s="41">
        <v>100</v>
      </c>
      <c r="J7" s="20">
        <v>20000</v>
      </c>
      <c r="K7" s="20">
        <f t="shared" si="1"/>
        <v>2000000</v>
      </c>
      <c r="L7" s="16"/>
      <c r="M7" s="16"/>
    </row>
    <row r="8" spans="1:13" x14ac:dyDescent="0.25">
      <c r="A8" s="21"/>
      <c r="B8" s="16"/>
      <c r="C8" s="16"/>
      <c r="D8" s="16"/>
      <c r="E8" s="41"/>
      <c r="F8" s="20"/>
      <c r="G8" s="20"/>
      <c r="H8" s="20"/>
      <c r="I8" s="41"/>
      <c r="J8" s="20"/>
      <c r="K8" s="20"/>
      <c r="L8" s="16"/>
      <c r="M8" s="16"/>
    </row>
    <row r="9" spans="1:13" x14ac:dyDescent="0.25">
      <c r="A9" s="21"/>
      <c r="B9" s="16"/>
      <c r="C9" s="16"/>
      <c r="D9" s="16"/>
      <c r="E9" s="41"/>
      <c r="F9" s="20"/>
      <c r="G9" s="20"/>
      <c r="H9" s="20"/>
      <c r="I9" s="41"/>
      <c r="J9" s="20"/>
      <c r="K9" s="20"/>
      <c r="L9" s="16"/>
      <c r="M9" s="16"/>
    </row>
    <row r="10" spans="1:13" x14ac:dyDescent="0.25">
      <c r="A10" s="21"/>
      <c r="B10" s="16"/>
      <c r="C10" s="16"/>
      <c r="D10" s="16"/>
      <c r="E10" s="41"/>
      <c r="F10" s="20"/>
      <c r="G10" s="20"/>
      <c r="H10" s="20"/>
      <c r="I10" s="41"/>
      <c r="J10" s="20"/>
      <c r="K10" s="20"/>
      <c r="L10" s="16"/>
      <c r="M10" s="16"/>
    </row>
    <row r="11" spans="1:13" x14ac:dyDescent="0.25">
      <c r="A11" s="21"/>
      <c r="B11" s="16"/>
      <c r="C11" s="16"/>
      <c r="D11" s="16"/>
      <c r="E11" s="41"/>
      <c r="F11" s="20"/>
      <c r="G11" s="20"/>
      <c r="H11" s="20"/>
      <c r="I11" s="41"/>
      <c r="J11" s="20"/>
      <c r="K11" s="20"/>
      <c r="L11" s="16"/>
      <c r="M11" s="16"/>
    </row>
    <row r="12" spans="1:13" x14ac:dyDescent="0.25">
      <c r="A12" s="21"/>
      <c r="B12" s="16"/>
      <c r="C12" s="16"/>
      <c r="D12" s="16"/>
      <c r="E12" s="41"/>
      <c r="F12" s="20"/>
      <c r="G12" s="20"/>
      <c r="H12" s="20"/>
      <c r="I12" s="41"/>
      <c r="J12" s="20"/>
      <c r="K12" s="20"/>
      <c r="L12" s="16"/>
      <c r="M12" s="16"/>
    </row>
    <row r="13" spans="1:13" x14ac:dyDescent="0.25">
      <c r="A13" s="21"/>
      <c r="B13" s="16"/>
      <c r="C13" s="16"/>
      <c r="D13" s="16"/>
      <c r="E13" s="41"/>
      <c r="F13" s="20"/>
      <c r="G13" s="20"/>
      <c r="H13" s="20"/>
      <c r="I13" s="41"/>
      <c r="J13" s="20"/>
      <c r="K13" s="20"/>
      <c r="L13" s="16"/>
      <c r="M13" s="16"/>
    </row>
    <row r="14" spans="1:13" x14ac:dyDescent="0.25">
      <c r="A14" s="21"/>
      <c r="B14" s="16"/>
      <c r="C14" s="16"/>
      <c r="D14" s="16"/>
      <c r="E14" s="41"/>
      <c r="F14" s="20"/>
      <c r="G14" s="20"/>
      <c r="H14" s="20"/>
      <c r="I14" s="41"/>
      <c r="J14" s="20"/>
      <c r="K14" s="20"/>
      <c r="L14" s="16"/>
      <c r="M14" s="16"/>
    </row>
    <row r="15" spans="1:13" x14ac:dyDescent="0.25">
      <c r="A15" s="21"/>
      <c r="B15" s="16"/>
      <c r="C15" s="16"/>
      <c r="D15" s="16"/>
      <c r="E15" s="41"/>
      <c r="F15" s="20"/>
      <c r="G15" s="20"/>
      <c r="H15" s="20"/>
      <c r="I15" s="41"/>
      <c r="J15" s="20"/>
      <c r="K15" s="20"/>
      <c r="L15" s="16"/>
      <c r="M15" s="16"/>
    </row>
    <row r="16" spans="1:13" x14ac:dyDescent="0.25">
      <c r="A16" s="21"/>
      <c r="B16" s="16"/>
      <c r="C16" s="16"/>
      <c r="D16" s="16"/>
      <c r="E16" s="41"/>
      <c r="F16" s="20"/>
      <c r="G16" s="20"/>
      <c r="H16" s="20"/>
      <c r="I16" s="41"/>
      <c r="J16" s="20"/>
      <c r="K16" s="20"/>
      <c r="L16" s="16"/>
      <c r="M16" s="16"/>
    </row>
    <row r="17" spans="1:13" x14ac:dyDescent="0.25">
      <c r="A17" s="21"/>
      <c r="B17" s="16"/>
      <c r="C17" s="16"/>
      <c r="D17" s="16"/>
      <c r="E17" s="41"/>
      <c r="F17" s="20"/>
      <c r="G17" s="20"/>
      <c r="H17" s="20"/>
      <c r="I17" s="41"/>
      <c r="J17" s="20"/>
      <c r="K17" s="20"/>
      <c r="L17" s="16"/>
      <c r="M17" s="16"/>
    </row>
    <row r="18" spans="1:13" x14ac:dyDescent="0.25">
      <c r="A18" s="21"/>
      <c r="B18" s="16"/>
      <c r="C18" s="16"/>
      <c r="D18" s="16"/>
      <c r="E18" s="41"/>
      <c r="F18" s="20"/>
      <c r="G18" s="20"/>
      <c r="H18" s="20"/>
      <c r="I18" s="41"/>
      <c r="J18" s="20"/>
      <c r="K18" s="20"/>
      <c r="L18" s="16"/>
      <c r="M18" s="16"/>
    </row>
    <row r="19" spans="1:13" x14ac:dyDescent="0.25">
      <c r="A19" s="21"/>
      <c r="B19" s="16"/>
      <c r="C19" s="16"/>
      <c r="D19" s="16"/>
      <c r="E19" s="41"/>
      <c r="F19" s="20"/>
      <c r="G19" s="20"/>
      <c r="H19" s="20"/>
      <c r="I19" s="41"/>
      <c r="J19" s="20"/>
      <c r="K19" s="20"/>
      <c r="L19" s="16"/>
      <c r="M19" s="16"/>
    </row>
  </sheetData>
  <mergeCells count="2">
    <mergeCell ref="D1:G1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2" sqref="E12"/>
    </sheetView>
  </sheetViews>
  <sheetFormatPr defaultRowHeight="15.75" x14ac:dyDescent="0.25"/>
  <cols>
    <col min="1" max="1" width="4.875" style="14" customWidth="1"/>
    <col min="2" max="2" width="17.125" style="2" bestFit="1" customWidth="1"/>
    <col min="3" max="3" width="27.125" style="2" customWidth="1"/>
    <col min="4" max="4" width="10.125" style="2" bestFit="1" customWidth="1"/>
    <col min="5" max="5" width="8.375" style="3" customWidth="1"/>
    <col min="6" max="8" width="11.5" style="4" customWidth="1"/>
    <col min="9" max="9" width="8.375" style="3" customWidth="1"/>
    <col min="10" max="11" width="11.5" style="4" customWidth="1"/>
    <col min="12" max="12" width="22.375" style="2" customWidth="1"/>
    <col min="13" max="13" width="10.5" style="2" customWidth="1"/>
    <col min="14" max="16384" width="9" style="5"/>
  </cols>
  <sheetData>
    <row r="1" spans="1:13" ht="15.75" customHeight="1" x14ac:dyDescent="0.25">
      <c r="A1" s="12" t="s">
        <v>51</v>
      </c>
      <c r="D1" s="50" t="s">
        <v>49</v>
      </c>
      <c r="E1" s="50"/>
      <c r="F1" s="50"/>
      <c r="G1" s="50"/>
      <c r="H1" s="50" t="s">
        <v>50</v>
      </c>
      <c r="I1" s="50"/>
      <c r="J1" s="50"/>
      <c r="K1" s="50"/>
      <c r="L1" s="15"/>
    </row>
    <row r="2" spans="1:13" x14ac:dyDescent="0.25">
      <c r="A2" s="13" t="s">
        <v>42</v>
      </c>
      <c r="D2" s="16"/>
      <c r="E2" s="17">
        <f>SUBTOTAL(9,E4:E10001)</f>
        <v>400</v>
      </c>
      <c r="F2" s="18"/>
      <c r="G2" s="19">
        <f>SUBTOTAL(9,G4:G10001)</f>
        <v>400000000</v>
      </c>
      <c r="H2" s="19"/>
      <c r="I2" s="17">
        <f>SUBTOTAL(9,I4:I10001)</f>
        <v>400</v>
      </c>
      <c r="J2" s="18"/>
      <c r="K2" s="19">
        <f>SUBTOTAL(9,K4:K10001)</f>
        <v>8000000</v>
      </c>
    </row>
    <row r="3" spans="1:13" s="6" customFormat="1" x14ac:dyDescent="0.25">
      <c r="A3" s="24" t="s">
        <v>44</v>
      </c>
      <c r="B3" s="25" t="s">
        <v>10</v>
      </c>
      <c r="C3" s="25" t="s">
        <v>47</v>
      </c>
      <c r="D3" s="25" t="s">
        <v>8</v>
      </c>
      <c r="E3" s="43" t="s">
        <v>7</v>
      </c>
      <c r="F3" s="26" t="s">
        <v>2</v>
      </c>
      <c r="G3" s="26" t="s">
        <v>3</v>
      </c>
      <c r="H3" s="25" t="s">
        <v>8</v>
      </c>
      <c r="I3" s="43" t="s">
        <v>7</v>
      </c>
      <c r="J3" s="26" t="s">
        <v>2</v>
      </c>
      <c r="K3" s="26" t="s">
        <v>3</v>
      </c>
      <c r="L3" s="25" t="s">
        <v>4</v>
      </c>
      <c r="M3" s="25" t="s">
        <v>36</v>
      </c>
    </row>
    <row r="4" spans="1:13" x14ac:dyDescent="0.25">
      <c r="A4" s="21">
        <v>1</v>
      </c>
      <c r="B4" s="16" t="s">
        <v>14</v>
      </c>
      <c r="C4" s="16" t="s">
        <v>45</v>
      </c>
      <c r="D4" s="16" t="s">
        <v>48</v>
      </c>
      <c r="E4" s="41">
        <v>100</v>
      </c>
      <c r="F4" s="20">
        <v>1000000</v>
      </c>
      <c r="G4" s="20">
        <f>F4*E4</f>
        <v>100000000</v>
      </c>
      <c r="H4" s="16" t="s">
        <v>26</v>
      </c>
      <c r="I4" s="41">
        <v>100</v>
      </c>
      <c r="J4" s="20">
        <v>20000</v>
      </c>
      <c r="K4" s="20">
        <f>J4*I4</f>
        <v>2000000</v>
      </c>
      <c r="L4" s="16"/>
      <c r="M4" s="16"/>
    </row>
    <row r="5" spans="1:13" x14ac:dyDescent="0.25">
      <c r="A5" s="21">
        <v>2</v>
      </c>
      <c r="B5" s="16" t="s">
        <v>19</v>
      </c>
      <c r="C5" s="16" t="s">
        <v>45</v>
      </c>
      <c r="D5" s="16" t="s">
        <v>48</v>
      </c>
      <c r="E5" s="41">
        <v>100</v>
      </c>
      <c r="F5" s="20">
        <v>1000000</v>
      </c>
      <c r="G5" s="20">
        <f t="shared" ref="G5:G7" si="0">F5*E5</f>
        <v>100000000</v>
      </c>
      <c r="H5" s="16" t="s">
        <v>26</v>
      </c>
      <c r="I5" s="41">
        <v>100</v>
      </c>
      <c r="J5" s="20">
        <v>20000</v>
      </c>
      <c r="K5" s="20">
        <f t="shared" ref="K5:K7" si="1">J5*I5</f>
        <v>2000000</v>
      </c>
      <c r="L5" s="16"/>
      <c r="M5" s="16"/>
    </row>
    <row r="6" spans="1:13" x14ac:dyDescent="0.25">
      <c r="A6" s="21">
        <v>3</v>
      </c>
      <c r="B6" s="16" t="s">
        <v>11</v>
      </c>
      <c r="C6" s="16" t="s">
        <v>46</v>
      </c>
      <c r="D6" s="16" t="s">
        <v>48</v>
      </c>
      <c r="E6" s="41">
        <v>100</v>
      </c>
      <c r="F6" s="20">
        <v>1000000</v>
      </c>
      <c r="G6" s="20">
        <f t="shared" si="0"/>
        <v>100000000</v>
      </c>
      <c r="H6" s="16" t="s">
        <v>26</v>
      </c>
      <c r="I6" s="41">
        <v>100</v>
      </c>
      <c r="J6" s="20">
        <v>20000</v>
      </c>
      <c r="K6" s="20">
        <f t="shared" si="1"/>
        <v>2000000</v>
      </c>
      <c r="L6" s="16"/>
      <c r="M6" s="16"/>
    </row>
    <row r="7" spans="1:13" x14ac:dyDescent="0.25">
      <c r="A7" s="21">
        <v>4</v>
      </c>
      <c r="B7" s="16" t="s">
        <v>24</v>
      </c>
      <c r="C7" s="16" t="s">
        <v>46</v>
      </c>
      <c r="D7" s="16" t="s">
        <v>48</v>
      </c>
      <c r="E7" s="41">
        <v>100</v>
      </c>
      <c r="F7" s="20">
        <v>1000000</v>
      </c>
      <c r="G7" s="20">
        <f t="shared" si="0"/>
        <v>100000000</v>
      </c>
      <c r="H7" s="16" t="s">
        <v>26</v>
      </c>
      <c r="I7" s="41">
        <v>100</v>
      </c>
      <c r="J7" s="20">
        <v>20000</v>
      </c>
      <c r="K7" s="20">
        <f t="shared" si="1"/>
        <v>2000000</v>
      </c>
      <c r="L7" s="16"/>
      <c r="M7" s="16"/>
    </row>
    <row r="8" spans="1:13" x14ac:dyDescent="0.25">
      <c r="A8" s="21"/>
      <c r="B8" s="16"/>
      <c r="C8" s="16"/>
      <c r="D8" s="16"/>
      <c r="E8" s="41"/>
      <c r="F8" s="20"/>
      <c r="G8" s="20"/>
      <c r="H8" s="20"/>
      <c r="I8" s="41"/>
      <c r="J8" s="20"/>
      <c r="K8" s="20"/>
      <c r="L8" s="16"/>
      <c r="M8" s="16"/>
    </row>
    <row r="9" spans="1:13" x14ac:dyDescent="0.25">
      <c r="A9" s="21"/>
      <c r="B9" s="16"/>
      <c r="C9" s="16"/>
      <c r="D9" s="16"/>
      <c r="E9" s="41"/>
      <c r="F9" s="20"/>
      <c r="G9" s="20"/>
      <c r="H9" s="20"/>
      <c r="I9" s="41"/>
      <c r="J9" s="20"/>
      <c r="K9" s="20"/>
      <c r="L9" s="16"/>
      <c r="M9" s="16"/>
    </row>
    <row r="10" spans="1:13" x14ac:dyDescent="0.25">
      <c r="A10" s="21"/>
      <c r="B10" s="16"/>
      <c r="C10" s="16"/>
      <c r="D10" s="16"/>
      <c r="E10" s="41"/>
      <c r="F10" s="20"/>
      <c r="G10" s="20"/>
      <c r="H10" s="20"/>
      <c r="I10" s="41"/>
      <c r="J10" s="20"/>
      <c r="K10" s="20"/>
      <c r="L10" s="16"/>
      <c r="M10" s="16"/>
    </row>
    <row r="11" spans="1:13" x14ac:dyDescent="0.25">
      <c r="A11" s="21"/>
      <c r="B11" s="16"/>
      <c r="C11" s="16"/>
      <c r="D11" s="16"/>
      <c r="E11" s="41"/>
      <c r="F11" s="20"/>
      <c r="G11" s="20"/>
      <c r="H11" s="20"/>
      <c r="I11" s="41"/>
      <c r="J11" s="20"/>
      <c r="K11" s="20"/>
      <c r="L11" s="16"/>
      <c r="M11" s="16"/>
    </row>
    <row r="12" spans="1:13" x14ac:dyDescent="0.25">
      <c r="A12" s="21"/>
      <c r="B12" s="16"/>
      <c r="C12" s="16"/>
      <c r="D12" s="16"/>
      <c r="E12" s="41"/>
      <c r="F12" s="20"/>
      <c r="G12" s="20"/>
      <c r="H12" s="20"/>
      <c r="I12" s="41"/>
      <c r="J12" s="20"/>
      <c r="K12" s="20"/>
      <c r="L12" s="16"/>
      <c r="M12" s="16"/>
    </row>
    <row r="13" spans="1:13" x14ac:dyDescent="0.25">
      <c r="A13" s="21"/>
      <c r="B13" s="16"/>
      <c r="C13" s="16"/>
      <c r="D13" s="16"/>
      <c r="E13" s="41"/>
      <c r="F13" s="20"/>
      <c r="G13" s="20"/>
      <c r="H13" s="20"/>
      <c r="I13" s="41"/>
      <c r="J13" s="20"/>
      <c r="K13" s="20"/>
      <c r="L13" s="16"/>
      <c r="M13" s="16"/>
    </row>
    <row r="14" spans="1:13" x14ac:dyDescent="0.25">
      <c r="A14" s="21"/>
      <c r="B14" s="16"/>
      <c r="C14" s="16"/>
      <c r="D14" s="16"/>
      <c r="E14" s="41"/>
      <c r="F14" s="20"/>
      <c r="G14" s="20"/>
      <c r="H14" s="20"/>
      <c r="I14" s="41"/>
      <c r="J14" s="20"/>
      <c r="K14" s="20"/>
      <c r="L14" s="16"/>
      <c r="M14" s="16"/>
    </row>
    <row r="15" spans="1:13" x14ac:dyDescent="0.25">
      <c r="A15" s="21"/>
      <c r="B15" s="16"/>
      <c r="C15" s="16"/>
      <c r="D15" s="16"/>
      <c r="E15" s="41"/>
      <c r="F15" s="20"/>
      <c r="G15" s="20"/>
      <c r="H15" s="20"/>
      <c r="I15" s="41"/>
      <c r="J15" s="20"/>
      <c r="K15" s="20"/>
      <c r="L15" s="16"/>
      <c r="M15" s="16"/>
    </row>
    <row r="16" spans="1:13" x14ac:dyDescent="0.25">
      <c r="A16" s="21"/>
      <c r="B16" s="16"/>
      <c r="C16" s="16"/>
      <c r="D16" s="16"/>
      <c r="E16" s="41"/>
      <c r="F16" s="20"/>
      <c r="G16" s="20"/>
      <c r="H16" s="20"/>
      <c r="I16" s="41"/>
      <c r="J16" s="20"/>
      <c r="K16" s="20"/>
      <c r="L16" s="16"/>
      <c r="M16" s="16"/>
    </row>
    <row r="17" spans="1:13" x14ac:dyDescent="0.25">
      <c r="A17" s="21"/>
      <c r="B17" s="16"/>
      <c r="C17" s="16"/>
      <c r="D17" s="16"/>
      <c r="E17" s="41"/>
      <c r="F17" s="20"/>
      <c r="G17" s="20"/>
      <c r="H17" s="20"/>
      <c r="I17" s="41"/>
      <c r="J17" s="20"/>
      <c r="K17" s="20"/>
      <c r="L17" s="16"/>
      <c r="M17" s="16"/>
    </row>
    <row r="18" spans="1:13" x14ac:dyDescent="0.25">
      <c r="A18" s="21"/>
      <c r="B18" s="16"/>
      <c r="C18" s="16"/>
      <c r="D18" s="16"/>
      <c r="E18" s="41"/>
      <c r="F18" s="20"/>
      <c r="G18" s="20"/>
      <c r="H18" s="20"/>
      <c r="I18" s="41"/>
      <c r="J18" s="20"/>
      <c r="K18" s="20"/>
      <c r="L18" s="16"/>
      <c r="M18" s="16"/>
    </row>
  </sheetData>
  <mergeCells count="2">
    <mergeCell ref="D1:G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defaultRowHeight="15.75" x14ac:dyDescent="0.25"/>
  <cols>
    <col min="1" max="1" width="4.875" style="14" customWidth="1"/>
    <col min="2" max="2" width="23.375" style="2" customWidth="1"/>
    <col min="3" max="9" width="13.375" style="4" customWidth="1"/>
    <col min="10" max="10" width="20.375" style="4" customWidth="1"/>
    <col min="11" max="11" width="7.625" style="22" bestFit="1" customWidth="1"/>
    <col min="12" max="12" width="17.125" style="2" bestFit="1" customWidth="1"/>
    <col min="13" max="16384" width="9" style="5"/>
  </cols>
  <sheetData>
    <row r="1" spans="1:12" ht="15.75" customHeight="1" x14ac:dyDescent="0.25">
      <c r="A1" s="12" t="s">
        <v>52</v>
      </c>
    </row>
    <row r="2" spans="1:12" x14ac:dyDescent="0.25">
      <c r="A2" s="13" t="s">
        <v>42</v>
      </c>
    </row>
    <row r="3" spans="1:12" s="6" customFormat="1" ht="31.5" x14ac:dyDescent="0.25">
      <c r="A3" s="24" t="s">
        <v>44</v>
      </c>
      <c r="B3" s="25" t="s">
        <v>54</v>
      </c>
      <c r="C3" s="26" t="s">
        <v>55</v>
      </c>
      <c r="D3" s="26" t="s">
        <v>56</v>
      </c>
      <c r="E3" s="26" t="s">
        <v>58</v>
      </c>
      <c r="F3" s="26" t="s">
        <v>57</v>
      </c>
      <c r="G3" s="26" t="s">
        <v>59</v>
      </c>
      <c r="H3" s="26" t="s">
        <v>60</v>
      </c>
      <c r="I3" s="26" t="s">
        <v>61</v>
      </c>
      <c r="J3" s="26" t="s">
        <v>62</v>
      </c>
      <c r="K3" s="27" t="s">
        <v>63</v>
      </c>
      <c r="L3" s="25" t="s">
        <v>4</v>
      </c>
    </row>
    <row r="4" spans="1:12" s="28" customFormat="1" x14ac:dyDescent="0.25">
      <c r="A4" s="29"/>
      <c r="B4" s="30"/>
      <c r="C4" s="31" t="s">
        <v>65</v>
      </c>
      <c r="D4" s="31" t="s">
        <v>66</v>
      </c>
      <c r="E4" s="31" t="s">
        <v>67</v>
      </c>
      <c r="F4" s="31" t="s">
        <v>68</v>
      </c>
      <c r="G4" s="31" t="s">
        <v>69</v>
      </c>
      <c r="H4" s="31" t="s">
        <v>70</v>
      </c>
      <c r="I4" s="31" t="s">
        <v>71</v>
      </c>
      <c r="J4" s="31" t="s">
        <v>72</v>
      </c>
      <c r="K4" s="32"/>
      <c r="L4" s="30"/>
    </row>
    <row r="5" spans="1:12" s="6" customFormat="1" x14ac:dyDescent="0.25">
      <c r="A5" s="46" t="s">
        <v>53</v>
      </c>
      <c r="B5" s="47" t="s">
        <v>14</v>
      </c>
      <c r="C5" s="48"/>
      <c r="D5" s="48"/>
      <c r="E5" s="48"/>
      <c r="F5" s="48"/>
      <c r="G5" s="48"/>
      <c r="H5" s="48"/>
      <c r="I5" s="48"/>
      <c r="J5" s="48">
        <f>SUBTOTAL(9,J6:J9)</f>
        <v>31000000</v>
      </c>
      <c r="K5" s="49"/>
      <c r="L5" s="47"/>
    </row>
    <row r="6" spans="1:12" x14ac:dyDescent="0.25">
      <c r="A6" s="21"/>
      <c r="B6" s="16" t="s">
        <v>15</v>
      </c>
      <c r="C6" s="20">
        <v>5000000</v>
      </c>
      <c r="D6" s="20">
        <v>2000000</v>
      </c>
      <c r="E6" s="20">
        <v>1000000</v>
      </c>
      <c r="F6" s="20">
        <v>500000</v>
      </c>
      <c r="G6" s="20">
        <v>150000</v>
      </c>
      <c r="H6" s="20">
        <v>500000</v>
      </c>
      <c r="I6" s="20">
        <v>100000</v>
      </c>
      <c r="J6" s="20">
        <f>C6+D6+E6+F6-(G6+H6+I6)</f>
        <v>7750000</v>
      </c>
      <c r="K6" s="23"/>
      <c r="L6" s="16"/>
    </row>
    <row r="7" spans="1:12" x14ac:dyDescent="0.25">
      <c r="A7" s="21"/>
      <c r="B7" s="16" t="s">
        <v>16</v>
      </c>
      <c r="C7" s="20">
        <v>5000000</v>
      </c>
      <c r="D7" s="20">
        <v>2000000</v>
      </c>
      <c r="E7" s="20">
        <v>1000000</v>
      </c>
      <c r="F7" s="20">
        <v>500000</v>
      </c>
      <c r="G7" s="20">
        <v>150000</v>
      </c>
      <c r="H7" s="20">
        <v>500000</v>
      </c>
      <c r="I7" s="20">
        <v>100000</v>
      </c>
      <c r="J7" s="20">
        <f t="shared" ref="J7:J9" si="0">C7+D7+E7+F7-(G7+H7+I7)</f>
        <v>7750000</v>
      </c>
      <c r="K7" s="23"/>
      <c r="L7" s="16"/>
    </row>
    <row r="8" spans="1:12" x14ac:dyDescent="0.25">
      <c r="A8" s="21"/>
      <c r="B8" s="16" t="s">
        <v>17</v>
      </c>
      <c r="C8" s="20">
        <v>5000000</v>
      </c>
      <c r="D8" s="20">
        <v>2000000</v>
      </c>
      <c r="E8" s="20">
        <v>1000000</v>
      </c>
      <c r="F8" s="20">
        <v>500000</v>
      </c>
      <c r="G8" s="20">
        <v>150000</v>
      </c>
      <c r="H8" s="20">
        <v>500000</v>
      </c>
      <c r="I8" s="20">
        <v>100000</v>
      </c>
      <c r="J8" s="20">
        <f t="shared" si="0"/>
        <v>7750000</v>
      </c>
      <c r="K8" s="23"/>
      <c r="L8" s="16"/>
    </row>
    <row r="9" spans="1:12" x14ac:dyDescent="0.25">
      <c r="A9" s="21"/>
      <c r="B9" s="16" t="s">
        <v>18</v>
      </c>
      <c r="C9" s="20">
        <v>5000000</v>
      </c>
      <c r="D9" s="20">
        <v>2000000</v>
      </c>
      <c r="E9" s="20">
        <v>1000000</v>
      </c>
      <c r="F9" s="20">
        <v>500000</v>
      </c>
      <c r="G9" s="20">
        <v>150000</v>
      </c>
      <c r="H9" s="20">
        <v>500000</v>
      </c>
      <c r="I9" s="20">
        <v>100000</v>
      </c>
      <c r="J9" s="20">
        <f t="shared" si="0"/>
        <v>7750000</v>
      </c>
      <c r="K9" s="23"/>
      <c r="L9" s="16"/>
    </row>
    <row r="10" spans="1:12" s="6" customFormat="1" x14ac:dyDescent="0.25">
      <c r="A10" s="46" t="s">
        <v>64</v>
      </c>
      <c r="B10" s="47" t="s">
        <v>19</v>
      </c>
      <c r="C10" s="48"/>
      <c r="D10" s="48"/>
      <c r="E10" s="48"/>
      <c r="F10" s="48"/>
      <c r="G10" s="48"/>
      <c r="H10" s="48"/>
      <c r="I10" s="48"/>
      <c r="J10" s="48">
        <f>SUBTOTAL(9,J11:J14)</f>
        <v>31000000</v>
      </c>
      <c r="K10" s="49"/>
      <c r="L10" s="47"/>
    </row>
    <row r="11" spans="1:12" x14ac:dyDescent="0.25">
      <c r="A11" s="21"/>
      <c r="B11" s="16" t="s">
        <v>15</v>
      </c>
      <c r="C11" s="20">
        <v>5000000</v>
      </c>
      <c r="D11" s="20">
        <v>2000000</v>
      </c>
      <c r="E11" s="20">
        <v>1000000</v>
      </c>
      <c r="F11" s="20">
        <v>500000</v>
      </c>
      <c r="G11" s="20">
        <v>150000</v>
      </c>
      <c r="H11" s="20">
        <v>500000</v>
      </c>
      <c r="I11" s="20">
        <v>100000</v>
      </c>
      <c r="J11" s="20">
        <f>C11+D11+E11+F11-(G11+H11+I11)</f>
        <v>7750000</v>
      </c>
      <c r="K11" s="23"/>
      <c r="L11" s="16"/>
    </row>
    <row r="12" spans="1:12" x14ac:dyDescent="0.25">
      <c r="A12" s="21"/>
      <c r="B12" s="16" t="s">
        <v>16</v>
      </c>
      <c r="C12" s="20">
        <v>5000000</v>
      </c>
      <c r="D12" s="20">
        <v>2000000</v>
      </c>
      <c r="E12" s="20">
        <v>1000000</v>
      </c>
      <c r="F12" s="20">
        <v>500000</v>
      </c>
      <c r="G12" s="20">
        <v>150000</v>
      </c>
      <c r="H12" s="20">
        <v>500000</v>
      </c>
      <c r="I12" s="20">
        <v>100000</v>
      </c>
      <c r="J12" s="20">
        <f t="shared" ref="J12:J14" si="1">C12+D12+E12+F12-(G12+H12+I12)</f>
        <v>7750000</v>
      </c>
      <c r="K12" s="23"/>
      <c r="L12" s="16"/>
    </row>
    <row r="13" spans="1:12" x14ac:dyDescent="0.25">
      <c r="A13" s="21"/>
      <c r="B13" s="16" t="s">
        <v>17</v>
      </c>
      <c r="C13" s="20">
        <v>5000000</v>
      </c>
      <c r="D13" s="20">
        <v>2000000</v>
      </c>
      <c r="E13" s="20">
        <v>1000000</v>
      </c>
      <c r="F13" s="20">
        <v>500000</v>
      </c>
      <c r="G13" s="20">
        <v>150000</v>
      </c>
      <c r="H13" s="20">
        <v>500000</v>
      </c>
      <c r="I13" s="20">
        <v>100000</v>
      </c>
      <c r="J13" s="20">
        <f t="shared" si="1"/>
        <v>7750000</v>
      </c>
      <c r="K13" s="23"/>
      <c r="L13" s="16"/>
    </row>
    <row r="14" spans="1:12" x14ac:dyDescent="0.25">
      <c r="A14" s="21"/>
      <c r="B14" s="16" t="s">
        <v>18</v>
      </c>
      <c r="C14" s="20">
        <v>5000000</v>
      </c>
      <c r="D14" s="20">
        <v>2000000</v>
      </c>
      <c r="E14" s="20">
        <v>1000000</v>
      </c>
      <c r="F14" s="20">
        <v>500000</v>
      </c>
      <c r="G14" s="20">
        <v>150000</v>
      </c>
      <c r="H14" s="20">
        <v>500000</v>
      </c>
      <c r="I14" s="20">
        <v>100000</v>
      </c>
      <c r="J14" s="20">
        <f t="shared" si="1"/>
        <v>7750000</v>
      </c>
      <c r="K14" s="23"/>
      <c r="L14" s="16"/>
    </row>
    <row r="15" spans="1:12" x14ac:dyDescent="0.25">
      <c r="A15" s="21"/>
      <c r="B15" s="16"/>
      <c r="C15" s="20"/>
      <c r="D15" s="20"/>
      <c r="E15" s="20"/>
      <c r="F15" s="20"/>
      <c r="G15" s="20"/>
      <c r="H15" s="20"/>
      <c r="I15" s="20"/>
      <c r="J15" s="20"/>
      <c r="K15" s="23"/>
      <c r="L15" s="16"/>
    </row>
    <row r="16" spans="1:12" x14ac:dyDescent="0.25">
      <c r="A16" s="21"/>
      <c r="B16" s="16"/>
      <c r="C16" s="20"/>
      <c r="D16" s="20"/>
      <c r="E16" s="20"/>
      <c r="F16" s="20"/>
      <c r="G16" s="20"/>
      <c r="H16" s="20"/>
      <c r="I16" s="20"/>
      <c r="J16" s="20"/>
      <c r="K16" s="23"/>
      <c r="L16" s="16"/>
    </row>
    <row r="17" spans="1:12" x14ac:dyDescent="0.25">
      <c r="A17" s="21"/>
      <c r="B17" s="16"/>
      <c r="C17" s="20"/>
      <c r="D17" s="20"/>
      <c r="E17" s="20"/>
      <c r="F17" s="20"/>
      <c r="G17" s="20"/>
      <c r="H17" s="20"/>
      <c r="I17" s="20"/>
      <c r="J17" s="20"/>
      <c r="K17" s="23"/>
      <c r="L17" s="16"/>
    </row>
    <row r="18" spans="1:12" x14ac:dyDescent="0.25">
      <c r="A18" s="21"/>
      <c r="B18" s="16"/>
      <c r="C18" s="20"/>
      <c r="D18" s="20"/>
      <c r="E18" s="20"/>
      <c r="F18" s="20"/>
      <c r="G18" s="20"/>
      <c r="H18" s="20"/>
      <c r="I18" s="20"/>
      <c r="J18" s="20"/>
      <c r="K18" s="23"/>
      <c r="L18" s="16"/>
    </row>
    <row r="19" spans="1:12" x14ac:dyDescent="0.25">
      <c r="A19" s="21"/>
      <c r="B19" s="16"/>
      <c r="C19" s="20"/>
      <c r="D19" s="20"/>
      <c r="E19" s="20"/>
      <c r="F19" s="20"/>
      <c r="G19" s="20"/>
      <c r="H19" s="20"/>
      <c r="I19" s="20"/>
      <c r="J19" s="20"/>
      <c r="K19" s="23"/>
      <c r="L19" s="16"/>
    </row>
    <row r="20" spans="1:12" x14ac:dyDescent="0.25">
      <c r="A20" s="21"/>
      <c r="B20" s="16"/>
      <c r="C20" s="20"/>
      <c r="D20" s="20"/>
      <c r="E20" s="20"/>
      <c r="F20" s="20"/>
      <c r="G20" s="20"/>
      <c r="H20" s="20"/>
      <c r="I20" s="20"/>
      <c r="J20" s="20"/>
      <c r="K20" s="23"/>
      <c r="L20" s="16"/>
    </row>
    <row r="21" spans="1:12" x14ac:dyDescent="0.25">
      <c r="A21" s="21"/>
      <c r="B21" s="16"/>
      <c r="C21" s="20"/>
      <c r="D21" s="20"/>
      <c r="E21" s="20"/>
      <c r="F21" s="20"/>
      <c r="G21" s="20"/>
      <c r="H21" s="20"/>
      <c r="I21" s="20"/>
      <c r="J21" s="20"/>
      <c r="K21" s="23"/>
      <c r="L21" s="16"/>
    </row>
    <row r="22" spans="1:12" x14ac:dyDescent="0.25">
      <c r="A22" s="21"/>
      <c r="B22" s="16"/>
      <c r="C22" s="20"/>
      <c r="D22" s="20"/>
      <c r="E22" s="20"/>
      <c r="F22" s="20"/>
      <c r="G22" s="20"/>
      <c r="H22" s="20"/>
      <c r="I22" s="20"/>
      <c r="J22" s="20"/>
      <c r="K22" s="23"/>
      <c r="L22" s="16"/>
    </row>
    <row r="23" spans="1:12" x14ac:dyDescent="0.25">
      <c r="A23" s="21"/>
      <c r="B23" s="16"/>
      <c r="C23" s="20"/>
      <c r="D23" s="20"/>
      <c r="E23" s="20"/>
      <c r="F23" s="20"/>
      <c r="G23" s="20"/>
      <c r="H23" s="20"/>
      <c r="I23" s="20"/>
      <c r="J23" s="20"/>
      <c r="K23" s="23"/>
      <c r="L23" s="16"/>
    </row>
    <row r="24" spans="1:12" x14ac:dyDescent="0.25">
      <c r="A24" s="21"/>
      <c r="B24" s="16"/>
      <c r="C24" s="20"/>
      <c r="D24" s="20"/>
      <c r="E24" s="20"/>
      <c r="F24" s="20"/>
      <c r="G24" s="20"/>
      <c r="H24" s="20"/>
      <c r="I24" s="20"/>
      <c r="J24" s="20"/>
      <c r="K24" s="23"/>
      <c r="L2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26" sqref="I26"/>
    </sheetView>
  </sheetViews>
  <sheetFormatPr defaultRowHeight="15.75" x14ac:dyDescent="0.25"/>
  <cols>
    <col min="1" max="1" width="3.375" style="37" customWidth="1"/>
    <col min="2" max="2" width="24" style="28" customWidth="1"/>
    <col min="3" max="3" width="21.375" style="28" customWidth="1"/>
    <col min="4" max="33" width="4.875" style="28" customWidth="1"/>
    <col min="34" max="34" width="7.25" style="6" customWidth="1"/>
    <col min="35" max="16384" width="9" style="28"/>
  </cols>
  <sheetData>
    <row r="1" spans="1:34" x14ac:dyDescent="0.25">
      <c r="A1" s="12" t="s">
        <v>81</v>
      </c>
    </row>
    <row r="2" spans="1:34" x14ac:dyDescent="0.25">
      <c r="A2" s="13" t="s">
        <v>42</v>
      </c>
    </row>
    <row r="3" spans="1:34" x14ac:dyDescent="0.25">
      <c r="A3" s="52" t="s">
        <v>44</v>
      </c>
      <c r="B3" s="55" t="s">
        <v>5</v>
      </c>
      <c r="C3" s="55" t="s">
        <v>9</v>
      </c>
      <c r="D3" s="51" t="s">
        <v>73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5" t="s">
        <v>62</v>
      </c>
    </row>
    <row r="4" spans="1:34" s="33" customFormat="1" x14ac:dyDescent="0.25">
      <c r="A4" s="53"/>
      <c r="B4" s="56"/>
      <c r="C4" s="56"/>
      <c r="D4" s="44">
        <v>45170</v>
      </c>
      <c r="E4" s="44">
        <f>+D4+1</f>
        <v>45171</v>
      </c>
      <c r="F4" s="44">
        <v>45172</v>
      </c>
      <c r="G4" s="44">
        <v>45173</v>
      </c>
      <c r="H4" s="44">
        <v>45174</v>
      </c>
      <c r="I4" s="44">
        <v>45175</v>
      </c>
      <c r="J4" s="44">
        <v>45176</v>
      </c>
      <c r="K4" s="44">
        <v>45177</v>
      </c>
      <c r="L4" s="44">
        <v>45178</v>
      </c>
      <c r="M4" s="44">
        <v>45179</v>
      </c>
      <c r="N4" s="44">
        <v>45180</v>
      </c>
      <c r="O4" s="44">
        <v>45181</v>
      </c>
      <c r="P4" s="44">
        <v>45182</v>
      </c>
      <c r="Q4" s="44">
        <v>45183</v>
      </c>
      <c r="R4" s="44">
        <v>45184</v>
      </c>
      <c r="S4" s="44">
        <v>45185</v>
      </c>
      <c r="T4" s="44">
        <v>45186</v>
      </c>
      <c r="U4" s="44">
        <v>45187</v>
      </c>
      <c r="V4" s="44">
        <v>45188</v>
      </c>
      <c r="W4" s="44">
        <v>45189</v>
      </c>
      <c r="X4" s="44">
        <v>45190</v>
      </c>
      <c r="Y4" s="44">
        <v>45191</v>
      </c>
      <c r="Z4" s="44">
        <v>45192</v>
      </c>
      <c r="AA4" s="44">
        <v>45193</v>
      </c>
      <c r="AB4" s="44">
        <v>45194</v>
      </c>
      <c r="AC4" s="44">
        <v>45195</v>
      </c>
      <c r="AD4" s="44">
        <v>45196</v>
      </c>
      <c r="AE4" s="44">
        <v>45197</v>
      </c>
      <c r="AF4" s="44">
        <v>45198</v>
      </c>
      <c r="AG4" s="44">
        <v>45199</v>
      </c>
      <c r="AH4" s="56"/>
    </row>
    <row r="5" spans="1:34" x14ac:dyDescent="0.25">
      <c r="A5" s="54"/>
      <c r="B5" s="57"/>
      <c r="C5" s="57"/>
      <c r="D5" s="45" t="s">
        <v>74</v>
      </c>
      <c r="E5" s="45" t="s">
        <v>75</v>
      </c>
      <c r="F5" s="45" t="s">
        <v>76</v>
      </c>
      <c r="G5" s="45" t="s">
        <v>77</v>
      </c>
      <c r="H5" s="45" t="s">
        <v>78</v>
      </c>
      <c r="I5" s="45" t="s">
        <v>79</v>
      </c>
      <c r="J5" s="45" t="s">
        <v>80</v>
      </c>
      <c r="K5" s="45" t="s">
        <v>74</v>
      </c>
      <c r="L5" s="45" t="s">
        <v>75</v>
      </c>
      <c r="M5" s="45" t="s">
        <v>76</v>
      </c>
      <c r="N5" s="45" t="s">
        <v>77</v>
      </c>
      <c r="O5" s="45" t="s">
        <v>78</v>
      </c>
      <c r="P5" s="45" t="s">
        <v>79</v>
      </c>
      <c r="Q5" s="45" t="s">
        <v>80</v>
      </c>
      <c r="R5" s="45" t="s">
        <v>74</v>
      </c>
      <c r="S5" s="45" t="s">
        <v>75</v>
      </c>
      <c r="T5" s="45" t="s">
        <v>76</v>
      </c>
      <c r="U5" s="45" t="s">
        <v>77</v>
      </c>
      <c r="V5" s="45" t="s">
        <v>78</v>
      </c>
      <c r="W5" s="45" t="s">
        <v>79</v>
      </c>
      <c r="X5" s="45" t="s">
        <v>80</v>
      </c>
      <c r="Y5" s="45" t="s">
        <v>74</v>
      </c>
      <c r="Z5" s="45" t="s">
        <v>75</v>
      </c>
      <c r="AA5" s="45" t="s">
        <v>76</v>
      </c>
      <c r="AB5" s="45" t="s">
        <v>77</v>
      </c>
      <c r="AC5" s="45" t="s">
        <v>78</v>
      </c>
      <c r="AD5" s="45" t="s">
        <v>79</v>
      </c>
      <c r="AE5" s="45" t="s">
        <v>80</v>
      </c>
      <c r="AF5" s="45" t="s">
        <v>74</v>
      </c>
      <c r="AG5" s="45" t="s">
        <v>75</v>
      </c>
      <c r="AH5" s="57"/>
    </row>
    <row r="6" spans="1:34" x14ac:dyDescent="0.25">
      <c r="A6" s="34">
        <v>1</v>
      </c>
      <c r="B6" s="35" t="s">
        <v>15</v>
      </c>
      <c r="C6" s="35" t="s">
        <v>14</v>
      </c>
      <c r="D6" s="38">
        <v>8</v>
      </c>
      <c r="E6" s="38">
        <v>6</v>
      </c>
      <c r="F6" s="39"/>
      <c r="G6" s="38">
        <v>3</v>
      </c>
      <c r="H6" s="38"/>
      <c r="I6" s="38"/>
      <c r="J6" s="38"/>
      <c r="K6" s="38"/>
      <c r="L6" s="38"/>
      <c r="M6" s="39"/>
      <c r="N6" s="38"/>
      <c r="O6" s="38"/>
      <c r="P6" s="38"/>
      <c r="Q6" s="38"/>
      <c r="R6" s="38"/>
      <c r="S6" s="38"/>
      <c r="T6" s="39"/>
      <c r="U6" s="38"/>
      <c r="V6" s="38"/>
      <c r="W6" s="38"/>
      <c r="X6" s="38"/>
      <c r="Y6" s="38"/>
      <c r="Z6" s="38"/>
      <c r="AA6" s="39"/>
      <c r="AB6" s="38"/>
      <c r="AC6" s="38"/>
      <c r="AD6" s="38"/>
      <c r="AE6" s="38"/>
      <c r="AF6" s="38"/>
      <c r="AG6" s="38"/>
      <c r="AH6" s="8">
        <f>SUM(D6:AG6)</f>
        <v>17</v>
      </c>
    </row>
    <row r="7" spans="1:34" x14ac:dyDescent="0.25">
      <c r="A7" s="34">
        <v>2</v>
      </c>
      <c r="B7" s="36" t="s">
        <v>16</v>
      </c>
      <c r="C7" s="35" t="s">
        <v>14</v>
      </c>
      <c r="D7" s="38"/>
      <c r="E7" s="38"/>
      <c r="F7" s="39"/>
      <c r="G7" s="38"/>
      <c r="H7" s="38"/>
      <c r="I7" s="38"/>
      <c r="J7" s="38"/>
      <c r="K7" s="38"/>
      <c r="L7" s="38"/>
      <c r="M7" s="39"/>
      <c r="N7" s="38"/>
      <c r="O7" s="38"/>
      <c r="P7" s="38"/>
      <c r="Q7" s="38"/>
      <c r="R7" s="38"/>
      <c r="S7" s="38"/>
      <c r="T7" s="39"/>
      <c r="U7" s="38"/>
      <c r="V7" s="38"/>
      <c r="W7" s="38"/>
      <c r="X7" s="38"/>
      <c r="Y7" s="38"/>
      <c r="Z7" s="38"/>
      <c r="AA7" s="39"/>
      <c r="AB7" s="38"/>
      <c r="AC7" s="38"/>
      <c r="AD7" s="38"/>
      <c r="AE7" s="38"/>
      <c r="AF7" s="38"/>
      <c r="AG7" s="38"/>
      <c r="AH7" s="8">
        <f t="shared" ref="AH7:AH21" si="0">SUM(D7:AG7)</f>
        <v>0</v>
      </c>
    </row>
    <row r="8" spans="1:34" x14ac:dyDescent="0.25">
      <c r="A8" s="34">
        <v>3</v>
      </c>
      <c r="B8" s="36" t="s">
        <v>17</v>
      </c>
      <c r="C8" s="35" t="s">
        <v>14</v>
      </c>
      <c r="D8" s="38"/>
      <c r="E8" s="38"/>
      <c r="F8" s="39"/>
      <c r="G8" s="38"/>
      <c r="H8" s="38"/>
      <c r="I8" s="38"/>
      <c r="J8" s="38"/>
      <c r="K8" s="38"/>
      <c r="L8" s="38"/>
      <c r="M8" s="39"/>
      <c r="N8" s="38"/>
      <c r="O8" s="38"/>
      <c r="P8" s="38"/>
      <c r="Q8" s="38"/>
      <c r="R8" s="38"/>
      <c r="S8" s="38"/>
      <c r="T8" s="39"/>
      <c r="U8" s="38"/>
      <c r="V8" s="38"/>
      <c r="W8" s="38"/>
      <c r="X8" s="38"/>
      <c r="Y8" s="38"/>
      <c r="Z8" s="38"/>
      <c r="AA8" s="39"/>
      <c r="AB8" s="38"/>
      <c r="AC8" s="38"/>
      <c r="AD8" s="38"/>
      <c r="AE8" s="38"/>
      <c r="AF8" s="38"/>
      <c r="AG8" s="38"/>
      <c r="AH8" s="8">
        <f t="shared" si="0"/>
        <v>0</v>
      </c>
    </row>
    <row r="9" spans="1:34" x14ac:dyDescent="0.25">
      <c r="A9" s="34">
        <v>4</v>
      </c>
      <c r="B9" s="36" t="s">
        <v>18</v>
      </c>
      <c r="C9" s="35" t="s">
        <v>14</v>
      </c>
      <c r="D9" s="38"/>
      <c r="E9" s="38"/>
      <c r="F9" s="39"/>
      <c r="G9" s="38"/>
      <c r="H9" s="38"/>
      <c r="I9" s="38"/>
      <c r="J9" s="38"/>
      <c r="K9" s="38"/>
      <c r="L9" s="38"/>
      <c r="M9" s="39"/>
      <c r="N9" s="38"/>
      <c r="O9" s="38"/>
      <c r="P9" s="38"/>
      <c r="Q9" s="38"/>
      <c r="R9" s="38"/>
      <c r="S9" s="38"/>
      <c r="T9" s="39"/>
      <c r="U9" s="38"/>
      <c r="V9" s="38"/>
      <c r="W9" s="38"/>
      <c r="X9" s="38"/>
      <c r="Y9" s="38"/>
      <c r="Z9" s="38"/>
      <c r="AA9" s="39"/>
      <c r="AB9" s="38"/>
      <c r="AC9" s="38"/>
      <c r="AD9" s="38"/>
      <c r="AE9" s="38"/>
      <c r="AF9" s="38"/>
      <c r="AG9" s="38"/>
      <c r="AH9" s="8">
        <f t="shared" si="0"/>
        <v>0</v>
      </c>
    </row>
    <row r="10" spans="1:34" x14ac:dyDescent="0.25">
      <c r="A10" s="34">
        <v>5</v>
      </c>
      <c r="B10" s="36"/>
      <c r="C10" s="36"/>
      <c r="D10" s="38"/>
      <c r="E10" s="38"/>
      <c r="F10" s="39"/>
      <c r="G10" s="38"/>
      <c r="H10" s="38"/>
      <c r="I10" s="38"/>
      <c r="J10" s="38"/>
      <c r="K10" s="38"/>
      <c r="L10" s="38"/>
      <c r="M10" s="39"/>
      <c r="N10" s="38"/>
      <c r="O10" s="38"/>
      <c r="P10" s="38"/>
      <c r="Q10" s="38"/>
      <c r="R10" s="38"/>
      <c r="S10" s="38"/>
      <c r="T10" s="39"/>
      <c r="U10" s="38"/>
      <c r="V10" s="38"/>
      <c r="W10" s="38"/>
      <c r="X10" s="38"/>
      <c r="Y10" s="38"/>
      <c r="Z10" s="38"/>
      <c r="AA10" s="39"/>
      <c r="AB10" s="38"/>
      <c r="AC10" s="38"/>
      <c r="AD10" s="38"/>
      <c r="AE10" s="38"/>
      <c r="AF10" s="38"/>
      <c r="AG10" s="38"/>
      <c r="AH10" s="8">
        <f t="shared" si="0"/>
        <v>0</v>
      </c>
    </row>
    <row r="11" spans="1:34" x14ac:dyDescent="0.25">
      <c r="A11" s="34">
        <v>6</v>
      </c>
      <c r="B11" s="36"/>
      <c r="C11" s="36"/>
      <c r="D11" s="38"/>
      <c r="E11" s="38"/>
      <c r="F11" s="39"/>
      <c r="G11" s="38"/>
      <c r="H11" s="38"/>
      <c r="I11" s="38"/>
      <c r="J11" s="38"/>
      <c r="K11" s="38"/>
      <c r="L11" s="38"/>
      <c r="M11" s="39"/>
      <c r="N11" s="38"/>
      <c r="O11" s="38"/>
      <c r="P11" s="38"/>
      <c r="Q11" s="38"/>
      <c r="R11" s="38"/>
      <c r="S11" s="38"/>
      <c r="T11" s="39"/>
      <c r="U11" s="38"/>
      <c r="V11" s="38"/>
      <c r="W11" s="38"/>
      <c r="X11" s="38"/>
      <c r="Y11" s="38"/>
      <c r="Z11" s="38"/>
      <c r="AA11" s="39"/>
      <c r="AB11" s="38"/>
      <c r="AC11" s="38"/>
      <c r="AD11" s="38"/>
      <c r="AE11" s="38"/>
      <c r="AF11" s="38"/>
      <c r="AG11" s="38"/>
      <c r="AH11" s="8">
        <f t="shared" si="0"/>
        <v>0</v>
      </c>
    </row>
    <row r="12" spans="1:34" x14ac:dyDescent="0.25">
      <c r="A12" s="34">
        <v>7</v>
      </c>
      <c r="B12" s="36"/>
      <c r="C12" s="36"/>
      <c r="D12" s="38"/>
      <c r="E12" s="38"/>
      <c r="F12" s="39"/>
      <c r="G12" s="38"/>
      <c r="H12" s="38"/>
      <c r="I12" s="38"/>
      <c r="J12" s="38"/>
      <c r="K12" s="38"/>
      <c r="L12" s="38"/>
      <c r="M12" s="39"/>
      <c r="N12" s="38"/>
      <c r="O12" s="38"/>
      <c r="P12" s="38"/>
      <c r="Q12" s="38"/>
      <c r="R12" s="38"/>
      <c r="S12" s="38"/>
      <c r="T12" s="39"/>
      <c r="U12" s="38"/>
      <c r="V12" s="38"/>
      <c r="W12" s="38"/>
      <c r="X12" s="38"/>
      <c r="Y12" s="38"/>
      <c r="Z12" s="38"/>
      <c r="AA12" s="39"/>
      <c r="AB12" s="38"/>
      <c r="AC12" s="38"/>
      <c r="AD12" s="38"/>
      <c r="AE12" s="38"/>
      <c r="AF12" s="38"/>
      <c r="AG12" s="38"/>
      <c r="AH12" s="8">
        <f t="shared" si="0"/>
        <v>0</v>
      </c>
    </row>
    <row r="13" spans="1:34" x14ac:dyDescent="0.25">
      <c r="A13" s="34">
        <v>8</v>
      </c>
      <c r="B13" s="36"/>
      <c r="C13" s="36"/>
      <c r="D13" s="38"/>
      <c r="E13" s="38"/>
      <c r="F13" s="39"/>
      <c r="G13" s="38"/>
      <c r="H13" s="38"/>
      <c r="I13" s="38"/>
      <c r="J13" s="38"/>
      <c r="K13" s="38"/>
      <c r="L13" s="38"/>
      <c r="M13" s="39"/>
      <c r="N13" s="38"/>
      <c r="O13" s="38"/>
      <c r="P13" s="38"/>
      <c r="Q13" s="38"/>
      <c r="R13" s="38"/>
      <c r="S13" s="38"/>
      <c r="T13" s="39"/>
      <c r="U13" s="38"/>
      <c r="V13" s="38"/>
      <c r="W13" s="38"/>
      <c r="X13" s="38"/>
      <c r="Y13" s="38"/>
      <c r="Z13" s="38"/>
      <c r="AA13" s="39"/>
      <c r="AB13" s="38"/>
      <c r="AC13" s="38"/>
      <c r="AD13" s="38"/>
      <c r="AE13" s="38"/>
      <c r="AF13" s="38"/>
      <c r="AG13" s="38"/>
      <c r="AH13" s="8">
        <f t="shared" si="0"/>
        <v>0</v>
      </c>
    </row>
    <row r="14" spans="1:34" x14ac:dyDescent="0.25">
      <c r="A14" s="34">
        <v>9</v>
      </c>
      <c r="B14" s="36"/>
      <c r="C14" s="36"/>
      <c r="D14" s="38"/>
      <c r="E14" s="38"/>
      <c r="F14" s="39"/>
      <c r="G14" s="38"/>
      <c r="H14" s="38"/>
      <c r="I14" s="38"/>
      <c r="J14" s="38"/>
      <c r="K14" s="38"/>
      <c r="L14" s="38"/>
      <c r="M14" s="39"/>
      <c r="N14" s="38"/>
      <c r="O14" s="38"/>
      <c r="P14" s="38"/>
      <c r="Q14" s="38"/>
      <c r="R14" s="38"/>
      <c r="S14" s="38"/>
      <c r="T14" s="39"/>
      <c r="U14" s="38"/>
      <c r="V14" s="38"/>
      <c r="W14" s="38"/>
      <c r="X14" s="38"/>
      <c r="Y14" s="38"/>
      <c r="Z14" s="38"/>
      <c r="AA14" s="39"/>
      <c r="AB14" s="38"/>
      <c r="AC14" s="38"/>
      <c r="AD14" s="38"/>
      <c r="AE14" s="38"/>
      <c r="AF14" s="38"/>
      <c r="AG14" s="38"/>
      <c r="AH14" s="8">
        <f t="shared" si="0"/>
        <v>0</v>
      </c>
    </row>
    <row r="15" spans="1:34" x14ac:dyDescent="0.25">
      <c r="A15" s="34">
        <v>10</v>
      </c>
      <c r="B15" s="36"/>
      <c r="C15" s="36"/>
      <c r="D15" s="38"/>
      <c r="E15" s="38"/>
      <c r="F15" s="39"/>
      <c r="G15" s="38"/>
      <c r="H15" s="38"/>
      <c r="I15" s="38"/>
      <c r="J15" s="38"/>
      <c r="K15" s="38"/>
      <c r="L15" s="38"/>
      <c r="M15" s="39"/>
      <c r="N15" s="38"/>
      <c r="O15" s="38"/>
      <c r="P15" s="38"/>
      <c r="Q15" s="38"/>
      <c r="R15" s="38"/>
      <c r="S15" s="38"/>
      <c r="T15" s="39"/>
      <c r="U15" s="38"/>
      <c r="V15" s="38"/>
      <c r="W15" s="38"/>
      <c r="X15" s="38"/>
      <c r="Y15" s="38"/>
      <c r="Z15" s="38"/>
      <c r="AA15" s="39"/>
      <c r="AB15" s="38"/>
      <c r="AC15" s="38"/>
      <c r="AD15" s="38"/>
      <c r="AE15" s="38"/>
      <c r="AF15" s="38"/>
      <c r="AG15" s="38"/>
      <c r="AH15" s="8">
        <f t="shared" si="0"/>
        <v>0</v>
      </c>
    </row>
    <row r="16" spans="1:34" x14ac:dyDescent="0.25">
      <c r="A16" s="34">
        <v>11</v>
      </c>
      <c r="B16" s="36"/>
      <c r="C16" s="36"/>
      <c r="D16" s="38"/>
      <c r="E16" s="38"/>
      <c r="F16" s="39"/>
      <c r="G16" s="38"/>
      <c r="H16" s="38"/>
      <c r="I16" s="38"/>
      <c r="J16" s="38"/>
      <c r="K16" s="38"/>
      <c r="L16" s="38"/>
      <c r="M16" s="39"/>
      <c r="N16" s="38"/>
      <c r="O16" s="38"/>
      <c r="P16" s="38"/>
      <c r="Q16" s="38"/>
      <c r="R16" s="38"/>
      <c r="S16" s="38"/>
      <c r="T16" s="39"/>
      <c r="U16" s="38"/>
      <c r="V16" s="38"/>
      <c r="W16" s="38"/>
      <c r="X16" s="38"/>
      <c r="Y16" s="38"/>
      <c r="Z16" s="38"/>
      <c r="AA16" s="39"/>
      <c r="AB16" s="38"/>
      <c r="AC16" s="38"/>
      <c r="AD16" s="38"/>
      <c r="AE16" s="38"/>
      <c r="AF16" s="38"/>
      <c r="AG16" s="38"/>
      <c r="AH16" s="8">
        <f t="shared" si="0"/>
        <v>0</v>
      </c>
    </row>
    <row r="17" spans="1:34" x14ac:dyDescent="0.25">
      <c r="A17" s="34">
        <v>12</v>
      </c>
      <c r="B17" s="36"/>
      <c r="C17" s="36"/>
      <c r="D17" s="38"/>
      <c r="E17" s="38"/>
      <c r="F17" s="39"/>
      <c r="G17" s="38"/>
      <c r="H17" s="38"/>
      <c r="I17" s="38"/>
      <c r="J17" s="38"/>
      <c r="K17" s="38"/>
      <c r="L17" s="38"/>
      <c r="M17" s="39"/>
      <c r="N17" s="38"/>
      <c r="O17" s="38"/>
      <c r="P17" s="38"/>
      <c r="Q17" s="38"/>
      <c r="R17" s="38"/>
      <c r="S17" s="38"/>
      <c r="T17" s="39"/>
      <c r="U17" s="38"/>
      <c r="V17" s="38"/>
      <c r="W17" s="38"/>
      <c r="X17" s="38"/>
      <c r="Y17" s="38"/>
      <c r="Z17" s="38"/>
      <c r="AA17" s="39"/>
      <c r="AB17" s="38"/>
      <c r="AC17" s="38"/>
      <c r="AD17" s="38"/>
      <c r="AE17" s="38"/>
      <c r="AF17" s="38"/>
      <c r="AG17" s="38"/>
      <c r="AH17" s="8">
        <f t="shared" si="0"/>
        <v>0</v>
      </c>
    </row>
    <row r="18" spans="1:34" x14ac:dyDescent="0.25">
      <c r="A18" s="34">
        <v>13</v>
      </c>
      <c r="B18" s="36"/>
      <c r="C18" s="36"/>
      <c r="D18" s="38"/>
      <c r="E18" s="38"/>
      <c r="F18" s="39"/>
      <c r="G18" s="38"/>
      <c r="H18" s="38"/>
      <c r="I18" s="38"/>
      <c r="J18" s="38"/>
      <c r="K18" s="38"/>
      <c r="L18" s="38"/>
      <c r="M18" s="39"/>
      <c r="N18" s="38"/>
      <c r="O18" s="38"/>
      <c r="P18" s="38"/>
      <c r="Q18" s="38"/>
      <c r="R18" s="38"/>
      <c r="S18" s="38"/>
      <c r="T18" s="39"/>
      <c r="U18" s="38"/>
      <c r="V18" s="38"/>
      <c r="W18" s="38"/>
      <c r="X18" s="38"/>
      <c r="Y18" s="38"/>
      <c r="Z18" s="38"/>
      <c r="AA18" s="39"/>
      <c r="AB18" s="38"/>
      <c r="AC18" s="38"/>
      <c r="AD18" s="38"/>
      <c r="AE18" s="38"/>
      <c r="AF18" s="38"/>
      <c r="AG18" s="38"/>
      <c r="AH18" s="8">
        <f t="shared" si="0"/>
        <v>0</v>
      </c>
    </row>
    <row r="19" spans="1:34" x14ac:dyDescent="0.25">
      <c r="A19" s="34">
        <v>14</v>
      </c>
      <c r="B19" s="36"/>
      <c r="C19" s="36"/>
      <c r="D19" s="38"/>
      <c r="E19" s="38"/>
      <c r="F19" s="39"/>
      <c r="G19" s="38"/>
      <c r="H19" s="38"/>
      <c r="I19" s="38"/>
      <c r="J19" s="38"/>
      <c r="K19" s="38"/>
      <c r="L19" s="38"/>
      <c r="M19" s="39"/>
      <c r="N19" s="38"/>
      <c r="O19" s="38"/>
      <c r="P19" s="38"/>
      <c r="Q19" s="38"/>
      <c r="R19" s="38"/>
      <c r="S19" s="38"/>
      <c r="T19" s="39"/>
      <c r="U19" s="38"/>
      <c r="V19" s="38"/>
      <c r="W19" s="38"/>
      <c r="X19" s="38"/>
      <c r="Y19" s="38"/>
      <c r="Z19" s="38"/>
      <c r="AA19" s="39"/>
      <c r="AB19" s="38"/>
      <c r="AC19" s="38"/>
      <c r="AD19" s="38"/>
      <c r="AE19" s="38"/>
      <c r="AF19" s="38"/>
      <c r="AG19" s="38"/>
      <c r="AH19" s="8">
        <f t="shared" si="0"/>
        <v>0</v>
      </c>
    </row>
    <row r="20" spans="1:34" x14ac:dyDescent="0.25">
      <c r="A20" s="34">
        <v>15</v>
      </c>
      <c r="B20" s="36"/>
      <c r="C20" s="36"/>
      <c r="D20" s="38"/>
      <c r="E20" s="38"/>
      <c r="F20" s="39"/>
      <c r="G20" s="38"/>
      <c r="H20" s="38"/>
      <c r="I20" s="38"/>
      <c r="J20" s="38"/>
      <c r="K20" s="38"/>
      <c r="L20" s="38"/>
      <c r="M20" s="39"/>
      <c r="N20" s="38"/>
      <c r="O20" s="38"/>
      <c r="P20" s="38"/>
      <c r="Q20" s="38"/>
      <c r="R20" s="38"/>
      <c r="S20" s="38"/>
      <c r="T20" s="39"/>
      <c r="U20" s="38"/>
      <c r="V20" s="38"/>
      <c r="W20" s="38"/>
      <c r="X20" s="38"/>
      <c r="Y20" s="38"/>
      <c r="Z20" s="38"/>
      <c r="AA20" s="39"/>
      <c r="AB20" s="38"/>
      <c r="AC20" s="38"/>
      <c r="AD20" s="38"/>
      <c r="AE20" s="38"/>
      <c r="AF20" s="38"/>
      <c r="AG20" s="38"/>
      <c r="AH20" s="8">
        <f t="shared" si="0"/>
        <v>0</v>
      </c>
    </row>
    <row r="21" spans="1:34" x14ac:dyDescent="0.25">
      <c r="A21" s="34">
        <v>16</v>
      </c>
      <c r="B21" s="36"/>
      <c r="C21" s="36"/>
      <c r="D21" s="38"/>
      <c r="E21" s="38"/>
      <c r="F21" s="39"/>
      <c r="G21" s="38"/>
      <c r="H21" s="38"/>
      <c r="I21" s="38"/>
      <c r="J21" s="38"/>
      <c r="K21" s="38"/>
      <c r="L21" s="38"/>
      <c r="M21" s="39"/>
      <c r="N21" s="38"/>
      <c r="O21" s="38"/>
      <c r="P21" s="38"/>
      <c r="Q21" s="38"/>
      <c r="R21" s="38"/>
      <c r="S21" s="38"/>
      <c r="T21" s="39"/>
      <c r="U21" s="38"/>
      <c r="V21" s="38"/>
      <c r="W21" s="38"/>
      <c r="X21" s="38"/>
      <c r="Y21" s="38"/>
      <c r="Z21" s="38"/>
      <c r="AA21" s="39"/>
      <c r="AB21" s="38"/>
      <c r="AC21" s="38"/>
      <c r="AD21" s="38"/>
      <c r="AE21" s="38"/>
      <c r="AF21" s="38"/>
      <c r="AG21" s="38"/>
      <c r="AH21" s="8">
        <f t="shared" si="0"/>
        <v>0</v>
      </c>
    </row>
  </sheetData>
  <mergeCells count="5">
    <mergeCell ref="D3:AG3"/>
    <mergeCell ref="A3:A5"/>
    <mergeCell ref="B3:B5"/>
    <mergeCell ref="C3:C5"/>
    <mergeCell ref="AH3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4" sqref="C4:C5"/>
    </sheetView>
  </sheetViews>
  <sheetFormatPr defaultRowHeight="15.75" x14ac:dyDescent="0.25"/>
  <cols>
    <col min="1" max="1" width="10.5" style="7" customWidth="1"/>
    <col min="2" max="2" width="20.375" style="2" customWidth="1"/>
    <col min="3" max="3" width="17.125" style="2" bestFit="1" customWidth="1"/>
    <col min="4" max="4" width="35.625" style="2" bestFit="1" customWidth="1"/>
    <col min="5" max="5" width="10.125" style="2" bestFit="1" customWidth="1"/>
    <col min="6" max="6" width="8.375" style="3" customWidth="1"/>
    <col min="7" max="8" width="11.5" style="4" customWidth="1"/>
    <col min="9" max="9" width="32" style="2" customWidth="1"/>
    <col min="10" max="10" width="24" style="2" bestFit="1" customWidth="1"/>
    <col min="11" max="11" width="10.5" style="2" customWidth="1"/>
    <col min="12" max="16384" width="9" style="5"/>
  </cols>
  <sheetData>
    <row r="1" spans="1:11" x14ac:dyDescent="0.25">
      <c r="A1" s="1" t="s">
        <v>0</v>
      </c>
    </row>
    <row r="2" spans="1:11" x14ac:dyDescent="0.25">
      <c r="A2" s="11" t="s">
        <v>42</v>
      </c>
      <c r="F2" s="9">
        <f>SUBTOTAL(9,F4:F10001)</f>
        <v>160</v>
      </c>
      <c r="H2" s="10">
        <f>SUBTOTAL(9,H4:H10001)</f>
        <v>8180000</v>
      </c>
    </row>
    <row r="3" spans="1:11" s="6" customFormat="1" x14ac:dyDescent="0.25">
      <c r="A3" s="42" t="s">
        <v>1</v>
      </c>
      <c r="B3" s="25" t="s">
        <v>5</v>
      </c>
      <c r="C3" s="25" t="s">
        <v>10</v>
      </c>
      <c r="D3" s="25" t="s">
        <v>20</v>
      </c>
      <c r="E3" s="25" t="s">
        <v>8</v>
      </c>
      <c r="F3" s="43" t="s">
        <v>7</v>
      </c>
      <c r="G3" s="26" t="s">
        <v>2</v>
      </c>
      <c r="H3" s="26" t="s">
        <v>3</v>
      </c>
      <c r="I3" s="25" t="s">
        <v>4</v>
      </c>
      <c r="J3" s="25" t="s">
        <v>21</v>
      </c>
      <c r="K3" s="25" t="s">
        <v>36</v>
      </c>
    </row>
    <row r="4" spans="1:11" x14ac:dyDescent="0.25">
      <c r="A4" s="40">
        <v>45139</v>
      </c>
      <c r="B4" s="16" t="s">
        <v>15</v>
      </c>
      <c r="C4" s="16" t="s">
        <v>14</v>
      </c>
      <c r="D4" s="16" t="s">
        <v>6</v>
      </c>
      <c r="E4" s="16" t="s">
        <v>12</v>
      </c>
      <c r="F4" s="41">
        <v>12</v>
      </c>
      <c r="G4" s="20">
        <v>15000</v>
      </c>
      <c r="H4" s="20">
        <f t="shared" ref="H4:H27" si="0">+G4*F4</f>
        <v>180000</v>
      </c>
      <c r="I4" s="16" t="s">
        <v>13</v>
      </c>
      <c r="J4" s="16" t="s">
        <v>22</v>
      </c>
      <c r="K4" s="16" t="s">
        <v>37</v>
      </c>
    </row>
    <row r="5" spans="1:11" x14ac:dyDescent="0.25">
      <c r="A5" s="40">
        <v>45139</v>
      </c>
      <c r="B5" s="16" t="s">
        <v>16</v>
      </c>
      <c r="C5" s="16" t="s">
        <v>19</v>
      </c>
      <c r="D5" s="16" t="s">
        <v>6</v>
      </c>
      <c r="E5" s="16" t="s">
        <v>12</v>
      </c>
      <c r="F5" s="41">
        <v>10</v>
      </c>
      <c r="G5" s="20">
        <v>22000</v>
      </c>
      <c r="H5" s="20">
        <f t="shared" si="0"/>
        <v>220000</v>
      </c>
      <c r="I5" s="16" t="s">
        <v>13</v>
      </c>
      <c r="J5" s="16" t="s">
        <v>23</v>
      </c>
      <c r="K5" s="16" t="s">
        <v>37</v>
      </c>
    </row>
    <row r="6" spans="1:11" x14ac:dyDescent="0.25">
      <c r="A6" s="40">
        <v>45139</v>
      </c>
      <c r="B6" s="16" t="s">
        <v>17</v>
      </c>
      <c r="C6" s="16" t="s">
        <v>11</v>
      </c>
      <c r="D6" s="16" t="s">
        <v>25</v>
      </c>
      <c r="E6" s="16" t="s">
        <v>26</v>
      </c>
      <c r="F6" s="41">
        <v>1</v>
      </c>
      <c r="G6" s="20">
        <v>550000</v>
      </c>
      <c r="H6" s="20">
        <f t="shared" si="0"/>
        <v>550000</v>
      </c>
      <c r="I6" s="16" t="s">
        <v>27</v>
      </c>
      <c r="J6" s="16" t="s">
        <v>33</v>
      </c>
      <c r="K6" s="16" t="s">
        <v>37</v>
      </c>
    </row>
    <row r="7" spans="1:11" x14ac:dyDescent="0.25">
      <c r="A7" s="40">
        <v>45139</v>
      </c>
      <c r="B7" s="16" t="s">
        <v>18</v>
      </c>
      <c r="C7" s="16" t="s">
        <v>24</v>
      </c>
      <c r="D7" s="16" t="s">
        <v>25</v>
      </c>
      <c r="E7" s="16" t="s">
        <v>26</v>
      </c>
      <c r="F7" s="41">
        <v>1</v>
      </c>
      <c r="G7" s="20">
        <v>335000</v>
      </c>
      <c r="H7" s="20">
        <f t="shared" si="0"/>
        <v>335000</v>
      </c>
      <c r="I7" s="16" t="s">
        <v>27</v>
      </c>
      <c r="J7" s="16" t="s">
        <v>34</v>
      </c>
      <c r="K7" s="16" t="s">
        <v>37</v>
      </c>
    </row>
    <row r="8" spans="1:11" x14ac:dyDescent="0.25">
      <c r="A8" s="40">
        <v>45139</v>
      </c>
      <c r="B8" s="16" t="s">
        <v>28</v>
      </c>
      <c r="C8" s="16" t="s">
        <v>32</v>
      </c>
      <c r="D8" s="16" t="s">
        <v>29</v>
      </c>
      <c r="E8" s="16" t="s">
        <v>30</v>
      </c>
      <c r="F8" s="41">
        <v>8</v>
      </c>
      <c r="G8" s="20">
        <v>55000</v>
      </c>
      <c r="H8" s="20">
        <f t="shared" si="0"/>
        <v>440000</v>
      </c>
      <c r="I8" s="16" t="s">
        <v>31</v>
      </c>
      <c r="J8" s="16" t="s">
        <v>35</v>
      </c>
      <c r="K8" s="16" t="s">
        <v>38</v>
      </c>
    </row>
    <row r="9" spans="1:11" x14ac:dyDescent="0.25">
      <c r="A9" s="40">
        <v>45139</v>
      </c>
      <c r="B9" s="16" t="s">
        <v>39</v>
      </c>
      <c r="C9" s="16" t="s">
        <v>40</v>
      </c>
      <c r="D9" s="16" t="s">
        <v>29</v>
      </c>
      <c r="E9" s="16" t="s">
        <v>30</v>
      </c>
      <c r="F9" s="41">
        <v>8</v>
      </c>
      <c r="G9" s="20">
        <v>40000</v>
      </c>
      <c r="H9" s="20">
        <f t="shared" si="0"/>
        <v>320000</v>
      </c>
      <c r="I9" s="16" t="s">
        <v>31</v>
      </c>
      <c r="J9" s="16" t="s">
        <v>41</v>
      </c>
      <c r="K9" s="16" t="s">
        <v>38</v>
      </c>
    </row>
    <row r="10" spans="1:11" x14ac:dyDescent="0.25">
      <c r="A10" s="40">
        <v>45140</v>
      </c>
      <c r="B10" s="16" t="s">
        <v>15</v>
      </c>
      <c r="C10" s="16" t="s">
        <v>14</v>
      </c>
      <c r="D10" s="16" t="s">
        <v>6</v>
      </c>
      <c r="E10" s="16" t="s">
        <v>12</v>
      </c>
      <c r="F10" s="41">
        <v>12</v>
      </c>
      <c r="G10" s="20">
        <v>15000</v>
      </c>
      <c r="H10" s="20">
        <f t="shared" si="0"/>
        <v>180000</v>
      </c>
      <c r="I10" s="16" t="s">
        <v>13</v>
      </c>
      <c r="J10" s="16" t="s">
        <v>22</v>
      </c>
      <c r="K10" s="16" t="s">
        <v>37</v>
      </c>
    </row>
    <row r="11" spans="1:11" x14ac:dyDescent="0.25">
      <c r="A11" s="40">
        <v>45140</v>
      </c>
      <c r="B11" s="16" t="s">
        <v>16</v>
      </c>
      <c r="C11" s="16" t="s">
        <v>19</v>
      </c>
      <c r="D11" s="16" t="s">
        <v>6</v>
      </c>
      <c r="E11" s="16" t="s">
        <v>12</v>
      </c>
      <c r="F11" s="41">
        <v>10</v>
      </c>
      <c r="G11" s="20">
        <v>22000</v>
      </c>
      <c r="H11" s="20">
        <f t="shared" si="0"/>
        <v>220000</v>
      </c>
      <c r="I11" s="16" t="s">
        <v>13</v>
      </c>
      <c r="J11" s="16" t="s">
        <v>23</v>
      </c>
      <c r="K11" s="16" t="s">
        <v>37</v>
      </c>
    </row>
    <row r="12" spans="1:11" x14ac:dyDescent="0.25">
      <c r="A12" s="40">
        <v>45140</v>
      </c>
      <c r="B12" s="16" t="s">
        <v>17</v>
      </c>
      <c r="C12" s="16" t="s">
        <v>11</v>
      </c>
      <c r="D12" s="16" t="s">
        <v>25</v>
      </c>
      <c r="E12" s="16" t="s">
        <v>26</v>
      </c>
      <c r="F12" s="41">
        <v>1</v>
      </c>
      <c r="G12" s="20">
        <v>550000</v>
      </c>
      <c r="H12" s="20">
        <f t="shared" si="0"/>
        <v>550000</v>
      </c>
      <c r="I12" s="16" t="s">
        <v>27</v>
      </c>
      <c r="J12" s="16" t="s">
        <v>33</v>
      </c>
      <c r="K12" s="16" t="s">
        <v>37</v>
      </c>
    </row>
    <row r="13" spans="1:11" x14ac:dyDescent="0.25">
      <c r="A13" s="40">
        <v>45140</v>
      </c>
      <c r="B13" s="16" t="s">
        <v>18</v>
      </c>
      <c r="C13" s="16" t="s">
        <v>24</v>
      </c>
      <c r="D13" s="16" t="s">
        <v>25</v>
      </c>
      <c r="E13" s="16" t="s">
        <v>26</v>
      </c>
      <c r="F13" s="41">
        <v>1</v>
      </c>
      <c r="G13" s="20">
        <v>335000</v>
      </c>
      <c r="H13" s="20">
        <f t="shared" si="0"/>
        <v>335000</v>
      </c>
      <c r="I13" s="16" t="s">
        <v>27</v>
      </c>
      <c r="J13" s="16" t="s">
        <v>34</v>
      </c>
      <c r="K13" s="16" t="s">
        <v>37</v>
      </c>
    </row>
    <row r="14" spans="1:11" x14ac:dyDescent="0.25">
      <c r="A14" s="40">
        <v>45140</v>
      </c>
      <c r="B14" s="16" t="s">
        <v>28</v>
      </c>
      <c r="C14" s="16" t="s">
        <v>32</v>
      </c>
      <c r="D14" s="16" t="s">
        <v>29</v>
      </c>
      <c r="E14" s="16" t="s">
        <v>30</v>
      </c>
      <c r="F14" s="41">
        <v>8</v>
      </c>
      <c r="G14" s="20">
        <v>55000</v>
      </c>
      <c r="H14" s="20">
        <f t="shared" si="0"/>
        <v>440000</v>
      </c>
      <c r="I14" s="16" t="s">
        <v>31</v>
      </c>
      <c r="J14" s="16" t="s">
        <v>35</v>
      </c>
      <c r="K14" s="16" t="s">
        <v>38</v>
      </c>
    </row>
    <row r="15" spans="1:11" x14ac:dyDescent="0.25">
      <c r="A15" s="40">
        <v>45140</v>
      </c>
      <c r="B15" s="16" t="s">
        <v>39</v>
      </c>
      <c r="C15" s="16" t="s">
        <v>40</v>
      </c>
      <c r="D15" s="16" t="s">
        <v>29</v>
      </c>
      <c r="E15" s="16" t="s">
        <v>30</v>
      </c>
      <c r="F15" s="41">
        <v>8</v>
      </c>
      <c r="G15" s="20">
        <v>40000</v>
      </c>
      <c r="H15" s="20">
        <f t="shared" si="0"/>
        <v>320000</v>
      </c>
      <c r="I15" s="16" t="s">
        <v>31</v>
      </c>
      <c r="J15" s="16" t="s">
        <v>41</v>
      </c>
      <c r="K15" s="16" t="s">
        <v>38</v>
      </c>
    </row>
    <row r="16" spans="1:11" x14ac:dyDescent="0.25">
      <c r="A16" s="40">
        <v>45141</v>
      </c>
      <c r="B16" s="16" t="s">
        <v>15</v>
      </c>
      <c r="C16" s="16" t="s">
        <v>14</v>
      </c>
      <c r="D16" s="16" t="s">
        <v>6</v>
      </c>
      <c r="E16" s="16" t="s">
        <v>12</v>
      </c>
      <c r="F16" s="41">
        <v>12</v>
      </c>
      <c r="G16" s="20">
        <v>15000</v>
      </c>
      <c r="H16" s="20">
        <f t="shared" si="0"/>
        <v>180000</v>
      </c>
      <c r="I16" s="16" t="s">
        <v>13</v>
      </c>
      <c r="J16" s="16" t="s">
        <v>22</v>
      </c>
      <c r="K16" s="16" t="s">
        <v>37</v>
      </c>
    </row>
    <row r="17" spans="1:11" x14ac:dyDescent="0.25">
      <c r="A17" s="40">
        <v>45141</v>
      </c>
      <c r="B17" s="16" t="s">
        <v>16</v>
      </c>
      <c r="C17" s="16" t="s">
        <v>19</v>
      </c>
      <c r="D17" s="16" t="s">
        <v>6</v>
      </c>
      <c r="E17" s="16" t="s">
        <v>12</v>
      </c>
      <c r="F17" s="41">
        <v>10</v>
      </c>
      <c r="G17" s="20">
        <v>22000</v>
      </c>
      <c r="H17" s="20">
        <f t="shared" si="0"/>
        <v>220000</v>
      </c>
      <c r="I17" s="16" t="s">
        <v>13</v>
      </c>
      <c r="J17" s="16" t="s">
        <v>23</v>
      </c>
      <c r="K17" s="16" t="s">
        <v>37</v>
      </c>
    </row>
    <row r="18" spans="1:11" x14ac:dyDescent="0.25">
      <c r="A18" s="40">
        <v>45141</v>
      </c>
      <c r="B18" s="16" t="s">
        <v>17</v>
      </c>
      <c r="C18" s="16" t="s">
        <v>11</v>
      </c>
      <c r="D18" s="16" t="s">
        <v>25</v>
      </c>
      <c r="E18" s="16" t="s">
        <v>26</v>
      </c>
      <c r="F18" s="41">
        <v>1</v>
      </c>
      <c r="G18" s="20">
        <v>550000</v>
      </c>
      <c r="H18" s="20">
        <f t="shared" si="0"/>
        <v>550000</v>
      </c>
      <c r="I18" s="16" t="s">
        <v>27</v>
      </c>
      <c r="J18" s="16" t="s">
        <v>33</v>
      </c>
      <c r="K18" s="16" t="s">
        <v>37</v>
      </c>
    </row>
    <row r="19" spans="1:11" x14ac:dyDescent="0.25">
      <c r="A19" s="40">
        <v>45141</v>
      </c>
      <c r="B19" s="16" t="s">
        <v>18</v>
      </c>
      <c r="C19" s="16" t="s">
        <v>24</v>
      </c>
      <c r="D19" s="16" t="s">
        <v>25</v>
      </c>
      <c r="E19" s="16" t="s">
        <v>26</v>
      </c>
      <c r="F19" s="41">
        <v>1</v>
      </c>
      <c r="G19" s="20">
        <v>335000</v>
      </c>
      <c r="H19" s="20">
        <f t="shared" si="0"/>
        <v>335000</v>
      </c>
      <c r="I19" s="16" t="s">
        <v>27</v>
      </c>
      <c r="J19" s="16" t="s">
        <v>34</v>
      </c>
      <c r="K19" s="16" t="s">
        <v>37</v>
      </c>
    </row>
    <row r="20" spans="1:11" x14ac:dyDescent="0.25">
      <c r="A20" s="40">
        <v>45141</v>
      </c>
      <c r="B20" s="16" t="s">
        <v>28</v>
      </c>
      <c r="C20" s="16" t="s">
        <v>32</v>
      </c>
      <c r="D20" s="16" t="s">
        <v>29</v>
      </c>
      <c r="E20" s="16" t="s">
        <v>30</v>
      </c>
      <c r="F20" s="41">
        <v>8</v>
      </c>
      <c r="G20" s="20">
        <v>55000</v>
      </c>
      <c r="H20" s="20">
        <f t="shared" si="0"/>
        <v>440000</v>
      </c>
      <c r="I20" s="16" t="s">
        <v>31</v>
      </c>
      <c r="J20" s="16" t="s">
        <v>35</v>
      </c>
      <c r="K20" s="16" t="s">
        <v>38</v>
      </c>
    </row>
    <row r="21" spans="1:11" x14ac:dyDescent="0.25">
      <c r="A21" s="40">
        <v>45141</v>
      </c>
      <c r="B21" s="16" t="s">
        <v>39</v>
      </c>
      <c r="C21" s="16" t="s">
        <v>40</v>
      </c>
      <c r="D21" s="16" t="s">
        <v>29</v>
      </c>
      <c r="E21" s="16" t="s">
        <v>30</v>
      </c>
      <c r="F21" s="41">
        <v>8</v>
      </c>
      <c r="G21" s="20">
        <v>40000</v>
      </c>
      <c r="H21" s="20">
        <f t="shared" si="0"/>
        <v>320000</v>
      </c>
      <c r="I21" s="16" t="s">
        <v>31</v>
      </c>
      <c r="J21" s="16" t="s">
        <v>41</v>
      </c>
      <c r="K21" s="16" t="s">
        <v>38</v>
      </c>
    </row>
    <row r="22" spans="1:11" x14ac:dyDescent="0.25">
      <c r="A22" s="40">
        <v>45142</v>
      </c>
      <c r="B22" s="16" t="s">
        <v>15</v>
      </c>
      <c r="C22" s="16" t="s">
        <v>14</v>
      </c>
      <c r="D22" s="16" t="s">
        <v>6</v>
      </c>
      <c r="E22" s="16" t="s">
        <v>12</v>
      </c>
      <c r="F22" s="41">
        <v>12</v>
      </c>
      <c r="G22" s="20">
        <v>15000</v>
      </c>
      <c r="H22" s="20">
        <f t="shared" si="0"/>
        <v>180000</v>
      </c>
      <c r="I22" s="16" t="s">
        <v>13</v>
      </c>
      <c r="J22" s="16" t="s">
        <v>22</v>
      </c>
      <c r="K22" s="16" t="s">
        <v>37</v>
      </c>
    </row>
    <row r="23" spans="1:11" x14ac:dyDescent="0.25">
      <c r="A23" s="40">
        <v>45142</v>
      </c>
      <c r="B23" s="16" t="s">
        <v>16</v>
      </c>
      <c r="C23" s="16" t="s">
        <v>19</v>
      </c>
      <c r="D23" s="16" t="s">
        <v>6</v>
      </c>
      <c r="E23" s="16" t="s">
        <v>12</v>
      </c>
      <c r="F23" s="41">
        <v>10</v>
      </c>
      <c r="G23" s="20">
        <v>22000</v>
      </c>
      <c r="H23" s="20">
        <f t="shared" si="0"/>
        <v>220000</v>
      </c>
      <c r="I23" s="16" t="s">
        <v>13</v>
      </c>
      <c r="J23" s="16" t="s">
        <v>23</v>
      </c>
      <c r="K23" s="16" t="s">
        <v>37</v>
      </c>
    </row>
    <row r="24" spans="1:11" x14ac:dyDescent="0.25">
      <c r="A24" s="40">
        <v>45142</v>
      </c>
      <c r="B24" s="16" t="s">
        <v>17</v>
      </c>
      <c r="C24" s="16" t="s">
        <v>11</v>
      </c>
      <c r="D24" s="16" t="s">
        <v>25</v>
      </c>
      <c r="E24" s="16" t="s">
        <v>26</v>
      </c>
      <c r="F24" s="41">
        <v>1</v>
      </c>
      <c r="G24" s="20">
        <v>550000</v>
      </c>
      <c r="H24" s="20">
        <f t="shared" si="0"/>
        <v>550000</v>
      </c>
      <c r="I24" s="16" t="s">
        <v>27</v>
      </c>
      <c r="J24" s="16" t="s">
        <v>33</v>
      </c>
      <c r="K24" s="16" t="s">
        <v>37</v>
      </c>
    </row>
    <row r="25" spans="1:11" x14ac:dyDescent="0.25">
      <c r="A25" s="40">
        <v>45142</v>
      </c>
      <c r="B25" s="16" t="s">
        <v>18</v>
      </c>
      <c r="C25" s="16" t="s">
        <v>24</v>
      </c>
      <c r="D25" s="16" t="s">
        <v>25</v>
      </c>
      <c r="E25" s="16" t="s">
        <v>26</v>
      </c>
      <c r="F25" s="41">
        <v>1</v>
      </c>
      <c r="G25" s="20">
        <v>335000</v>
      </c>
      <c r="H25" s="20">
        <f t="shared" si="0"/>
        <v>335000</v>
      </c>
      <c r="I25" s="16" t="s">
        <v>27</v>
      </c>
      <c r="J25" s="16" t="s">
        <v>34</v>
      </c>
      <c r="K25" s="16" t="s">
        <v>37</v>
      </c>
    </row>
    <row r="26" spans="1:11" x14ac:dyDescent="0.25">
      <c r="A26" s="40">
        <v>45142</v>
      </c>
      <c r="B26" s="16" t="s">
        <v>28</v>
      </c>
      <c r="C26" s="16" t="s">
        <v>32</v>
      </c>
      <c r="D26" s="16" t="s">
        <v>29</v>
      </c>
      <c r="E26" s="16" t="s">
        <v>30</v>
      </c>
      <c r="F26" s="41">
        <v>8</v>
      </c>
      <c r="G26" s="20">
        <v>55000</v>
      </c>
      <c r="H26" s="20">
        <f t="shared" si="0"/>
        <v>440000</v>
      </c>
      <c r="I26" s="16" t="s">
        <v>31</v>
      </c>
      <c r="J26" s="16" t="s">
        <v>35</v>
      </c>
      <c r="K26" s="16" t="s">
        <v>38</v>
      </c>
    </row>
    <row r="27" spans="1:11" x14ac:dyDescent="0.25">
      <c r="A27" s="40">
        <v>45142</v>
      </c>
      <c r="B27" s="16" t="s">
        <v>39</v>
      </c>
      <c r="C27" s="16" t="s">
        <v>40</v>
      </c>
      <c r="D27" s="16" t="s">
        <v>29</v>
      </c>
      <c r="E27" s="16" t="s">
        <v>30</v>
      </c>
      <c r="F27" s="41">
        <v>8</v>
      </c>
      <c r="G27" s="20">
        <v>40000</v>
      </c>
      <c r="H27" s="20">
        <f t="shared" si="0"/>
        <v>320000</v>
      </c>
      <c r="I27" s="16" t="s">
        <v>31</v>
      </c>
      <c r="J27" s="16" t="s">
        <v>41</v>
      </c>
      <c r="K27" s="16" t="s">
        <v>38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F14" sqref="F14"/>
    </sheetView>
  </sheetViews>
  <sheetFormatPr defaultRowHeight="15.75" x14ac:dyDescent="0.25"/>
  <cols>
    <col min="1" max="1" width="4.875" style="14" customWidth="1"/>
    <col min="2" max="2" width="23.375" style="2" customWidth="1"/>
    <col min="3" max="3" width="14.375" style="2" customWidth="1"/>
    <col min="4" max="4" width="6.125" style="4" bestFit="1" customWidth="1"/>
    <col min="5" max="5" width="7.75" style="4" customWidth="1"/>
    <col min="6" max="6" width="13.375" style="4" customWidth="1"/>
    <col min="7" max="16384" width="9" style="5"/>
  </cols>
  <sheetData>
    <row r="1" spans="1:6" ht="15.75" customHeight="1" x14ac:dyDescent="0.25">
      <c r="A1" s="12" t="s">
        <v>82</v>
      </c>
    </row>
    <row r="2" spans="1:6" x14ac:dyDescent="0.25">
      <c r="A2" s="13" t="s">
        <v>42</v>
      </c>
    </row>
    <row r="3" spans="1:6" s="6" customFormat="1" x14ac:dyDescent="0.25">
      <c r="A3" s="24" t="s">
        <v>44</v>
      </c>
      <c r="B3" s="25" t="s">
        <v>5</v>
      </c>
      <c r="C3" s="25" t="s">
        <v>9</v>
      </c>
      <c r="D3" s="26" t="s">
        <v>83</v>
      </c>
      <c r="E3" s="26" t="s">
        <v>84</v>
      </c>
      <c r="F3" s="26" t="s">
        <v>85</v>
      </c>
    </row>
    <row r="4" spans="1:6" s="28" customFormat="1" x14ac:dyDescent="0.25">
      <c r="A4" s="29"/>
      <c r="B4" s="30"/>
      <c r="C4" s="30"/>
      <c r="D4" s="31" t="s">
        <v>65</v>
      </c>
      <c r="E4" s="31" t="s">
        <v>66</v>
      </c>
      <c r="F4" s="31" t="s">
        <v>67</v>
      </c>
    </row>
    <row r="5" spans="1:6" x14ac:dyDescent="0.25">
      <c r="A5" s="21">
        <v>1</v>
      </c>
      <c r="B5" s="16" t="s">
        <v>15</v>
      </c>
      <c r="C5" s="16" t="s">
        <v>14</v>
      </c>
      <c r="D5" s="20">
        <v>8</v>
      </c>
      <c r="E5" s="20">
        <v>20</v>
      </c>
      <c r="F5" s="20">
        <v>1000000</v>
      </c>
    </row>
    <row r="6" spans="1:6" x14ac:dyDescent="0.25">
      <c r="A6" s="21">
        <v>2</v>
      </c>
      <c r="B6" s="16" t="s">
        <v>16</v>
      </c>
      <c r="C6" s="16" t="s">
        <v>19</v>
      </c>
      <c r="D6" s="20">
        <v>8</v>
      </c>
      <c r="E6" s="20">
        <v>20</v>
      </c>
      <c r="F6" s="20">
        <v>1000000</v>
      </c>
    </row>
    <row r="7" spans="1:6" x14ac:dyDescent="0.25">
      <c r="A7" s="21">
        <v>3</v>
      </c>
      <c r="B7" s="16" t="s">
        <v>17</v>
      </c>
      <c r="C7" s="16" t="s">
        <v>14</v>
      </c>
      <c r="D7" s="20">
        <v>8</v>
      </c>
      <c r="E7" s="20">
        <v>20</v>
      </c>
      <c r="F7" s="20">
        <v>1000000</v>
      </c>
    </row>
    <row r="8" spans="1:6" x14ac:dyDescent="0.25">
      <c r="A8" s="21">
        <v>4</v>
      </c>
      <c r="B8" s="16" t="s">
        <v>18</v>
      </c>
      <c r="C8" s="16" t="s">
        <v>19</v>
      </c>
      <c r="D8" s="20">
        <v>8</v>
      </c>
      <c r="E8" s="20">
        <v>20</v>
      </c>
      <c r="F8" s="20">
        <v>1000000</v>
      </c>
    </row>
    <row r="9" spans="1:6" x14ac:dyDescent="0.25">
      <c r="A9" s="21">
        <v>5</v>
      </c>
      <c r="B9" s="16" t="s">
        <v>15</v>
      </c>
      <c r="C9" s="16" t="s">
        <v>14</v>
      </c>
      <c r="D9" s="20">
        <v>8</v>
      </c>
      <c r="E9" s="20">
        <v>20</v>
      </c>
      <c r="F9" s="20">
        <v>1000000</v>
      </c>
    </row>
    <row r="10" spans="1:6" x14ac:dyDescent="0.25">
      <c r="A10" s="21">
        <v>6</v>
      </c>
      <c r="B10" s="16" t="s">
        <v>16</v>
      </c>
      <c r="C10" s="16" t="s">
        <v>19</v>
      </c>
      <c r="D10" s="20">
        <v>8</v>
      </c>
      <c r="E10" s="20">
        <v>20</v>
      </c>
      <c r="F10" s="20">
        <v>1000000</v>
      </c>
    </row>
    <row r="11" spans="1:6" x14ac:dyDescent="0.25">
      <c r="A11" s="21">
        <v>7</v>
      </c>
      <c r="B11" s="16" t="s">
        <v>17</v>
      </c>
      <c r="C11" s="16" t="s">
        <v>14</v>
      </c>
      <c r="D11" s="20">
        <v>8</v>
      </c>
      <c r="E11" s="20">
        <v>20</v>
      </c>
      <c r="F11" s="20">
        <v>1000000</v>
      </c>
    </row>
    <row r="12" spans="1:6" x14ac:dyDescent="0.25">
      <c r="A12" s="21">
        <v>8</v>
      </c>
      <c r="B12" s="16" t="s">
        <v>18</v>
      </c>
      <c r="C12" s="16" t="s">
        <v>19</v>
      </c>
      <c r="D12" s="20">
        <v>8</v>
      </c>
      <c r="E12" s="20">
        <v>20</v>
      </c>
      <c r="F12" s="20">
        <v>1000000</v>
      </c>
    </row>
    <row r="13" spans="1:6" x14ac:dyDescent="0.25">
      <c r="A13" s="21"/>
      <c r="B13" s="16"/>
      <c r="C13" s="16"/>
      <c r="D13" s="20"/>
      <c r="E13" s="20"/>
      <c r="F13" s="20"/>
    </row>
    <row r="14" spans="1:6" x14ac:dyDescent="0.25">
      <c r="A14" s="21"/>
      <c r="B14" s="16"/>
      <c r="C14" s="16"/>
      <c r="D14" s="20"/>
      <c r="E14" s="20"/>
      <c r="F14" s="20"/>
    </row>
    <row r="15" spans="1:6" x14ac:dyDescent="0.25">
      <c r="A15" s="21"/>
      <c r="B15" s="16"/>
      <c r="C15" s="16"/>
      <c r="D15" s="20"/>
      <c r="E15" s="20"/>
      <c r="F15" s="20"/>
    </row>
    <row r="16" spans="1:6" x14ac:dyDescent="0.25">
      <c r="A16" s="21"/>
      <c r="B16" s="16"/>
      <c r="C16" s="16"/>
      <c r="D16" s="20"/>
      <c r="E16" s="20"/>
      <c r="F16" s="20"/>
    </row>
    <row r="17" spans="1:6" x14ac:dyDescent="0.25">
      <c r="A17" s="21"/>
      <c r="B17" s="16"/>
      <c r="C17" s="16"/>
      <c r="D17" s="20"/>
      <c r="E17" s="20"/>
      <c r="F17" s="20"/>
    </row>
    <row r="18" spans="1:6" x14ac:dyDescent="0.25">
      <c r="A18" s="21"/>
      <c r="B18" s="16"/>
      <c r="C18" s="16"/>
      <c r="D18" s="20"/>
      <c r="E18" s="20"/>
      <c r="F18" s="20"/>
    </row>
    <row r="19" spans="1:6" x14ac:dyDescent="0.25">
      <c r="A19" s="21"/>
      <c r="B19" s="16"/>
      <c r="C19" s="16"/>
      <c r="D19" s="20"/>
      <c r="E19" s="20"/>
      <c r="F19" s="20"/>
    </row>
    <row r="20" spans="1:6" x14ac:dyDescent="0.25">
      <c r="A20" s="21"/>
      <c r="B20" s="16"/>
      <c r="C20" s="16"/>
      <c r="D20" s="20"/>
      <c r="E20" s="20"/>
      <c r="F20" s="20"/>
    </row>
    <row r="21" spans="1:6" x14ac:dyDescent="0.25">
      <c r="A21" s="21"/>
      <c r="B21" s="16"/>
      <c r="C21" s="16"/>
      <c r="D21" s="20"/>
      <c r="E21" s="20"/>
      <c r="F21" s="20"/>
    </row>
    <row r="22" spans="1:6" x14ac:dyDescent="0.25">
      <c r="A22" s="21"/>
      <c r="B22" s="16"/>
      <c r="C22" s="16"/>
      <c r="D22" s="20"/>
      <c r="E22" s="20"/>
      <c r="F2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1.KeHoach</vt:lpstr>
      <vt:lpstr>2.ThucTe</vt:lpstr>
      <vt:lpstr>3.TongHopLuong</vt:lpstr>
      <vt:lpstr>4.TongHopNgayCong</vt:lpstr>
      <vt:lpstr>5.ChiTietNgayCong</vt:lpstr>
      <vt:lpstr>6.PhatViPham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2023-09-03T14:02:19Z</dcterms:created>
  <dcterms:modified xsi:type="dcterms:W3CDTF">2023-09-04T09:56:59Z</dcterms:modified>
</cp:coreProperties>
</file>