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Positions" sheetId="2" r:id="rId1"/>
    <sheet name="Symbols" sheetId="3" r:id="rId2"/>
    <sheet name="Positions_Copy" sheetId="5" r:id="rId3"/>
  </sheets>
  <calcPr calcId="144525"/>
</workbook>
</file>

<file path=xl/sharedStrings.xml><?xml version="1.0" encoding="utf-8"?>
<sst xmlns="http://schemas.openxmlformats.org/spreadsheetml/2006/main" count="366" uniqueCount="63">
  <si>
    <t>SrNo</t>
  </si>
  <si>
    <t>Scenario</t>
  </si>
  <si>
    <t>position1_contract</t>
  </si>
  <si>
    <t>position1_exchange</t>
  </si>
  <si>
    <t>position1_optionType</t>
  </si>
  <si>
    <t>position1_product</t>
  </si>
  <si>
    <t>position1_qty</t>
  </si>
  <si>
    <t>position1_strikePrice</t>
  </si>
  <si>
    <t>position1_tradeType</t>
  </si>
  <si>
    <t>position2_contract</t>
  </si>
  <si>
    <t>position2_exchange</t>
  </si>
  <si>
    <t>position2_optionType</t>
  </si>
  <si>
    <t>position2_product</t>
  </si>
  <si>
    <t>position2_qty</t>
  </si>
  <si>
    <t>position2_strikePrice</t>
  </si>
  <si>
    <t>position2_tradeType</t>
  </si>
  <si>
    <t>position3_contract</t>
  </si>
  <si>
    <t>position3_exchange</t>
  </si>
  <si>
    <t>position3_optionType</t>
  </si>
  <si>
    <t>position3_product</t>
  </si>
  <si>
    <t>position3_qty</t>
  </si>
  <si>
    <t>position3_strikePrice</t>
  </si>
  <si>
    <t>position3_tradeType</t>
  </si>
  <si>
    <t xml:space="preserve">Multiple positions(Different Exchanges) </t>
  </si>
  <si>
    <t>NFO</t>
  </si>
  <si>
    <t>CALL</t>
  </si>
  <si>
    <t>OPTION</t>
  </si>
  <si>
    <t>SELL</t>
  </si>
  <si>
    <t>MCX</t>
  </si>
  <si>
    <t>FUTURE</t>
  </si>
  <si>
    <t>BUY</t>
  </si>
  <si>
    <t xml:space="preserve">Multiple Future positions(MCX) </t>
  </si>
  <si>
    <t xml:space="preserve">Multiple Option positions(MCX) </t>
  </si>
  <si>
    <t>Invalid Exchange</t>
  </si>
  <si>
    <t>INVALID</t>
  </si>
  <si>
    <t>Invalid Product</t>
  </si>
  <si>
    <t>Invalid Symbol</t>
  </si>
  <si>
    <t>Invalid Option Type</t>
  </si>
  <si>
    <t>In Valid Trade Type</t>
  </si>
  <si>
    <t>Invalid Strike Price(0)</t>
  </si>
  <si>
    <t>Invalid Strike Price(Not in Multiples of 5)</t>
  </si>
  <si>
    <t>Invalid Quantity(0)</t>
  </si>
  <si>
    <t>Option Buy Call</t>
  </si>
  <si>
    <t>CDS</t>
  </si>
  <si>
    <t>PUT</t>
  </si>
  <si>
    <t>MCX_OPTION</t>
  </si>
  <si>
    <t>MCX_FUTURE</t>
  </si>
  <si>
    <t>CDS_OPTION</t>
  </si>
  <si>
    <t>CDS_FUTURE</t>
  </si>
  <si>
    <t>NFO_OPTION</t>
  </si>
  <si>
    <t>NFO_FUTURE</t>
  </si>
  <si>
    <t>EXCHANGE_PRODUCT</t>
  </si>
  <si>
    <t>ZINC-22MAR23</t>
  </si>
  <si>
    <t>ZINC-31MAR23</t>
  </si>
  <si>
    <t>USDJPY-28MAR23</t>
  </si>
  <si>
    <t>USDJPY-29MAY23</t>
  </si>
  <si>
    <t>ZYDUSLIFE-29DEC22</t>
  </si>
  <si>
    <t>SYMBOL</t>
  </si>
  <si>
    <t>STRIKE_PRICE_CALL</t>
  </si>
  <si>
    <t>STRIKE_PRICE_PUT</t>
  </si>
  <si>
    <t>ZYDUSLIFE-29MAR23</t>
  </si>
  <si>
    <t>ZINC-31MAY23</t>
  </si>
  <si>
    <t>ZINC-22MAY23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</si>
</sst>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"/>
  <sheetViews>
    <sheetView tabSelected="1" workbookViewId="0">
      <selection activeCell="B15" sqref="B15"/>
    </sheetView>
  </sheetViews>
  <sheetFormatPr defaultColWidth="9.14285714285714" defaultRowHeight="15"/>
  <cols>
    <col min="2" max="2" customWidth="true" width="40.7142857142857" collapsed="true"/>
    <col min="3" max="3" customWidth="true" width="19.0" collapsed="true"/>
    <col min="4" max="4" customWidth="true" width="20.4285714285714" collapsed="true"/>
    <col min="5" max="5" customWidth="true" width="22.4285714285714" collapsed="true"/>
    <col min="6" max="6" customWidth="true" width="18.7142857142857" collapsed="true"/>
    <col min="7" max="7" customWidth="true" width="14.1428571428571" collapsed="true"/>
    <col min="8" max="8" customWidth="true" width="21.5714285714286" collapsed="true"/>
    <col min="9" max="9" customWidth="true" width="21.1428571428571" collapsed="true"/>
    <col min="10" max="10" customWidth="true" width="19.0" collapsed="true"/>
    <col min="11" max="11" customWidth="true" width="20.4285714285714" collapsed="true"/>
    <col min="12" max="12" customWidth="true" width="22.4285714285714" collapsed="true"/>
    <col min="13" max="13" customWidth="true" width="18.7142857142857" collapsed="true"/>
    <col min="14" max="14" customWidth="true" width="14.1428571428571" collapsed="true"/>
    <col min="15" max="15" customWidth="true" width="21.5714285714286" collapsed="true"/>
    <col min="16" max="16" customWidth="true" width="21.1428571428571" collapsed="true"/>
    <col min="17" max="17" customWidth="true" width="20.0" collapsed="true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16">
      <c r="A2">
        <v>1</v>
      </c>
      <c r="B2" t="s">
        <v>23</v>
      </c>
      <c r="C2" t="str">
        <f>Symbols!$E$2</f>
        <v>ZYDUSLIFE-29MAR23</v>
      </c>
      <c r="D2" t="s">
        <v>24</v>
      </c>
      <c r="E2" t="s">
        <v>25</v>
      </c>
      <c r="F2" t="s">
        <v>26</v>
      </c>
      <c r="G2">
        <v>5</v>
      </c>
      <c r="H2" t="n">
        <f>INDEX(Symbols!$A$3:$F$4,IF(E2="CALL",1,2),MATCH(D2&amp;"_"&amp;F2,Symbols!$A$1:$F$1,0))</f>
        <v>280.0</v>
      </c>
      <c r="I2" t="s">
        <v>27</v>
      </c>
      <c r="J2" t="str">
        <f>Symbols!$B$2</f>
        <v>ZINC-31MAY23</v>
      </c>
      <c r="K2" t="s">
        <v>28</v>
      </c>
      <c r="L2" t="str">
        <f>""</f>
        <v/>
      </c>
      <c r="M2" t="s">
        <v>29</v>
      </c>
      <c r="N2">
        <v>5</v>
      </c>
      <c r="O2">
        <v>0</v>
      </c>
      <c r="P2" t="s">
        <v>30</v>
      </c>
    </row>
    <row r="3" spans="1:16">
      <c r="A3">
        <v>2</v>
      </c>
      <c r="B3" t="s">
        <v>31</v>
      </c>
      <c r="C3" t="str">
        <f>Symbols!$B$2</f>
        <v>ZINC-31MAY23</v>
      </c>
      <c r="D3" t="s">
        <v>28</v>
      </c>
      <c r="E3" t="str">
        <f>""</f>
        <v/>
      </c>
      <c r="F3" t="s">
        <v>29</v>
      </c>
      <c r="G3">
        <v>5</v>
      </c>
      <c r="H3">
        <v>0</v>
      </c>
      <c r="I3" t="s">
        <v>30</v>
      </c>
      <c r="J3" t="str">
        <f>Symbols!$B$2</f>
        <v>ZINC-31MAY23</v>
      </c>
      <c r="K3" t="s">
        <v>28</v>
      </c>
      <c r="L3" t="str">
        <f>""</f>
        <v/>
      </c>
      <c r="M3" t="s">
        <v>29</v>
      </c>
      <c r="N3">
        <v>5</v>
      </c>
      <c r="O3">
        <v>0</v>
      </c>
      <c r="P3" t="s">
        <v>27</v>
      </c>
    </row>
    <row r="4" spans="1:16">
      <c r="A4">
        <v>3</v>
      </c>
      <c r="B4" t="s">
        <v>32</v>
      </c>
      <c r="C4" t="str">
        <f>Symbols!$E$2</f>
        <v>ZYDUSLIFE-29MAR23</v>
      </c>
      <c r="D4" t="s">
        <v>24</v>
      </c>
      <c r="E4" t="s">
        <v>25</v>
      </c>
      <c r="F4" t="s">
        <v>26</v>
      </c>
      <c r="G4">
        <v>5</v>
      </c>
      <c r="H4" t="n">
        <f>INDEX(Symbols!$A$3:$F$4,IF(E4="CALL",1,2),MATCH(D4&amp;"_"&amp;F4,Symbols!$A$1:$F$1,0))</f>
        <v>280.0</v>
      </c>
      <c r="I4" t="s">
        <v>27</v>
      </c>
      <c r="J4" t="str">
        <f>Symbols!$E$2</f>
        <v>ZYDUSLIFE-29MAR23</v>
      </c>
      <c r="K4" t="s">
        <v>24</v>
      </c>
      <c r="L4" t="s">
        <v>25</v>
      </c>
      <c r="M4" t="s">
        <v>26</v>
      </c>
      <c r="N4">
        <v>5</v>
      </c>
      <c r="O4" t="n">
        <f>INDEX(Symbols!$A$3:$F$4,IF(L4="CALL",1,2),MATCH(K4&amp;"_"&amp;M4,Symbols!$A$1:$F$1,0))</f>
        <v>280.0</v>
      </c>
      <c r="P4" t="s">
        <v>30</v>
      </c>
    </row>
    <row r="5" spans="1:9">
      <c r="A5">
        <v>4</v>
      </c>
      <c r="B5" t="s">
        <v>33</v>
      </c>
      <c r="C5" t="str">
        <f>Symbols!$E$2</f>
        <v>ZYDUSLIFE-29MAR23</v>
      </c>
      <c r="D5" t="s">
        <v>34</v>
      </c>
      <c r="E5" t="s">
        <v>25</v>
      </c>
      <c r="F5" t="s">
        <v>26</v>
      </c>
      <c r="G5">
        <v>5</v>
      </c>
      <c r="H5">
        <v>245</v>
      </c>
      <c r="I5" t="s">
        <v>27</v>
      </c>
    </row>
    <row r="6" spans="1:9">
      <c r="A6">
        <v>5</v>
      </c>
      <c r="B6" t="s">
        <v>35</v>
      </c>
      <c r="C6" t="str">
        <f>Symbols!$E$2</f>
        <v>ZYDUSLIFE-29MAR23</v>
      </c>
      <c r="D6" t="s">
        <v>24</v>
      </c>
      <c r="E6" t="s">
        <v>25</v>
      </c>
      <c r="F6" t="s">
        <v>34</v>
      </c>
      <c r="G6">
        <v>5</v>
      </c>
      <c r="H6">
        <v>245</v>
      </c>
      <c r="I6" t="s">
        <v>27</v>
      </c>
    </row>
    <row r="7" spans="1:9">
      <c r="A7">
        <v>6</v>
      </c>
      <c r="B7" t="s">
        <v>36</v>
      </c>
      <c r="C7" t="s">
        <v>34</v>
      </c>
      <c r="D7" t="s">
        <v>24</v>
      </c>
      <c r="E7" t="s">
        <v>25</v>
      </c>
      <c r="F7" t="s">
        <v>26</v>
      </c>
      <c r="G7">
        <v>5</v>
      </c>
      <c r="H7" t="n">
        <f>INDEX(Symbols!$A$3:$F$4,IF(E7="CALL",1,2),MATCH(D7&amp;"_"&amp;F7,Symbols!$A$1:$F$1,0))</f>
        <v>280.0</v>
      </c>
      <c r="I7" t="s">
        <v>27</v>
      </c>
    </row>
    <row r="8" spans="1:9">
      <c r="A8">
        <v>7</v>
      </c>
      <c r="B8" t="s">
        <v>37</v>
      </c>
      <c r="C8" t="str">
        <f>Symbols!$E$2</f>
        <v>ZYDUSLIFE-29MAR23</v>
      </c>
      <c r="D8" t="s">
        <v>24</v>
      </c>
      <c r="E8" t="s">
        <v>34</v>
      </c>
      <c r="F8" t="s">
        <v>26</v>
      </c>
      <c r="G8">
        <v>5</v>
      </c>
      <c r="H8" t="n">
        <f>INDEX(Symbols!$A$3:$F$4,IF(E8="CALL",1,2),MATCH(D8&amp;"_"&amp;F8,Symbols!$A$1:$F$1,0))</f>
        <v>280.0</v>
      </c>
      <c r="I8" t="s">
        <v>27</v>
      </c>
    </row>
    <row r="9" spans="1:9">
      <c r="A9">
        <v>8</v>
      </c>
      <c r="B9" t="s">
        <v>38</v>
      </c>
      <c r="C9" t="str">
        <f>Symbols!$E$2</f>
        <v>ZYDUSLIFE-29MAR23</v>
      </c>
      <c r="D9" t="s">
        <v>24</v>
      </c>
      <c r="E9" t="s">
        <v>25</v>
      </c>
      <c r="F9" t="s">
        <v>26</v>
      </c>
      <c r="G9">
        <v>5</v>
      </c>
      <c r="H9" t="n">
        <f>INDEX(Symbols!$A$3:$F$4,IF(E9="CALL",1,2),MATCH(D9&amp;"_"&amp;F9,Symbols!$A$1:$F$1,0))</f>
        <v>280.0</v>
      </c>
      <c r="I9" t="s">
        <v>34</v>
      </c>
    </row>
    <row r="10" spans="1:9">
      <c r="A10">
        <v>9</v>
      </c>
      <c r="B10" t="s">
        <v>39</v>
      </c>
      <c r="C10" t="str">
        <f>Symbols!$E$2</f>
        <v>ZYDUSLIFE-29MAR23</v>
      </c>
      <c r="D10" t="s">
        <v>24</v>
      </c>
      <c r="E10" t="s">
        <v>25</v>
      </c>
      <c r="F10" t="s">
        <v>26</v>
      </c>
      <c r="G10">
        <v>5</v>
      </c>
      <c r="H10">
        <v>0</v>
      </c>
      <c r="I10" t="s">
        <v>27</v>
      </c>
    </row>
    <row r="11" spans="1:9">
      <c r="A11">
        <v>10</v>
      </c>
      <c r="B11" t="s">
        <v>40</v>
      </c>
      <c r="C11" t="str">
        <f>Symbols!$E$2</f>
        <v>ZYDUSLIFE-29MAR23</v>
      </c>
      <c r="D11" t="s">
        <v>24</v>
      </c>
      <c r="E11" t="s">
        <v>25</v>
      </c>
      <c r="F11" t="s">
        <v>26</v>
      </c>
      <c r="G11">
        <v>5</v>
      </c>
      <c r="H11">
        <v>401.11</v>
      </c>
      <c r="I11" t="s">
        <v>27</v>
      </c>
    </row>
    <row r="12" spans="1:9">
      <c r="A12">
        <v>11</v>
      </c>
      <c r="B12" t="s">
        <v>41</v>
      </c>
      <c r="C12" t="str">
        <f>Symbols!$E$2</f>
        <v>ZYDUSLIFE-29MAR23</v>
      </c>
      <c r="D12" t="s">
        <v>24</v>
      </c>
      <c r="E12" t="s">
        <v>25</v>
      </c>
      <c r="F12" t="s">
        <v>26</v>
      </c>
      <c r="G12">
        <v>0</v>
      </c>
      <c r="H12" t="n">
        <f>INDEX(Symbols!$A$3:$F$4,IF(E12="CALL",1,2),MATCH(D12&amp;"_"&amp;F12,Symbols!$A$1:$F$1,0))</f>
        <v>280.0</v>
      </c>
      <c r="I12" t="s">
        <v>27</v>
      </c>
    </row>
    <row r="13" spans="1:23">
      <c r="A13">
        <v>12</v>
      </c>
      <c r="B13" t="s">
        <v>42</v>
      </c>
      <c r="C13" t="str">
        <f>Symbols!$E$2</f>
        <v>ZYDUSLIFE-29MAR23</v>
      </c>
      <c r="D13" t="s">
        <v>24</v>
      </c>
      <c r="E13" t="s">
        <v>25</v>
      </c>
      <c r="F13" t="s">
        <v>26</v>
      </c>
      <c r="G13">
        <v>5</v>
      </c>
      <c r="H13" t="n">
        <f>INDEX(Symbols!$A$3:$F$4,IF(E13="CALL",1,2),MATCH(D13&amp;"_"&amp;F13,Symbols!$A$1:$F$1,0))</f>
        <v>280.0</v>
      </c>
      <c r="I13" t="s">
        <v>30</v>
      </c>
      <c r="J13" t="str">
        <f>Symbols!$A$2</f>
        <v>ZINC-22MAY23</v>
      </c>
      <c r="K13" t="s">
        <v>28</v>
      </c>
      <c r="L13" t="s">
        <v>25</v>
      </c>
      <c r="M13" t="s">
        <v>26</v>
      </c>
      <c r="N13">
        <v>5</v>
      </c>
      <c r="O13" t="n">
        <f>INDEX(Symbols!$A$3:$F$4,IF(L13="CALL",1,2),MATCH(K13&amp;"_"&amp;M13,Symbols!$A$1:$F$1,0))</f>
        <v>262.5</v>
      </c>
      <c r="P13" t="s">
        <v>30</v>
      </c>
      <c r="Q13" t="str">
        <f>Symbols!$C$2</f>
        <v>USDJPY-28MAR23</v>
      </c>
      <c r="R13" t="s">
        <v>43</v>
      </c>
      <c r="S13" t="s">
        <v>25</v>
      </c>
      <c r="T13" t="s">
        <v>26</v>
      </c>
      <c r="U13">
        <v>5</v>
      </c>
      <c r="V13" t="n">
        <f>INDEX(Symbols!$A$3:$F$4,IF(S13="CALL",1,2),MATCH(R13&amp;"_"&amp;T13,Symbols!$A$1:$F$1,0))</f>
        <v>152.0</v>
      </c>
      <c r="W13" t="s">
        <v>30</v>
      </c>
    </row>
    <row r="14" spans="1:23">
      <c r="A14">
        <v>13</v>
      </c>
      <c r="B14" t="s">
        <v>42</v>
      </c>
      <c r="C14" t="str">
        <f>Symbols!$E$2</f>
        <v>ZYDUSLIFE-29MAR23</v>
      </c>
      <c r="D14" t="s">
        <v>24</v>
      </c>
      <c r="E14" t="s">
        <v>44</v>
      </c>
      <c r="F14" t="s">
        <v>26</v>
      </c>
      <c r="G14">
        <v>5</v>
      </c>
      <c r="H14" t="n">
        <f>INDEX(Symbols!$A$3:$F$4,IF(E14="CALL",1,2),MATCH(D14&amp;"_"&amp;F14,Symbols!$A$1:$F$1,0))</f>
        <v>280.0</v>
      </c>
      <c r="I14" t="s">
        <v>30</v>
      </c>
      <c r="J14" t="str">
        <f>Symbols!$A$2</f>
        <v>ZINC-22MAY23</v>
      </c>
      <c r="K14" t="s">
        <v>28</v>
      </c>
      <c r="L14" t="s">
        <v>44</v>
      </c>
      <c r="M14" t="s">
        <v>26</v>
      </c>
      <c r="N14">
        <v>5</v>
      </c>
      <c r="O14" t="n">
        <f>INDEX(Symbols!$A$3:$F$4,IF(L14="CALL",1,2),MATCH(K14&amp;"_"&amp;M14,Symbols!$A$1:$F$1,0))</f>
        <v>262.5</v>
      </c>
      <c r="P14" t="s">
        <v>30</v>
      </c>
      <c r="Q14" t="str">
        <f>Symbols!$C$2</f>
        <v>USDJPY-28MAR23</v>
      </c>
      <c r="R14" t="s">
        <v>43</v>
      </c>
      <c r="S14" t="s">
        <v>44</v>
      </c>
      <c r="T14" t="s">
        <v>26</v>
      </c>
      <c r="U14">
        <v>5</v>
      </c>
      <c r="V14" t="n">
        <f>INDEX(Symbols!$A$3:$F$4,IF(S14="CALL",1,2),MATCH(R14&amp;"_"&amp;T14,Symbols!$A$1:$F$1,0))</f>
        <v>152.0</v>
      </c>
      <c r="W14" t="s">
        <v>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C9" sqref="C9"/>
    </sheetView>
  </sheetViews>
  <sheetFormatPr defaultColWidth="9.14285714285714" defaultRowHeight="15" outlineLevelRow="3" outlineLevelCol="6"/>
  <cols>
    <col min="1" max="1" customWidth="true" width="16.4285714285714" collapsed="true"/>
    <col min="2" max="2" customWidth="true" width="13.7142857142857" collapsed="true"/>
    <col min="3" max="3" customWidth="true" width="13.4285714285714" collapsed="true"/>
    <col min="4" max="4" customWidth="true" width="13.0" collapsed="true"/>
    <col min="5" max="5" customWidth="true" width="13.8571428571429" collapsed="true"/>
    <col min="6" max="6" customWidth="true" width="19.1428571428571" collapsed="true"/>
    <col min="7" max="7" customWidth="true" width="21.8571428571429" collapsed="true"/>
  </cols>
  <sheetData>
    <row r="1" spans="1:7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</row>
    <row r="2" spans="1:7">
      <c r="A2" t="s">
        <v>62</v>
      </c>
      <c r="B2" t="s">
        <v>61</v>
      </c>
      <c r="C2" t="s">
        <v>54</v>
      </c>
      <c r="D2" t="s">
        <v>55</v>
      </c>
      <c r="E2" t="s">
        <v>60</v>
      </c>
      <c r="F2" t="s">
        <v>60</v>
      </c>
      <c r="G2" s="1" t="s">
        <v>57</v>
      </c>
    </row>
    <row r="3" spans="1:7">
      <c r="A3" t="n">
        <v>262.5</v>
      </c>
      <c r="C3" t="n">
        <v>152.0</v>
      </c>
      <c r="E3" t="n">
        <v>280.0</v>
      </c>
      <c r="G3" s="1" t="s">
        <v>58</v>
      </c>
    </row>
    <row r="4" spans="1:7">
      <c r="A4" t="n">
        <v>262.5</v>
      </c>
      <c r="C4" t="n">
        <v>152.0</v>
      </c>
      <c r="E4" t="n">
        <v>280.0</v>
      </c>
      <c r="G4" s="1" t="s">
        <v>59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"/>
  <sheetViews>
    <sheetView topLeftCell="B1" workbookViewId="0">
      <selection activeCell="E18" sqref="E18"/>
    </sheetView>
  </sheetViews>
  <sheetFormatPr defaultColWidth="9.14285714285714" defaultRowHeight="15"/>
  <cols>
    <col min="2" max="2" customWidth="true" width="40.7142857142857" collapsed="true"/>
    <col min="3" max="3" customWidth="true" width="19.0" collapsed="true"/>
    <col min="4" max="4" customWidth="true" width="20.4285714285714" collapsed="true"/>
    <col min="5" max="5" customWidth="true" width="22.4285714285714" collapsed="true"/>
    <col min="6" max="6" customWidth="true" width="18.7142857142857" collapsed="true"/>
    <col min="7" max="7" customWidth="true" width="14.1428571428571" collapsed="true"/>
    <col min="8" max="8" customWidth="true" width="21.5714285714286" collapsed="true"/>
    <col min="9" max="9" customWidth="true" width="21.1428571428571" collapsed="true"/>
    <col min="10" max="10" customWidth="true" width="19.0" collapsed="true"/>
    <col min="11" max="11" customWidth="true" width="20.4285714285714" collapsed="true"/>
    <col min="12" max="12" customWidth="true" width="22.4285714285714" collapsed="true"/>
    <col min="13" max="13" customWidth="true" width="18.7142857142857" collapsed="true"/>
    <col min="14" max="14" customWidth="true" width="14.1428571428571" collapsed="true"/>
    <col min="15" max="15" customWidth="true" width="21.5714285714286" collapsed="true"/>
    <col min="16" max="16" customWidth="true" width="21.1428571428571" collapsed="true"/>
    <col min="17" max="17" customWidth="true" width="20.0" collapsed="true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16">
      <c r="A2">
        <v>1</v>
      </c>
      <c r="B2" t="s">
        <v>23</v>
      </c>
      <c r="C2" t="str">
        <f>Symbols!$E$2</f>
        <v>ZYDUSLIFE-29MAR23</v>
      </c>
      <c r="D2" t="s">
        <v>24</v>
      </c>
      <c r="E2" t="s">
        <v>25</v>
      </c>
      <c r="F2" t="s">
        <v>26</v>
      </c>
      <c r="G2">
        <v>5</v>
      </c>
      <c r="H2">
        <v>245</v>
      </c>
      <c r="I2" t="s">
        <v>27</v>
      </c>
      <c r="J2" t="str">
        <f>Symbols!$B$2</f>
        <v>ZINC-31MAY23</v>
      </c>
      <c r="K2" t="s">
        <v>28</v>
      </c>
      <c r="L2" t="str">
        <f>""</f>
        <v/>
      </c>
      <c r="M2" t="s">
        <v>29</v>
      </c>
      <c r="N2">
        <v>5</v>
      </c>
      <c r="O2">
        <v>0</v>
      </c>
      <c r="P2" t="s">
        <v>30</v>
      </c>
    </row>
    <row r="3" spans="1:16">
      <c r="A3">
        <v>2</v>
      </c>
      <c r="B3" t="s">
        <v>31</v>
      </c>
      <c r="C3" t="str">
        <f>Symbols!$B$2</f>
        <v>ZINC-31MAY23</v>
      </c>
      <c r="D3" t="s">
        <v>28</v>
      </c>
      <c r="E3" t="str">
        <f>""</f>
        <v/>
      </c>
      <c r="F3" t="s">
        <v>29</v>
      </c>
      <c r="G3">
        <v>5</v>
      </c>
      <c r="H3">
        <v>0</v>
      </c>
      <c r="I3" t="s">
        <v>30</v>
      </c>
      <c r="J3" t="str">
        <f>Symbols!$B$2</f>
        <v>ZINC-31MAY23</v>
      </c>
      <c r="K3" t="s">
        <v>28</v>
      </c>
      <c r="L3" t="str">
        <f>""</f>
        <v/>
      </c>
      <c r="M3" t="s">
        <v>29</v>
      </c>
      <c r="N3">
        <v>5</v>
      </c>
      <c r="O3">
        <v>0</v>
      </c>
      <c r="P3" t="s">
        <v>27</v>
      </c>
    </row>
    <row r="4" spans="1:16">
      <c r="A4">
        <v>3</v>
      </c>
      <c r="B4" t="s">
        <v>32</v>
      </c>
      <c r="C4" t="str">
        <f>Symbols!$E$2</f>
        <v>ZYDUSLIFE-29MAR23</v>
      </c>
      <c r="D4" t="s">
        <v>24</v>
      </c>
      <c r="E4" t="s">
        <v>25</v>
      </c>
      <c r="F4" t="s">
        <v>26</v>
      </c>
      <c r="G4">
        <v>5</v>
      </c>
      <c r="H4">
        <v>245</v>
      </c>
      <c r="I4" t="s">
        <v>27</v>
      </c>
      <c r="J4" t="str">
        <f>Symbols!$E$2</f>
        <v>ZYDUSLIFE-29MAR23</v>
      </c>
      <c r="K4" t="s">
        <v>24</v>
      </c>
      <c r="L4" t="s">
        <v>25</v>
      </c>
      <c r="M4" t="s">
        <v>26</v>
      </c>
      <c r="N4">
        <v>5</v>
      </c>
      <c r="O4">
        <v>245</v>
      </c>
      <c r="P4" t="s">
        <v>30</v>
      </c>
    </row>
    <row r="5" spans="1:9">
      <c r="A5">
        <v>4</v>
      </c>
      <c r="B5" t="s">
        <v>33</v>
      </c>
      <c r="C5" t="str">
        <f>Symbols!$E$2</f>
        <v>ZYDUSLIFE-29MAR23</v>
      </c>
      <c r="D5" t="s">
        <v>34</v>
      </c>
      <c r="E5" t="s">
        <v>25</v>
      </c>
      <c r="F5" t="s">
        <v>26</v>
      </c>
      <c r="G5">
        <v>5</v>
      </c>
      <c r="H5">
        <v>245</v>
      </c>
      <c r="I5" t="s">
        <v>27</v>
      </c>
    </row>
    <row r="6" spans="1:9">
      <c r="A6">
        <v>5</v>
      </c>
      <c r="B6" t="s">
        <v>35</v>
      </c>
      <c r="C6" t="str">
        <f>Symbols!$E$2</f>
        <v>ZYDUSLIFE-29MAR23</v>
      </c>
      <c r="D6" t="s">
        <v>24</v>
      </c>
      <c r="E6" t="s">
        <v>25</v>
      </c>
      <c r="F6" t="s">
        <v>34</v>
      </c>
      <c r="G6">
        <v>5</v>
      </c>
      <c r="H6">
        <v>245</v>
      </c>
      <c r="I6" t="s">
        <v>27</v>
      </c>
    </row>
    <row r="7" spans="1:9">
      <c r="A7">
        <v>6</v>
      </c>
      <c r="B7" t="s">
        <v>36</v>
      </c>
      <c r="C7" t="s">
        <v>34</v>
      </c>
      <c r="D7" t="s">
        <v>24</v>
      </c>
      <c r="E7" t="s">
        <v>25</v>
      </c>
      <c r="F7" t="s">
        <v>26</v>
      </c>
      <c r="G7">
        <v>5</v>
      </c>
      <c r="H7">
        <v>245</v>
      </c>
      <c r="I7" t="s">
        <v>27</v>
      </c>
    </row>
    <row r="8" spans="1:9">
      <c r="A8">
        <v>7</v>
      </c>
      <c r="B8" t="s">
        <v>37</v>
      </c>
      <c r="C8" t="str">
        <f>Symbols!$E$2</f>
        <v>ZYDUSLIFE-29MAR23</v>
      </c>
      <c r="D8" t="s">
        <v>24</v>
      </c>
      <c r="E8" t="s">
        <v>34</v>
      </c>
      <c r="F8" t="s">
        <v>26</v>
      </c>
      <c r="G8">
        <v>5</v>
      </c>
      <c r="H8">
        <v>245</v>
      </c>
      <c r="I8" t="s">
        <v>27</v>
      </c>
    </row>
    <row r="9" spans="1:9">
      <c r="A9">
        <v>8</v>
      </c>
      <c r="B9" t="s">
        <v>38</v>
      </c>
      <c r="C9" t="str">
        <f>Symbols!$E$2</f>
        <v>ZYDUSLIFE-29MAR23</v>
      </c>
      <c r="D9" t="s">
        <v>24</v>
      </c>
      <c r="E9" t="s">
        <v>25</v>
      </c>
      <c r="F9" t="s">
        <v>26</v>
      </c>
      <c r="G9">
        <v>5</v>
      </c>
      <c r="H9">
        <v>245</v>
      </c>
      <c r="I9" t="s">
        <v>34</v>
      </c>
    </row>
    <row r="10" spans="1:9">
      <c r="A10">
        <v>9</v>
      </c>
      <c r="B10" t="s">
        <v>39</v>
      </c>
      <c r="C10" t="str">
        <f>Symbols!$E$2</f>
        <v>ZYDUSLIFE-29MAR23</v>
      </c>
      <c r="D10" t="s">
        <v>24</v>
      </c>
      <c r="E10" t="s">
        <v>25</v>
      </c>
      <c r="F10" t="s">
        <v>26</v>
      </c>
      <c r="G10">
        <v>5</v>
      </c>
      <c r="H10">
        <v>0</v>
      </c>
      <c r="I10" t="s">
        <v>27</v>
      </c>
    </row>
    <row r="11" spans="1:9">
      <c r="A11">
        <v>10</v>
      </c>
      <c r="B11" t="s">
        <v>40</v>
      </c>
      <c r="C11" t="str">
        <f>Symbols!$E$2</f>
        <v>ZYDUSLIFE-29MAR23</v>
      </c>
      <c r="D11" t="s">
        <v>24</v>
      </c>
      <c r="E11" t="s">
        <v>25</v>
      </c>
      <c r="F11" t="s">
        <v>26</v>
      </c>
      <c r="G11">
        <v>5</v>
      </c>
      <c r="H11">
        <v>401</v>
      </c>
      <c r="I11" t="s">
        <v>27</v>
      </c>
    </row>
    <row r="12" spans="1:9">
      <c r="A12">
        <v>11</v>
      </c>
      <c r="B12" t="s">
        <v>41</v>
      </c>
      <c r="C12" t="str">
        <f>Symbols!$E$2</f>
        <v>ZYDUSLIFE-29MAR23</v>
      </c>
      <c r="D12" t="s">
        <v>24</v>
      </c>
      <c r="E12" t="s">
        <v>25</v>
      </c>
      <c r="F12" t="s">
        <v>26</v>
      </c>
      <c r="G12">
        <v>0</v>
      </c>
      <c r="H12">
        <v>245</v>
      </c>
      <c r="I12" t="s">
        <v>27</v>
      </c>
    </row>
    <row r="13" spans="1:23">
      <c r="A13">
        <v>12</v>
      </c>
      <c r="B13" t="s">
        <v>42</v>
      </c>
      <c r="C13" t="str">
        <f>Symbols!$E$2</f>
        <v>ZYDUSLIFE-29MAR23</v>
      </c>
      <c r="D13" t="s">
        <v>24</v>
      </c>
      <c r="E13" t="s">
        <v>25</v>
      </c>
      <c r="F13" t="s">
        <v>26</v>
      </c>
      <c r="G13">
        <v>5</v>
      </c>
      <c r="H13">
        <v>245</v>
      </c>
      <c r="I13" t="s">
        <v>30</v>
      </c>
      <c r="J13" t="str">
        <f>Symbols!$A$2</f>
        <v>ZINC-22MAY23</v>
      </c>
      <c r="K13" t="s">
        <v>28</v>
      </c>
      <c r="L13" t="s">
        <v>25</v>
      </c>
      <c r="M13" t="s">
        <v>26</v>
      </c>
      <c r="N13">
        <v>5</v>
      </c>
      <c r="O13">
        <v>300</v>
      </c>
      <c r="P13" t="s">
        <v>30</v>
      </c>
      <c r="Q13" t="str">
        <f>Symbols!$C$2</f>
        <v>USDJPY-28MAR23</v>
      </c>
      <c r="R13" t="s">
        <v>43</v>
      </c>
      <c r="S13" t="s">
        <v>25</v>
      </c>
      <c r="T13" t="s">
        <v>26</v>
      </c>
      <c r="U13">
        <v>5</v>
      </c>
      <c r="V13">
        <v>127.25</v>
      </c>
      <c r="W13" t="s">
        <v>30</v>
      </c>
    </row>
    <row r="14" spans="1:23">
      <c r="A14">
        <v>13</v>
      </c>
      <c r="B14" t="s">
        <v>42</v>
      </c>
      <c r="C14" t="str">
        <f>Symbols!$E$2</f>
        <v>ZYDUSLIFE-29MAR23</v>
      </c>
      <c r="D14" t="s">
        <v>24</v>
      </c>
      <c r="E14" t="s">
        <v>44</v>
      </c>
      <c r="F14" t="s">
        <v>26</v>
      </c>
      <c r="G14">
        <v>5</v>
      </c>
      <c r="H14">
        <v>245</v>
      </c>
      <c r="I14" t="s">
        <v>30</v>
      </c>
      <c r="J14" t="str">
        <f>Symbols!$A$2</f>
        <v>ZINC-22MAY23</v>
      </c>
      <c r="K14" t="s">
        <v>28</v>
      </c>
      <c r="L14" t="s">
        <v>44</v>
      </c>
      <c r="M14" t="s">
        <v>26</v>
      </c>
      <c r="N14">
        <v>5</v>
      </c>
      <c r="O14">
        <v>300</v>
      </c>
      <c r="P14" t="s">
        <v>30</v>
      </c>
      <c r="Q14" t="str">
        <f>Symbols!$C$2</f>
        <v>USDJPY-28MAR23</v>
      </c>
      <c r="R14" t="s">
        <v>43</v>
      </c>
      <c r="S14" t="s">
        <v>44</v>
      </c>
      <c r="T14" t="s">
        <v>26</v>
      </c>
      <c r="U14">
        <v>5</v>
      </c>
      <c r="V14">
        <v>127.25</v>
      </c>
      <c r="W14" t="s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Positions</vt:lpstr>
      <vt:lpstr>Symbols</vt:lpstr>
      <vt:lpstr>Positions_Copy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2022-12-15T10:22:00Z</dcterms:created>
  <dc:creator>Chandrakant.Shetty</dc:creator>
  <cp:lastModifiedBy>Chandrakant.Shetty</cp:lastModifiedBy>
  <dcterms:modified xsi:type="dcterms:W3CDTF">2022-12-26T10:22:29Z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5897A1FCDC6C4F97BB0299A61F01155E</vt:lpwstr>
  </property>
  <property fmtid="{D5CDD505-2E9C-101B-9397-08002B2CF9AE}" pid="3" name="KSOProductBuildVer">
    <vt:lpwstr>1033-11.2.0.11214</vt:lpwstr>
  </property>
</Properties>
</file>