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corfe\xll\math\prob\"/>
    </mc:Choice>
  </mc:AlternateContent>
  <bookViews>
    <workbookView xWindow="0" yWindow="0" windowWidth="17685" windowHeight="6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1" l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B3" i="1" a="1"/>
  <c r="B6" i="1" l="1"/>
  <c r="B10" i="1"/>
  <c r="B14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3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4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5" i="1"/>
  <c r="B9" i="1"/>
  <c r="B13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41" i="1"/>
  <c r="B145" i="1"/>
  <c r="B149" i="1"/>
  <c r="B153" i="1"/>
  <c r="B157" i="1"/>
  <c r="B161" i="1"/>
  <c r="B96" i="1"/>
  <c r="B112" i="1"/>
  <c r="B128" i="1"/>
  <c r="B144" i="1"/>
  <c r="B160" i="1"/>
  <c r="B100" i="1"/>
  <c r="B116" i="1"/>
  <c r="B132" i="1"/>
  <c r="B148" i="1"/>
  <c r="B104" i="1"/>
  <c r="B120" i="1"/>
  <c r="B136" i="1"/>
  <c r="B152" i="1"/>
  <c r="B108" i="1"/>
  <c r="B124" i="1"/>
  <c r="B140" i="1"/>
  <c r="B156" i="1"/>
  <c r="D3" i="1"/>
  <c r="G3" i="1" s="1"/>
  <c r="C14" i="1"/>
  <c r="C30" i="1"/>
  <c r="C46" i="1"/>
  <c r="C62" i="1"/>
  <c r="C78" i="1"/>
  <c r="C94" i="1"/>
  <c r="C110" i="1"/>
  <c r="C126" i="1"/>
  <c r="C142" i="1"/>
  <c r="C158" i="1"/>
  <c r="C11" i="1"/>
  <c r="C27" i="1"/>
  <c r="C43" i="1"/>
  <c r="C59" i="1"/>
  <c r="C75" i="1"/>
  <c r="C91" i="1"/>
  <c r="C107" i="1"/>
  <c r="C123" i="1"/>
  <c r="C139" i="1"/>
  <c r="C155" i="1"/>
  <c r="C8" i="1"/>
  <c r="C24" i="1"/>
  <c r="C40" i="1"/>
  <c r="C56" i="1"/>
  <c r="C72" i="1"/>
  <c r="C88" i="1"/>
  <c r="C13" i="1"/>
  <c r="C29" i="1"/>
  <c r="C45" i="1"/>
  <c r="C61" i="1"/>
  <c r="C77" i="1"/>
  <c r="C93" i="1"/>
  <c r="C109" i="1"/>
  <c r="C125" i="1"/>
  <c r="C141" i="1"/>
  <c r="C157" i="1"/>
  <c r="C128" i="1"/>
  <c r="C116" i="1"/>
  <c r="C120" i="1"/>
  <c r="C124" i="1"/>
  <c r="C22" i="1"/>
  <c r="C38" i="1"/>
  <c r="C70" i="1"/>
  <c r="C102" i="1"/>
  <c r="C134" i="1"/>
  <c r="C3" i="1"/>
  <c r="C67" i="1"/>
  <c r="C115" i="1"/>
  <c r="C147" i="1"/>
  <c r="C16" i="1"/>
  <c r="C48" i="1"/>
  <c r="C80" i="1"/>
  <c r="C5" i="1"/>
  <c r="C37" i="1"/>
  <c r="C69" i="1"/>
  <c r="C101" i="1"/>
  <c r="C133" i="1"/>
  <c r="C96" i="1"/>
  <c r="C148" i="1"/>
  <c r="C156" i="1"/>
  <c r="C10" i="1"/>
  <c r="C58" i="1"/>
  <c r="C90" i="1"/>
  <c r="C122" i="1"/>
  <c r="C154" i="1"/>
  <c r="C23" i="1"/>
  <c r="C55" i="1"/>
  <c r="C87" i="1"/>
  <c r="C119" i="1"/>
  <c r="C151" i="1"/>
  <c r="C18" i="1"/>
  <c r="C34" i="1"/>
  <c r="C50" i="1"/>
  <c r="C66" i="1"/>
  <c r="C82" i="1"/>
  <c r="C98" i="1"/>
  <c r="C114" i="1"/>
  <c r="C130" i="1"/>
  <c r="C146" i="1"/>
  <c r="C162" i="1"/>
  <c r="C15" i="1"/>
  <c r="C31" i="1"/>
  <c r="C47" i="1"/>
  <c r="C63" i="1"/>
  <c r="C79" i="1"/>
  <c r="C95" i="1"/>
  <c r="C111" i="1"/>
  <c r="C127" i="1"/>
  <c r="C143" i="1"/>
  <c r="C159" i="1"/>
  <c r="C12" i="1"/>
  <c r="C28" i="1"/>
  <c r="C44" i="1"/>
  <c r="C60" i="1"/>
  <c r="C76" i="1"/>
  <c r="C92" i="1"/>
  <c r="C17" i="1"/>
  <c r="C33" i="1"/>
  <c r="C49" i="1"/>
  <c r="C65" i="1"/>
  <c r="C81" i="1"/>
  <c r="C97" i="1"/>
  <c r="C113" i="1"/>
  <c r="C129" i="1"/>
  <c r="C145" i="1"/>
  <c r="C161" i="1"/>
  <c r="C144" i="1"/>
  <c r="C132" i="1"/>
  <c r="C136" i="1"/>
  <c r="C140" i="1"/>
  <c r="C6" i="1"/>
  <c r="C54" i="1"/>
  <c r="C86" i="1"/>
  <c r="C118" i="1"/>
  <c r="C150" i="1"/>
  <c r="C19" i="1"/>
  <c r="C35" i="1"/>
  <c r="C51" i="1"/>
  <c r="C83" i="1"/>
  <c r="C99" i="1"/>
  <c r="C131" i="1"/>
  <c r="C163" i="1"/>
  <c r="C32" i="1"/>
  <c r="C64" i="1"/>
  <c r="C21" i="1"/>
  <c r="C53" i="1"/>
  <c r="C85" i="1"/>
  <c r="C117" i="1"/>
  <c r="C149" i="1"/>
  <c r="C160" i="1"/>
  <c r="C152" i="1"/>
  <c r="C26" i="1"/>
  <c r="C42" i="1"/>
  <c r="C74" i="1"/>
  <c r="C106" i="1"/>
  <c r="C138" i="1"/>
  <c r="C7" i="1"/>
  <c r="C39" i="1"/>
  <c r="C71" i="1"/>
  <c r="C103" i="1"/>
  <c r="C135" i="1"/>
  <c r="C4" i="1"/>
  <c r="C20" i="1"/>
  <c r="C36" i="1"/>
  <c r="C52" i="1"/>
  <c r="C68" i="1"/>
  <c r="C84" i="1"/>
  <c r="C9" i="1"/>
  <c r="C25" i="1"/>
  <c r="C41" i="1"/>
  <c r="C57" i="1"/>
  <c r="C73" i="1"/>
  <c r="C89" i="1"/>
  <c r="C105" i="1"/>
  <c r="C121" i="1"/>
  <c r="C137" i="1"/>
  <c r="C153" i="1"/>
  <c r="C112" i="1"/>
  <c r="C100" i="1"/>
  <c r="C104" i="1"/>
  <c r="C108" i="1"/>
  <c r="F108" i="1" l="1"/>
  <c r="F104" i="1"/>
  <c r="F100" i="1"/>
  <c r="F112" i="1"/>
  <c r="F153" i="1"/>
  <c r="F137" i="1"/>
  <c r="F121" i="1"/>
  <c r="F105" i="1"/>
  <c r="F89" i="1"/>
  <c r="F73" i="1"/>
  <c r="F57" i="1"/>
  <c r="F41" i="1"/>
  <c r="F25" i="1"/>
  <c r="F9" i="1"/>
  <c r="F84" i="1"/>
  <c r="F68" i="1"/>
  <c r="F52" i="1"/>
  <c r="F36" i="1"/>
  <c r="F20" i="1"/>
  <c r="F4" i="1"/>
  <c r="F135" i="1"/>
  <c r="F103" i="1"/>
  <c r="F71" i="1"/>
  <c r="F39" i="1"/>
  <c r="F7" i="1"/>
  <c r="F138" i="1"/>
  <c r="F106" i="1"/>
  <c r="F74" i="1"/>
  <c r="F42" i="1"/>
  <c r="F26" i="1"/>
  <c r="F152" i="1"/>
  <c r="F160" i="1"/>
  <c r="F149" i="1"/>
  <c r="F117" i="1"/>
  <c r="F85" i="1"/>
  <c r="F53" i="1"/>
  <c r="F21" i="1"/>
  <c r="F64" i="1"/>
  <c r="F32" i="1"/>
  <c r="F163" i="1"/>
  <c r="F131" i="1"/>
  <c r="F99" i="1"/>
  <c r="F83" i="1"/>
  <c r="F51" i="1"/>
  <c r="F35" i="1"/>
  <c r="F19" i="1"/>
  <c r="F150" i="1"/>
  <c r="F118" i="1"/>
  <c r="F86" i="1"/>
  <c r="F54" i="1"/>
  <c r="F6" i="1"/>
  <c r="F140" i="1"/>
  <c r="F136" i="1"/>
  <c r="F132" i="1"/>
  <c r="F144" i="1"/>
  <c r="F161" i="1"/>
  <c r="F145" i="1"/>
  <c r="F129" i="1"/>
  <c r="F113" i="1"/>
  <c r="F97" i="1"/>
  <c r="F81" i="1"/>
  <c r="F65" i="1"/>
  <c r="F49" i="1"/>
  <c r="F33" i="1"/>
  <c r="F17" i="1"/>
  <c r="F92" i="1"/>
  <c r="F76" i="1"/>
  <c r="F60" i="1"/>
  <c r="F44" i="1"/>
  <c r="F28" i="1"/>
  <c r="F12" i="1"/>
  <c r="F159" i="1"/>
  <c r="F143" i="1"/>
  <c r="F127" i="1"/>
  <c r="F111" i="1"/>
  <c r="F95" i="1"/>
  <c r="F79" i="1"/>
  <c r="F63" i="1"/>
  <c r="F47" i="1"/>
  <c r="F31" i="1"/>
  <c r="F15" i="1"/>
  <c r="F162" i="1"/>
  <c r="F146" i="1"/>
  <c r="F130" i="1"/>
  <c r="F114" i="1"/>
  <c r="F98" i="1"/>
  <c r="F82" i="1"/>
  <c r="F66" i="1"/>
  <c r="F50" i="1"/>
  <c r="F34" i="1"/>
  <c r="F18" i="1"/>
  <c r="F151" i="1"/>
  <c r="F119" i="1"/>
  <c r="F87" i="1"/>
  <c r="F55" i="1"/>
  <c r="F23" i="1"/>
  <c r="F154" i="1"/>
  <c r="F122" i="1"/>
  <c r="F90" i="1"/>
  <c r="F58" i="1"/>
  <c r="F10" i="1"/>
  <c r="F156" i="1"/>
  <c r="F148" i="1"/>
  <c r="F96" i="1"/>
  <c r="F133" i="1"/>
  <c r="F101" i="1"/>
  <c r="F69" i="1"/>
  <c r="F37" i="1"/>
  <c r="F5" i="1"/>
  <c r="F80" i="1"/>
  <c r="F48" i="1"/>
  <c r="F16" i="1"/>
  <c r="F147" i="1"/>
  <c r="F115" i="1"/>
  <c r="F67" i="1"/>
  <c r="F3" i="1"/>
  <c r="F134" i="1"/>
  <c r="F102" i="1"/>
  <c r="F70" i="1"/>
  <c r="F38" i="1"/>
  <c r="F22" i="1"/>
  <c r="F124" i="1"/>
  <c r="F120" i="1"/>
  <c r="F116" i="1"/>
  <c r="F128" i="1"/>
  <c r="F157" i="1"/>
  <c r="F141" i="1"/>
  <c r="F125" i="1"/>
  <c r="F109" i="1"/>
  <c r="F93" i="1"/>
  <c r="F77" i="1"/>
  <c r="F61" i="1"/>
  <c r="F45" i="1"/>
  <c r="F29" i="1"/>
  <c r="F13" i="1"/>
  <c r="F88" i="1"/>
  <c r="F72" i="1"/>
  <c r="F56" i="1"/>
  <c r="F40" i="1"/>
  <c r="F24" i="1"/>
  <c r="F8" i="1"/>
  <c r="F155" i="1"/>
  <c r="F139" i="1"/>
  <c r="F123" i="1"/>
  <c r="F107" i="1"/>
  <c r="F91" i="1"/>
  <c r="F75" i="1"/>
  <c r="F59" i="1"/>
  <c r="F43" i="1"/>
  <c r="F27" i="1"/>
  <c r="F11" i="1"/>
  <c r="F158" i="1"/>
  <c r="F142" i="1"/>
  <c r="F126" i="1"/>
  <c r="F110" i="1"/>
  <c r="F94" i="1"/>
  <c r="F78" i="1"/>
  <c r="F62" i="1"/>
  <c r="F46" i="1"/>
  <c r="F30" i="1"/>
  <c r="F14" i="1"/>
  <c r="D108" i="1"/>
  <c r="G108" i="1" s="1"/>
  <c r="D104" i="1"/>
  <c r="G104" i="1" s="1"/>
  <c r="D100" i="1"/>
  <c r="G100" i="1" s="1"/>
  <c r="D112" i="1"/>
  <c r="G112" i="1" s="1"/>
  <c r="D153" i="1"/>
  <c r="G153" i="1" s="1"/>
  <c r="D137" i="1"/>
  <c r="G137" i="1" s="1"/>
  <c r="D121" i="1"/>
  <c r="G121" i="1" s="1"/>
  <c r="D105" i="1"/>
  <c r="G105" i="1" s="1"/>
  <c r="D89" i="1"/>
  <c r="G89" i="1" s="1"/>
  <c r="D73" i="1"/>
  <c r="G73" i="1" s="1"/>
  <c r="D57" i="1"/>
  <c r="G57" i="1" s="1"/>
  <c r="D41" i="1"/>
  <c r="G41" i="1" s="1"/>
  <c r="D25" i="1"/>
  <c r="G25" i="1" s="1"/>
  <c r="D9" i="1"/>
  <c r="G9" i="1" s="1"/>
  <c r="D84" i="1"/>
  <c r="G84" i="1" s="1"/>
  <c r="D68" i="1"/>
  <c r="G68" i="1" s="1"/>
  <c r="D52" i="1"/>
  <c r="G52" i="1" s="1"/>
  <c r="D36" i="1"/>
  <c r="G36" i="1" s="1"/>
  <c r="D20" i="1"/>
  <c r="G20" i="1" s="1"/>
  <c r="D4" i="1"/>
  <c r="G4" i="1" s="1"/>
  <c r="D135" i="1"/>
  <c r="G135" i="1" s="1"/>
  <c r="D103" i="1"/>
  <c r="G103" i="1" s="1"/>
  <c r="D71" i="1"/>
  <c r="G71" i="1" s="1"/>
  <c r="D39" i="1"/>
  <c r="G39" i="1" s="1"/>
  <c r="D7" i="1"/>
  <c r="G7" i="1" s="1"/>
  <c r="D138" i="1"/>
  <c r="G138" i="1" s="1"/>
  <c r="D106" i="1"/>
  <c r="G106" i="1" s="1"/>
  <c r="D74" i="1"/>
  <c r="G74" i="1" s="1"/>
  <c r="D42" i="1"/>
  <c r="G42" i="1" s="1"/>
  <c r="D26" i="1"/>
  <c r="G26" i="1" s="1"/>
  <c r="D152" i="1"/>
  <c r="G152" i="1" s="1"/>
  <c r="D160" i="1"/>
  <c r="G160" i="1" s="1"/>
  <c r="D149" i="1"/>
  <c r="G149" i="1" s="1"/>
  <c r="D117" i="1"/>
  <c r="G117" i="1" s="1"/>
  <c r="D85" i="1"/>
  <c r="G85" i="1" s="1"/>
  <c r="D53" i="1"/>
  <c r="G53" i="1" s="1"/>
  <c r="D21" i="1"/>
  <c r="G21" i="1" s="1"/>
  <c r="D64" i="1"/>
  <c r="G64" i="1" s="1"/>
  <c r="D32" i="1"/>
  <c r="G32" i="1" s="1"/>
  <c r="D163" i="1"/>
  <c r="G163" i="1" s="1"/>
  <c r="D131" i="1"/>
  <c r="G131" i="1" s="1"/>
  <c r="D99" i="1"/>
  <c r="G99" i="1" s="1"/>
  <c r="D83" i="1"/>
  <c r="G83" i="1" s="1"/>
  <c r="D51" i="1"/>
  <c r="G51" i="1" s="1"/>
  <c r="D35" i="1"/>
  <c r="G35" i="1" s="1"/>
  <c r="D19" i="1"/>
  <c r="G19" i="1" s="1"/>
  <c r="D150" i="1"/>
  <c r="G150" i="1" s="1"/>
  <c r="D118" i="1"/>
  <c r="G118" i="1" s="1"/>
  <c r="D86" i="1"/>
  <c r="G86" i="1" s="1"/>
  <c r="D54" i="1"/>
  <c r="G54" i="1" s="1"/>
  <c r="D6" i="1"/>
  <c r="G6" i="1" s="1"/>
  <c r="D140" i="1"/>
  <c r="G140" i="1" s="1"/>
  <c r="D136" i="1"/>
  <c r="G136" i="1" s="1"/>
  <c r="D132" i="1"/>
  <c r="G132" i="1" s="1"/>
  <c r="D144" i="1"/>
  <c r="G144" i="1" s="1"/>
  <c r="D161" i="1"/>
  <c r="G161" i="1" s="1"/>
  <c r="D145" i="1"/>
  <c r="G145" i="1" s="1"/>
  <c r="D129" i="1"/>
  <c r="G129" i="1" s="1"/>
  <c r="D113" i="1"/>
  <c r="G113" i="1" s="1"/>
  <c r="D97" i="1"/>
  <c r="G97" i="1" s="1"/>
  <c r="D81" i="1"/>
  <c r="G81" i="1" s="1"/>
  <c r="D65" i="1"/>
  <c r="G65" i="1" s="1"/>
  <c r="D49" i="1"/>
  <c r="G49" i="1" s="1"/>
  <c r="D33" i="1"/>
  <c r="G33" i="1" s="1"/>
  <c r="D17" i="1"/>
  <c r="G17" i="1" s="1"/>
  <c r="D92" i="1"/>
  <c r="G92" i="1" s="1"/>
  <c r="D76" i="1"/>
  <c r="G76" i="1" s="1"/>
  <c r="D60" i="1"/>
  <c r="G60" i="1" s="1"/>
  <c r="D44" i="1"/>
  <c r="G44" i="1" s="1"/>
  <c r="D28" i="1"/>
  <c r="G28" i="1" s="1"/>
  <c r="D12" i="1"/>
  <c r="G12" i="1" s="1"/>
  <c r="D159" i="1"/>
  <c r="G159" i="1" s="1"/>
  <c r="D143" i="1"/>
  <c r="G143" i="1" s="1"/>
  <c r="D127" i="1"/>
  <c r="G127" i="1" s="1"/>
  <c r="D111" i="1"/>
  <c r="G111" i="1" s="1"/>
  <c r="D95" i="1"/>
  <c r="G95" i="1" s="1"/>
  <c r="D79" i="1"/>
  <c r="G79" i="1" s="1"/>
  <c r="D63" i="1"/>
  <c r="G63" i="1" s="1"/>
  <c r="D47" i="1"/>
  <c r="G47" i="1" s="1"/>
  <c r="D31" i="1"/>
  <c r="G31" i="1" s="1"/>
  <c r="D15" i="1"/>
  <c r="G15" i="1" s="1"/>
  <c r="D162" i="1"/>
  <c r="G162" i="1" s="1"/>
  <c r="D146" i="1"/>
  <c r="G146" i="1" s="1"/>
  <c r="D130" i="1"/>
  <c r="G130" i="1" s="1"/>
  <c r="D114" i="1"/>
  <c r="G114" i="1" s="1"/>
  <c r="D98" i="1"/>
  <c r="G98" i="1" s="1"/>
  <c r="D82" i="1"/>
  <c r="G82" i="1" s="1"/>
  <c r="D66" i="1"/>
  <c r="G66" i="1" s="1"/>
  <c r="D50" i="1"/>
  <c r="G50" i="1" s="1"/>
  <c r="D34" i="1"/>
  <c r="G34" i="1" s="1"/>
  <c r="D18" i="1"/>
  <c r="G18" i="1" s="1"/>
  <c r="D151" i="1"/>
  <c r="G151" i="1" s="1"/>
  <c r="D119" i="1"/>
  <c r="G119" i="1" s="1"/>
  <c r="D87" i="1"/>
  <c r="G87" i="1" s="1"/>
  <c r="D55" i="1"/>
  <c r="G55" i="1" s="1"/>
  <c r="D23" i="1"/>
  <c r="G23" i="1" s="1"/>
  <c r="D154" i="1"/>
  <c r="G154" i="1" s="1"/>
  <c r="D122" i="1"/>
  <c r="G122" i="1" s="1"/>
  <c r="D90" i="1"/>
  <c r="G90" i="1" s="1"/>
  <c r="D58" i="1"/>
  <c r="G58" i="1" s="1"/>
  <c r="D10" i="1"/>
  <c r="G10" i="1" s="1"/>
  <c r="D156" i="1"/>
  <c r="G156" i="1" s="1"/>
  <c r="D148" i="1"/>
  <c r="G148" i="1" s="1"/>
  <c r="D96" i="1"/>
  <c r="G96" i="1" s="1"/>
  <c r="D133" i="1"/>
  <c r="G133" i="1" s="1"/>
  <c r="D101" i="1"/>
  <c r="G101" i="1" s="1"/>
  <c r="D69" i="1"/>
  <c r="G69" i="1" s="1"/>
  <c r="D37" i="1"/>
  <c r="G37" i="1" s="1"/>
  <c r="D5" i="1"/>
  <c r="G5" i="1" s="1"/>
  <c r="D80" i="1"/>
  <c r="G80" i="1" s="1"/>
  <c r="D48" i="1"/>
  <c r="G48" i="1" s="1"/>
  <c r="D16" i="1"/>
  <c r="G16" i="1" s="1"/>
  <c r="D147" i="1"/>
  <c r="G147" i="1" s="1"/>
  <c r="D115" i="1"/>
  <c r="G115" i="1" s="1"/>
  <c r="D67" i="1"/>
  <c r="G67" i="1" s="1"/>
  <c r="D134" i="1"/>
  <c r="G134" i="1" s="1"/>
  <c r="D102" i="1"/>
  <c r="G102" i="1" s="1"/>
  <c r="D70" i="1"/>
  <c r="G70" i="1" s="1"/>
  <c r="D38" i="1"/>
  <c r="G38" i="1" s="1"/>
  <c r="D22" i="1"/>
  <c r="G22" i="1" s="1"/>
  <c r="D124" i="1"/>
  <c r="G124" i="1" s="1"/>
  <c r="D120" i="1"/>
  <c r="G120" i="1" s="1"/>
  <c r="D116" i="1"/>
  <c r="G116" i="1" s="1"/>
  <c r="D128" i="1"/>
  <c r="G128" i="1" s="1"/>
  <c r="D157" i="1"/>
  <c r="G157" i="1" s="1"/>
  <c r="D141" i="1"/>
  <c r="G141" i="1" s="1"/>
  <c r="D125" i="1"/>
  <c r="G125" i="1" s="1"/>
  <c r="D109" i="1"/>
  <c r="G109" i="1" s="1"/>
  <c r="D93" i="1"/>
  <c r="G93" i="1" s="1"/>
  <c r="D77" i="1"/>
  <c r="G77" i="1" s="1"/>
  <c r="D61" i="1"/>
  <c r="G61" i="1" s="1"/>
  <c r="D45" i="1"/>
  <c r="G45" i="1" s="1"/>
  <c r="D29" i="1"/>
  <c r="G29" i="1" s="1"/>
  <c r="D13" i="1"/>
  <c r="G13" i="1" s="1"/>
  <c r="D88" i="1"/>
  <c r="G88" i="1" s="1"/>
  <c r="D72" i="1"/>
  <c r="G72" i="1" s="1"/>
  <c r="D56" i="1"/>
  <c r="G56" i="1" s="1"/>
  <c r="D40" i="1"/>
  <c r="G40" i="1" s="1"/>
  <c r="D24" i="1"/>
  <c r="G24" i="1" s="1"/>
  <c r="D8" i="1"/>
  <c r="G8" i="1" s="1"/>
  <c r="D155" i="1"/>
  <c r="G155" i="1" s="1"/>
  <c r="D139" i="1"/>
  <c r="G139" i="1" s="1"/>
  <c r="D123" i="1"/>
  <c r="G123" i="1" s="1"/>
  <c r="D107" i="1"/>
  <c r="G107" i="1" s="1"/>
  <c r="D91" i="1"/>
  <c r="G91" i="1" s="1"/>
  <c r="D75" i="1"/>
  <c r="G75" i="1" s="1"/>
  <c r="D59" i="1"/>
  <c r="G59" i="1" s="1"/>
  <c r="D43" i="1"/>
  <c r="G43" i="1" s="1"/>
  <c r="D27" i="1"/>
  <c r="G27" i="1" s="1"/>
  <c r="D11" i="1"/>
  <c r="G11" i="1" s="1"/>
  <c r="D158" i="1"/>
  <c r="G158" i="1" s="1"/>
  <c r="D142" i="1"/>
  <c r="G142" i="1" s="1"/>
  <c r="D126" i="1"/>
  <c r="G126" i="1" s="1"/>
  <c r="D110" i="1"/>
  <c r="G110" i="1" s="1"/>
  <c r="D94" i="1"/>
  <c r="G94" i="1" s="1"/>
  <c r="D78" i="1"/>
  <c r="G78" i="1" s="1"/>
  <c r="D62" i="1"/>
  <c r="G62" i="1" s="1"/>
  <c r="D46" i="1"/>
  <c r="G46" i="1" s="1"/>
  <c r="D30" i="1"/>
  <c r="G30" i="1" s="1"/>
  <c r="D14" i="1"/>
  <c r="G14" i="1" s="1"/>
</calcChain>
</file>

<file path=xl/sharedStrings.xml><?xml version="1.0" encoding="utf-8"?>
<sst xmlns="http://schemas.openxmlformats.org/spreadsheetml/2006/main" count="10" uniqueCount="10">
  <si>
    <t>Sum</t>
  </si>
  <si>
    <t>Average</t>
  </si>
  <si>
    <t>Running Total</t>
  </si>
  <si>
    <t>Count</t>
  </si>
  <si>
    <t>x</t>
  </si>
  <si>
    <t>normal.cdf</t>
  </si>
  <si>
    <t>erfc</t>
  </si>
  <si>
    <t>wolfram</t>
  </si>
  <si>
    <t>corfe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</si>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</sst>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781204432779233E-2"/>
          <c:y val="2.1413332105416648E-2"/>
          <c:w val="0.92477435112277628"/>
          <c:h val="0.8250482724747125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Sheet1!$F$2</c:f>
              <c:strCache>
                <c:ptCount val="1"/>
                <c:pt idx="0">
                  <c:v>corfe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Sheet1!$B$3:$B$163</c:f>
              <c:numCache>
                <c:formatCode>General</c:formatCode>
                <c:ptCount val="161"/>
                <c:pt idx="0">
                  <c:v>-8</c:v>
                </c:pt>
                <c:pt idx="1">
                  <c:v>-7.9</c:v>
                </c:pt>
                <c:pt idx="2">
                  <c:v>-7.8</c:v>
                </c:pt>
                <c:pt idx="3">
                  <c:v>-7.7</c:v>
                </c:pt>
                <c:pt idx="4">
                  <c:v>-7.6</c:v>
                </c:pt>
                <c:pt idx="5">
                  <c:v>-7.5</c:v>
                </c:pt>
                <c:pt idx="6">
                  <c:v>-7.4</c:v>
                </c:pt>
                <c:pt idx="7">
                  <c:v>-7.3</c:v>
                </c:pt>
                <c:pt idx="8">
                  <c:v>-7.2</c:v>
                </c:pt>
                <c:pt idx="9">
                  <c:v>-7.1</c:v>
                </c:pt>
                <c:pt idx="10">
                  <c:v>-7</c:v>
                </c:pt>
                <c:pt idx="11">
                  <c:v>-6.9</c:v>
                </c:pt>
                <c:pt idx="12">
                  <c:v>-6.8</c:v>
                </c:pt>
                <c:pt idx="13">
                  <c:v>-6.7</c:v>
                </c:pt>
                <c:pt idx="14">
                  <c:v>-6.6</c:v>
                </c:pt>
                <c:pt idx="15">
                  <c:v>-6.5</c:v>
                </c:pt>
                <c:pt idx="16">
                  <c:v>-6.4</c:v>
                </c:pt>
                <c:pt idx="17">
                  <c:v>-6.3</c:v>
                </c:pt>
                <c:pt idx="18">
                  <c:v>-6.2</c:v>
                </c:pt>
                <c:pt idx="19">
                  <c:v>-6.1</c:v>
                </c:pt>
                <c:pt idx="20">
                  <c:v>-6</c:v>
                </c:pt>
                <c:pt idx="21">
                  <c:v>-5.9</c:v>
                </c:pt>
                <c:pt idx="22">
                  <c:v>-5.8</c:v>
                </c:pt>
                <c:pt idx="23">
                  <c:v>-5.6999999999999993</c:v>
                </c:pt>
                <c:pt idx="24">
                  <c:v>-5.6</c:v>
                </c:pt>
                <c:pt idx="25">
                  <c:v>-5.5</c:v>
                </c:pt>
                <c:pt idx="26">
                  <c:v>-5.4</c:v>
                </c:pt>
                <c:pt idx="27">
                  <c:v>-5.3</c:v>
                </c:pt>
                <c:pt idx="28">
                  <c:v>-5.1999999999999993</c:v>
                </c:pt>
                <c:pt idx="29">
                  <c:v>-5.0999999999999996</c:v>
                </c:pt>
                <c:pt idx="30">
                  <c:v>-5</c:v>
                </c:pt>
                <c:pt idx="31">
                  <c:v>-4.9000000000000004</c:v>
                </c:pt>
                <c:pt idx="32">
                  <c:v>-4.8</c:v>
                </c:pt>
                <c:pt idx="33">
                  <c:v>-4.6999999999999993</c:v>
                </c:pt>
                <c:pt idx="34">
                  <c:v>-4.5999999999999996</c:v>
                </c:pt>
                <c:pt idx="35">
                  <c:v>-4.5</c:v>
                </c:pt>
                <c:pt idx="36">
                  <c:v>-4.4000000000000004</c:v>
                </c:pt>
                <c:pt idx="37">
                  <c:v>-4.3</c:v>
                </c:pt>
                <c:pt idx="38">
                  <c:v>-4.1999999999999993</c:v>
                </c:pt>
                <c:pt idx="39">
                  <c:v>-4.0999999999999996</c:v>
                </c:pt>
                <c:pt idx="40">
                  <c:v>-4</c:v>
                </c:pt>
                <c:pt idx="41">
                  <c:v>-3.8999999999999995</c:v>
                </c:pt>
                <c:pt idx="42">
                  <c:v>-3.8</c:v>
                </c:pt>
                <c:pt idx="43">
                  <c:v>-3.7</c:v>
                </c:pt>
                <c:pt idx="44">
                  <c:v>-3.5999999999999996</c:v>
                </c:pt>
                <c:pt idx="45">
                  <c:v>-3.5</c:v>
                </c:pt>
                <c:pt idx="46">
                  <c:v>-3.3999999999999995</c:v>
                </c:pt>
                <c:pt idx="47">
                  <c:v>-3.3</c:v>
                </c:pt>
                <c:pt idx="48">
                  <c:v>-3.1999999999999993</c:v>
                </c:pt>
                <c:pt idx="49">
                  <c:v>-3.0999999999999996</c:v>
                </c:pt>
                <c:pt idx="50">
                  <c:v>-3</c:v>
                </c:pt>
                <c:pt idx="51">
                  <c:v>-2.8999999999999995</c:v>
                </c:pt>
                <c:pt idx="52">
                  <c:v>-2.8</c:v>
                </c:pt>
                <c:pt idx="53">
                  <c:v>-2.6999999999999993</c:v>
                </c:pt>
                <c:pt idx="54">
                  <c:v>-2.5999999999999996</c:v>
                </c:pt>
                <c:pt idx="55">
                  <c:v>-2.5</c:v>
                </c:pt>
                <c:pt idx="56">
                  <c:v>-2.3999999999999995</c:v>
                </c:pt>
                <c:pt idx="57">
                  <c:v>-2.2999999999999998</c:v>
                </c:pt>
                <c:pt idx="58">
                  <c:v>-2.1999999999999993</c:v>
                </c:pt>
                <c:pt idx="59">
                  <c:v>-2.0999999999999996</c:v>
                </c:pt>
                <c:pt idx="60">
                  <c:v>-2</c:v>
                </c:pt>
                <c:pt idx="61">
                  <c:v>-1.8999999999999995</c:v>
                </c:pt>
                <c:pt idx="62">
                  <c:v>-1.7999999999999998</c:v>
                </c:pt>
                <c:pt idx="63">
                  <c:v>-1.6999999999999993</c:v>
                </c:pt>
                <c:pt idx="64">
                  <c:v>-1.5999999999999996</c:v>
                </c:pt>
                <c:pt idx="65">
                  <c:v>-1.5</c:v>
                </c:pt>
                <c:pt idx="66">
                  <c:v>-1.3999999999999995</c:v>
                </c:pt>
                <c:pt idx="67">
                  <c:v>-1.2999999999999998</c:v>
                </c:pt>
                <c:pt idx="68">
                  <c:v>-1.1999999999999993</c:v>
                </c:pt>
                <c:pt idx="69">
                  <c:v>-1.0999999999999996</c:v>
                </c:pt>
                <c:pt idx="70">
                  <c:v>-1</c:v>
                </c:pt>
                <c:pt idx="71">
                  <c:v>-0.89999999999999947</c:v>
                </c:pt>
                <c:pt idx="72">
                  <c:v>-0.79999999999999982</c:v>
                </c:pt>
                <c:pt idx="73">
                  <c:v>-0.69999999999999929</c:v>
                </c:pt>
                <c:pt idx="74">
                  <c:v>-0.59999999999999964</c:v>
                </c:pt>
                <c:pt idx="75">
                  <c:v>-0.5</c:v>
                </c:pt>
                <c:pt idx="76">
                  <c:v>-0.39999999999999947</c:v>
                </c:pt>
                <c:pt idx="77">
                  <c:v>-0.29999999999999982</c:v>
                </c:pt>
                <c:pt idx="78">
                  <c:v>-0.19999999999999929</c:v>
                </c:pt>
                <c:pt idx="79">
                  <c:v>-9.9999999999999645E-2</c:v>
                </c:pt>
                <c:pt idx="80">
                  <c:v>0</c:v>
                </c:pt>
                <c:pt idx="81">
                  <c:v>9.9999999999999645E-2</c:v>
                </c:pt>
                <c:pt idx="82">
                  <c:v>0.20000000000000107</c:v>
                </c:pt>
                <c:pt idx="83">
                  <c:v>0.30000000000000071</c:v>
                </c:pt>
                <c:pt idx="84">
                  <c:v>0.40000000000000036</c:v>
                </c:pt>
                <c:pt idx="85">
                  <c:v>0.5</c:v>
                </c:pt>
                <c:pt idx="86">
                  <c:v>0.59999999999999964</c:v>
                </c:pt>
                <c:pt idx="87">
                  <c:v>0.70000000000000107</c:v>
                </c:pt>
                <c:pt idx="88">
                  <c:v>0.80000000000000071</c:v>
                </c:pt>
                <c:pt idx="89">
                  <c:v>0.90000000000000036</c:v>
                </c:pt>
                <c:pt idx="90">
                  <c:v>1</c:v>
                </c:pt>
                <c:pt idx="91">
                  <c:v>1.0999999999999996</c:v>
                </c:pt>
                <c:pt idx="92">
                  <c:v>1.2000000000000011</c:v>
                </c:pt>
                <c:pt idx="93">
                  <c:v>1.3000000000000007</c:v>
                </c:pt>
                <c:pt idx="94">
                  <c:v>1.4000000000000004</c:v>
                </c:pt>
                <c:pt idx="95">
                  <c:v>1.5</c:v>
                </c:pt>
                <c:pt idx="96">
                  <c:v>1.6000000000000014</c:v>
                </c:pt>
                <c:pt idx="97">
                  <c:v>1.7000000000000011</c:v>
                </c:pt>
                <c:pt idx="98">
                  <c:v>1.8000000000000007</c:v>
                </c:pt>
                <c:pt idx="99">
                  <c:v>1.9000000000000004</c:v>
                </c:pt>
                <c:pt idx="100">
                  <c:v>2</c:v>
                </c:pt>
                <c:pt idx="101">
                  <c:v>2.1000000000000014</c:v>
                </c:pt>
                <c:pt idx="102">
                  <c:v>2.2000000000000011</c:v>
                </c:pt>
                <c:pt idx="103">
                  <c:v>2.3000000000000007</c:v>
                </c:pt>
                <c:pt idx="104">
                  <c:v>2.4000000000000004</c:v>
                </c:pt>
                <c:pt idx="105">
                  <c:v>2.5</c:v>
                </c:pt>
                <c:pt idx="106">
                  <c:v>2.6000000000000014</c:v>
                </c:pt>
                <c:pt idx="107">
                  <c:v>2.7000000000000011</c:v>
                </c:pt>
                <c:pt idx="108">
                  <c:v>2.8000000000000007</c:v>
                </c:pt>
                <c:pt idx="109">
                  <c:v>2.9000000000000004</c:v>
                </c:pt>
                <c:pt idx="110">
                  <c:v>3</c:v>
                </c:pt>
                <c:pt idx="111">
                  <c:v>3.1000000000000014</c:v>
                </c:pt>
                <c:pt idx="112">
                  <c:v>3.2000000000000011</c:v>
                </c:pt>
                <c:pt idx="113">
                  <c:v>3.3000000000000007</c:v>
                </c:pt>
                <c:pt idx="114">
                  <c:v>3.4000000000000004</c:v>
                </c:pt>
                <c:pt idx="115">
                  <c:v>3.5</c:v>
                </c:pt>
                <c:pt idx="116">
                  <c:v>3.6000000000000014</c:v>
                </c:pt>
                <c:pt idx="117">
                  <c:v>3.7000000000000011</c:v>
                </c:pt>
                <c:pt idx="118">
                  <c:v>3.8000000000000007</c:v>
                </c:pt>
                <c:pt idx="119">
                  <c:v>3.9000000000000004</c:v>
                </c:pt>
                <c:pt idx="120">
                  <c:v>4</c:v>
                </c:pt>
                <c:pt idx="121">
                  <c:v>4.1000000000000014</c:v>
                </c:pt>
                <c:pt idx="122">
                  <c:v>4.2000000000000011</c:v>
                </c:pt>
                <c:pt idx="123">
                  <c:v>4.3000000000000007</c:v>
                </c:pt>
                <c:pt idx="124">
                  <c:v>4.4000000000000004</c:v>
                </c:pt>
                <c:pt idx="125">
                  <c:v>4.5</c:v>
                </c:pt>
                <c:pt idx="126">
                  <c:v>4.6000000000000014</c:v>
                </c:pt>
                <c:pt idx="127">
                  <c:v>4.7000000000000011</c:v>
                </c:pt>
                <c:pt idx="128">
                  <c:v>4.8000000000000007</c:v>
                </c:pt>
                <c:pt idx="129">
                  <c:v>4.9000000000000004</c:v>
                </c:pt>
                <c:pt idx="130">
                  <c:v>5</c:v>
                </c:pt>
                <c:pt idx="131">
                  <c:v>5.1000000000000014</c:v>
                </c:pt>
                <c:pt idx="132">
                  <c:v>5.2000000000000011</c:v>
                </c:pt>
                <c:pt idx="133">
                  <c:v>5.3000000000000007</c:v>
                </c:pt>
                <c:pt idx="134">
                  <c:v>5.4</c:v>
                </c:pt>
                <c:pt idx="135">
                  <c:v>5.5</c:v>
                </c:pt>
                <c:pt idx="136">
                  <c:v>5.6000000000000014</c:v>
                </c:pt>
                <c:pt idx="137">
                  <c:v>5.7000000000000011</c:v>
                </c:pt>
                <c:pt idx="138">
                  <c:v>5.8000000000000007</c:v>
                </c:pt>
                <c:pt idx="139">
                  <c:v>5.9</c:v>
                </c:pt>
                <c:pt idx="140">
                  <c:v>6</c:v>
                </c:pt>
                <c:pt idx="141">
                  <c:v>6.1000000000000014</c:v>
                </c:pt>
                <c:pt idx="142">
                  <c:v>6.2000000000000011</c:v>
                </c:pt>
                <c:pt idx="143">
                  <c:v>6.3000000000000007</c:v>
                </c:pt>
                <c:pt idx="144">
                  <c:v>6.4</c:v>
                </c:pt>
                <c:pt idx="145">
                  <c:v>6.5</c:v>
                </c:pt>
                <c:pt idx="146">
                  <c:v>6.6000000000000014</c:v>
                </c:pt>
                <c:pt idx="147">
                  <c:v>6.7000000000000011</c:v>
                </c:pt>
                <c:pt idx="148">
                  <c:v>6.8000000000000007</c:v>
                </c:pt>
                <c:pt idx="149">
                  <c:v>6.9</c:v>
                </c:pt>
                <c:pt idx="150">
                  <c:v>7</c:v>
                </c:pt>
                <c:pt idx="151">
                  <c:v>7.1000000000000014</c:v>
                </c:pt>
                <c:pt idx="152">
                  <c:v>7.2000000000000011</c:v>
                </c:pt>
                <c:pt idx="153">
                  <c:v>7.3000000000000007</c:v>
                </c:pt>
                <c:pt idx="154">
                  <c:v>7.4</c:v>
                </c:pt>
                <c:pt idx="155">
                  <c:v>7.5</c:v>
                </c:pt>
                <c:pt idx="156">
                  <c:v>7.6000000000000014</c:v>
                </c:pt>
                <c:pt idx="157">
                  <c:v>7.7000000000000011</c:v>
                </c:pt>
                <c:pt idx="158">
                  <c:v>7.8000000000000007</c:v>
                </c:pt>
                <c:pt idx="159">
                  <c:v>7.9</c:v>
                </c:pt>
                <c:pt idx="160">
                  <c:v>8</c:v>
                </c:pt>
              </c:numCache>
            </c:numRef>
          </c:cat>
          <c:val>
            <c:numRef>
              <c:f>Sheet1!$F$3:$F$163</c:f>
              <c:numCache>
                <c:formatCode>General</c:formatCode>
                <c:ptCount val="161"/>
                <c:pt idx="0">
                  <c:v>-8.2119387458552147E-16</c:v>
                </c:pt>
                <c:pt idx="1">
                  <c:v>6.7287218065291851E-16</c:v>
                </c:pt>
                <c:pt idx="2">
                  <c:v>-8.4593296546060541E-16</c:v>
                </c:pt>
                <c:pt idx="3">
                  <c:v>-5.7967157298332041E-16</c:v>
                </c:pt>
                <c:pt idx="4">
                  <c:v>-7.9209600593534875E-16</c:v>
                </c:pt>
                <c:pt idx="5">
                  <c:v>-5.0959558994547496E-16</c:v>
                </c:pt>
                <c:pt idx="6">
                  <c:v>-6.3055631809659263E-16</c:v>
                </c:pt>
                <c:pt idx="7">
                  <c:v>-3.8961823428009395E-16</c:v>
                </c:pt>
                <c:pt idx="8">
                  <c:v>-6.9581998137354995E-16</c:v>
                </c:pt>
                <c:pt idx="9">
                  <c:v>-7.1600501848754428E-16</c:v>
                </c:pt>
                <c:pt idx="10">
                  <c:v>-5.5215926312176953E-16</c:v>
                </c:pt>
                <c:pt idx="11">
                  <c:v>-6.8149184872193609E-16</c:v>
                </c:pt>
                <c:pt idx="12">
                  <c:v>-4.6885904034904301E-16</c:v>
                </c:pt>
                <c:pt idx="13">
                  <c:v>-7.9756649360655363E-16</c:v>
                </c:pt>
                <c:pt idx="14">
                  <c:v>-3.3269759375240198E-16</c:v>
                </c:pt>
                <c:pt idx="15">
                  <c:v>-8.6878729192477895E-16</c:v>
                </c:pt>
                <c:pt idx="16">
                  <c:v>-4.905540717582409E-16</c:v>
                </c:pt>
                <c:pt idx="17">
                  <c:v>-5.7587332591934779E-16</c:v>
                </c:pt>
                <c:pt idx="18">
                  <c:v>-4.7775925133612787E-16</c:v>
                </c:pt>
                <c:pt idx="19">
                  <c:v>-6.6544981933336898E-16</c:v>
                </c:pt>
                <c:pt idx="20">
                  <c:v>-8.8805404585719752E-16</c:v>
                </c:pt>
                <c:pt idx="21">
                  <c:v>-4.4742042520228642E-16</c:v>
                </c:pt>
                <c:pt idx="22">
                  <c:v>-8.0991992776870256E-16</c:v>
                </c:pt>
                <c:pt idx="23">
                  <c:v>-7.4170874544298583E-16</c:v>
                </c:pt>
                <c:pt idx="24">
                  <c:v>2.2063209807614596E-16</c:v>
                </c:pt>
                <c:pt idx="25">
                  <c:v>-7.3379067069870467E-16</c:v>
                </c:pt>
                <c:pt idx="26">
                  <c:v>3.0704185978782799E-16</c:v>
                </c:pt>
                <c:pt idx="27">
                  <c:v>-4.4831256906463176E-17</c:v>
                </c:pt>
                <c:pt idx="28">
                  <c:v>2.728989145960728E-16</c:v>
                </c:pt>
                <c:pt idx="29">
                  <c:v>-2.3302715470979176E-16</c:v>
                </c:pt>
                <c:pt idx="30">
                  <c:v>3.9974798797336565E-16</c:v>
                </c:pt>
                <c:pt idx="31">
                  <c:v>1.9858295695638966E-16</c:v>
                </c:pt>
                <c:pt idx="32">
                  <c:v>1.9314045263292556E-16</c:v>
                </c:pt>
                <c:pt idx="33">
                  <c:v>-5.7138513281170152E-17</c:v>
                </c:pt>
                <c:pt idx="34">
                  <c:v>3.3948106438063015E-16</c:v>
                </c:pt>
                <c:pt idx="35">
                  <c:v>1.5788397675288619E-16</c:v>
                </c:pt>
                <c:pt idx="36">
                  <c:v>-8.6253365018905404E-17</c:v>
                </c:pt>
                <c:pt idx="37">
                  <c:v>4.3031645412770769E-16</c:v>
                </c:pt>
                <c:pt idx="38">
                  <c:v>5.5871479047019806E-16</c:v>
                </c:pt>
                <c:pt idx="39">
                  <c:v>-2.7443867491039331E-19</c:v>
                </c:pt>
                <c:pt idx="40">
                  <c:v>2.219632897620949E-16</c:v>
                </c:pt>
                <c:pt idx="41">
                  <c:v>-1.5340105487954281E-16</c:v>
                </c:pt>
                <c:pt idx="42">
                  <c:v>-2.9861638335682006E-16</c:v>
                </c:pt>
                <c:pt idx="43">
                  <c:v>-2.4349825541308823E-16</c:v>
                </c:pt>
                <c:pt idx="44">
                  <c:v>-1.2988742026376343E-16</c:v>
                </c:pt>
                <c:pt idx="45">
                  <c:v>-3.4816442263940761E-16</c:v>
                </c:pt>
                <c:pt idx="46">
                  <c:v>-1.3975366003338152E-16</c:v>
                </c:pt>
                <c:pt idx="47">
                  <c:v>-2.2654404394084615E-16</c:v>
                </c:pt>
                <c:pt idx="48">
                  <c:v>4.6078592330633938E-17</c:v>
                </c:pt>
                <c:pt idx="49">
                  <c:v>-1.2902005852577503E-17</c:v>
                </c:pt>
                <c:pt idx="50">
                  <c:v>-2.9099986309510939E-16</c:v>
                </c:pt>
                <c:pt idx="51">
                  <c:v>-1.715207836872068E-16</c:v>
                </c:pt>
                <c:pt idx="52">
                  <c:v>2.2811613709095013E-16</c:v>
                </c:pt>
                <c:pt idx="53">
                  <c:v>1.1709383462843448E-16</c:v>
                </c:pt>
                <c:pt idx="54">
                  <c:v>-1.9428902930940239E-16</c:v>
                </c:pt>
                <c:pt idx="55">
                  <c:v>-2.5153490401663703E-16</c:v>
                </c:pt>
                <c:pt idx="56">
                  <c:v>1.5092094240998222E-16</c:v>
                </c:pt>
                <c:pt idx="57">
                  <c:v>1.9081958235744878E-17</c:v>
                </c:pt>
                <c:pt idx="58">
                  <c:v>-4.5102810375396984E-17</c:v>
                </c:pt>
                <c:pt idx="59">
                  <c:v>1.0408340855860843E-16</c:v>
                </c:pt>
                <c:pt idx="60">
                  <c:v>-1.7347234759768071E-16</c:v>
                </c:pt>
                <c:pt idx="61">
                  <c:v>-1.6306400674181987E-16</c:v>
                </c:pt>
                <c:pt idx="62">
                  <c:v>9.0205620750793969E-17</c:v>
                </c:pt>
                <c:pt idx="63">
                  <c:v>-1.8041124150158794E-16</c:v>
                </c:pt>
                <c:pt idx="64">
                  <c:v>1.1796119636642288E-16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-3.8857805861880479E-16</c:v>
                </c:pt>
                <c:pt idx="69">
                  <c:v>-7.2164496600635175E-16</c:v>
                </c:pt>
                <c:pt idx="70">
                  <c:v>0</c:v>
                </c:pt>
                <c:pt idx="71">
                  <c:v>-7.4940054162198066E-16</c:v>
                </c:pt>
                <c:pt idx="72">
                  <c:v>-8.0491169285323849E-16</c:v>
                </c:pt>
                <c:pt idx="73">
                  <c:v>-2.4980018054066022E-16</c:v>
                </c:pt>
                <c:pt idx="74">
                  <c:v>-7.7715611723760958E-16</c:v>
                </c:pt>
                <c:pt idx="75">
                  <c:v>-9.4368957093138306E-16</c:v>
                </c:pt>
                <c:pt idx="76">
                  <c:v>0</c:v>
                </c:pt>
                <c:pt idx="77">
                  <c:v>-4.4408920985006262E-16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-8.8817841970012523E-16</c:v>
                </c:pt>
                <c:pt idx="82">
                  <c:v>0</c:v>
                </c:pt>
                <c:pt idx="83">
                  <c:v>-8.8817841970012523E-16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8.8817841970012523E-16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1.2212453270876722E-15</c:v>
                </c:pt>
                <c:pt idx="136">
                  <c:v>0</c:v>
                </c:pt>
                <c:pt idx="137">
                  <c:v>1.2212453270876722E-15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1.1102230246251565E-15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8.8817841970012523E-16</c:v>
                </c:pt>
                <c:pt idx="146">
                  <c:v>0</c:v>
                </c:pt>
                <c:pt idx="147">
                  <c:v>8.8817841970012523E-16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1.1102230246251565E-15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val>
        </c:ser>
        <c:ser>
          <c:idx val="4"/>
          <c:order val="1"/>
          <c:tx>
            <c:strRef>
              <c:f>Sheet1!$G$2</c:f>
              <c:strCache>
                <c:ptCount val="1"/>
                <c:pt idx="0">
                  <c:v>excel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Sheet1!$B$3:$B$163</c:f>
              <c:numCache>
                <c:formatCode>General</c:formatCode>
                <c:ptCount val="161"/>
                <c:pt idx="0">
                  <c:v>-8</c:v>
                </c:pt>
                <c:pt idx="1">
                  <c:v>-7.9</c:v>
                </c:pt>
                <c:pt idx="2">
                  <c:v>-7.8</c:v>
                </c:pt>
                <c:pt idx="3">
                  <c:v>-7.7</c:v>
                </c:pt>
                <c:pt idx="4">
                  <c:v>-7.6</c:v>
                </c:pt>
                <c:pt idx="5">
                  <c:v>-7.5</c:v>
                </c:pt>
                <c:pt idx="6">
                  <c:v>-7.4</c:v>
                </c:pt>
                <c:pt idx="7">
                  <c:v>-7.3</c:v>
                </c:pt>
                <c:pt idx="8">
                  <c:v>-7.2</c:v>
                </c:pt>
                <c:pt idx="9">
                  <c:v>-7.1</c:v>
                </c:pt>
                <c:pt idx="10">
                  <c:v>-7</c:v>
                </c:pt>
                <c:pt idx="11">
                  <c:v>-6.9</c:v>
                </c:pt>
                <c:pt idx="12">
                  <c:v>-6.8</c:v>
                </c:pt>
                <c:pt idx="13">
                  <c:v>-6.7</c:v>
                </c:pt>
                <c:pt idx="14">
                  <c:v>-6.6</c:v>
                </c:pt>
                <c:pt idx="15">
                  <c:v>-6.5</c:v>
                </c:pt>
                <c:pt idx="16">
                  <c:v>-6.4</c:v>
                </c:pt>
                <c:pt idx="17">
                  <c:v>-6.3</c:v>
                </c:pt>
                <c:pt idx="18">
                  <c:v>-6.2</c:v>
                </c:pt>
                <c:pt idx="19">
                  <c:v>-6.1</c:v>
                </c:pt>
                <c:pt idx="20">
                  <c:v>-6</c:v>
                </c:pt>
                <c:pt idx="21">
                  <c:v>-5.9</c:v>
                </c:pt>
                <c:pt idx="22">
                  <c:v>-5.8</c:v>
                </c:pt>
                <c:pt idx="23">
                  <c:v>-5.6999999999999993</c:v>
                </c:pt>
                <c:pt idx="24">
                  <c:v>-5.6</c:v>
                </c:pt>
                <c:pt idx="25">
                  <c:v>-5.5</c:v>
                </c:pt>
                <c:pt idx="26">
                  <c:v>-5.4</c:v>
                </c:pt>
                <c:pt idx="27">
                  <c:v>-5.3</c:v>
                </c:pt>
                <c:pt idx="28">
                  <c:v>-5.1999999999999993</c:v>
                </c:pt>
                <c:pt idx="29">
                  <c:v>-5.0999999999999996</c:v>
                </c:pt>
                <c:pt idx="30">
                  <c:v>-5</c:v>
                </c:pt>
                <c:pt idx="31">
                  <c:v>-4.9000000000000004</c:v>
                </c:pt>
                <c:pt idx="32">
                  <c:v>-4.8</c:v>
                </c:pt>
                <c:pt idx="33">
                  <c:v>-4.6999999999999993</c:v>
                </c:pt>
                <c:pt idx="34">
                  <c:v>-4.5999999999999996</c:v>
                </c:pt>
                <c:pt idx="35">
                  <c:v>-4.5</c:v>
                </c:pt>
                <c:pt idx="36">
                  <c:v>-4.4000000000000004</c:v>
                </c:pt>
                <c:pt idx="37">
                  <c:v>-4.3</c:v>
                </c:pt>
                <c:pt idx="38">
                  <c:v>-4.1999999999999993</c:v>
                </c:pt>
                <c:pt idx="39">
                  <c:v>-4.0999999999999996</c:v>
                </c:pt>
                <c:pt idx="40">
                  <c:v>-4</c:v>
                </c:pt>
                <c:pt idx="41">
                  <c:v>-3.8999999999999995</c:v>
                </c:pt>
                <c:pt idx="42">
                  <c:v>-3.8</c:v>
                </c:pt>
                <c:pt idx="43">
                  <c:v>-3.7</c:v>
                </c:pt>
                <c:pt idx="44">
                  <c:v>-3.5999999999999996</c:v>
                </c:pt>
                <c:pt idx="45">
                  <c:v>-3.5</c:v>
                </c:pt>
                <c:pt idx="46">
                  <c:v>-3.3999999999999995</c:v>
                </c:pt>
                <c:pt idx="47">
                  <c:v>-3.3</c:v>
                </c:pt>
                <c:pt idx="48">
                  <c:v>-3.1999999999999993</c:v>
                </c:pt>
                <c:pt idx="49">
                  <c:v>-3.0999999999999996</c:v>
                </c:pt>
                <c:pt idx="50">
                  <c:v>-3</c:v>
                </c:pt>
                <c:pt idx="51">
                  <c:v>-2.8999999999999995</c:v>
                </c:pt>
                <c:pt idx="52">
                  <c:v>-2.8</c:v>
                </c:pt>
                <c:pt idx="53">
                  <c:v>-2.6999999999999993</c:v>
                </c:pt>
                <c:pt idx="54">
                  <c:v>-2.5999999999999996</c:v>
                </c:pt>
                <c:pt idx="55">
                  <c:v>-2.5</c:v>
                </c:pt>
                <c:pt idx="56">
                  <c:v>-2.3999999999999995</c:v>
                </c:pt>
                <c:pt idx="57">
                  <c:v>-2.2999999999999998</c:v>
                </c:pt>
                <c:pt idx="58">
                  <c:v>-2.1999999999999993</c:v>
                </c:pt>
                <c:pt idx="59">
                  <c:v>-2.0999999999999996</c:v>
                </c:pt>
                <c:pt idx="60">
                  <c:v>-2</c:v>
                </c:pt>
                <c:pt idx="61">
                  <c:v>-1.8999999999999995</c:v>
                </c:pt>
                <c:pt idx="62">
                  <c:v>-1.7999999999999998</c:v>
                </c:pt>
                <c:pt idx="63">
                  <c:v>-1.6999999999999993</c:v>
                </c:pt>
                <c:pt idx="64">
                  <c:v>-1.5999999999999996</c:v>
                </c:pt>
                <c:pt idx="65">
                  <c:v>-1.5</c:v>
                </c:pt>
                <c:pt idx="66">
                  <c:v>-1.3999999999999995</c:v>
                </c:pt>
                <c:pt idx="67">
                  <c:v>-1.2999999999999998</c:v>
                </c:pt>
                <c:pt idx="68">
                  <c:v>-1.1999999999999993</c:v>
                </c:pt>
                <c:pt idx="69">
                  <c:v>-1.0999999999999996</c:v>
                </c:pt>
                <c:pt idx="70">
                  <c:v>-1</c:v>
                </c:pt>
                <c:pt idx="71">
                  <c:v>-0.89999999999999947</c:v>
                </c:pt>
                <c:pt idx="72">
                  <c:v>-0.79999999999999982</c:v>
                </c:pt>
                <c:pt idx="73">
                  <c:v>-0.69999999999999929</c:v>
                </c:pt>
                <c:pt idx="74">
                  <c:v>-0.59999999999999964</c:v>
                </c:pt>
                <c:pt idx="75">
                  <c:v>-0.5</c:v>
                </c:pt>
                <c:pt idx="76">
                  <c:v>-0.39999999999999947</c:v>
                </c:pt>
                <c:pt idx="77">
                  <c:v>-0.29999999999999982</c:v>
                </c:pt>
                <c:pt idx="78">
                  <c:v>-0.19999999999999929</c:v>
                </c:pt>
                <c:pt idx="79">
                  <c:v>-9.9999999999999645E-2</c:v>
                </c:pt>
                <c:pt idx="80">
                  <c:v>0</c:v>
                </c:pt>
                <c:pt idx="81">
                  <c:v>9.9999999999999645E-2</c:v>
                </c:pt>
                <c:pt idx="82">
                  <c:v>0.20000000000000107</c:v>
                </c:pt>
                <c:pt idx="83">
                  <c:v>0.30000000000000071</c:v>
                </c:pt>
                <c:pt idx="84">
                  <c:v>0.40000000000000036</c:v>
                </c:pt>
                <c:pt idx="85">
                  <c:v>0.5</c:v>
                </c:pt>
                <c:pt idx="86">
                  <c:v>0.59999999999999964</c:v>
                </c:pt>
                <c:pt idx="87">
                  <c:v>0.70000000000000107</c:v>
                </c:pt>
                <c:pt idx="88">
                  <c:v>0.80000000000000071</c:v>
                </c:pt>
                <c:pt idx="89">
                  <c:v>0.90000000000000036</c:v>
                </c:pt>
                <c:pt idx="90">
                  <c:v>1</c:v>
                </c:pt>
                <c:pt idx="91">
                  <c:v>1.0999999999999996</c:v>
                </c:pt>
                <c:pt idx="92">
                  <c:v>1.2000000000000011</c:v>
                </c:pt>
                <c:pt idx="93">
                  <c:v>1.3000000000000007</c:v>
                </c:pt>
                <c:pt idx="94">
                  <c:v>1.4000000000000004</c:v>
                </c:pt>
                <c:pt idx="95">
                  <c:v>1.5</c:v>
                </c:pt>
                <c:pt idx="96">
                  <c:v>1.6000000000000014</c:v>
                </c:pt>
                <c:pt idx="97">
                  <c:v>1.7000000000000011</c:v>
                </c:pt>
                <c:pt idx="98">
                  <c:v>1.8000000000000007</c:v>
                </c:pt>
                <c:pt idx="99">
                  <c:v>1.9000000000000004</c:v>
                </c:pt>
                <c:pt idx="100">
                  <c:v>2</c:v>
                </c:pt>
                <c:pt idx="101">
                  <c:v>2.1000000000000014</c:v>
                </c:pt>
                <c:pt idx="102">
                  <c:v>2.2000000000000011</c:v>
                </c:pt>
                <c:pt idx="103">
                  <c:v>2.3000000000000007</c:v>
                </c:pt>
                <c:pt idx="104">
                  <c:v>2.4000000000000004</c:v>
                </c:pt>
                <c:pt idx="105">
                  <c:v>2.5</c:v>
                </c:pt>
                <c:pt idx="106">
                  <c:v>2.6000000000000014</c:v>
                </c:pt>
                <c:pt idx="107">
                  <c:v>2.7000000000000011</c:v>
                </c:pt>
                <c:pt idx="108">
                  <c:v>2.8000000000000007</c:v>
                </c:pt>
                <c:pt idx="109">
                  <c:v>2.9000000000000004</c:v>
                </c:pt>
                <c:pt idx="110">
                  <c:v>3</c:v>
                </c:pt>
                <c:pt idx="111">
                  <c:v>3.1000000000000014</c:v>
                </c:pt>
                <c:pt idx="112">
                  <c:v>3.2000000000000011</c:v>
                </c:pt>
                <c:pt idx="113">
                  <c:v>3.3000000000000007</c:v>
                </c:pt>
                <c:pt idx="114">
                  <c:v>3.4000000000000004</c:v>
                </c:pt>
                <c:pt idx="115">
                  <c:v>3.5</c:v>
                </c:pt>
                <c:pt idx="116">
                  <c:v>3.6000000000000014</c:v>
                </c:pt>
                <c:pt idx="117">
                  <c:v>3.7000000000000011</c:v>
                </c:pt>
                <c:pt idx="118">
                  <c:v>3.8000000000000007</c:v>
                </c:pt>
                <c:pt idx="119">
                  <c:v>3.9000000000000004</c:v>
                </c:pt>
                <c:pt idx="120">
                  <c:v>4</c:v>
                </c:pt>
                <c:pt idx="121">
                  <c:v>4.1000000000000014</c:v>
                </c:pt>
                <c:pt idx="122">
                  <c:v>4.2000000000000011</c:v>
                </c:pt>
                <c:pt idx="123">
                  <c:v>4.3000000000000007</c:v>
                </c:pt>
                <c:pt idx="124">
                  <c:v>4.4000000000000004</c:v>
                </c:pt>
                <c:pt idx="125">
                  <c:v>4.5</c:v>
                </c:pt>
                <c:pt idx="126">
                  <c:v>4.6000000000000014</c:v>
                </c:pt>
                <c:pt idx="127">
                  <c:v>4.7000000000000011</c:v>
                </c:pt>
                <c:pt idx="128">
                  <c:v>4.8000000000000007</c:v>
                </c:pt>
                <c:pt idx="129">
                  <c:v>4.9000000000000004</c:v>
                </c:pt>
                <c:pt idx="130">
                  <c:v>5</c:v>
                </c:pt>
                <c:pt idx="131">
                  <c:v>5.1000000000000014</c:v>
                </c:pt>
                <c:pt idx="132">
                  <c:v>5.2000000000000011</c:v>
                </c:pt>
                <c:pt idx="133">
                  <c:v>5.3000000000000007</c:v>
                </c:pt>
                <c:pt idx="134">
                  <c:v>5.4</c:v>
                </c:pt>
                <c:pt idx="135">
                  <c:v>5.5</c:v>
                </c:pt>
                <c:pt idx="136">
                  <c:v>5.6000000000000014</c:v>
                </c:pt>
                <c:pt idx="137">
                  <c:v>5.7000000000000011</c:v>
                </c:pt>
                <c:pt idx="138">
                  <c:v>5.8000000000000007</c:v>
                </c:pt>
                <c:pt idx="139">
                  <c:v>5.9</c:v>
                </c:pt>
                <c:pt idx="140">
                  <c:v>6</c:v>
                </c:pt>
                <c:pt idx="141">
                  <c:v>6.1000000000000014</c:v>
                </c:pt>
                <c:pt idx="142">
                  <c:v>6.2000000000000011</c:v>
                </c:pt>
                <c:pt idx="143">
                  <c:v>6.3000000000000007</c:v>
                </c:pt>
                <c:pt idx="144">
                  <c:v>6.4</c:v>
                </c:pt>
                <c:pt idx="145">
                  <c:v>6.5</c:v>
                </c:pt>
                <c:pt idx="146">
                  <c:v>6.6000000000000014</c:v>
                </c:pt>
                <c:pt idx="147">
                  <c:v>6.7000000000000011</c:v>
                </c:pt>
                <c:pt idx="148">
                  <c:v>6.8000000000000007</c:v>
                </c:pt>
                <c:pt idx="149">
                  <c:v>6.9</c:v>
                </c:pt>
                <c:pt idx="150">
                  <c:v>7</c:v>
                </c:pt>
                <c:pt idx="151">
                  <c:v>7.1000000000000014</c:v>
                </c:pt>
                <c:pt idx="152">
                  <c:v>7.2000000000000011</c:v>
                </c:pt>
                <c:pt idx="153">
                  <c:v>7.3000000000000007</c:v>
                </c:pt>
                <c:pt idx="154">
                  <c:v>7.4</c:v>
                </c:pt>
                <c:pt idx="155">
                  <c:v>7.5</c:v>
                </c:pt>
                <c:pt idx="156">
                  <c:v>7.6000000000000014</c:v>
                </c:pt>
                <c:pt idx="157">
                  <c:v>7.7000000000000011</c:v>
                </c:pt>
                <c:pt idx="158">
                  <c:v>7.8000000000000007</c:v>
                </c:pt>
                <c:pt idx="159">
                  <c:v>7.9</c:v>
                </c:pt>
                <c:pt idx="160">
                  <c:v>8</c:v>
                </c:pt>
              </c:numCache>
            </c:numRef>
          </c:cat>
          <c:val>
            <c:numRef>
              <c:f>Sheet1!$G$3:$G$163</c:f>
              <c:numCache>
                <c:formatCode>General</c:formatCode>
                <c:ptCount val="161"/>
                <c:pt idx="0">
                  <c:v>0</c:v>
                </c:pt>
                <c:pt idx="1">
                  <c:v>-5.3248111102418297E-30</c:v>
                </c:pt>
                <c:pt idx="2">
                  <c:v>0</c:v>
                </c:pt>
                <c:pt idx="3">
                  <c:v>0</c:v>
                </c:pt>
                <c:pt idx="4">
                  <c:v>-6.9419759659449039E-29</c:v>
                </c:pt>
                <c:pt idx="5">
                  <c:v>-8.8352421384753322E-29</c:v>
                </c:pt>
                <c:pt idx="6">
                  <c:v>4.1651855795669423E-28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4.8467614016778965E-27</c:v>
                </c:pt>
                <c:pt idx="11">
                  <c:v>-3.2311742677852644E-27</c:v>
                </c:pt>
                <c:pt idx="12">
                  <c:v>0</c:v>
                </c:pt>
                <c:pt idx="13">
                  <c:v>-2.7464981276174747E-26</c:v>
                </c:pt>
                <c:pt idx="14">
                  <c:v>-4.2005265481208437E-26</c:v>
                </c:pt>
                <c:pt idx="15">
                  <c:v>-7.7548182426846345E-26</c:v>
                </c:pt>
                <c:pt idx="16">
                  <c:v>0</c:v>
                </c:pt>
                <c:pt idx="17">
                  <c:v>-3.1019272970738538E-25</c:v>
                </c:pt>
                <c:pt idx="18">
                  <c:v>1.2924697071141057E-24</c:v>
                </c:pt>
                <c:pt idx="19">
                  <c:v>0</c:v>
                </c:pt>
                <c:pt idx="20">
                  <c:v>0</c:v>
                </c:pt>
                <c:pt idx="21">
                  <c:v>-6.6174449004242214E-24</c:v>
                </c:pt>
                <c:pt idx="22">
                  <c:v>0</c:v>
                </c:pt>
                <c:pt idx="23">
                  <c:v>0</c:v>
                </c:pt>
                <c:pt idx="24">
                  <c:v>-6.4520087779136159E-23</c:v>
                </c:pt>
                <c:pt idx="25">
                  <c:v>-5.2939559203393771E-23</c:v>
                </c:pt>
                <c:pt idx="26">
                  <c:v>-7.9409338805090657E-23</c:v>
                </c:pt>
                <c:pt idx="27">
                  <c:v>0</c:v>
                </c:pt>
                <c:pt idx="28">
                  <c:v>4.1028158382630173E-22</c:v>
                </c:pt>
                <c:pt idx="29">
                  <c:v>-3.4410713482205951E-22</c:v>
                </c:pt>
                <c:pt idx="30">
                  <c:v>-4.2351647362715017E-22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-8.0468129989158532E-21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1.8634724839594607E-20</c:v>
                </c:pt>
                <c:pt idx="39">
                  <c:v>-9.1479558303464437E-20</c:v>
                </c:pt>
                <c:pt idx="40">
                  <c:v>-7.453889935837843E-20</c:v>
                </c:pt>
                <c:pt idx="41">
                  <c:v>-6.7762635780344027E-20</c:v>
                </c:pt>
                <c:pt idx="42">
                  <c:v>0</c:v>
                </c:pt>
                <c:pt idx="43">
                  <c:v>-2.439454888092385E-19</c:v>
                </c:pt>
                <c:pt idx="44">
                  <c:v>-4.6078592330633938E-19</c:v>
                </c:pt>
                <c:pt idx="45">
                  <c:v>0</c:v>
                </c:pt>
                <c:pt idx="46">
                  <c:v>0</c:v>
                </c:pt>
                <c:pt idx="47">
                  <c:v>-4.3368086899420177E-19</c:v>
                </c:pt>
                <c:pt idx="48">
                  <c:v>1.3010426069826053E-18</c:v>
                </c:pt>
                <c:pt idx="49">
                  <c:v>0</c:v>
                </c:pt>
                <c:pt idx="50">
                  <c:v>-5.4210108624275222E-18</c:v>
                </c:pt>
                <c:pt idx="51">
                  <c:v>0</c:v>
                </c:pt>
                <c:pt idx="52">
                  <c:v>-6.5052130349130266E-18</c:v>
                </c:pt>
                <c:pt idx="53">
                  <c:v>0</c:v>
                </c:pt>
                <c:pt idx="54">
                  <c:v>0</c:v>
                </c:pt>
                <c:pt idx="55">
                  <c:v>-8.6736173798840355E-18</c:v>
                </c:pt>
                <c:pt idx="56">
                  <c:v>0</c:v>
                </c:pt>
                <c:pt idx="57">
                  <c:v>-1.3877787807814457E-17</c:v>
                </c:pt>
                <c:pt idx="58">
                  <c:v>-3.9898639947466563E-17</c:v>
                </c:pt>
                <c:pt idx="59">
                  <c:v>-7.6327832942979512E-17</c:v>
                </c:pt>
                <c:pt idx="60">
                  <c:v>0</c:v>
                </c:pt>
                <c:pt idx="61">
                  <c:v>-3.8163916471489756E-17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-4.3021142204224816E-16</c:v>
                </c:pt>
                <c:pt idx="69">
                  <c:v>-8.0491169285323849E-16</c:v>
                </c:pt>
                <c:pt idx="70">
                  <c:v>0</c:v>
                </c:pt>
                <c:pt idx="71">
                  <c:v>-6.106226635438361E-16</c:v>
                </c:pt>
                <c:pt idx="72">
                  <c:v>-7.2164496600635175E-16</c:v>
                </c:pt>
                <c:pt idx="73">
                  <c:v>-2.4980018054066022E-16</c:v>
                </c:pt>
                <c:pt idx="74">
                  <c:v>-6.6613381477509392E-16</c:v>
                </c:pt>
                <c:pt idx="75">
                  <c:v>-8.8817841970012523E-16</c:v>
                </c:pt>
                <c:pt idx="76">
                  <c:v>0</c:v>
                </c:pt>
                <c:pt idx="77">
                  <c:v>-4.4408920985006262E-16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-8.8817841970012523E-16</c:v>
                </c:pt>
                <c:pt idx="82">
                  <c:v>0</c:v>
                </c:pt>
                <c:pt idx="83">
                  <c:v>-8.8817841970012523E-16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0701352"/>
        <c:axId val="413778360"/>
      </c:barChart>
      <c:catAx>
        <c:axId val="41070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78360"/>
        <c:crosses val="autoZero"/>
        <c:auto val="1"/>
        <c:lblAlgn val="ctr"/>
        <c:lblOffset val="100"/>
        <c:noMultiLvlLbl val="0"/>
      </c:catAx>
      <c:valAx>
        <c:axId val="41377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0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0</xdr:row>
      <xdr:rowOff>142875</xdr:rowOff>
    </xdr:from>
    <xdr:to>
      <xdr:col>15</xdr:col>
      <xdr:colOff>142875</xdr:colOff>
      <xdr:row>17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3"/>
  <sheetViews>
    <sheetView tabSelected="1" topLeftCell="A73" workbookViewId="0">
      <selection activeCell="I83" sqref="I83"/>
    </sheetView>
  </sheetViews>
  <sheetFormatPr defaultRowHeight="15" x14ac:dyDescent="0.25"/>
  <cols>
    <col min="3" max="5" width="12" bestFit="1" customWidth="1"/>
    <col min="6" max="6" width="12.7109375" bestFit="1" customWidth="1"/>
    <col min="10" max="10" width="12" bestFit="1" customWidth="1"/>
  </cols>
  <sheetData>
    <row r="1" spans="2:13" x14ac:dyDescent="0.25">
      <c r="B1">
        <v>-8</v>
      </c>
      <c r="C1">
        <v>8</v>
      </c>
      <c r="D1">
        <v>161</v>
      </c>
    </row>
    <row r="2" spans="2:13" ht="15.75" thickBot="1" x14ac:dyDescent="0.3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2:13" ht="15.75" thickBot="1" x14ac:dyDescent="0.3">
      <c r="B3">
        <f t="array" ref="B3:B163">_xll.ARRAY.INTERVAL(B1, C1, D1)</f>
        <v>-8</v>
      </c>
      <c r="C3">
        <f>_xll.CORFE.NORMAL.CDF(B3)</f>
        <v>1.4432899320127035E-15</v>
      </c>
      <c r="D3">
        <f>_xlfn.ERFC.PRECISE(-B3/SQRT(2))/2</f>
        <v>6.2209605742718273E-16</v>
      </c>
      <c r="E3">
        <f>6.22096057427182*10^-16</f>
        <v>6.2209605742718204E-16</v>
      </c>
      <c r="F3">
        <f>E3-C3</f>
        <v>-8.2119387458552147E-16</v>
      </c>
      <c r="G3">
        <f>E3-D3</f>
        <v>0</v>
      </c>
      <c r="M3" s="1"/>
    </row>
    <row r="4" spans="2:13" x14ac:dyDescent="0.25">
      <c r="B4">
        <v>-7.9</v>
      </c>
      <c r="C4">
        <f>_xll.CORFE.NORMAL.CDF(B4)</f>
        <v>7.2164496600635175E-16</v>
      </c>
      <c r="D4">
        <f t="shared" ref="D4:D67" si="0">_xlfn.ERFC.PRECISE(-B4/SQRT(2))/2</f>
        <v>1.3945171466592756E-15</v>
      </c>
      <c r="E4">
        <f>1.39451714665927*10^-15</f>
        <v>1.3945171466592703E-15</v>
      </c>
      <c r="F4">
        <f t="shared" ref="F4:F67" si="1">E4-C4</f>
        <v>6.7287218065291851E-16</v>
      </c>
      <c r="G4">
        <f t="shared" ref="G4:G67" si="2">E4-D4</f>
        <v>-5.3248111102418297E-30</v>
      </c>
    </row>
    <row r="5" spans="2:13" x14ac:dyDescent="0.25">
      <c r="B5">
        <v>-7.8</v>
      </c>
      <c r="C5">
        <f>_xll.CORFE.NORMAL.CDF(B5)</f>
        <v>3.9412917374193057E-15</v>
      </c>
      <c r="D5">
        <f t="shared" si="0"/>
        <v>3.0953587719587007E-15</v>
      </c>
      <c r="E5">
        <f>3.0953587719587*10^-15</f>
        <v>3.0953587719587003E-15</v>
      </c>
      <c r="F5">
        <f t="shared" si="1"/>
        <v>-8.4593296546060541E-16</v>
      </c>
      <c r="G5">
        <f t="shared" si="2"/>
        <v>0</v>
      </c>
    </row>
    <row r="6" spans="2:13" x14ac:dyDescent="0.25">
      <c r="B6">
        <v>-7.7</v>
      </c>
      <c r="C6">
        <f>_xll.CORFE.NORMAL.CDF(B6)</f>
        <v>7.382983113757291E-15</v>
      </c>
      <c r="D6">
        <f t="shared" si="0"/>
        <v>6.8033115407739745E-15</v>
      </c>
      <c r="E6">
        <f>6.80331154077397*10^-15</f>
        <v>6.8033115407739706E-15</v>
      </c>
      <c r="F6">
        <f t="shared" si="1"/>
        <v>-5.7967157298332041E-16</v>
      </c>
      <c r="G6">
        <f t="shared" si="2"/>
        <v>0</v>
      </c>
    </row>
    <row r="7" spans="2:13" x14ac:dyDescent="0.25">
      <c r="B7">
        <v>-7.6</v>
      </c>
      <c r="C7">
        <f>_xll.CORFE.NORMAL.CDF(B7)</f>
        <v>1.5598633495983449E-14</v>
      </c>
      <c r="D7">
        <f t="shared" si="0"/>
        <v>1.480653749004817E-14</v>
      </c>
      <c r="E7">
        <f>1.48065374900481*10^-14</f>
        <v>1.4806537490048101E-14</v>
      </c>
      <c r="F7">
        <f t="shared" si="1"/>
        <v>-7.9209600593534875E-16</v>
      </c>
      <c r="G7">
        <f t="shared" si="2"/>
        <v>-6.9419759659449039E-29</v>
      </c>
    </row>
    <row r="8" spans="2:13" x14ac:dyDescent="0.25">
      <c r="B8">
        <v>-7.5</v>
      </c>
      <c r="C8">
        <f>_xll.CORFE.NORMAL.CDF(B8)</f>
        <v>3.2418512319054571E-14</v>
      </c>
      <c r="D8">
        <f t="shared" si="0"/>
        <v>3.1908916729109184E-14</v>
      </c>
      <c r="E8">
        <f>3.19089167291091*10^-14</f>
        <v>3.1908916729109096E-14</v>
      </c>
      <c r="F8">
        <f t="shared" si="1"/>
        <v>-5.0959558994547496E-16</v>
      </c>
      <c r="G8">
        <f t="shared" si="2"/>
        <v>-8.8352421384753322E-29</v>
      </c>
    </row>
    <row r="9" spans="2:13" x14ac:dyDescent="0.25">
      <c r="B9">
        <v>-7.4</v>
      </c>
      <c r="C9">
        <f>_xll.CORFE.NORMAL.CDF(B9)</f>
        <v>6.872280522429719E-14</v>
      </c>
      <c r="D9">
        <f t="shared" si="0"/>
        <v>6.8092248906200181E-14</v>
      </c>
      <c r="E9">
        <f>6.80922489062006*10^-14</f>
        <v>6.8092248906200597E-14</v>
      </c>
      <c r="F9">
        <f t="shared" si="1"/>
        <v>-6.3055631809659263E-16</v>
      </c>
      <c r="G9">
        <f t="shared" si="2"/>
        <v>4.1651855795669423E-28</v>
      </c>
    </row>
    <row r="10" spans="2:13" x14ac:dyDescent="0.25">
      <c r="B10">
        <v>-7.3</v>
      </c>
      <c r="C10">
        <f>_xll.CORFE.NORMAL.CDF(B10)</f>
        <v>1.4427348205003909E-13</v>
      </c>
      <c r="D10">
        <f t="shared" si="0"/>
        <v>1.4388386381575912E-13</v>
      </c>
      <c r="E10">
        <f>1.43883863815759*10^-13</f>
        <v>1.43883863815759E-13</v>
      </c>
      <c r="F10">
        <f t="shared" si="1"/>
        <v>-3.8961823428009395E-16</v>
      </c>
      <c r="G10">
        <f t="shared" si="2"/>
        <v>0</v>
      </c>
    </row>
    <row r="11" spans="2:13" x14ac:dyDescent="0.25">
      <c r="B11">
        <v>-7.2</v>
      </c>
      <c r="C11">
        <f>_xll.CORFE.NORMAL.CDF(B11)</f>
        <v>3.0175861809311755E-13</v>
      </c>
      <c r="D11">
        <f t="shared" si="0"/>
        <v>3.0106279811174425E-13</v>
      </c>
      <c r="E11">
        <f>3.01062798111744*10^-13</f>
        <v>3.01062798111744E-13</v>
      </c>
      <c r="F11">
        <f t="shared" si="1"/>
        <v>-6.9581998137354995E-16</v>
      </c>
      <c r="G11">
        <f t="shared" si="2"/>
        <v>0</v>
      </c>
    </row>
    <row r="12" spans="2:13" x14ac:dyDescent="0.25">
      <c r="B12">
        <v>-7.1</v>
      </c>
      <c r="C12">
        <f>_xll.CORFE.NORMAL.CDF(B12)</f>
        <v>6.2450045135165055E-13</v>
      </c>
      <c r="D12">
        <f t="shared" si="0"/>
        <v>6.2378444633316321E-13</v>
      </c>
      <c r="E12">
        <f>6.23784446333163*10^-13</f>
        <v>6.2378444633316301E-13</v>
      </c>
      <c r="F12">
        <f t="shared" si="1"/>
        <v>-7.1600501848754428E-16</v>
      </c>
      <c r="G12">
        <f t="shared" si="2"/>
        <v>0</v>
      </c>
    </row>
    <row r="13" spans="2:13" x14ac:dyDescent="0.25">
      <c r="B13">
        <v>-7</v>
      </c>
      <c r="C13">
        <f>_xll.CORFE.NORMAL.CDF(B13)</f>
        <v>1.2803647031489618E-12</v>
      </c>
      <c r="D13">
        <f t="shared" si="0"/>
        <v>1.2798125438858352E-12</v>
      </c>
      <c r="E13">
        <f>1.27981254388584*10^-12</f>
        <v>1.27981254388584E-12</v>
      </c>
      <c r="F13">
        <f t="shared" si="1"/>
        <v>-5.5215926312176953E-16</v>
      </c>
      <c r="G13">
        <f t="shared" si="2"/>
        <v>4.8467614016778965E-27</v>
      </c>
    </row>
    <row r="14" spans="2:13" x14ac:dyDescent="0.25">
      <c r="B14">
        <v>-6.9</v>
      </c>
      <c r="C14">
        <f>_xll.CORFE.NORMAL.CDF(B14)</f>
        <v>2.6008084574868917E-12</v>
      </c>
      <c r="D14">
        <f t="shared" si="0"/>
        <v>2.600126965638173E-12</v>
      </c>
      <c r="E14">
        <f>2.60012696563817*10^-12</f>
        <v>2.6001269656381698E-12</v>
      </c>
      <c r="F14">
        <f t="shared" si="1"/>
        <v>-6.8149184872193609E-16</v>
      </c>
      <c r="G14">
        <f t="shared" si="2"/>
        <v>-3.2311742677852644E-27</v>
      </c>
    </row>
    <row r="15" spans="2:13" x14ac:dyDescent="0.25">
      <c r="B15">
        <v>-6.8</v>
      </c>
      <c r="C15">
        <f>_xll.CORFE.NORMAL.CDF(B15)</f>
        <v>5.2314264031849689E-12</v>
      </c>
      <c r="D15">
        <f t="shared" si="0"/>
        <v>5.2309575441446174E-12</v>
      </c>
      <c r="E15">
        <f>5.23095754414462*10^-12</f>
        <v>5.2309575441446198E-12</v>
      </c>
      <c r="F15">
        <f t="shared" si="1"/>
        <v>-4.6885904034904301E-16</v>
      </c>
      <c r="G15">
        <f t="shared" si="2"/>
        <v>0</v>
      </c>
    </row>
    <row r="16" spans="2:13" x14ac:dyDescent="0.25">
      <c r="B16">
        <v>-6.7</v>
      </c>
      <c r="C16">
        <f>_xll.CORFE.NORMAL.CDF(B16)</f>
        <v>1.0421774554458807E-11</v>
      </c>
      <c r="D16">
        <f t="shared" si="0"/>
        <v>1.0420976987965228E-11</v>
      </c>
      <c r="E16">
        <f>1.04209769879652*10^-11</f>
        <v>1.04209769879652E-11</v>
      </c>
      <c r="F16">
        <f t="shared" si="1"/>
        <v>-7.9756649360655363E-16</v>
      </c>
      <c r="G16">
        <f t="shared" si="2"/>
        <v>-2.7464981276174747E-26</v>
      </c>
    </row>
    <row r="17" spans="2:7" x14ac:dyDescent="0.25">
      <c r="B17">
        <v>-6.6</v>
      </c>
      <c r="C17">
        <f>_xll.CORFE.NORMAL.CDF(B17)</f>
        <v>2.0558221791588949E-11</v>
      </c>
      <c r="D17">
        <f t="shared" si="0"/>
        <v>2.0557889093995238E-11</v>
      </c>
      <c r="E17">
        <f>2.05578890939952*10^-11</f>
        <v>2.0557889093995196E-11</v>
      </c>
      <c r="F17">
        <f t="shared" si="1"/>
        <v>-3.3269759375240198E-16</v>
      </c>
      <c r="G17">
        <f t="shared" si="2"/>
        <v>-4.2005265481208437E-26</v>
      </c>
    </row>
    <row r="18" spans="2:7" x14ac:dyDescent="0.25">
      <c r="B18">
        <v>-6.5</v>
      </c>
      <c r="C18">
        <f>_xll.CORFE.NORMAL.CDF(B18)</f>
        <v>4.0160874625883025E-11</v>
      </c>
      <c r="D18">
        <f t="shared" si="0"/>
        <v>4.0160005838591178E-11</v>
      </c>
      <c r="E18">
        <f>4.01600058385911*10^-11</f>
        <v>4.01600058385911E-11</v>
      </c>
      <c r="F18">
        <f t="shared" si="1"/>
        <v>-8.6878729192477895E-16</v>
      </c>
      <c r="G18">
        <f t="shared" si="2"/>
        <v>-7.7548182426846345E-26</v>
      </c>
    </row>
    <row r="19" spans="2:7" x14ac:dyDescent="0.25">
      <c r="B19">
        <v>-6.4</v>
      </c>
      <c r="C19">
        <f>_xll.CORFE.NORMAL.CDF(B19)</f>
        <v>7.7688966371169954E-11</v>
      </c>
      <c r="D19">
        <f t="shared" si="0"/>
        <v>7.768847581709826E-11</v>
      </c>
      <c r="E19">
        <f>7.76884758170982*10^-11</f>
        <v>7.7688475817098196E-11</v>
      </c>
      <c r="F19">
        <f t="shared" si="1"/>
        <v>-4.905540717582409E-16</v>
      </c>
      <c r="G19">
        <f t="shared" si="2"/>
        <v>0</v>
      </c>
    </row>
    <row r="20" spans="2:7" x14ac:dyDescent="0.25">
      <c r="B20">
        <v>-6.3</v>
      </c>
      <c r="C20">
        <f>_xll.CORFE.NORMAL.CDF(B20)</f>
        <v>1.4882339804955791E-10</v>
      </c>
      <c r="D20">
        <f t="shared" si="0"/>
        <v>1.488228221762323E-10</v>
      </c>
      <c r="E20">
        <f>1.48822822176232*10^-10</f>
        <v>1.4882282217623199E-10</v>
      </c>
      <c r="F20">
        <f t="shared" si="1"/>
        <v>-5.7587332591934779E-16</v>
      </c>
      <c r="G20">
        <f t="shared" si="2"/>
        <v>-3.1019272970738538E-25</v>
      </c>
    </row>
    <row r="21" spans="2:7" x14ac:dyDescent="0.25">
      <c r="B21">
        <v>-6.2</v>
      </c>
      <c r="C21">
        <f>_xll.CORFE.NORMAL.CDF(B21)</f>
        <v>2.8231628146357934E-10</v>
      </c>
      <c r="D21">
        <f t="shared" si="0"/>
        <v>2.8231580370432672E-10</v>
      </c>
      <c r="E21">
        <f>2.82315803704328*10^-10</f>
        <v>2.8231580370432801E-10</v>
      </c>
      <c r="F21">
        <f t="shared" si="1"/>
        <v>-4.7775925133612787E-16</v>
      </c>
      <c r="G21">
        <f t="shared" si="2"/>
        <v>1.2924697071141057E-24</v>
      </c>
    </row>
    <row r="22" spans="2:7" x14ac:dyDescent="0.25">
      <c r="B22">
        <v>-6.1</v>
      </c>
      <c r="C22">
        <f>_xll.CORFE.NORMAL.CDF(B22)</f>
        <v>5.3034299174470334E-10</v>
      </c>
      <c r="D22">
        <f t="shared" si="0"/>
        <v>5.3034232629488442E-10</v>
      </c>
      <c r="E22">
        <f>5.30342326294884*10^-10</f>
        <v>5.3034232629488401E-10</v>
      </c>
      <c r="F22">
        <f t="shared" si="1"/>
        <v>-6.6544981933336898E-16</v>
      </c>
      <c r="G22">
        <f t="shared" si="2"/>
        <v>0</v>
      </c>
    </row>
    <row r="23" spans="2:7" x14ac:dyDescent="0.25">
      <c r="B23">
        <v>-6</v>
      </c>
      <c r="C23">
        <f>_xll.CORFE.NORMAL.CDF(B23)</f>
        <v>9.8658853309174788E-10</v>
      </c>
      <c r="D23">
        <f t="shared" si="0"/>
        <v>9.865876450377014E-10</v>
      </c>
      <c r="E23">
        <f>9.86587645037702*10^-10</f>
        <v>9.8658764503770202E-10</v>
      </c>
      <c r="F23">
        <f t="shared" si="1"/>
        <v>-8.8805404585719752E-16</v>
      </c>
      <c r="G23">
        <f t="shared" si="2"/>
        <v>0</v>
      </c>
    </row>
    <row r="24" spans="2:7" x14ac:dyDescent="0.25">
      <c r="B24">
        <v>-5.9</v>
      </c>
      <c r="C24">
        <f>_xll.CORFE.NORMAL.CDF(B24)</f>
        <v>1.8175083105198553E-9</v>
      </c>
      <c r="D24">
        <f t="shared" si="0"/>
        <v>1.8175078630994367E-9</v>
      </c>
      <c r="E24">
        <f>1.81750786309943*10^-9</f>
        <v>1.8175078630994301E-9</v>
      </c>
      <c r="F24">
        <f t="shared" si="1"/>
        <v>-4.4742042520228642E-16</v>
      </c>
      <c r="G24">
        <f t="shared" si="2"/>
        <v>-6.6174449004242214E-24</v>
      </c>
    </row>
    <row r="25" spans="2:7" x14ac:dyDescent="0.25">
      <c r="B25">
        <v>-5.8</v>
      </c>
      <c r="C25">
        <f>_xll.CORFE.NORMAL.CDF(B25)</f>
        <v>3.3157467882460878E-9</v>
      </c>
      <c r="D25">
        <f t="shared" si="0"/>
        <v>3.31574597832616E-9</v>
      </c>
      <c r="E25">
        <f>3.31574597832616*10^-9</f>
        <v>3.31574597832616E-9</v>
      </c>
      <c r="F25">
        <f t="shared" si="1"/>
        <v>-8.0991992776870256E-16</v>
      </c>
      <c r="G25">
        <f t="shared" si="2"/>
        <v>0</v>
      </c>
    </row>
    <row r="26" spans="2:7" x14ac:dyDescent="0.25">
      <c r="B26">
        <v>-5.6999999999999993</v>
      </c>
      <c r="C26">
        <f>_xll.CORFE.NORMAL.CDF(B26)</f>
        <v>5.9903721427723156E-9</v>
      </c>
      <c r="D26">
        <f t="shared" si="0"/>
        <v>5.9903714010635734E-9</v>
      </c>
      <c r="E26">
        <f>5.99037140106357*10^-9</f>
        <v>5.9903714010635701E-9</v>
      </c>
      <c r="F26">
        <f t="shared" si="1"/>
        <v>-7.4170874544298583E-16</v>
      </c>
      <c r="G26">
        <f t="shared" si="2"/>
        <v>0</v>
      </c>
    </row>
    <row r="27" spans="2:7" x14ac:dyDescent="0.25">
      <c r="B27">
        <v>-5.6</v>
      </c>
      <c r="C27">
        <f>_xll.CORFE.NORMAL.CDF(B27)</f>
        <v>1.0717590037678804E-8</v>
      </c>
      <c r="D27">
        <f t="shared" si="0"/>
        <v>1.0717590258310966E-8</v>
      </c>
      <c r="E27">
        <f>1.07175902583109*10^-8</f>
        <v>1.0717590258310902E-8</v>
      </c>
      <c r="F27">
        <f t="shared" si="1"/>
        <v>2.2063209807614596E-16</v>
      </c>
      <c r="G27">
        <f t="shared" si="2"/>
        <v>-6.4520087779136159E-23</v>
      </c>
    </row>
    <row r="28" spans="2:7" x14ac:dyDescent="0.25">
      <c r="B28">
        <v>-5.5</v>
      </c>
      <c r="C28">
        <f>_xll.CORFE.NORMAL.CDF(B28)</f>
        <v>1.8989563199678372E-8</v>
      </c>
      <c r="D28">
        <f t="shared" si="0"/>
        <v>1.8989562465887754E-8</v>
      </c>
      <c r="E28">
        <f>1.89895624658877*10^-8</f>
        <v>1.8989562465887701E-8</v>
      </c>
      <c r="F28">
        <f t="shared" si="1"/>
        <v>-7.3379067069870467E-16</v>
      </c>
      <c r="G28">
        <f t="shared" si="2"/>
        <v>-5.2939559203393771E-23</v>
      </c>
    </row>
    <row r="29" spans="2:7" x14ac:dyDescent="0.25">
      <c r="B29">
        <v>-5.4</v>
      </c>
      <c r="C29">
        <f>_xll.CORFE.NORMAL.CDF(B29)</f>
        <v>3.3320448178386641E-8</v>
      </c>
      <c r="D29">
        <f t="shared" si="0"/>
        <v>3.332044848542858E-8</v>
      </c>
      <c r="E29">
        <f>3.33204484854285*10^-8</f>
        <v>3.3320448485428501E-8</v>
      </c>
      <c r="F29">
        <f t="shared" si="1"/>
        <v>3.0704185978782799E-16</v>
      </c>
      <c r="G29">
        <f t="shared" si="2"/>
        <v>-7.9409338805090657E-23</v>
      </c>
    </row>
    <row r="30" spans="2:7" x14ac:dyDescent="0.25">
      <c r="B30">
        <v>-5.3</v>
      </c>
      <c r="C30">
        <f>_xll.CORFE.NORMAL.CDF(B30)</f>
        <v>5.7901340444477256E-8</v>
      </c>
      <c r="D30">
        <f t="shared" si="0"/>
        <v>5.7901340399645999E-8</v>
      </c>
      <c r="E30">
        <f>5.7901340399646*10^-8</f>
        <v>5.7901340399645999E-8</v>
      </c>
      <c r="F30">
        <f t="shared" si="1"/>
        <v>-4.4831256906463176E-17</v>
      </c>
      <c r="G30">
        <f t="shared" si="2"/>
        <v>0</v>
      </c>
    </row>
    <row r="31" spans="2:7" x14ac:dyDescent="0.25">
      <c r="B31">
        <v>-5.1999999999999993</v>
      </c>
      <c r="C31">
        <f>_xll.CORFE.NORMAL.CDF(B31)</f>
        <v>9.9644262896436686E-8</v>
      </c>
      <c r="D31">
        <f t="shared" si="0"/>
        <v>9.964426316933519E-8</v>
      </c>
      <c r="E31">
        <f>9.96442631693356*10^-8</f>
        <v>9.9644263169335601E-8</v>
      </c>
      <c r="F31">
        <f t="shared" si="1"/>
        <v>2.728989145960728E-16</v>
      </c>
      <c r="G31">
        <f t="shared" si="2"/>
        <v>4.1028158382630173E-22</v>
      </c>
    </row>
    <row r="32" spans="2:7" x14ac:dyDescent="0.25">
      <c r="B32">
        <v>-5.0999999999999996</v>
      </c>
      <c r="C32">
        <f>_xll.CORFE.NORMAL.CDF(B32)</f>
        <v>1.6982674094778716E-7</v>
      </c>
      <c r="D32">
        <f t="shared" si="0"/>
        <v>1.6982674071476035E-7</v>
      </c>
      <c r="E32">
        <f>1.6982674071476*10^-7</f>
        <v>1.6982674071476E-7</v>
      </c>
      <c r="F32">
        <f t="shared" si="1"/>
        <v>-2.3302715470979176E-16</v>
      </c>
      <c r="G32">
        <f t="shared" si="2"/>
        <v>-3.4410713482205951E-22</v>
      </c>
    </row>
    <row r="33" spans="2:7" x14ac:dyDescent="0.25">
      <c r="B33">
        <v>-5</v>
      </c>
      <c r="C33">
        <f>_xll.CORFE.NORMAL.CDF(B33)</f>
        <v>2.8665157147944598E-7</v>
      </c>
      <c r="D33">
        <f t="shared" si="0"/>
        <v>2.8665157187919439E-7</v>
      </c>
      <c r="E33">
        <f>2.86651571879194*10^-7</f>
        <v>2.8665157187919396E-7</v>
      </c>
      <c r="F33">
        <f t="shared" si="1"/>
        <v>3.9974798797336565E-16</v>
      </c>
      <c r="G33">
        <f t="shared" si="2"/>
        <v>-4.2351647362715017E-22</v>
      </c>
    </row>
    <row r="34" spans="2:7" x14ac:dyDescent="0.25">
      <c r="B34">
        <v>-4.9000000000000004</v>
      </c>
      <c r="C34">
        <f>_xll.CORFE.NORMAL.CDF(B34)</f>
        <v>4.7918327639173697E-7</v>
      </c>
      <c r="D34">
        <f t="shared" si="0"/>
        <v>4.7918327659032035E-7</v>
      </c>
      <c r="E34">
        <f>4.7918327659032*10^-7</f>
        <v>4.7918327659031992E-7</v>
      </c>
      <c r="F34">
        <f t="shared" si="1"/>
        <v>1.9858295695638966E-16</v>
      </c>
      <c r="G34">
        <f t="shared" si="2"/>
        <v>0</v>
      </c>
    </row>
    <row r="35" spans="2:7" x14ac:dyDescent="0.25">
      <c r="B35">
        <v>-4.8</v>
      </c>
      <c r="C35">
        <f>_xll.CORFE.NORMAL.CDF(B35)</f>
        <v>7.9332815178245752E-7</v>
      </c>
      <c r="D35">
        <f t="shared" si="0"/>
        <v>7.9332815197559777E-7</v>
      </c>
      <c r="E35">
        <f>7.93328151975598*10^-7</f>
        <v>7.9332815197559798E-7</v>
      </c>
      <c r="F35">
        <f t="shared" si="1"/>
        <v>1.9314045263292556E-16</v>
      </c>
      <c r="G35">
        <f t="shared" si="2"/>
        <v>0</v>
      </c>
    </row>
    <row r="36" spans="2:7" x14ac:dyDescent="0.25">
      <c r="B36">
        <v>-4.6999999999999993</v>
      </c>
      <c r="C36">
        <f>_xll.CORFE.NORMAL.CDF(B36)</f>
        <v>1.3008074539744285E-6</v>
      </c>
      <c r="D36">
        <f t="shared" si="0"/>
        <v>1.3008074539172896E-6</v>
      </c>
      <c r="E36">
        <f>1.30080745391729*10^-6</f>
        <v>1.30080745391729E-6</v>
      </c>
      <c r="F36">
        <f t="shared" si="1"/>
        <v>-5.7138513281170152E-17</v>
      </c>
      <c r="G36">
        <f t="shared" si="2"/>
        <v>0</v>
      </c>
    </row>
    <row r="37" spans="2:7" x14ac:dyDescent="0.25">
      <c r="B37">
        <v>-4.5999999999999996</v>
      </c>
      <c r="C37">
        <f>_xll.CORFE.NORMAL.CDF(B37)</f>
        <v>2.1124547021633688E-6</v>
      </c>
      <c r="D37">
        <f t="shared" si="0"/>
        <v>2.1124547025028579E-6</v>
      </c>
      <c r="E37">
        <f>2.11245470250285*10^-6</f>
        <v>2.1124547025028499E-6</v>
      </c>
      <c r="F37">
        <f t="shared" si="1"/>
        <v>3.3948106438063015E-16</v>
      </c>
      <c r="G37">
        <f t="shared" si="2"/>
        <v>-8.0468129989158532E-21</v>
      </c>
    </row>
    <row r="38" spans="2:7" x14ac:dyDescent="0.25">
      <c r="B38">
        <v>-4.5</v>
      </c>
      <c r="C38">
        <f>_xll.CORFE.NORMAL.CDF(B38)</f>
        <v>3.3976731245721759E-6</v>
      </c>
      <c r="D38">
        <f t="shared" si="0"/>
        <v>3.3976731247300607E-6</v>
      </c>
      <c r="E38">
        <f>3.39767312473006*10^-6</f>
        <v>3.3976731247300598E-6</v>
      </c>
      <c r="F38">
        <f t="shared" si="1"/>
        <v>1.5788397675288619E-16</v>
      </c>
      <c r="G38">
        <f t="shared" si="2"/>
        <v>0</v>
      </c>
    </row>
    <row r="39" spans="2:7" x14ac:dyDescent="0.25">
      <c r="B39">
        <v>-4.4000000000000004</v>
      </c>
      <c r="C39">
        <f>_xll.CORFE.NORMAL.CDF(B39)</f>
        <v>5.4125439077901127E-6</v>
      </c>
      <c r="D39">
        <f t="shared" si="0"/>
        <v>5.4125439077038602E-6</v>
      </c>
      <c r="E39">
        <f>5.41254390770386*10^-6</f>
        <v>5.4125439077038594E-6</v>
      </c>
      <c r="F39">
        <f t="shared" si="1"/>
        <v>-8.6253365018905404E-17</v>
      </c>
      <c r="G39">
        <f t="shared" si="2"/>
        <v>0</v>
      </c>
    </row>
    <row r="40" spans="2:7" x14ac:dyDescent="0.25">
      <c r="B40">
        <v>-4.3</v>
      </c>
      <c r="C40">
        <f>_xll.CORFE.NORMAL.CDF(B40)</f>
        <v>8.539905470561493E-6</v>
      </c>
      <c r="D40">
        <f t="shared" si="0"/>
        <v>8.5399054709918094E-6</v>
      </c>
      <c r="E40">
        <f>8.53990547099181*10^-6</f>
        <v>8.5399054709918094E-6</v>
      </c>
      <c r="F40">
        <f t="shared" si="1"/>
        <v>4.3031645412770769E-16</v>
      </c>
      <c r="G40">
        <f t="shared" si="2"/>
        <v>0</v>
      </c>
    </row>
    <row r="41" spans="2:7" x14ac:dyDescent="0.25">
      <c r="B41">
        <v>-4.1999999999999993</v>
      </c>
      <c r="C41">
        <f>_xll.CORFE.NORMAL.CDF(B41)</f>
        <v>1.3345749015347685E-5</v>
      </c>
      <c r="D41">
        <f t="shared" si="0"/>
        <v>1.3345749015906382E-5</v>
      </c>
      <c r="E41">
        <v>1.33457490159064E-5</v>
      </c>
      <c r="F41">
        <f t="shared" si="1"/>
        <v>5.5871479047019806E-16</v>
      </c>
      <c r="G41">
        <f t="shared" si="2"/>
        <v>1.8634724839594607E-20</v>
      </c>
    </row>
    <row r="42" spans="2:7" x14ac:dyDescent="0.25">
      <c r="B42">
        <v>-4.0999999999999996</v>
      </c>
      <c r="C42">
        <f>_xll.CORFE.NORMAL.CDF(B42)</f>
        <v>2.0657506912546975E-5</v>
      </c>
      <c r="D42">
        <f t="shared" si="0"/>
        <v>2.0657506912546792E-5</v>
      </c>
      <c r="E42">
        <v>2.06575069125467E-5</v>
      </c>
      <c r="F42">
        <f t="shared" si="1"/>
        <v>-2.7443867491039331E-19</v>
      </c>
      <c r="G42">
        <f t="shared" si="2"/>
        <v>-9.1479558303464437E-20</v>
      </c>
    </row>
    <row r="43" spans="2:7" x14ac:dyDescent="0.25">
      <c r="B43">
        <v>-4</v>
      </c>
      <c r="C43">
        <f>_xll.CORFE.NORMAL.CDF(B43)</f>
        <v>3.1671241832897934E-5</v>
      </c>
      <c r="D43">
        <f t="shared" si="0"/>
        <v>3.1671241833119972E-5</v>
      </c>
      <c r="E43">
        <v>3.1671241833119897E-5</v>
      </c>
      <c r="F43">
        <f t="shared" si="1"/>
        <v>2.219632897620949E-16</v>
      </c>
      <c r="G43">
        <f t="shared" si="2"/>
        <v>-7.453889935837843E-20</v>
      </c>
    </row>
    <row r="44" spans="2:7" x14ac:dyDescent="0.25">
      <c r="B44">
        <v>-3.8999999999999995</v>
      </c>
      <c r="C44">
        <f>_xll.CORFE.NORMAL.CDF(B44)</f>
        <v>4.8096344017756198E-5</v>
      </c>
      <c r="D44">
        <f t="shared" si="0"/>
        <v>4.8096344017602865E-5</v>
      </c>
      <c r="E44">
        <v>4.8096344017602797E-5</v>
      </c>
      <c r="F44">
        <f t="shared" si="1"/>
        <v>-1.5340105487954281E-16</v>
      </c>
      <c r="G44">
        <f t="shared" si="2"/>
        <v>-6.7762635780344027E-20</v>
      </c>
    </row>
    <row r="45" spans="2:7" x14ac:dyDescent="0.25">
      <c r="B45">
        <v>-3.8</v>
      </c>
      <c r="C45">
        <f>_xll.CORFE.NORMAL.CDF(B45)</f>
        <v>7.2348043925418715E-5</v>
      </c>
      <c r="D45">
        <f t="shared" si="0"/>
        <v>7.2348043925120125E-5</v>
      </c>
      <c r="E45">
        <v>7.2348043925120098E-5</v>
      </c>
      <c r="F45">
        <f t="shared" si="1"/>
        <v>-2.9861638335682006E-16</v>
      </c>
      <c r="G45">
        <f t="shared" si="2"/>
        <v>0</v>
      </c>
    </row>
    <row r="46" spans="2:7" x14ac:dyDescent="0.25">
      <c r="B46">
        <v>-3.7</v>
      </c>
      <c r="C46">
        <f>_xll.CORFE.NORMAL.CDF(B46)</f>
        <v>1.077997334776315E-4</v>
      </c>
      <c r="D46">
        <f t="shared" si="0"/>
        <v>1.0779973347738824E-4</v>
      </c>
      <c r="E46">
        <v>1.07799733477388E-4</v>
      </c>
      <c r="F46">
        <f t="shared" si="1"/>
        <v>-2.4349825541308823E-16</v>
      </c>
      <c r="G46">
        <f t="shared" si="2"/>
        <v>-2.439454888092385E-19</v>
      </c>
    </row>
    <row r="47" spans="2:7" x14ac:dyDescent="0.25">
      <c r="B47">
        <v>-3.5999999999999996</v>
      </c>
      <c r="C47">
        <f>_xll.CORFE.NORMAL.CDF(B47)</f>
        <v>1.5910859015766388E-4</v>
      </c>
      <c r="D47">
        <f t="shared" si="0"/>
        <v>1.5910859015753445E-4</v>
      </c>
      <c r="E47">
        <v>1.5910859015753399E-4</v>
      </c>
      <c r="F47">
        <f t="shared" si="1"/>
        <v>-1.2988742026376343E-16</v>
      </c>
      <c r="G47">
        <f t="shared" si="2"/>
        <v>-4.6078592330633938E-19</v>
      </c>
    </row>
    <row r="48" spans="2:7" x14ac:dyDescent="0.25">
      <c r="B48">
        <v>-3.5</v>
      </c>
      <c r="C48">
        <f>_xll.CORFE.NORMAL.CDF(B48)</f>
        <v>2.3262907903587315E-4</v>
      </c>
      <c r="D48">
        <f t="shared" si="0"/>
        <v>2.3262907903552504E-4</v>
      </c>
      <c r="E48">
        <v>2.3262907903552499E-4</v>
      </c>
      <c r="F48">
        <f t="shared" si="1"/>
        <v>-3.4816442263940761E-16</v>
      </c>
      <c r="G48">
        <f t="shared" si="2"/>
        <v>0</v>
      </c>
    </row>
    <row r="49" spans="2:7" x14ac:dyDescent="0.25">
      <c r="B49">
        <v>-3.3999999999999995</v>
      </c>
      <c r="C49">
        <f>_xll.CORFE.NORMAL.CDF(B49)</f>
        <v>3.3692926567702175E-4</v>
      </c>
      <c r="D49">
        <f t="shared" si="0"/>
        <v>3.3692926567688216E-4</v>
      </c>
      <c r="E49">
        <v>3.36929265676882E-4</v>
      </c>
      <c r="F49">
        <f t="shared" si="1"/>
        <v>-1.3975366003338152E-16</v>
      </c>
      <c r="G49">
        <f t="shared" si="2"/>
        <v>0</v>
      </c>
    </row>
    <row r="50" spans="2:7" x14ac:dyDescent="0.25">
      <c r="B50">
        <v>-3.3</v>
      </c>
      <c r="C50">
        <f>_xll.CORFE.NORMAL.CDF(B50)</f>
        <v>4.8342414238400355E-4</v>
      </c>
      <c r="D50">
        <f t="shared" si="0"/>
        <v>4.8342414238377744E-4</v>
      </c>
      <c r="E50">
        <v>4.8342414238377701E-4</v>
      </c>
      <c r="F50">
        <f t="shared" si="1"/>
        <v>-2.2654404394084615E-16</v>
      </c>
      <c r="G50">
        <f t="shared" si="2"/>
        <v>-4.3368086899420177E-19</v>
      </c>
    </row>
    <row r="51" spans="2:7" x14ac:dyDescent="0.25">
      <c r="B51">
        <v>-3.1999999999999993</v>
      </c>
      <c r="C51">
        <f>_xll.CORFE.NORMAL.CDF(B51)</f>
        <v>6.8713793791580491E-4</v>
      </c>
      <c r="D51">
        <f t="shared" si="0"/>
        <v>6.8713793791584969E-4</v>
      </c>
      <c r="E51">
        <v>6.8713793791585099E-4</v>
      </c>
      <c r="F51">
        <f t="shared" si="1"/>
        <v>4.6078592330633938E-17</v>
      </c>
      <c r="G51">
        <f t="shared" si="2"/>
        <v>1.3010426069826053E-18</v>
      </c>
    </row>
    <row r="52" spans="2:7" x14ac:dyDescent="0.25">
      <c r="B52">
        <v>-3.0999999999999996</v>
      </c>
      <c r="C52">
        <f>_xll.CORFE.NORMAL.CDF(B52)</f>
        <v>9.6760321321837095E-4</v>
      </c>
      <c r="D52">
        <f t="shared" si="0"/>
        <v>9.6760321321835816E-4</v>
      </c>
      <c r="E52">
        <v>9.6760321321835805E-4</v>
      </c>
      <c r="F52">
        <f t="shared" si="1"/>
        <v>-1.2902005852577503E-17</v>
      </c>
      <c r="G52">
        <f t="shared" si="2"/>
        <v>0</v>
      </c>
    </row>
    <row r="53" spans="2:7" x14ac:dyDescent="0.25">
      <c r="B53">
        <v>-3</v>
      </c>
      <c r="C53">
        <f>_xll.CORFE.NORMAL.CDF(B53)</f>
        <v>1.349898031630381E-3</v>
      </c>
      <c r="D53">
        <f t="shared" si="0"/>
        <v>1.3498980316300954E-3</v>
      </c>
      <c r="E53">
        <v>1.34989803163009E-3</v>
      </c>
      <c r="F53">
        <f t="shared" si="1"/>
        <v>-2.9099986309510939E-16</v>
      </c>
      <c r="G53">
        <f t="shared" si="2"/>
        <v>-5.4210108624275222E-18</v>
      </c>
    </row>
    <row r="54" spans="2:7" x14ac:dyDescent="0.25">
      <c r="B54">
        <v>-2.8999999999999995</v>
      </c>
      <c r="C54">
        <f>_xll.CORFE.NORMAL.CDF(B54)</f>
        <v>1.8658133003842114E-3</v>
      </c>
      <c r="D54">
        <f t="shared" si="0"/>
        <v>1.865813300384041E-3</v>
      </c>
      <c r="E54">
        <v>1.8658133003840399E-3</v>
      </c>
      <c r="F54">
        <f t="shared" si="1"/>
        <v>-1.715207836872068E-16</v>
      </c>
      <c r="G54">
        <f t="shared" si="2"/>
        <v>0</v>
      </c>
    </row>
    <row r="55" spans="2:7" x14ac:dyDescent="0.25">
      <c r="B55">
        <v>-2.8</v>
      </c>
      <c r="C55">
        <f>_xll.CORFE.NORMAL.CDF(B55)</f>
        <v>2.5551303304277018E-3</v>
      </c>
      <c r="D55">
        <f t="shared" si="0"/>
        <v>2.5551303304279364E-3</v>
      </c>
      <c r="E55">
        <v>2.5551303304279299E-3</v>
      </c>
      <c r="F55">
        <f t="shared" si="1"/>
        <v>2.2811613709095013E-16</v>
      </c>
      <c r="G55">
        <f t="shared" si="2"/>
        <v>-6.5052130349130266E-18</v>
      </c>
    </row>
    <row r="56" spans="2:7" x14ac:dyDescent="0.25">
      <c r="B56">
        <v>-2.6999999999999993</v>
      </c>
      <c r="C56">
        <f>_xll.CORFE.NORMAL.CDF(B56)</f>
        <v>3.4669738030405628E-3</v>
      </c>
      <c r="D56">
        <f t="shared" si="0"/>
        <v>3.4669738030406777E-3</v>
      </c>
      <c r="E56">
        <v>3.4669738030406799E-3</v>
      </c>
      <c r="F56">
        <f t="shared" si="1"/>
        <v>1.1709383462843448E-16</v>
      </c>
      <c r="G56">
        <f t="shared" si="2"/>
        <v>0</v>
      </c>
    </row>
    <row r="57" spans="2:7" x14ac:dyDescent="0.25">
      <c r="B57">
        <v>-2.5999999999999996</v>
      </c>
      <c r="C57">
        <f>_xll.CORFE.NORMAL.CDF(B57)</f>
        <v>4.661188023718954E-3</v>
      </c>
      <c r="D57">
        <f t="shared" si="0"/>
        <v>4.6611880237187545E-3</v>
      </c>
      <c r="E57">
        <v>4.6611880237187597E-3</v>
      </c>
      <c r="F57">
        <f t="shared" si="1"/>
        <v>-1.9428902930940239E-16</v>
      </c>
      <c r="G57">
        <f t="shared" si="2"/>
        <v>0</v>
      </c>
    </row>
    <row r="58" spans="2:7" x14ac:dyDescent="0.25">
      <c r="B58">
        <v>-2.5</v>
      </c>
      <c r="C58">
        <f>_xll.CORFE.NORMAL.CDF(B58)</f>
        <v>6.2096653257763812E-3</v>
      </c>
      <c r="D58">
        <f t="shared" si="0"/>
        <v>6.2096653257761383E-3</v>
      </c>
      <c r="E58">
        <v>6.2096653257761297E-3</v>
      </c>
      <c r="F58">
        <f t="shared" si="1"/>
        <v>-2.5153490401663703E-16</v>
      </c>
      <c r="G58">
        <f t="shared" si="2"/>
        <v>-8.6736173798840355E-18</v>
      </c>
    </row>
    <row r="59" spans="2:7" x14ac:dyDescent="0.25">
      <c r="B59">
        <v>-2.3999999999999995</v>
      </c>
      <c r="C59">
        <f>_xll.CORFE.NORMAL.CDF(B59)</f>
        <v>8.1975359245959889E-3</v>
      </c>
      <c r="D59">
        <f t="shared" si="0"/>
        <v>8.1975359245961433E-3</v>
      </c>
      <c r="E59">
        <v>8.1975359245961398E-3</v>
      </c>
      <c r="F59">
        <f t="shared" si="1"/>
        <v>1.5092094240998222E-16</v>
      </c>
      <c r="G59">
        <f t="shared" si="2"/>
        <v>0</v>
      </c>
    </row>
    <row r="60" spans="2:7" x14ac:dyDescent="0.25">
      <c r="B60">
        <v>-2.2999999999999998</v>
      </c>
      <c r="C60">
        <f>_xll.CORFE.NORMAL.CDF(B60)</f>
        <v>1.0724110021675781E-2</v>
      </c>
      <c r="D60">
        <f t="shared" si="0"/>
        <v>1.0724110021675814E-2</v>
      </c>
      <c r="E60">
        <v>1.07241100216758E-2</v>
      </c>
      <c r="F60">
        <f t="shared" si="1"/>
        <v>1.9081958235744878E-17</v>
      </c>
      <c r="G60">
        <f t="shared" si="2"/>
        <v>-1.3877787807814457E-17</v>
      </c>
    </row>
    <row r="61" spans="2:7" x14ac:dyDescent="0.25">
      <c r="B61">
        <v>-2.1999999999999993</v>
      </c>
      <c r="C61">
        <f>_xll.CORFE.NORMAL.CDF(B61)</f>
        <v>1.3903447513498646E-2</v>
      </c>
      <c r="D61">
        <f t="shared" si="0"/>
        <v>1.3903447513498641E-2</v>
      </c>
      <c r="E61">
        <v>1.3903447513498601E-2</v>
      </c>
      <c r="F61">
        <f t="shared" si="1"/>
        <v>-4.5102810375396984E-17</v>
      </c>
      <c r="G61">
        <f t="shared" si="2"/>
        <v>-3.9898639947466563E-17</v>
      </c>
    </row>
    <row r="62" spans="2:7" x14ac:dyDescent="0.25">
      <c r="B62">
        <v>-2.0999999999999996</v>
      </c>
      <c r="C62">
        <f>_xll.CORFE.NORMAL.CDF(B62)</f>
        <v>1.7864420562816397E-2</v>
      </c>
      <c r="D62">
        <f t="shared" si="0"/>
        <v>1.7864420562816577E-2</v>
      </c>
      <c r="E62">
        <v>1.7864420562816501E-2</v>
      </c>
      <c r="F62">
        <f t="shared" si="1"/>
        <v>1.0408340855860843E-16</v>
      </c>
      <c r="G62">
        <f t="shared" si="2"/>
        <v>-7.6327832942979512E-17</v>
      </c>
    </row>
    <row r="63" spans="2:7" x14ac:dyDescent="0.25">
      <c r="B63">
        <v>-2</v>
      </c>
      <c r="C63">
        <f>_xll.CORFE.NORMAL.CDF(B63)</f>
        <v>2.2750131948179375E-2</v>
      </c>
      <c r="D63">
        <f t="shared" si="0"/>
        <v>2.2750131948179219E-2</v>
      </c>
      <c r="E63">
        <v>2.2750131948179202E-2</v>
      </c>
      <c r="F63">
        <f t="shared" si="1"/>
        <v>-1.7347234759768071E-16</v>
      </c>
      <c r="G63">
        <f t="shared" si="2"/>
        <v>0</v>
      </c>
    </row>
    <row r="64" spans="2:7" x14ac:dyDescent="0.25">
      <c r="B64">
        <v>-1.8999999999999995</v>
      </c>
      <c r="C64">
        <f>_xll.CORFE.NORMAL.CDF(B64)</f>
        <v>2.8716559816001963E-2</v>
      </c>
      <c r="D64">
        <f t="shared" si="0"/>
        <v>2.8716559816001838E-2</v>
      </c>
      <c r="E64">
        <v>2.87165598160018E-2</v>
      </c>
      <c r="F64">
        <f t="shared" si="1"/>
        <v>-1.6306400674181987E-16</v>
      </c>
      <c r="G64">
        <f t="shared" si="2"/>
        <v>-3.8163916471489756E-17</v>
      </c>
    </row>
    <row r="65" spans="2:7" x14ac:dyDescent="0.25">
      <c r="B65">
        <v>-1.7999999999999998</v>
      </c>
      <c r="C65">
        <f>_xll.CORFE.NORMAL.CDF(B65)</f>
        <v>3.5930319112925713E-2</v>
      </c>
      <c r="D65">
        <f t="shared" si="0"/>
        <v>3.5930319112925838E-2</v>
      </c>
      <c r="E65">
        <v>3.5930319112925803E-2</v>
      </c>
      <c r="F65">
        <f t="shared" si="1"/>
        <v>9.0205620750793969E-17</v>
      </c>
      <c r="G65">
        <f t="shared" si="2"/>
        <v>0</v>
      </c>
    </row>
    <row r="66" spans="2:7" x14ac:dyDescent="0.25">
      <c r="B66">
        <v>-1.6999999999999993</v>
      </c>
      <c r="C66">
        <f>_xll.CORFE.NORMAL.CDF(B66)</f>
        <v>4.4565462758543284E-2</v>
      </c>
      <c r="D66">
        <f t="shared" si="0"/>
        <v>4.4565462758543117E-2</v>
      </c>
      <c r="E66">
        <v>4.4565462758543103E-2</v>
      </c>
      <c r="F66">
        <f t="shared" si="1"/>
        <v>-1.8041124150158794E-16</v>
      </c>
      <c r="G66">
        <f t="shared" si="2"/>
        <v>0</v>
      </c>
    </row>
    <row r="67" spans="2:7" x14ac:dyDescent="0.25">
      <c r="B67">
        <v>-1.5999999999999996</v>
      </c>
      <c r="C67">
        <f>_xll.CORFE.NORMAL.CDF(B67)</f>
        <v>5.4799291699557884E-2</v>
      </c>
      <c r="D67">
        <f t="shared" si="0"/>
        <v>5.4799291699558036E-2</v>
      </c>
      <c r="E67">
        <v>5.4799291699558002E-2</v>
      </c>
      <c r="F67">
        <f t="shared" si="1"/>
        <v>1.1796119636642288E-16</v>
      </c>
      <c r="G67">
        <f t="shared" si="2"/>
        <v>0</v>
      </c>
    </row>
    <row r="68" spans="2:7" x14ac:dyDescent="0.25">
      <c r="B68">
        <v>-1.5</v>
      </c>
      <c r="C68">
        <f>_xll.CORFE.NORMAL.CDF(B68)</f>
        <v>6.680720126885803E-2</v>
      </c>
      <c r="D68">
        <f t="shared" ref="D68:D131" si="3">_xlfn.ERFC.PRECISE(-B68/SQRT(2))/2</f>
        <v>6.6807201268858085E-2</v>
      </c>
      <c r="E68">
        <v>6.6807201268858002E-2</v>
      </c>
      <c r="F68">
        <f t="shared" ref="F68:F131" si="4">E68-C68</f>
        <v>0</v>
      </c>
      <c r="G68">
        <f t="shared" ref="G68:G131" si="5">E68-D68</f>
        <v>0</v>
      </c>
    </row>
    <row r="69" spans="2:7" x14ac:dyDescent="0.25">
      <c r="B69">
        <v>-1.3999999999999995</v>
      </c>
      <c r="C69">
        <f>_xll.CORFE.NORMAL.CDF(B69)</f>
        <v>8.0756659233771122E-2</v>
      </c>
      <c r="D69">
        <f t="shared" si="3"/>
        <v>8.0756659233771122E-2</v>
      </c>
      <c r="E69">
        <v>8.0756659233771094E-2</v>
      </c>
      <c r="F69">
        <f t="shared" si="4"/>
        <v>0</v>
      </c>
      <c r="G69">
        <f t="shared" si="5"/>
        <v>0</v>
      </c>
    </row>
    <row r="70" spans="2:7" x14ac:dyDescent="0.25">
      <c r="B70">
        <v>-1.2999999999999998</v>
      </c>
      <c r="C70">
        <f>_xll.CORFE.NORMAL.CDF(B70)</f>
        <v>9.6800484585610302E-2</v>
      </c>
      <c r="D70">
        <f t="shared" si="3"/>
        <v>9.6800484585610358E-2</v>
      </c>
      <c r="E70">
        <v>9.68004845856104E-2</v>
      </c>
      <c r="F70">
        <f t="shared" si="4"/>
        <v>0</v>
      </c>
      <c r="G70">
        <f t="shared" si="5"/>
        <v>0</v>
      </c>
    </row>
    <row r="71" spans="2:7" x14ac:dyDescent="0.25">
      <c r="B71">
        <v>-1.1999999999999993</v>
      </c>
      <c r="C71">
        <f>_xll.CORFE.NORMAL.CDF(B71)</f>
        <v>0.11506967022170839</v>
      </c>
      <c r="D71">
        <f t="shared" si="3"/>
        <v>0.11506967022170843</v>
      </c>
      <c r="E71">
        <v>0.115069670221708</v>
      </c>
      <c r="F71">
        <f t="shared" si="4"/>
        <v>-3.8857805861880479E-16</v>
      </c>
      <c r="G71">
        <f t="shared" si="5"/>
        <v>-4.3021142204224816E-16</v>
      </c>
    </row>
    <row r="72" spans="2:7" x14ac:dyDescent="0.25">
      <c r="B72">
        <v>-1.0999999999999996</v>
      </c>
      <c r="C72">
        <f>_xll.CORFE.NORMAL.CDF(B72)</f>
        <v>0.13566606094638273</v>
      </c>
      <c r="D72">
        <f t="shared" si="3"/>
        <v>0.13566606094638281</v>
      </c>
      <c r="E72">
        <v>0.13566606094638201</v>
      </c>
      <c r="F72">
        <f t="shared" si="4"/>
        <v>-7.2164496600635175E-16</v>
      </c>
      <c r="G72">
        <f t="shared" si="5"/>
        <v>-8.0491169285323849E-16</v>
      </c>
    </row>
    <row r="73" spans="2:7" x14ac:dyDescent="0.25">
      <c r="B73">
        <v>-1</v>
      </c>
      <c r="C73">
        <f>_xll.CORFE.NORMAL.CDF(B73)</f>
        <v>0.15865525393145702</v>
      </c>
      <c r="D73">
        <f t="shared" si="3"/>
        <v>0.15865525393145713</v>
      </c>
      <c r="E73">
        <v>0.15865525393145699</v>
      </c>
      <c r="F73">
        <f t="shared" si="4"/>
        <v>0</v>
      </c>
      <c r="G73">
        <f t="shared" si="5"/>
        <v>0</v>
      </c>
    </row>
    <row r="74" spans="2:7" x14ac:dyDescent="0.25">
      <c r="B74">
        <v>-0.89999999999999947</v>
      </c>
      <c r="C74">
        <f>_xll.CORFE.NORMAL.CDF(B74)</f>
        <v>0.18406012534675975</v>
      </c>
      <c r="D74">
        <f t="shared" si="3"/>
        <v>0.18406012534675961</v>
      </c>
      <c r="E74">
        <v>0.184060125346759</v>
      </c>
      <c r="F74">
        <f t="shared" si="4"/>
        <v>-7.4940054162198066E-16</v>
      </c>
      <c r="G74">
        <f t="shared" si="5"/>
        <v>-6.106226635438361E-16</v>
      </c>
    </row>
    <row r="75" spans="2:7" x14ac:dyDescent="0.25">
      <c r="B75">
        <v>-0.79999999999999982</v>
      </c>
      <c r="C75">
        <f>_xll.CORFE.NORMAL.CDF(B75)</f>
        <v>0.2118553985833968</v>
      </c>
      <c r="D75">
        <f t="shared" si="3"/>
        <v>0.21185539858339672</v>
      </c>
      <c r="E75">
        <v>0.211855398583396</v>
      </c>
      <c r="F75">
        <f t="shared" si="4"/>
        <v>-8.0491169285323849E-16</v>
      </c>
      <c r="G75">
        <f t="shared" si="5"/>
        <v>-7.2164496600635175E-16</v>
      </c>
    </row>
    <row r="76" spans="2:7" x14ac:dyDescent="0.25">
      <c r="B76">
        <v>-0.69999999999999929</v>
      </c>
      <c r="C76">
        <f>_xll.CORFE.NORMAL.CDF(B76)</f>
        <v>0.24196365222307326</v>
      </c>
      <c r="D76">
        <f t="shared" si="3"/>
        <v>0.24196365222307326</v>
      </c>
      <c r="E76">
        <v>0.24196365222307301</v>
      </c>
      <c r="F76">
        <f t="shared" si="4"/>
        <v>-2.4980018054066022E-16</v>
      </c>
      <c r="G76">
        <f t="shared" si="5"/>
        <v>-2.4980018054066022E-16</v>
      </c>
    </row>
    <row r="77" spans="2:7" x14ac:dyDescent="0.25">
      <c r="B77">
        <v>-0.59999999999999964</v>
      </c>
      <c r="C77">
        <f>_xll.CORFE.NORMAL.CDF(B77)</f>
        <v>0.27425311775007377</v>
      </c>
      <c r="D77">
        <f t="shared" si="3"/>
        <v>0.27425311775007366</v>
      </c>
      <c r="E77">
        <v>0.27425311775007299</v>
      </c>
      <c r="F77">
        <f t="shared" si="4"/>
        <v>-7.7715611723760958E-16</v>
      </c>
      <c r="G77">
        <f t="shared" si="5"/>
        <v>-6.6613381477509392E-16</v>
      </c>
    </row>
    <row r="78" spans="2:7" x14ac:dyDescent="0.25">
      <c r="B78">
        <v>-0.5</v>
      </c>
      <c r="C78">
        <f>_xll.CORFE.NORMAL.CDF(B78)</f>
        <v>0.30853753872598694</v>
      </c>
      <c r="D78">
        <f t="shared" si="3"/>
        <v>0.30853753872598688</v>
      </c>
      <c r="E78">
        <v>0.30853753872598599</v>
      </c>
      <c r="F78">
        <f t="shared" si="4"/>
        <v>-9.4368957093138306E-16</v>
      </c>
      <c r="G78">
        <f t="shared" si="5"/>
        <v>-8.8817841970012523E-16</v>
      </c>
    </row>
    <row r="79" spans="2:7" x14ac:dyDescent="0.25">
      <c r="B79">
        <v>-0.39999999999999947</v>
      </c>
      <c r="C79">
        <f>_xll.CORFE.NORMAL.CDF(B79)</f>
        <v>0.34457825838967604</v>
      </c>
      <c r="D79">
        <f t="shared" si="3"/>
        <v>0.34457825838967604</v>
      </c>
      <c r="E79">
        <v>0.34457825838967598</v>
      </c>
      <c r="F79">
        <f t="shared" si="4"/>
        <v>0</v>
      </c>
      <c r="G79">
        <f t="shared" si="5"/>
        <v>0</v>
      </c>
    </row>
    <row r="80" spans="2:7" x14ac:dyDescent="0.25">
      <c r="B80">
        <v>-0.29999999999999982</v>
      </c>
      <c r="C80">
        <f>_xll.CORFE.NORMAL.CDF(B80)</f>
        <v>0.38208857781104744</v>
      </c>
      <c r="D80">
        <f t="shared" si="3"/>
        <v>0.38208857781104744</v>
      </c>
      <c r="E80">
        <v>0.38208857781104699</v>
      </c>
      <c r="F80">
        <f t="shared" si="4"/>
        <v>-4.4408920985006262E-16</v>
      </c>
      <c r="G80">
        <f t="shared" si="5"/>
        <v>-4.4408920985006262E-16</v>
      </c>
    </row>
    <row r="81" spans="2:7" x14ac:dyDescent="0.25">
      <c r="B81">
        <v>-0.19999999999999929</v>
      </c>
      <c r="C81">
        <f>_xll.CORFE.NORMAL.CDF(B81)</f>
        <v>0.42074029056089723</v>
      </c>
      <c r="D81">
        <f t="shared" si="3"/>
        <v>0.42074029056089723</v>
      </c>
      <c r="E81">
        <v>0.42074029056089701</v>
      </c>
      <c r="F81">
        <f t="shared" si="4"/>
        <v>0</v>
      </c>
      <c r="G81">
        <f t="shared" si="5"/>
        <v>0</v>
      </c>
    </row>
    <row r="82" spans="2:7" x14ac:dyDescent="0.25">
      <c r="B82">
        <v>-9.9999999999999645E-2</v>
      </c>
      <c r="C82">
        <f>_xll.CORFE.NORMAL.CDF(B82)</f>
        <v>0.46017216272297118</v>
      </c>
      <c r="D82">
        <f t="shared" si="3"/>
        <v>0.46017216272297112</v>
      </c>
      <c r="E82">
        <v>0.46017216272297101</v>
      </c>
      <c r="F82">
        <f t="shared" si="4"/>
        <v>0</v>
      </c>
      <c r="G82">
        <f t="shared" si="5"/>
        <v>0</v>
      </c>
    </row>
    <row r="83" spans="2:7" x14ac:dyDescent="0.25">
      <c r="B83">
        <v>0</v>
      </c>
      <c r="C83">
        <f>_xll.CORFE.NORMAL.CDF(B83)</f>
        <v>0.5</v>
      </c>
      <c r="D83">
        <f t="shared" si="3"/>
        <v>0.5</v>
      </c>
      <c r="E83">
        <v>0.5</v>
      </c>
      <c r="F83">
        <f t="shared" si="4"/>
        <v>0</v>
      </c>
      <c r="G83">
        <f t="shared" si="5"/>
        <v>0</v>
      </c>
    </row>
    <row r="84" spans="2:7" x14ac:dyDescent="0.25">
      <c r="B84">
        <v>9.9999999999999645E-2</v>
      </c>
      <c r="C84">
        <f>_xll.CORFE.NORMAL.CDF(B84)</f>
        <v>0.53982783727702888</v>
      </c>
      <c r="D84">
        <f t="shared" si="3"/>
        <v>0.53982783727702888</v>
      </c>
      <c r="E84">
        <v>0.53982783727702799</v>
      </c>
      <c r="F84">
        <f t="shared" si="4"/>
        <v>-8.8817841970012523E-16</v>
      </c>
      <c r="G84">
        <f t="shared" si="5"/>
        <v>-8.8817841970012523E-16</v>
      </c>
    </row>
    <row r="85" spans="2:7" x14ac:dyDescent="0.25">
      <c r="B85">
        <v>0.20000000000000107</v>
      </c>
      <c r="C85">
        <f>_xll.CORFE.NORMAL.CDF(B85)</f>
        <v>0.57925970943910343</v>
      </c>
      <c r="D85">
        <f t="shared" si="3"/>
        <v>0.57925970943910343</v>
      </c>
      <c r="E85">
        <v>0.57925970943910299</v>
      </c>
      <c r="F85">
        <f t="shared" si="4"/>
        <v>0</v>
      </c>
      <c r="G85">
        <f t="shared" si="5"/>
        <v>0</v>
      </c>
    </row>
    <row r="86" spans="2:7" x14ac:dyDescent="0.25">
      <c r="B86">
        <v>0.30000000000000071</v>
      </c>
      <c r="C86">
        <f>_xll.CORFE.NORMAL.CDF(B86)</f>
        <v>0.6179114221889529</v>
      </c>
      <c r="D86">
        <f t="shared" si="3"/>
        <v>0.6179114221889529</v>
      </c>
      <c r="E86">
        <v>0.61791142218895201</v>
      </c>
      <c r="F86">
        <f t="shared" si="4"/>
        <v>-8.8817841970012523E-16</v>
      </c>
      <c r="G86">
        <f t="shared" si="5"/>
        <v>-8.8817841970012523E-16</v>
      </c>
    </row>
    <row r="87" spans="2:7" x14ac:dyDescent="0.25">
      <c r="B87">
        <v>0.40000000000000036</v>
      </c>
      <c r="C87">
        <f>_xll.CORFE.NORMAL.CDF(B87)</f>
        <v>0.65542174161032429</v>
      </c>
      <c r="D87">
        <f t="shared" si="3"/>
        <v>0.65542174161032429</v>
      </c>
      <c r="E87">
        <v>0.65542174161032396</v>
      </c>
      <c r="F87">
        <f t="shared" si="4"/>
        <v>0</v>
      </c>
      <c r="G87">
        <f t="shared" si="5"/>
        <v>0</v>
      </c>
    </row>
    <row r="88" spans="2:7" x14ac:dyDescent="0.25">
      <c r="B88">
        <v>0.5</v>
      </c>
      <c r="C88">
        <f>_xll.CORFE.NORMAL.CDF(B88)</f>
        <v>0.69146246127401301</v>
      </c>
      <c r="D88">
        <f t="shared" si="3"/>
        <v>0.69146246127401312</v>
      </c>
      <c r="E88">
        <v>0.69146246127401301</v>
      </c>
      <c r="F88">
        <f t="shared" si="4"/>
        <v>0</v>
      </c>
      <c r="G88">
        <f t="shared" si="5"/>
        <v>0</v>
      </c>
    </row>
    <row r="89" spans="2:7" x14ac:dyDescent="0.25">
      <c r="B89">
        <v>0.59999999999999964</v>
      </c>
      <c r="C89">
        <f>_xll.CORFE.NORMAL.CDF(B89)</f>
        <v>0.72574688224992623</v>
      </c>
      <c r="D89">
        <f t="shared" si="3"/>
        <v>0.72574688224992634</v>
      </c>
      <c r="E89">
        <v>0.72574688224992601</v>
      </c>
      <c r="F89">
        <f t="shared" si="4"/>
        <v>0</v>
      </c>
      <c r="G89">
        <f t="shared" si="5"/>
        <v>0</v>
      </c>
    </row>
    <row r="90" spans="2:7" x14ac:dyDescent="0.25">
      <c r="B90">
        <v>0.70000000000000107</v>
      </c>
      <c r="C90">
        <f>_xll.CORFE.NORMAL.CDF(B90)</f>
        <v>0.75803634777692741</v>
      </c>
      <c r="D90">
        <f t="shared" si="3"/>
        <v>0.7580363477769273</v>
      </c>
      <c r="E90">
        <v>0.75803634777692697</v>
      </c>
      <c r="F90">
        <f t="shared" si="4"/>
        <v>0</v>
      </c>
      <c r="G90">
        <f t="shared" si="5"/>
        <v>0</v>
      </c>
    </row>
    <row r="91" spans="2:7" x14ac:dyDescent="0.25">
      <c r="B91">
        <v>0.80000000000000071</v>
      </c>
      <c r="C91">
        <f>_xll.CORFE.NORMAL.CDF(B91)</f>
        <v>0.78814460141660347</v>
      </c>
      <c r="D91">
        <f t="shared" si="3"/>
        <v>0.78814460141660347</v>
      </c>
      <c r="E91">
        <v>0.78814460141660303</v>
      </c>
      <c r="F91">
        <f t="shared" si="4"/>
        <v>0</v>
      </c>
      <c r="G91">
        <f t="shared" si="5"/>
        <v>0</v>
      </c>
    </row>
    <row r="92" spans="2:7" x14ac:dyDescent="0.25">
      <c r="B92">
        <v>0.90000000000000036</v>
      </c>
      <c r="C92">
        <f>_xll.CORFE.NORMAL.CDF(B92)</f>
        <v>0.81593987465324047</v>
      </c>
      <c r="D92">
        <f t="shared" si="3"/>
        <v>0.81593987465324058</v>
      </c>
      <c r="E92">
        <v>0.81593987465324103</v>
      </c>
      <c r="F92">
        <f t="shared" si="4"/>
        <v>0</v>
      </c>
      <c r="G92">
        <f t="shared" si="5"/>
        <v>0</v>
      </c>
    </row>
    <row r="93" spans="2:7" x14ac:dyDescent="0.25">
      <c r="B93">
        <v>1</v>
      </c>
      <c r="C93">
        <f>_xll.CORFE.NORMAL.CDF(B93)</f>
        <v>0.84134474606854304</v>
      </c>
      <c r="D93">
        <f t="shared" si="3"/>
        <v>0.84134474606854281</v>
      </c>
      <c r="E93">
        <v>0.84134474606854304</v>
      </c>
      <c r="F93">
        <f t="shared" si="4"/>
        <v>0</v>
      </c>
      <c r="G93">
        <f t="shared" si="5"/>
        <v>0</v>
      </c>
    </row>
    <row r="94" spans="2:7" x14ac:dyDescent="0.25">
      <c r="B94">
        <v>1.0999999999999996</v>
      </c>
      <c r="C94">
        <f>_xll.CORFE.NORMAL.CDF(B94)</f>
        <v>0.86433393905361733</v>
      </c>
      <c r="D94">
        <f t="shared" si="3"/>
        <v>0.86433393905361722</v>
      </c>
      <c r="E94">
        <v>0.864333939053617</v>
      </c>
      <c r="F94">
        <f t="shared" si="4"/>
        <v>0</v>
      </c>
      <c r="G94">
        <f t="shared" si="5"/>
        <v>0</v>
      </c>
    </row>
    <row r="95" spans="2:7" x14ac:dyDescent="0.25">
      <c r="B95">
        <v>1.2000000000000011</v>
      </c>
      <c r="C95">
        <f>_xll.CORFE.NORMAL.CDF(B95)</f>
        <v>0.88493032977829178</v>
      </c>
      <c r="D95">
        <f t="shared" si="3"/>
        <v>0.88493032977829189</v>
      </c>
      <c r="E95">
        <v>0.884930329778292</v>
      </c>
      <c r="F95">
        <f t="shared" si="4"/>
        <v>0</v>
      </c>
      <c r="G95">
        <f t="shared" si="5"/>
        <v>0</v>
      </c>
    </row>
    <row r="96" spans="2:7" x14ac:dyDescent="0.25">
      <c r="B96">
        <v>1.3000000000000007</v>
      </c>
      <c r="C96">
        <f>_xll.CORFE.NORMAL.CDF(B96)</f>
        <v>0.90319951541438992</v>
      </c>
      <c r="D96">
        <f t="shared" si="3"/>
        <v>0.90319951541438981</v>
      </c>
      <c r="E96">
        <v>0.90319951541439003</v>
      </c>
      <c r="F96">
        <f t="shared" si="4"/>
        <v>0</v>
      </c>
      <c r="G96">
        <f t="shared" si="5"/>
        <v>0</v>
      </c>
    </row>
    <row r="97" spans="2:7" x14ac:dyDescent="0.25">
      <c r="B97">
        <v>1.4000000000000004</v>
      </c>
      <c r="C97">
        <f>_xll.CORFE.NORMAL.CDF(B97)</f>
        <v>0.91924334076622904</v>
      </c>
      <c r="D97">
        <f t="shared" si="3"/>
        <v>0.91924334076622893</v>
      </c>
      <c r="E97">
        <v>0.91924334076622904</v>
      </c>
      <c r="F97">
        <f t="shared" si="4"/>
        <v>0</v>
      </c>
      <c r="G97">
        <f t="shared" si="5"/>
        <v>0</v>
      </c>
    </row>
    <row r="98" spans="2:7" x14ac:dyDescent="0.25">
      <c r="B98">
        <v>1.5</v>
      </c>
      <c r="C98">
        <f>_xll.CORFE.NORMAL.CDF(B98)</f>
        <v>0.93319279873114191</v>
      </c>
      <c r="D98">
        <f t="shared" si="3"/>
        <v>0.93319279873114191</v>
      </c>
      <c r="E98">
        <v>0.93319279873114203</v>
      </c>
      <c r="F98">
        <f t="shared" si="4"/>
        <v>0</v>
      </c>
      <c r="G98">
        <f t="shared" si="5"/>
        <v>0</v>
      </c>
    </row>
    <row r="99" spans="2:7" x14ac:dyDescent="0.25">
      <c r="B99">
        <v>1.6000000000000014</v>
      </c>
      <c r="C99">
        <f>_xll.CORFE.NORMAL.CDF(B99)</f>
        <v>0.94520070830044201</v>
      </c>
      <c r="D99">
        <f t="shared" si="3"/>
        <v>0.94520070830044212</v>
      </c>
      <c r="E99">
        <v>0.94520070830044201</v>
      </c>
      <c r="F99">
        <f t="shared" si="4"/>
        <v>0</v>
      </c>
      <c r="G99">
        <f t="shared" si="5"/>
        <v>0</v>
      </c>
    </row>
    <row r="100" spans="2:7" x14ac:dyDescent="0.25">
      <c r="B100">
        <v>1.7000000000000011</v>
      </c>
      <c r="C100">
        <f>_xll.CORFE.NORMAL.CDF(B100)</f>
        <v>0.95543453724145688</v>
      </c>
      <c r="D100">
        <f t="shared" si="3"/>
        <v>0.9554345372414571</v>
      </c>
      <c r="E100">
        <v>0.95543453724145699</v>
      </c>
      <c r="F100">
        <f t="shared" si="4"/>
        <v>0</v>
      </c>
      <c r="G100">
        <f t="shared" si="5"/>
        <v>0</v>
      </c>
    </row>
    <row r="101" spans="2:7" x14ac:dyDescent="0.25">
      <c r="B101">
        <v>1.8000000000000007</v>
      </c>
      <c r="C101">
        <f>_xll.CORFE.NORMAL.CDF(B101)</f>
        <v>0.96406968088707423</v>
      </c>
      <c r="D101">
        <f t="shared" si="3"/>
        <v>0.96406968088707423</v>
      </c>
      <c r="E101">
        <v>0.96406968088707401</v>
      </c>
      <c r="F101">
        <f t="shared" si="4"/>
        <v>0</v>
      </c>
      <c r="G101">
        <f t="shared" si="5"/>
        <v>0</v>
      </c>
    </row>
    <row r="102" spans="2:7" x14ac:dyDescent="0.25">
      <c r="B102">
        <v>1.9000000000000004</v>
      </c>
      <c r="C102">
        <f>_xll.CORFE.NORMAL.CDF(B102)</f>
        <v>0.97128344018399826</v>
      </c>
      <c r="D102">
        <f t="shared" si="3"/>
        <v>0.97128344018399826</v>
      </c>
      <c r="E102">
        <v>0.97128344018399804</v>
      </c>
      <c r="F102">
        <f t="shared" si="4"/>
        <v>0</v>
      </c>
      <c r="G102">
        <f t="shared" si="5"/>
        <v>0</v>
      </c>
    </row>
    <row r="103" spans="2:7" x14ac:dyDescent="0.25">
      <c r="B103">
        <v>2</v>
      </c>
      <c r="C103">
        <f>_xll.CORFE.NORMAL.CDF(B103)</f>
        <v>0.97724986805182068</v>
      </c>
      <c r="D103">
        <f t="shared" si="3"/>
        <v>0.97724986805182079</v>
      </c>
      <c r="E103">
        <v>0.97724986805182101</v>
      </c>
      <c r="F103">
        <f t="shared" si="4"/>
        <v>0</v>
      </c>
      <c r="G103">
        <f t="shared" si="5"/>
        <v>0</v>
      </c>
    </row>
    <row r="104" spans="2:7" x14ac:dyDescent="0.25">
      <c r="B104">
        <v>2.1000000000000014</v>
      </c>
      <c r="C104">
        <f>_xll.CORFE.NORMAL.CDF(B104)</f>
        <v>0.98213557943718366</v>
      </c>
      <c r="D104">
        <f t="shared" si="3"/>
        <v>0.98213557943718355</v>
      </c>
      <c r="E104">
        <v>0.98213557943718399</v>
      </c>
      <c r="F104">
        <f t="shared" si="4"/>
        <v>0</v>
      </c>
      <c r="G104">
        <f t="shared" si="5"/>
        <v>0</v>
      </c>
    </row>
    <row r="105" spans="2:7" x14ac:dyDescent="0.25">
      <c r="B105">
        <v>2.2000000000000011</v>
      </c>
      <c r="C105">
        <f>_xll.CORFE.NORMAL.CDF(B105)</f>
        <v>0.98609655248650152</v>
      </c>
      <c r="D105">
        <f t="shared" si="3"/>
        <v>0.98609655248650141</v>
      </c>
      <c r="E105">
        <v>0.98609655248650097</v>
      </c>
      <c r="F105">
        <f t="shared" si="4"/>
        <v>0</v>
      </c>
      <c r="G105">
        <f t="shared" si="5"/>
        <v>0</v>
      </c>
    </row>
    <row r="106" spans="2:7" x14ac:dyDescent="0.25">
      <c r="B106">
        <v>2.3000000000000007</v>
      </c>
      <c r="C106">
        <f>_xll.CORFE.NORMAL.CDF(B106)</f>
        <v>0.98927588997832427</v>
      </c>
      <c r="D106">
        <f t="shared" si="3"/>
        <v>0.98927588997832416</v>
      </c>
      <c r="E106">
        <v>0.98927588997832405</v>
      </c>
      <c r="F106">
        <f t="shared" si="4"/>
        <v>0</v>
      </c>
      <c r="G106">
        <f t="shared" si="5"/>
        <v>0</v>
      </c>
    </row>
    <row r="107" spans="2:7" x14ac:dyDescent="0.25">
      <c r="B107">
        <v>2.4000000000000004</v>
      </c>
      <c r="C107">
        <f>_xll.CORFE.NORMAL.CDF(B107)</f>
        <v>0.99180246407540396</v>
      </c>
      <c r="D107">
        <f t="shared" si="3"/>
        <v>0.99180246407540384</v>
      </c>
      <c r="E107">
        <v>0.99180246407540396</v>
      </c>
      <c r="F107">
        <f t="shared" si="4"/>
        <v>0</v>
      </c>
      <c r="G107">
        <f t="shared" si="5"/>
        <v>0</v>
      </c>
    </row>
    <row r="108" spans="2:7" x14ac:dyDescent="0.25">
      <c r="B108">
        <v>2.5</v>
      </c>
      <c r="C108">
        <f>_xll.CORFE.NORMAL.CDF(B108)</f>
        <v>0.99379033467422362</v>
      </c>
      <c r="D108">
        <f t="shared" si="3"/>
        <v>0.99379033467422384</v>
      </c>
      <c r="E108">
        <v>0.99379033467422395</v>
      </c>
      <c r="F108">
        <f t="shared" si="4"/>
        <v>0</v>
      </c>
      <c r="G108">
        <f t="shared" si="5"/>
        <v>0</v>
      </c>
    </row>
    <row r="109" spans="2:7" x14ac:dyDescent="0.25">
      <c r="B109">
        <v>2.6000000000000014</v>
      </c>
      <c r="C109">
        <f>_xll.CORFE.NORMAL.CDF(B109)</f>
        <v>0.99533881197628127</v>
      </c>
      <c r="D109">
        <f t="shared" si="3"/>
        <v>0.99533881197628127</v>
      </c>
      <c r="E109">
        <v>0.99533881197628105</v>
      </c>
      <c r="F109">
        <f t="shared" si="4"/>
        <v>0</v>
      </c>
      <c r="G109">
        <f t="shared" si="5"/>
        <v>0</v>
      </c>
    </row>
    <row r="110" spans="2:7" x14ac:dyDescent="0.25">
      <c r="B110">
        <v>2.7000000000000011</v>
      </c>
      <c r="C110">
        <f>_xll.CORFE.NORMAL.CDF(B110)</f>
        <v>0.99653302619695949</v>
      </c>
      <c r="D110">
        <f t="shared" si="3"/>
        <v>0.99653302619695938</v>
      </c>
      <c r="E110">
        <v>0.99653302619695905</v>
      </c>
      <c r="F110">
        <f t="shared" si="4"/>
        <v>0</v>
      </c>
      <c r="G110">
        <f t="shared" si="5"/>
        <v>0</v>
      </c>
    </row>
    <row r="111" spans="2:7" x14ac:dyDescent="0.25">
      <c r="B111">
        <v>2.8000000000000007</v>
      </c>
      <c r="C111">
        <f>_xll.CORFE.NORMAL.CDF(B111)</f>
        <v>0.99744486966957213</v>
      </c>
      <c r="D111">
        <f t="shared" si="3"/>
        <v>0.99744486966957202</v>
      </c>
      <c r="E111">
        <v>0.99744486966957202</v>
      </c>
      <c r="F111">
        <f t="shared" si="4"/>
        <v>0</v>
      </c>
      <c r="G111">
        <f t="shared" si="5"/>
        <v>0</v>
      </c>
    </row>
    <row r="112" spans="2:7" x14ac:dyDescent="0.25">
      <c r="B112">
        <v>2.9000000000000004</v>
      </c>
      <c r="C112">
        <f>_xll.CORFE.NORMAL.CDF(B112)</f>
        <v>0.99813418669961607</v>
      </c>
      <c r="D112">
        <f t="shared" si="3"/>
        <v>0.99813418669961596</v>
      </c>
      <c r="E112">
        <v>0.99813418669961596</v>
      </c>
      <c r="F112">
        <f t="shared" si="4"/>
        <v>0</v>
      </c>
      <c r="G112">
        <f t="shared" si="5"/>
        <v>0</v>
      </c>
    </row>
    <row r="113" spans="2:7" x14ac:dyDescent="0.25">
      <c r="B113">
        <v>3</v>
      </c>
      <c r="C113">
        <f>_xll.CORFE.NORMAL.CDF(B113)</f>
        <v>0.99865010196836956</v>
      </c>
      <c r="D113">
        <f t="shared" si="3"/>
        <v>0.9986501019683699</v>
      </c>
      <c r="E113">
        <v>0.99865010196837001</v>
      </c>
      <c r="F113">
        <f t="shared" si="4"/>
        <v>0</v>
      </c>
      <c r="G113">
        <f t="shared" si="5"/>
        <v>0</v>
      </c>
    </row>
    <row r="114" spans="2:7" x14ac:dyDescent="0.25">
      <c r="B114">
        <v>3.1000000000000014</v>
      </c>
      <c r="C114">
        <f>_xll.CORFE.NORMAL.CDF(B114)</f>
        <v>0.99903239678678157</v>
      </c>
      <c r="D114">
        <f t="shared" si="3"/>
        <v>0.99903239678678168</v>
      </c>
      <c r="E114">
        <v>0.99903239678678202</v>
      </c>
      <c r="F114">
        <f t="shared" si="4"/>
        <v>0</v>
      </c>
      <c r="G114">
        <f t="shared" si="5"/>
        <v>0</v>
      </c>
    </row>
    <row r="115" spans="2:7" x14ac:dyDescent="0.25">
      <c r="B115">
        <v>3.2000000000000011</v>
      </c>
      <c r="C115">
        <f>_xll.CORFE.NORMAL.CDF(B115)</f>
        <v>0.99931286206208414</v>
      </c>
      <c r="D115">
        <f t="shared" si="3"/>
        <v>0.99931286206208414</v>
      </c>
      <c r="E115">
        <v>0.99931286206208403</v>
      </c>
      <c r="F115">
        <f t="shared" si="4"/>
        <v>0</v>
      </c>
      <c r="G115">
        <f t="shared" si="5"/>
        <v>0</v>
      </c>
    </row>
    <row r="116" spans="2:7" x14ac:dyDescent="0.25">
      <c r="B116">
        <v>3.3000000000000007</v>
      </c>
      <c r="C116">
        <f>_xll.CORFE.NORMAL.CDF(B116)</f>
        <v>0.99951657585761589</v>
      </c>
      <c r="D116">
        <f t="shared" si="3"/>
        <v>0.99951657585761622</v>
      </c>
      <c r="E116">
        <v>0.999516575857616</v>
      </c>
      <c r="F116">
        <f t="shared" si="4"/>
        <v>0</v>
      </c>
      <c r="G116">
        <f t="shared" si="5"/>
        <v>0</v>
      </c>
    </row>
    <row r="117" spans="2:7" x14ac:dyDescent="0.25">
      <c r="B117">
        <v>3.4000000000000004</v>
      </c>
      <c r="C117">
        <f>_xll.CORFE.NORMAL.CDF(B117)</f>
        <v>0.99966307073432292</v>
      </c>
      <c r="D117">
        <f t="shared" si="3"/>
        <v>0.99966307073432314</v>
      </c>
      <c r="E117">
        <v>0.99966307073432303</v>
      </c>
      <c r="F117">
        <f t="shared" si="4"/>
        <v>0</v>
      </c>
      <c r="G117">
        <f t="shared" si="5"/>
        <v>0</v>
      </c>
    </row>
    <row r="118" spans="2:7" x14ac:dyDescent="0.25">
      <c r="B118">
        <v>3.5</v>
      </c>
      <c r="C118">
        <f>_xll.CORFE.NORMAL.CDF(B118)</f>
        <v>0.99976737092096413</v>
      </c>
      <c r="D118">
        <f t="shared" si="3"/>
        <v>0.99976737092096446</v>
      </c>
      <c r="E118">
        <v>0.99976737092096502</v>
      </c>
      <c r="F118">
        <f t="shared" si="4"/>
        <v>8.8817841970012523E-16</v>
      </c>
      <c r="G118">
        <f t="shared" si="5"/>
        <v>0</v>
      </c>
    </row>
    <row r="119" spans="2:7" x14ac:dyDescent="0.25">
      <c r="B119">
        <v>3.6000000000000014</v>
      </c>
      <c r="C119">
        <f>_xll.CORFE.NORMAL.CDF(B119)</f>
        <v>0.99984089140984234</v>
      </c>
      <c r="D119">
        <f t="shared" si="3"/>
        <v>0.99984089140984245</v>
      </c>
      <c r="E119">
        <v>0.999840891409843</v>
      </c>
      <c r="F119">
        <f t="shared" si="4"/>
        <v>0</v>
      </c>
      <c r="G119">
        <f t="shared" si="5"/>
        <v>0</v>
      </c>
    </row>
    <row r="120" spans="2:7" x14ac:dyDescent="0.25">
      <c r="B120">
        <v>3.7000000000000011</v>
      </c>
      <c r="C120">
        <f>_xll.CORFE.NORMAL.CDF(B120)</f>
        <v>0.99989220026652226</v>
      </c>
      <c r="D120">
        <f t="shared" si="3"/>
        <v>0.99989220026652259</v>
      </c>
      <c r="E120">
        <v>0.99989220026652303</v>
      </c>
      <c r="F120">
        <f t="shared" si="4"/>
        <v>0</v>
      </c>
      <c r="G120">
        <f t="shared" si="5"/>
        <v>0</v>
      </c>
    </row>
    <row r="121" spans="2:7" x14ac:dyDescent="0.25">
      <c r="B121">
        <v>3.8000000000000007</v>
      </c>
      <c r="C121">
        <f>_xll.CORFE.NORMAL.CDF(B121)</f>
        <v>0.99992765195607514</v>
      </c>
      <c r="D121">
        <f t="shared" si="3"/>
        <v>0.99992765195607491</v>
      </c>
      <c r="E121">
        <v>0.99992765195607503</v>
      </c>
      <c r="F121">
        <f t="shared" si="4"/>
        <v>0</v>
      </c>
      <c r="G121">
        <f t="shared" si="5"/>
        <v>0</v>
      </c>
    </row>
    <row r="122" spans="2:7" x14ac:dyDescent="0.25">
      <c r="B122">
        <v>3.9000000000000004</v>
      </c>
      <c r="C122">
        <f>_xll.CORFE.NORMAL.CDF(B122)</f>
        <v>0.9999519036559823</v>
      </c>
      <c r="D122">
        <f t="shared" si="3"/>
        <v>0.99995190365598241</v>
      </c>
      <c r="E122">
        <v>0.99995190365598297</v>
      </c>
      <c r="F122">
        <f t="shared" si="4"/>
        <v>0</v>
      </c>
      <c r="G122">
        <f t="shared" si="5"/>
        <v>0</v>
      </c>
    </row>
    <row r="123" spans="2:7" x14ac:dyDescent="0.25">
      <c r="B123">
        <v>4</v>
      </c>
      <c r="C123">
        <f>_xll.CORFE.NORMAL.CDF(B123)</f>
        <v>0.9999683287581671</v>
      </c>
      <c r="D123">
        <f t="shared" si="3"/>
        <v>0.99996832875816688</v>
      </c>
      <c r="E123">
        <v>0.99996832875816699</v>
      </c>
      <c r="F123">
        <f t="shared" si="4"/>
        <v>0</v>
      </c>
      <c r="G123">
        <f t="shared" si="5"/>
        <v>0</v>
      </c>
    </row>
    <row r="124" spans="2:7" x14ac:dyDescent="0.25">
      <c r="B124">
        <v>4.1000000000000014</v>
      </c>
      <c r="C124">
        <f>_xll.CORFE.NORMAL.CDF(B124)</f>
        <v>0.99997934249308773</v>
      </c>
      <c r="D124">
        <f t="shared" si="3"/>
        <v>0.99997934249308751</v>
      </c>
      <c r="E124">
        <v>0.99997934249308795</v>
      </c>
      <c r="F124">
        <f t="shared" si="4"/>
        <v>0</v>
      </c>
      <c r="G124">
        <f t="shared" si="5"/>
        <v>0</v>
      </c>
    </row>
    <row r="125" spans="2:7" x14ac:dyDescent="0.25">
      <c r="B125">
        <v>4.2000000000000011</v>
      </c>
      <c r="C125">
        <f>_xll.CORFE.NORMAL.CDF(B125)</f>
        <v>0.99998665425098454</v>
      </c>
      <c r="D125">
        <f t="shared" si="3"/>
        <v>0.9999866542509841</v>
      </c>
      <c r="E125">
        <v>0.99998665425098399</v>
      </c>
      <c r="F125">
        <f t="shared" si="4"/>
        <v>0</v>
      </c>
      <c r="G125">
        <f t="shared" si="5"/>
        <v>0</v>
      </c>
    </row>
    <row r="126" spans="2:7" x14ac:dyDescent="0.25">
      <c r="B126">
        <v>4.3000000000000007</v>
      </c>
      <c r="C126">
        <f>_xll.CORFE.NORMAL.CDF(B126)</f>
        <v>0.99999146009452922</v>
      </c>
      <c r="D126">
        <f t="shared" si="3"/>
        <v>0.99999146009452899</v>
      </c>
      <c r="E126">
        <v>0.99999146009452899</v>
      </c>
      <c r="F126">
        <f t="shared" si="4"/>
        <v>0</v>
      </c>
      <c r="G126">
        <f t="shared" si="5"/>
        <v>0</v>
      </c>
    </row>
    <row r="127" spans="2:7" x14ac:dyDescent="0.25">
      <c r="B127">
        <v>4.4000000000000004</v>
      </c>
      <c r="C127">
        <f>_xll.CORFE.NORMAL.CDF(B127)</f>
        <v>0.99999458745609227</v>
      </c>
      <c r="D127">
        <f t="shared" si="3"/>
        <v>0.99999458745609227</v>
      </c>
      <c r="E127">
        <v>0.99999458745609204</v>
      </c>
      <c r="F127">
        <f t="shared" si="4"/>
        <v>0</v>
      </c>
      <c r="G127">
        <f t="shared" si="5"/>
        <v>0</v>
      </c>
    </row>
    <row r="128" spans="2:7" x14ac:dyDescent="0.25">
      <c r="B128">
        <v>4.5</v>
      </c>
      <c r="C128">
        <f>_xll.CORFE.NORMAL.CDF(B128)</f>
        <v>0.99999660232687537</v>
      </c>
      <c r="D128">
        <f t="shared" si="3"/>
        <v>0.99999660232687526</v>
      </c>
      <c r="E128">
        <v>0.99999660232687504</v>
      </c>
      <c r="F128">
        <f t="shared" si="4"/>
        <v>0</v>
      </c>
      <c r="G128">
        <f t="shared" si="5"/>
        <v>0</v>
      </c>
    </row>
    <row r="129" spans="2:7" x14ac:dyDescent="0.25">
      <c r="B129">
        <v>4.6000000000000014</v>
      </c>
      <c r="C129">
        <f>_xll.CORFE.NORMAL.CDF(B129)</f>
        <v>0.99999788754529761</v>
      </c>
      <c r="D129">
        <f t="shared" si="3"/>
        <v>0.9999978875452975</v>
      </c>
      <c r="E129">
        <v>0.99999788754529795</v>
      </c>
      <c r="F129">
        <f t="shared" si="4"/>
        <v>0</v>
      </c>
      <c r="G129">
        <f t="shared" si="5"/>
        <v>0</v>
      </c>
    </row>
    <row r="130" spans="2:7" x14ac:dyDescent="0.25">
      <c r="B130">
        <v>4.7000000000000011</v>
      </c>
      <c r="C130">
        <f>_xll.CORFE.NORMAL.CDF(B130)</f>
        <v>0.99999869919254625</v>
      </c>
      <c r="D130">
        <f t="shared" si="3"/>
        <v>0.99999869919254614</v>
      </c>
      <c r="E130">
        <v>0.99999869919254603</v>
      </c>
      <c r="F130">
        <f t="shared" si="4"/>
        <v>0</v>
      </c>
      <c r="G130">
        <f t="shared" si="5"/>
        <v>0</v>
      </c>
    </row>
    <row r="131" spans="2:7" x14ac:dyDescent="0.25">
      <c r="B131">
        <v>4.8000000000000007</v>
      </c>
      <c r="C131">
        <f>_xll.CORFE.NORMAL.CDF(B131)</f>
        <v>0.99999920667184838</v>
      </c>
      <c r="D131">
        <f t="shared" si="3"/>
        <v>0.99999920667184805</v>
      </c>
      <c r="E131">
        <v>0.99999920667184805</v>
      </c>
      <c r="F131">
        <f t="shared" si="4"/>
        <v>0</v>
      </c>
      <c r="G131">
        <f t="shared" si="5"/>
        <v>0</v>
      </c>
    </row>
    <row r="132" spans="2:7" x14ac:dyDescent="0.25">
      <c r="B132">
        <v>4.9000000000000004</v>
      </c>
      <c r="C132">
        <f>_xll.CORFE.NORMAL.CDF(B132)</f>
        <v>0.99999952081672361</v>
      </c>
      <c r="D132">
        <f t="shared" ref="D132:D163" si="6">_xlfn.ERFC.PRECISE(-B132/SQRT(2))/2</f>
        <v>0.99999952081672339</v>
      </c>
      <c r="E132">
        <v>0.99999952081672405</v>
      </c>
      <c r="F132">
        <f t="shared" ref="F132:F163" si="7">E132-C132</f>
        <v>0</v>
      </c>
      <c r="G132">
        <f t="shared" ref="G132:G163" si="8">E132-D132</f>
        <v>0</v>
      </c>
    </row>
    <row r="133" spans="2:7" x14ac:dyDescent="0.25">
      <c r="B133">
        <v>5</v>
      </c>
      <c r="C133">
        <f>_xll.CORFE.NORMAL.CDF(B133)</f>
        <v>0.99999971334842852</v>
      </c>
      <c r="D133">
        <f t="shared" si="6"/>
        <v>0.99999971334842808</v>
      </c>
      <c r="E133">
        <v>0.99999971334842797</v>
      </c>
      <c r="F133">
        <f t="shared" si="7"/>
        <v>0</v>
      </c>
      <c r="G133">
        <f t="shared" si="8"/>
        <v>0</v>
      </c>
    </row>
    <row r="134" spans="2:7" x14ac:dyDescent="0.25">
      <c r="B134">
        <v>5.1000000000000014</v>
      </c>
      <c r="C134">
        <f>_xll.CORFE.NORMAL.CDF(B134)</f>
        <v>0.99999983017325922</v>
      </c>
      <c r="D134">
        <f t="shared" si="6"/>
        <v>0.99999983017325933</v>
      </c>
      <c r="E134">
        <v>0.999999830173259</v>
      </c>
      <c r="F134">
        <f t="shared" si="7"/>
        <v>0</v>
      </c>
      <c r="G134">
        <f t="shared" si="8"/>
        <v>0</v>
      </c>
    </row>
    <row r="135" spans="2:7" x14ac:dyDescent="0.25">
      <c r="B135">
        <v>5.2000000000000011</v>
      </c>
      <c r="C135">
        <f>_xll.CORFE.NORMAL.CDF(B135)</f>
        <v>0.99999990035573727</v>
      </c>
      <c r="D135">
        <f t="shared" si="6"/>
        <v>0.99999990035573683</v>
      </c>
      <c r="E135">
        <v>0.99999990035573705</v>
      </c>
      <c r="F135">
        <f t="shared" si="7"/>
        <v>0</v>
      </c>
      <c r="G135">
        <f t="shared" si="8"/>
        <v>0</v>
      </c>
    </row>
    <row r="136" spans="2:7" x14ac:dyDescent="0.25">
      <c r="B136">
        <v>5.3000000000000007</v>
      </c>
      <c r="C136">
        <f>_xll.CORFE.NORMAL.CDF(B136)</f>
        <v>0.99999994209865983</v>
      </c>
      <c r="D136">
        <f t="shared" si="6"/>
        <v>0.99999994209865961</v>
      </c>
      <c r="E136">
        <v>0.99999994209866006</v>
      </c>
      <c r="F136">
        <f t="shared" si="7"/>
        <v>0</v>
      </c>
      <c r="G136">
        <f t="shared" si="8"/>
        <v>0</v>
      </c>
    </row>
    <row r="137" spans="2:7" x14ac:dyDescent="0.25">
      <c r="B137">
        <v>5.4</v>
      </c>
      <c r="C137">
        <f>_xll.CORFE.NORMAL.CDF(B137)</f>
        <v>0.99999996667955182</v>
      </c>
      <c r="D137">
        <f t="shared" si="6"/>
        <v>0.99999996667955149</v>
      </c>
      <c r="E137">
        <v>0.99999996667955204</v>
      </c>
      <c r="F137">
        <f t="shared" si="7"/>
        <v>0</v>
      </c>
      <c r="G137">
        <f t="shared" si="8"/>
        <v>0</v>
      </c>
    </row>
    <row r="138" spans="2:7" x14ac:dyDescent="0.25">
      <c r="B138">
        <v>5.5</v>
      </c>
      <c r="C138">
        <f>_xll.CORFE.NORMAL.CDF(B138)</f>
        <v>0.99999998101043674</v>
      </c>
      <c r="D138">
        <f t="shared" si="6"/>
        <v>0.99999998101043752</v>
      </c>
      <c r="E138">
        <v>0.99999998101043797</v>
      </c>
      <c r="F138">
        <f t="shared" si="7"/>
        <v>1.2212453270876722E-15</v>
      </c>
      <c r="G138">
        <f t="shared" si="8"/>
        <v>0</v>
      </c>
    </row>
    <row r="139" spans="2:7" x14ac:dyDescent="0.25">
      <c r="B139">
        <v>5.6000000000000014</v>
      </c>
      <c r="C139">
        <f>_xll.CORFE.NORMAL.CDF(B139)</f>
        <v>0.99999998928240963</v>
      </c>
      <c r="D139">
        <f t="shared" si="6"/>
        <v>0.99999998928240974</v>
      </c>
      <c r="E139">
        <v>0.99999998928240996</v>
      </c>
      <c r="F139">
        <f t="shared" si="7"/>
        <v>0</v>
      </c>
      <c r="G139">
        <f t="shared" si="8"/>
        <v>0</v>
      </c>
    </row>
    <row r="140" spans="2:7" x14ac:dyDescent="0.25">
      <c r="B140">
        <v>5.7000000000000011</v>
      </c>
      <c r="C140">
        <f>_xll.CORFE.NORMAL.CDF(B140)</f>
        <v>0.9999999940096278</v>
      </c>
      <c r="D140">
        <f t="shared" si="6"/>
        <v>0.99999999400962858</v>
      </c>
      <c r="E140">
        <v>0.99999999400962902</v>
      </c>
      <c r="F140">
        <f t="shared" si="7"/>
        <v>1.2212453270876722E-15</v>
      </c>
      <c r="G140">
        <f t="shared" si="8"/>
        <v>0</v>
      </c>
    </row>
    <row r="141" spans="2:7" x14ac:dyDescent="0.25">
      <c r="B141">
        <v>5.8000000000000007</v>
      </c>
      <c r="C141">
        <f>_xll.CORFE.NORMAL.CDF(B141)</f>
        <v>0.99999999668425343</v>
      </c>
      <c r="D141">
        <f t="shared" si="6"/>
        <v>0.99999999668425399</v>
      </c>
      <c r="E141">
        <v>0.99999999668425399</v>
      </c>
      <c r="F141">
        <f t="shared" si="7"/>
        <v>0</v>
      </c>
      <c r="G141">
        <f t="shared" si="8"/>
        <v>0</v>
      </c>
    </row>
    <row r="142" spans="2:7" x14ac:dyDescent="0.25">
      <c r="B142">
        <v>5.9</v>
      </c>
      <c r="C142">
        <f>_xll.CORFE.NORMAL.CDF(B142)</f>
        <v>0.99999999818249163</v>
      </c>
      <c r="D142">
        <f t="shared" si="6"/>
        <v>0.99999999818249219</v>
      </c>
      <c r="E142">
        <v>0.99999999818249197</v>
      </c>
      <c r="F142">
        <f t="shared" si="7"/>
        <v>0</v>
      </c>
      <c r="G142">
        <f t="shared" si="8"/>
        <v>0</v>
      </c>
    </row>
    <row r="143" spans="2:7" x14ac:dyDescent="0.25">
      <c r="B143">
        <v>6</v>
      </c>
      <c r="C143">
        <f>_xll.CORFE.NORMAL.CDF(B143)</f>
        <v>0.99999999901341141</v>
      </c>
      <c r="D143">
        <f t="shared" si="6"/>
        <v>0.9999999990134123</v>
      </c>
      <c r="E143">
        <v>0.99999999901341197</v>
      </c>
      <c r="F143">
        <f t="shared" si="7"/>
        <v>0</v>
      </c>
      <c r="G143">
        <f t="shared" si="8"/>
        <v>0</v>
      </c>
    </row>
    <row r="144" spans="2:7" x14ac:dyDescent="0.25">
      <c r="B144">
        <v>6.1000000000000014</v>
      </c>
      <c r="C144">
        <f>_xll.CORFE.NORMAL.CDF(B144)</f>
        <v>0.9999999994696569</v>
      </c>
      <c r="D144">
        <f t="shared" si="6"/>
        <v>0.99999999946965767</v>
      </c>
      <c r="E144">
        <v>0.99999999946965801</v>
      </c>
      <c r="F144">
        <f t="shared" si="7"/>
        <v>1.1102230246251565E-15</v>
      </c>
      <c r="G144">
        <f t="shared" si="8"/>
        <v>0</v>
      </c>
    </row>
    <row r="145" spans="2:7" x14ac:dyDescent="0.25">
      <c r="B145">
        <v>6.2000000000000011</v>
      </c>
      <c r="C145">
        <f>_xll.CORFE.NORMAL.CDF(B145)</f>
        <v>0.9999999997176835</v>
      </c>
      <c r="D145">
        <f t="shared" si="6"/>
        <v>0.99999999971768416</v>
      </c>
      <c r="E145">
        <v>0.99999999971768405</v>
      </c>
      <c r="F145">
        <f t="shared" si="7"/>
        <v>0</v>
      </c>
      <c r="G145">
        <f t="shared" si="8"/>
        <v>0</v>
      </c>
    </row>
    <row r="146" spans="2:7" x14ac:dyDescent="0.25">
      <c r="B146">
        <v>6.3000000000000007</v>
      </c>
      <c r="C146">
        <f>_xll.CORFE.NORMAL.CDF(B146)</f>
        <v>0.99999999985117649</v>
      </c>
      <c r="D146">
        <f t="shared" si="6"/>
        <v>0.99999999985117716</v>
      </c>
      <c r="E146">
        <v>0.99999999985117705</v>
      </c>
      <c r="F146">
        <f t="shared" si="7"/>
        <v>0</v>
      </c>
      <c r="G146">
        <f t="shared" si="8"/>
        <v>0</v>
      </c>
    </row>
    <row r="147" spans="2:7" x14ac:dyDescent="0.25">
      <c r="B147">
        <v>6.4</v>
      </c>
      <c r="C147">
        <f>_xll.CORFE.NORMAL.CDF(B147)</f>
        <v>0.99999999992231103</v>
      </c>
      <c r="D147">
        <f t="shared" si="6"/>
        <v>0.99999999992231148</v>
      </c>
      <c r="E147">
        <v>0.99999999992231103</v>
      </c>
      <c r="F147">
        <f t="shared" si="7"/>
        <v>0</v>
      </c>
      <c r="G147">
        <f t="shared" si="8"/>
        <v>0</v>
      </c>
    </row>
    <row r="148" spans="2:7" x14ac:dyDescent="0.25">
      <c r="B148">
        <v>6.5</v>
      </c>
      <c r="C148">
        <f>_xll.CORFE.NORMAL.CDF(B148)</f>
        <v>0.99999999995983913</v>
      </c>
      <c r="D148">
        <f t="shared" si="6"/>
        <v>0.99999999995984001</v>
      </c>
      <c r="E148">
        <v>0.99999999995984001</v>
      </c>
      <c r="F148">
        <f t="shared" si="7"/>
        <v>8.8817841970012523E-16</v>
      </c>
      <c r="G148">
        <f t="shared" si="8"/>
        <v>0</v>
      </c>
    </row>
    <row r="149" spans="2:7" x14ac:dyDescent="0.25">
      <c r="B149">
        <v>6.6000000000000014</v>
      </c>
      <c r="C149">
        <f>_xll.CORFE.NORMAL.CDF(B149)</f>
        <v>0.99999999997944156</v>
      </c>
      <c r="D149">
        <f t="shared" si="6"/>
        <v>0.99999999997944211</v>
      </c>
      <c r="E149">
        <v>0.999999999979442</v>
      </c>
      <c r="F149">
        <f t="shared" si="7"/>
        <v>0</v>
      </c>
      <c r="G149">
        <f t="shared" si="8"/>
        <v>0</v>
      </c>
    </row>
    <row r="150" spans="2:7" x14ac:dyDescent="0.25">
      <c r="B150">
        <v>6.7000000000000011</v>
      </c>
      <c r="C150">
        <f>_xll.CORFE.NORMAL.CDF(B150)</f>
        <v>0.99999999998957811</v>
      </c>
      <c r="D150">
        <f t="shared" si="6"/>
        <v>0.999999999989579</v>
      </c>
      <c r="E150">
        <v>0.999999999989579</v>
      </c>
      <c r="F150">
        <f t="shared" si="7"/>
        <v>8.8817841970012523E-16</v>
      </c>
      <c r="G150">
        <f t="shared" si="8"/>
        <v>0</v>
      </c>
    </row>
    <row r="151" spans="2:7" x14ac:dyDescent="0.25">
      <c r="B151">
        <v>6.8000000000000007</v>
      </c>
      <c r="C151">
        <f>_xll.CORFE.NORMAL.CDF(B151)</f>
        <v>0.99999999999476819</v>
      </c>
      <c r="D151">
        <f t="shared" si="6"/>
        <v>0.99999999999476907</v>
      </c>
      <c r="E151">
        <v>0.99999999999476896</v>
      </c>
      <c r="F151">
        <f t="shared" si="7"/>
        <v>0</v>
      </c>
      <c r="G151">
        <f t="shared" si="8"/>
        <v>0</v>
      </c>
    </row>
    <row r="152" spans="2:7" x14ac:dyDescent="0.25">
      <c r="B152">
        <v>6.9</v>
      </c>
      <c r="C152">
        <f>_xll.CORFE.NORMAL.CDF(B152)</f>
        <v>0.99999999999739919</v>
      </c>
      <c r="D152">
        <f t="shared" si="6"/>
        <v>0.99999999999739986</v>
      </c>
      <c r="E152">
        <v>0.99999999999739997</v>
      </c>
      <c r="F152">
        <f t="shared" si="7"/>
        <v>0</v>
      </c>
      <c r="G152">
        <f t="shared" si="8"/>
        <v>0</v>
      </c>
    </row>
    <row r="153" spans="2:7" x14ac:dyDescent="0.25">
      <c r="B153">
        <v>7</v>
      </c>
      <c r="C153">
        <f>_xll.CORFE.NORMAL.CDF(B153)</f>
        <v>0.99999999999871969</v>
      </c>
      <c r="D153">
        <f t="shared" si="6"/>
        <v>0.99999999999872013</v>
      </c>
      <c r="E153">
        <v>0.99999999999872002</v>
      </c>
      <c r="F153">
        <f t="shared" si="7"/>
        <v>0</v>
      </c>
      <c r="G153">
        <f t="shared" si="8"/>
        <v>0</v>
      </c>
    </row>
    <row r="154" spans="2:7" x14ac:dyDescent="0.25">
      <c r="B154">
        <v>7.1000000000000014</v>
      </c>
      <c r="C154">
        <f>_xll.CORFE.NORMAL.CDF(B154)</f>
        <v>0.99999999999937561</v>
      </c>
      <c r="D154">
        <f t="shared" si="6"/>
        <v>0.99999999999937617</v>
      </c>
      <c r="E154">
        <v>0.99999999999937605</v>
      </c>
      <c r="F154">
        <f t="shared" si="7"/>
        <v>0</v>
      </c>
      <c r="G154">
        <f t="shared" si="8"/>
        <v>0</v>
      </c>
    </row>
    <row r="155" spans="2:7" x14ac:dyDescent="0.25">
      <c r="B155">
        <v>7.2000000000000011</v>
      </c>
      <c r="C155">
        <f>_xll.CORFE.NORMAL.CDF(B155)</f>
        <v>0.99999999999969791</v>
      </c>
      <c r="D155">
        <f t="shared" si="6"/>
        <v>0.99999999999969891</v>
      </c>
      <c r="E155">
        <v>0.99999999999969902</v>
      </c>
      <c r="F155">
        <f t="shared" si="7"/>
        <v>1.1102230246251565E-15</v>
      </c>
      <c r="G155">
        <f t="shared" si="8"/>
        <v>0</v>
      </c>
    </row>
    <row r="156" spans="2:7" x14ac:dyDescent="0.25">
      <c r="B156">
        <v>7.3000000000000007</v>
      </c>
      <c r="C156">
        <f>_xll.CORFE.NORMAL.CDF(B156)</f>
        <v>0.99999999999985567</v>
      </c>
      <c r="D156">
        <f t="shared" si="6"/>
        <v>0.99999999999985612</v>
      </c>
      <c r="E156">
        <v>0.999999999999856</v>
      </c>
      <c r="F156">
        <f t="shared" si="7"/>
        <v>0</v>
      </c>
      <c r="G156">
        <f t="shared" si="8"/>
        <v>0</v>
      </c>
    </row>
    <row r="157" spans="2:7" x14ac:dyDescent="0.25">
      <c r="B157">
        <v>7.4</v>
      </c>
      <c r="C157">
        <f>_xll.CORFE.NORMAL.CDF(B157)</f>
        <v>0.99999999999993128</v>
      </c>
      <c r="D157">
        <f t="shared" si="6"/>
        <v>0.99999999999993194</v>
      </c>
      <c r="E157">
        <v>0.99999999999993205</v>
      </c>
      <c r="F157">
        <f t="shared" si="7"/>
        <v>0</v>
      </c>
      <c r="G157">
        <f t="shared" si="8"/>
        <v>0</v>
      </c>
    </row>
    <row r="158" spans="2:7" x14ac:dyDescent="0.25">
      <c r="B158">
        <v>7.5</v>
      </c>
      <c r="C158">
        <f>_xll.CORFE.NORMAL.CDF(B158)</f>
        <v>0.99999999999996758</v>
      </c>
      <c r="D158">
        <f t="shared" si="6"/>
        <v>0.99999999999996814</v>
      </c>
      <c r="E158">
        <v>0.99999999999996803</v>
      </c>
      <c r="F158">
        <f t="shared" si="7"/>
        <v>0</v>
      </c>
      <c r="G158">
        <f t="shared" si="8"/>
        <v>0</v>
      </c>
    </row>
    <row r="159" spans="2:7" x14ac:dyDescent="0.25">
      <c r="B159">
        <v>7.6000000000000014</v>
      </c>
      <c r="C159">
        <f>_xll.CORFE.NORMAL.CDF(B159)</f>
        <v>0.99999999999998468</v>
      </c>
      <c r="D159">
        <f t="shared" si="6"/>
        <v>0.99999999999998523</v>
      </c>
      <c r="E159">
        <v>0.99999999999998501</v>
      </c>
      <c r="F159">
        <f t="shared" si="7"/>
        <v>0</v>
      </c>
      <c r="G159">
        <f t="shared" si="8"/>
        <v>0</v>
      </c>
    </row>
    <row r="160" spans="2:7" x14ac:dyDescent="0.25">
      <c r="B160">
        <v>7.7000000000000011</v>
      </c>
      <c r="C160">
        <f>_xll.CORFE.NORMAL.CDF(B160)</f>
        <v>0.99999999999999278</v>
      </c>
      <c r="D160">
        <f t="shared" si="6"/>
        <v>0.99999999999999323</v>
      </c>
      <c r="E160">
        <v>0.99999999999999301</v>
      </c>
      <c r="F160">
        <f t="shared" si="7"/>
        <v>0</v>
      </c>
      <c r="G160">
        <f t="shared" si="8"/>
        <v>0</v>
      </c>
    </row>
    <row r="161" spans="2:7" x14ac:dyDescent="0.25">
      <c r="B161">
        <v>7.8000000000000007</v>
      </c>
      <c r="C161">
        <f>_xll.CORFE.NORMAL.CDF(B161)</f>
        <v>0.99999999999999656</v>
      </c>
      <c r="D161">
        <f t="shared" si="6"/>
        <v>0.99999999999999689</v>
      </c>
      <c r="E161">
        <v>0.999999999999997</v>
      </c>
      <c r="F161">
        <f t="shared" si="7"/>
        <v>0</v>
      </c>
      <c r="G161">
        <f t="shared" si="8"/>
        <v>0</v>
      </c>
    </row>
    <row r="162" spans="2:7" x14ac:dyDescent="0.25">
      <c r="B162">
        <v>7.9</v>
      </c>
      <c r="C162">
        <f>_xll.CORFE.NORMAL.CDF(B162)</f>
        <v>0.99999999999999933</v>
      </c>
      <c r="D162">
        <f t="shared" si="6"/>
        <v>0.99999999999999856</v>
      </c>
      <c r="E162">
        <v>0.999999999999999</v>
      </c>
      <c r="F162">
        <f t="shared" si="7"/>
        <v>0</v>
      </c>
      <c r="G162">
        <f t="shared" si="8"/>
        <v>0</v>
      </c>
    </row>
    <row r="163" spans="2:7" x14ac:dyDescent="0.25">
      <c r="B163">
        <v>8</v>
      </c>
      <c r="C163">
        <f>_xll.CORFE.NORMAL.CDF(B163)</f>
        <v>0.99999999999999856</v>
      </c>
      <c r="D163">
        <f t="shared" si="6"/>
        <v>0.99999999999999933</v>
      </c>
      <c r="E163">
        <v>0.999999999999999</v>
      </c>
      <c r="F163">
        <f t="shared" si="7"/>
        <v>0</v>
      </c>
      <c r="G163">
        <f t="shared" si="8"/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2014-04-05T18:03:56Z</dcterms:created>
  <dcterms:modified xsi:type="dcterms:W3CDTF">2014-04-05T18:43:45Z</dcterms:modified>
</cp:coreProperties>
</file>