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gsl\"/>
    </mc:Choice>
  </mc:AlternateContent>
  <bookViews>
    <workbookView xWindow="0" yWindow="0" windowWidth="20490" windowHeight="8340"/>
  </bookViews>
  <sheets>
    <sheet name="Instructions" sheetId="3" r:id="rId1"/>
    <sheet name="FSOLVER.BISECTION" sheetId="1" r:id="rId2"/>
    <sheet name="FDFSOLVER.NEWT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4" i="1"/>
  <c r="C3" i="1"/>
  <c r="E3" i="1"/>
  <c r="F3" i="1" s="1"/>
  <c r="I3" i="1"/>
  <c r="D3" i="2"/>
  <c r="E3" i="2" s="1"/>
  <c r="F3" i="2" s="1"/>
  <c r="C4" i="2"/>
  <c r="C3" i="2"/>
  <c r="F4" i="1"/>
  <c r="G3" i="1"/>
  <c r="J3" i="1" s="1"/>
  <c r="H3" i="1"/>
  <c r="G3" i="2"/>
  <c r="H3" i="2" s="1"/>
  <c r="F4" i="2"/>
  <c r="F5" i="1"/>
  <c r="I4" i="1"/>
  <c r="H4" i="1"/>
  <c r="G4" i="1"/>
  <c r="J4" i="1" s="1"/>
  <c r="G4" i="2"/>
  <c r="H4" i="2" s="1"/>
  <c r="F5" i="2"/>
  <c r="G5" i="1"/>
  <c r="J5" i="1" s="1"/>
  <c r="F6" i="1"/>
  <c r="I5" i="1"/>
  <c r="H5" i="1"/>
  <c r="G5" i="2"/>
  <c r="H5" i="2" s="1"/>
  <c r="F6" i="2"/>
  <c r="G6" i="1"/>
  <c r="J6" i="1" s="1"/>
  <c r="I6" i="1"/>
  <c r="F7" i="1"/>
  <c r="H6" i="1"/>
  <c r="F7" i="2"/>
  <c r="G6" i="2"/>
  <c r="H6" i="2" s="1"/>
  <c r="F8" i="1"/>
  <c r="I7" i="1"/>
  <c r="H7" i="1"/>
  <c r="G7" i="1"/>
  <c r="J7" i="1" s="1"/>
  <c r="F8" i="2"/>
  <c r="G7" i="2"/>
  <c r="H7" i="2" s="1"/>
  <c r="I8" i="1"/>
  <c r="G8" i="1"/>
  <c r="J8" i="1" s="1"/>
  <c r="F9" i="1"/>
  <c r="H8" i="1"/>
  <c r="G8" i="2"/>
  <c r="H8" i="2" s="1"/>
  <c r="F10" i="1"/>
  <c r="H9" i="1"/>
  <c r="I9" i="1"/>
  <c r="G9" i="1"/>
  <c r="J9" i="1" s="1"/>
  <c r="G10" i="1"/>
  <c r="J10" i="1" s="1"/>
  <c r="H10" i="1"/>
  <c r="F11" i="1"/>
  <c r="I10" i="1"/>
  <c r="G11" i="1"/>
  <c r="J11" i="1" s="1"/>
  <c r="F12" i="1"/>
  <c r="H11" i="1"/>
  <c r="I11" i="1"/>
  <c r="H12" i="1"/>
  <c r="I12" i="1"/>
  <c r="F13" i="1"/>
  <c r="G12" i="1"/>
  <c r="J12" i="1" s="1"/>
  <c r="I13" i="1"/>
  <c r="F14" i="1"/>
  <c r="H13" i="1"/>
  <c r="G13" i="1"/>
  <c r="J13" i="1" s="1"/>
  <c r="G14" i="1"/>
  <c r="J14" i="1" s="1"/>
  <c r="I14" i="1"/>
  <c r="F15" i="1"/>
  <c r="H14" i="1"/>
  <c r="F16" i="1"/>
  <c r="H15" i="1"/>
  <c r="I15" i="1"/>
  <c r="G15" i="1"/>
  <c r="J15" i="1" s="1"/>
  <c r="F17" i="1"/>
  <c r="G16" i="1"/>
  <c r="J16" i="1" s="1"/>
  <c r="I16" i="1"/>
  <c r="H16" i="1"/>
  <c r="G17" i="1"/>
  <c r="J17" i="1" s="1"/>
  <c r="F18" i="1"/>
  <c r="H17" i="1"/>
  <c r="I17" i="1"/>
  <c r="I18" i="1"/>
  <c r="H18" i="1"/>
  <c r="F19" i="1"/>
  <c r="G18" i="1"/>
  <c r="J18" i="1" s="1"/>
  <c r="H19" i="1"/>
  <c r="F20" i="1"/>
  <c r="F21" i="1" s="1"/>
  <c r="G19" i="1"/>
  <c r="J19" i="1" s="1"/>
  <c r="I19" i="1"/>
  <c r="G20" i="1"/>
  <c r="J20" i="1" s="1"/>
  <c r="I20" i="1"/>
  <c r="H20" i="1"/>
  <c r="I21" i="1"/>
  <c r="G21" i="1"/>
  <c r="J21" i="1" s="1"/>
  <c r="F22" i="1"/>
  <c r="H21" i="1"/>
  <c r="F23" i="1"/>
  <c r="G22" i="1"/>
  <c r="J22" i="1" s="1"/>
  <c r="I22" i="1"/>
  <c r="H22" i="1"/>
  <c r="F24" i="1"/>
  <c r="I23" i="1"/>
  <c r="H23" i="1"/>
  <c r="G23" i="1"/>
  <c r="J23" i="1" s="1"/>
  <c r="I24" i="1"/>
  <c r="G24" i="1"/>
  <c r="J24" i="1" s="1"/>
  <c r="H24" i="1"/>
  <c r="F25" i="1"/>
  <c r="H25" i="1"/>
  <c r="I25" i="1"/>
  <c r="F26" i="1"/>
  <c r="G25" i="1"/>
  <c r="J25" i="1" s="1"/>
  <c r="F27" i="1"/>
  <c r="G26" i="1"/>
  <c r="J26" i="1" s="1"/>
  <c r="I26" i="1"/>
  <c r="H26" i="1"/>
  <c r="H27" i="1"/>
  <c r="G27" i="1"/>
  <c r="J27" i="1" s="1"/>
  <c r="I27" i="1"/>
  <c r="F28" i="1"/>
  <c r="I28" i="1"/>
  <c r="F29" i="1"/>
  <c r="H28" i="1"/>
  <c r="G28" i="1"/>
  <c r="J28" i="1" s="1"/>
  <c r="H29" i="1"/>
  <c r="F30" i="1"/>
  <c r="G29" i="1"/>
  <c r="J29" i="1" s="1"/>
  <c r="I29" i="1"/>
  <c r="F31" i="1"/>
  <c r="G30" i="1"/>
  <c r="J30" i="1" s="1"/>
  <c r="I30" i="1"/>
  <c r="H30" i="1"/>
  <c r="G31" i="1"/>
  <c r="J31" i="1" s="1"/>
  <c r="I31" i="1"/>
  <c r="H31" i="1"/>
  <c r="F32" i="1"/>
  <c r="I32" i="1"/>
  <c r="G32" i="1"/>
  <c r="J32" i="1" s="1"/>
  <c r="H32" i="1"/>
  <c r="F33" i="1"/>
  <c r="H33" i="1"/>
  <c r="F34" i="1"/>
  <c r="G33" i="1"/>
  <c r="J33" i="1" s="1"/>
  <c r="I33" i="1"/>
  <c r="F35" i="1"/>
  <c r="G34" i="1"/>
  <c r="J34" i="1" s="1"/>
  <c r="H34" i="1"/>
  <c r="I34" i="1"/>
  <c r="H35" i="1"/>
  <c r="I35" i="1"/>
  <c r="G35" i="1"/>
  <c r="J35" i="1" s="1"/>
  <c r="F36" i="1"/>
  <c r="G36" i="1"/>
  <c r="J36" i="1" s="1"/>
  <c r="H36" i="1"/>
  <c r="I36" i="1"/>
  <c r="F37" i="1"/>
  <c r="G37" i="1"/>
  <c r="J37" i="1" s="1"/>
  <c r="F38" i="1"/>
  <c r="H37" i="1"/>
  <c r="I37" i="1"/>
  <c r="H38" i="1"/>
  <c r="F39" i="1"/>
  <c r="G38" i="1"/>
  <c r="J38" i="1" s="1"/>
  <c r="I38" i="1"/>
  <c r="F40" i="1"/>
  <c r="G39" i="1"/>
  <c r="J39" i="1" s="1"/>
  <c r="H39" i="1"/>
  <c r="I39" i="1"/>
  <c r="I40" i="1"/>
  <c r="G40" i="1"/>
  <c r="J40" i="1" s="1"/>
  <c r="H40" i="1"/>
  <c r="F41" i="1"/>
  <c r="I41" i="1"/>
  <c r="H41" i="1"/>
  <c r="F42" i="1"/>
  <c r="G41" i="1"/>
  <c r="J41" i="1" s="1"/>
  <c r="H42" i="1"/>
  <c r="F43" i="1"/>
  <c r="G42" i="1"/>
  <c r="J42" i="1" s="1"/>
  <c r="I42" i="1"/>
  <c r="F44" i="1"/>
  <c r="G43" i="1"/>
  <c r="J43" i="1" s="1"/>
  <c r="I43" i="1"/>
  <c r="H43" i="1"/>
  <c r="G44" i="1"/>
  <c r="J44" i="1" s="1"/>
  <c r="I44" i="1"/>
  <c r="F45" i="1"/>
  <c r="H44" i="1"/>
  <c r="I45" i="1"/>
  <c r="H45" i="1"/>
  <c r="F46" i="1"/>
  <c r="G45" i="1"/>
  <c r="J45" i="1" s="1"/>
  <c r="H46" i="1"/>
  <c r="I46" i="1"/>
  <c r="F47" i="1"/>
  <c r="G46" i="1"/>
  <c r="J46" i="1" s="1"/>
  <c r="F48" i="1"/>
  <c r="G47" i="1"/>
  <c r="J47" i="1" s="1"/>
  <c r="H47" i="1"/>
  <c r="I47" i="1"/>
  <c r="I48" i="1"/>
  <c r="F49" i="1"/>
  <c r="H48" i="1"/>
  <c r="G48" i="1"/>
  <c r="J48" i="1" s="1"/>
  <c r="I49" i="1"/>
  <c r="H49" i="1"/>
  <c r="F50" i="1"/>
  <c r="G49" i="1"/>
  <c r="J49" i="1" s="1"/>
  <c r="H50" i="1"/>
  <c r="F51" i="1"/>
  <c r="G50" i="1"/>
  <c r="J50" i="1" s="1"/>
  <c r="I50" i="1"/>
  <c r="F52" i="1"/>
  <c r="G51" i="1"/>
  <c r="J51" i="1" s="1"/>
  <c r="H51" i="1"/>
  <c r="I51" i="1"/>
  <c r="I52" i="1"/>
  <c r="G52" i="1"/>
  <c r="J52" i="1" s="1"/>
  <c r="H52" i="1"/>
</calcChain>
</file>

<file path=xl/sharedStrings.xml><?xml version="1.0" encoding="utf-8"?>
<sst xmlns="http://schemas.openxmlformats.org/spreadsheetml/2006/main" count="21" uniqueCount="15">
  <si>
    <t>FSOLVER</t>
  </si>
  <si>
    <t>AiryAi</t>
  </si>
  <si>
    <t>x</t>
  </si>
  <si>
    <t>SET</t>
  </si>
  <si>
    <t>TYPE</t>
  </si>
  <si>
    <t>ROOT</t>
  </si>
  <si>
    <t>X_LOWER</t>
  </si>
  <si>
    <t>X_UPPER</t>
  </si>
  <si>
    <t>AiryAi(x)</t>
  </si>
  <si>
    <t>FDFSOLVER</t>
  </si>
  <si>
    <t>Homework 2</t>
  </si>
  <si>
    <t>Create sheets FDFSOLVER.SECANT and FDFSOLVER.STEFFENSON based on FDFSOLVER.NEWTON</t>
  </si>
  <si>
    <t>Create sheets FSOLVER.BRENT and FSOLVER.FALSEPOS based on FSOLVER.BISECTION</t>
  </si>
  <si>
    <t>Which root finding method is the slowest to converge?</t>
  </si>
  <si>
    <t>Which root finding method is the fastest to converge?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</si>
</sst>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tabSelected="1" workbookViewId="0"/>
  </sheetViews>
  <sheetFormatPr defaultRowHeight="15" x14ac:dyDescent="0.25"/>
  <cols>
    <col min="1" max="1" width="3.7109375" style="3" customWidth="1"/>
    <col min="2" max="16384" width="9.140625" style="3"/>
  </cols>
  <sheetData>
    <row r="2" spans="2:2" ht="18.75" x14ac:dyDescent="0.3">
      <c r="B2" s="2" t="s">
        <v>10</v>
      </c>
    </row>
    <row r="4" spans="2:2" x14ac:dyDescent="0.25">
      <c r="B4" s="3" t="s">
        <v>12</v>
      </c>
    </row>
    <row r="5" spans="2:2" x14ac:dyDescent="0.25">
      <c r="B5" s="3" t="s">
        <v>11</v>
      </c>
    </row>
    <row r="7" spans="2:2" x14ac:dyDescent="0.25">
      <c r="B7" s="3" t="s">
        <v>13</v>
      </c>
    </row>
    <row r="9" spans="2:2" x14ac:dyDescent="0.25">
      <c r="B9" s="3" t="s">
        <v>14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workbookViewId="0"/>
  </sheetViews>
  <sheetFormatPr defaultRowHeight="15" x14ac:dyDescent="0.25"/>
  <cols>
    <col min="1" max="1" width="3.7109375" customWidth="1"/>
    <col min="2" max="2" width="11" bestFit="1" customWidth="1"/>
    <col min="3" max="3" width="10.28515625" bestFit="1" customWidth="1"/>
    <col min="4" max="6" width="12" bestFit="1" customWidth="1"/>
  </cols>
  <sheetData>
    <row r="2" spans="2:13" x14ac:dyDescent="0.25">
      <c r="B2" s="1" t="s">
        <v>2</v>
      </c>
      <c r="C2" s="1" t="s">
        <v>1</v>
      </c>
      <c r="D2" s="1" t="s">
        <v>4</v>
      </c>
      <c r="E2" s="1" t="s">
        <v>0</v>
      </c>
      <c r="F2" s="1" t="s">
        <v>3</v>
      </c>
      <c r="G2" s="1" t="s">
        <v>5</v>
      </c>
      <c r="H2" s="1" t="s">
        <v>6</v>
      </c>
      <c r="I2" s="1" t="s">
        <v>7</v>
      </c>
      <c r="J2" s="1" t="s">
        <v>8</v>
      </c>
      <c r="M2" s="1"/>
    </row>
    <row r="3" spans="2:13" x14ac:dyDescent="0.25">
      <c r="B3">
        <v>-3</v>
      </c>
      <c r="C3">
        <f>_xll.GSL.SF.AIRY.AI(B3)</f>
        <v>-0.37881429367765823</v>
      </c>
      <c r="D3">
        <f>_xll.GSL_ROOT_FSOLVER_BISECTION()</f>
        <v>7.1478440653263042E+119</v>
      </c>
      <c r="E3">
        <f>_xll.GSL.ROOT.FSOLVER(D3)</f>
        <v>7.5038813227727042E-212</v>
      </c>
      <c r="F3">
        <f>_xll.GSL.ROOT.FSOLVER.SET(E3, _xll.XLL.FUNCTION.REGID(_xll.GSL.SF.AIRY.AI), B3, B4)</f>
        <v>7.5038813227727042E-212</v>
      </c>
      <c r="G3">
        <f>_xll.GSL.ROOT.FSOLVER.ROOT(F3)</f>
        <v>-2.25</v>
      </c>
      <c r="H3">
        <f>_xll.GSL.ROOT.FSOLVER.X.LOWER(F3)</f>
        <v>-2.5</v>
      </c>
      <c r="I3">
        <f>_xll.GSL.ROOT.FSOLVER.X.UPPER(F3)</f>
        <v>-2</v>
      </c>
      <c r="J3">
        <f>_xll.GSL.SF.AIRY.AI(G3)</f>
        <v>6.1598658777005204E-2</v>
      </c>
    </row>
    <row r="4" spans="2:13" x14ac:dyDescent="0.25">
      <c r="B4">
        <v>-2</v>
      </c>
      <c r="C4">
        <f>_xll.GSL.SF.AIRY.AI(B4)</f>
        <v>0.22740742820168561</v>
      </c>
      <c r="F4">
        <f>_xll.GSL.ROOT.FSOLVER.ITERATE(F3)</f>
        <v>7.5038813227727042E-212</v>
      </c>
      <c r="G4">
        <f>_xll.GSL.ROOT.FSOLVER.ROOT(F4)</f>
        <v>-2.375</v>
      </c>
      <c r="H4">
        <f>_xll.GSL.ROOT.FSOLVER.X.LOWER(F4)</f>
        <v>-2.5</v>
      </c>
      <c r="I4">
        <f>_xll.GSL.ROOT.FSOLVER.X.UPPER(F4)</f>
        <v>-2.25</v>
      </c>
      <c r="J4">
        <f>_xll.GSL.SF.AIRY.AI(G4)</f>
        <v>-2.5855656238569686E-2</v>
      </c>
    </row>
    <row r="5" spans="2:13" x14ac:dyDescent="0.25">
      <c r="F5">
        <f>_xll.GSL.ROOT.FSOLVER.ITERATE(F4)</f>
        <v>7.5038813227727042E-212</v>
      </c>
      <c r="G5">
        <f>_xll.GSL.ROOT.FSOLVER.ROOT(F5)</f>
        <v>-2.375</v>
      </c>
      <c r="H5">
        <f>_xll.GSL.ROOT.FSOLVER.X.LOWER(F5)</f>
        <v>-2.375</v>
      </c>
      <c r="I5">
        <f>_xll.GSL.ROOT.FSOLVER.X.UPPER(F5)</f>
        <v>-2.25</v>
      </c>
      <c r="J5">
        <f>_xll.GSL.SF.AIRY.AI(G5)</f>
        <v>-2.5855656238569686E-2</v>
      </c>
    </row>
    <row r="6" spans="2:13" x14ac:dyDescent="0.25">
      <c r="F6">
        <f>_xll.GSL.ROOT.FSOLVER.ITERATE(F5)</f>
        <v>7.5038813227727042E-212</v>
      </c>
      <c r="G6">
        <f>_xll.GSL.ROOT.FSOLVER.ROOT(F6)</f>
        <v>-2.3125</v>
      </c>
      <c r="H6">
        <f>_xll.GSL.ROOT.FSOLVER.X.LOWER(F6)</f>
        <v>-2.375</v>
      </c>
      <c r="I6">
        <f>_xll.GSL.ROOT.FSOLVER.X.UPPER(F6)</f>
        <v>-2.25</v>
      </c>
      <c r="J6">
        <f>_xll.GSL.SF.AIRY.AI(G6)</f>
        <v>1.7951630456546505E-2</v>
      </c>
    </row>
    <row r="7" spans="2:13" x14ac:dyDescent="0.25">
      <c r="F7">
        <f>_xll.GSL.ROOT.FSOLVER.ITERATE(F6)</f>
        <v>7.5038813227727042E-212</v>
      </c>
      <c r="G7">
        <f>_xll.GSL.ROOT.FSOLVER.ROOT(F7)</f>
        <v>-2.328125</v>
      </c>
      <c r="H7">
        <f>_xll.GSL.ROOT.FSOLVER.X.LOWER(F7)</f>
        <v>-2.34375</v>
      </c>
      <c r="I7">
        <f>_xll.GSL.ROOT.FSOLVER.X.UPPER(F7)</f>
        <v>-2.3125</v>
      </c>
      <c r="J7">
        <f>_xll.GSL.SF.AIRY.AI(G7)</f>
        <v>6.9995030229603418E-3</v>
      </c>
    </row>
    <row r="8" spans="2:13" x14ac:dyDescent="0.25">
      <c r="F8">
        <f>_xll.GSL.ROOT.FSOLVER.ITERATE(F7)</f>
        <v>7.5038813227727042E-212</v>
      </c>
      <c r="G8">
        <f>_xll.GSL.ROOT.FSOLVER.ROOT(F8)</f>
        <v>-2.328125</v>
      </c>
      <c r="H8">
        <f>_xll.GSL.ROOT.FSOLVER.X.LOWER(F8)</f>
        <v>-2.34375</v>
      </c>
      <c r="I8">
        <f>_xll.GSL.ROOT.FSOLVER.X.UPPER(F8)</f>
        <v>-2.3125</v>
      </c>
      <c r="J8">
        <f>_xll.GSL.SF.AIRY.AI(G8)</f>
        <v>6.9995030229603418E-3</v>
      </c>
    </row>
    <row r="9" spans="2:13" x14ac:dyDescent="0.25">
      <c r="F9">
        <f>_xll.GSL.ROOT.FSOLVER.ITERATE(F8)</f>
        <v>7.5038813227727042E-212</v>
      </c>
      <c r="G9">
        <f>_xll.GSL.ROOT.FSOLVER.ROOT(F9)</f>
        <v>-2.33984375</v>
      </c>
      <c r="H9">
        <f>_xll.GSL.ROOT.FSOLVER.X.LOWER(F9)</f>
        <v>-2.34375</v>
      </c>
      <c r="I9">
        <f>_xll.GSL.ROOT.FSOLVER.X.UPPER(F9)</f>
        <v>-2.3359375</v>
      </c>
      <c r="J9">
        <f>_xll.GSL.SF.AIRY.AI(G9)</f>
        <v>-1.2175386465713397E-3</v>
      </c>
    </row>
    <row r="10" spans="2:13" x14ac:dyDescent="0.25">
      <c r="F10">
        <f>_xll.GSL.ROOT.FSOLVER.ITERATE(F9)</f>
        <v>7.5038813227727042E-212</v>
      </c>
      <c r="G10">
        <f>_xll.GSL.ROOT.FSOLVER.ROOT(F10)</f>
        <v>-2.33984375</v>
      </c>
      <c r="H10">
        <f>_xll.GSL.ROOT.FSOLVER.X.LOWER(F10)</f>
        <v>-2.34375</v>
      </c>
      <c r="I10">
        <f>_xll.GSL.ROOT.FSOLVER.X.UPPER(F10)</f>
        <v>-2.3359375</v>
      </c>
      <c r="J10">
        <f>_xll.GSL.SF.AIRY.AI(G10)</f>
        <v>-1.2175386465713397E-3</v>
      </c>
    </row>
    <row r="11" spans="2:13" x14ac:dyDescent="0.25">
      <c r="F11">
        <f>_xll.GSL.ROOT.FSOLVER.ITERATE(F10)</f>
        <v>7.5038813227727042E-212</v>
      </c>
      <c r="G11">
        <f>_xll.GSL.ROOT.FSOLVER.ROOT(F11)</f>
        <v>-2.337890625</v>
      </c>
      <c r="H11">
        <f>_xll.GSL.ROOT.FSOLVER.X.LOWER(F11)</f>
        <v>-2.33984375</v>
      </c>
      <c r="I11">
        <f>_xll.GSL.ROOT.FSOLVER.X.UPPER(F11)</f>
        <v>-2.337890625</v>
      </c>
      <c r="J11">
        <f>_xll.GSL.SF.AIRY.AI(G11)</f>
        <v>1.5201230781339975E-4</v>
      </c>
    </row>
    <row r="12" spans="2:13" x14ac:dyDescent="0.25">
      <c r="F12">
        <f>_xll.GSL.ROOT.FSOLVER.ITERATE(F11)</f>
        <v>7.5038813227727042E-212</v>
      </c>
      <c r="G12">
        <f>_xll.GSL.ROOT.FSOLVER.ROOT(F12)</f>
        <v>-2.33837890625</v>
      </c>
      <c r="H12">
        <f>_xll.GSL.ROOT.FSOLVER.X.LOWER(F12)</f>
        <v>-2.33984375</v>
      </c>
      <c r="I12">
        <f>_xll.GSL.ROOT.FSOLVER.X.UPPER(F12)</f>
        <v>-2.337890625</v>
      </c>
      <c r="J12">
        <f>_xll.GSL.SF.AIRY.AI(G12)</f>
        <v>-1.9037578096595985E-4</v>
      </c>
    </row>
    <row r="13" spans="2:13" x14ac:dyDescent="0.25">
      <c r="F13">
        <f>_xll.GSL.ROOT.FSOLVER.ITERATE(F12)</f>
        <v>7.5038813227727042E-212</v>
      </c>
      <c r="G13">
        <f>_xll.GSL.ROOT.FSOLVER.ROOT(F13)</f>
        <v>-2.338134765625</v>
      </c>
      <c r="H13">
        <f>_xll.GSL.ROOT.FSOLVER.X.LOWER(F13)</f>
        <v>-2.33837890625</v>
      </c>
      <c r="I13">
        <f>_xll.GSL.ROOT.FSOLVER.X.UPPER(F13)</f>
        <v>-2.337890625</v>
      </c>
      <c r="J13">
        <f>_xll.GSL.SF.AIRY.AI(G13)</f>
        <v>-1.9181737913101437E-5</v>
      </c>
    </row>
    <row r="14" spans="2:13" x14ac:dyDescent="0.25">
      <c r="F14">
        <f>_xll.GSL.ROOT.FSOLVER.ITERATE(F13)</f>
        <v>7.5038813227727042E-212</v>
      </c>
      <c r="G14">
        <f>_xll.GSL.ROOT.FSOLVER.ROOT(F14)</f>
        <v>-2.338134765625</v>
      </c>
      <c r="H14">
        <f>_xll.GSL.ROOT.FSOLVER.X.LOWER(F14)</f>
        <v>-2.338134765625</v>
      </c>
      <c r="I14">
        <f>_xll.GSL.ROOT.FSOLVER.X.UPPER(F14)</f>
        <v>-2.337890625</v>
      </c>
      <c r="J14">
        <f>_xll.GSL.SF.AIRY.AI(G14)</f>
        <v>-1.9181737913101437E-5</v>
      </c>
    </row>
    <row r="15" spans="2:13" x14ac:dyDescent="0.25">
      <c r="F15">
        <f>_xll.GSL.ROOT.FSOLVER.ITERATE(F14)</f>
        <v>7.5038813227727042E-212</v>
      </c>
      <c r="G15">
        <f>_xll.GSL.ROOT.FSOLVER.ROOT(F15)</f>
        <v>-2.33807373046875</v>
      </c>
      <c r="H15">
        <f>_xll.GSL.ROOT.FSOLVER.X.LOWER(F15)</f>
        <v>-2.338134765625</v>
      </c>
      <c r="I15">
        <f>_xll.GSL.ROOT.FSOLVER.X.UPPER(F15)</f>
        <v>-2.3380126953125</v>
      </c>
      <c r="J15">
        <f>_xll.GSL.SF.AIRY.AI(G15)</f>
        <v>2.3616774199914496E-5</v>
      </c>
    </row>
    <row r="16" spans="2:13" x14ac:dyDescent="0.25">
      <c r="F16">
        <f>_xll.GSL.ROOT.FSOLVER.ITERATE(F15)</f>
        <v>7.5038813227727042E-212</v>
      </c>
      <c r="G16">
        <f>_xll.GSL.ROOT.FSOLVER.ROOT(F16)</f>
        <v>-2.338104248046875</v>
      </c>
      <c r="H16">
        <f>_xll.GSL.ROOT.FSOLVER.X.LOWER(F16)</f>
        <v>-2.338134765625</v>
      </c>
      <c r="I16">
        <f>_xll.GSL.ROOT.FSOLVER.X.UPPER(F16)</f>
        <v>-2.33807373046875</v>
      </c>
      <c r="J16">
        <f>_xll.GSL.SF.AIRY.AI(G16)</f>
        <v>2.2175181458820866E-6</v>
      </c>
    </row>
    <row r="17" spans="6:10" x14ac:dyDescent="0.25">
      <c r="F17">
        <f>_xll.GSL.ROOT.FSOLVER.ITERATE(F16)</f>
        <v>7.5038813227727042E-212</v>
      </c>
      <c r="G17">
        <f>_xll.GSL.ROOT.FSOLVER.ROOT(F17)</f>
        <v>-2.338104248046875</v>
      </c>
      <c r="H17">
        <f>_xll.GSL.ROOT.FSOLVER.X.LOWER(F17)</f>
        <v>-2.338134765625</v>
      </c>
      <c r="I17">
        <f>_xll.GSL.ROOT.FSOLVER.X.UPPER(F17)</f>
        <v>-2.338104248046875</v>
      </c>
      <c r="J17">
        <f>_xll.GSL.SF.AIRY.AI(G17)</f>
        <v>2.2175181458820866E-6</v>
      </c>
    </row>
    <row r="18" spans="6:10" x14ac:dyDescent="0.25">
      <c r="F18">
        <f>_xll.GSL.ROOT.FSOLVER.ITERATE(F17)</f>
        <v>7.5038813227727042E-212</v>
      </c>
      <c r="G18">
        <f>_xll.GSL.ROOT.FSOLVER.ROOT(F18)</f>
        <v>-2.3381118774414062</v>
      </c>
      <c r="H18">
        <f>_xll.GSL.ROOT.FSOLVER.X.LOWER(F18)</f>
        <v>-2.338134765625</v>
      </c>
      <c r="I18">
        <f>_xll.GSL.ROOT.FSOLVER.X.UPPER(F18)</f>
        <v>-2.338104248046875</v>
      </c>
      <c r="J18">
        <f>_xll.GSL.SF.AIRY.AI(G18)</f>
        <v>-3.1322958704134886E-6</v>
      </c>
    </row>
    <row r="19" spans="6:10" x14ac:dyDescent="0.25">
      <c r="F19">
        <f>_xll.GSL.ROOT.FSOLVER.ITERATE(F18)</f>
        <v>7.5038813227727042E-212</v>
      </c>
      <c r="G19">
        <f>_xll.GSL.ROOT.FSOLVER.ROOT(F19)</f>
        <v>-2.3381061553955078</v>
      </c>
      <c r="H19">
        <f>_xll.GSL.ROOT.FSOLVER.X.LOWER(F19)</f>
        <v>-2.3381195068359375</v>
      </c>
      <c r="I19">
        <f>_xll.GSL.ROOT.FSOLVER.X.UPPER(F19)</f>
        <v>-2.338104248046875</v>
      </c>
      <c r="J19">
        <f>_xll.GSL.SF.AIRY.AI(G19)</f>
        <v>8.8006464182060097E-7</v>
      </c>
    </row>
    <row r="20" spans="6:10" x14ac:dyDescent="0.25">
      <c r="F20">
        <f>_xll.GSL.ROOT.FSOLVER.ITERATE(F19)</f>
        <v>7.5038813227727042E-212</v>
      </c>
      <c r="G20">
        <f>_xll.GSL.ROOT.FSOLVER.ROOT(F20)</f>
        <v>-2.3381061553955078</v>
      </c>
      <c r="H20">
        <f>_xll.GSL.ROOT.FSOLVER.X.LOWER(F20)</f>
        <v>-2.3381080627441406</v>
      </c>
      <c r="I20">
        <f>_xll.GSL.ROOT.FSOLVER.X.UPPER(F20)</f>
        <v>-2.338104248046875</v>
      </c>
      <c r="J20">
        <f>_xll.GSL.SF.AIRY.AI(G20)</f>
        <v>8.8006464182060097E-7</v>
      </c>
    </row>
    <row r="21" spans="6:10" x14ac:dyDescent="0.25">
      <c r="F21">
        <f>_xll.GSL.ROOT.FSOLVER.ITERATE(F20)</f>
        <v>7.5038813227727042E-212</v>
      </c>
      <c r="G21">
        <f>_xll.GSL.ROOT.FSOLVER.ROOT(F21)</f>
        <v>-2.3381061553955078</v>
      </c>
      <c r="H21">
        <f>_xll.GSL.ROOT.FSOLVER.X.LOWER(F21)</f>
        <v>-2.3381080627441406</v>
      </c>
      <c r="I21">
        <f>_xll.GSL.ROOT.FSOLVER.X.UPPER(F21)</f>
        <v>-2.338104248046875</v>
      </c>
      <c r="J21">
        <f>_xll.GSL.SF.AIRY.AI(G21)</f>
        <v>8.8006464182060097E-7</v>
      </c>
    </row>
    <row r="22" spans="6:10" x14ac:dyDescent="0.25">
      <c r="F22">
        <f>_xll.GSL.ROOT.FSOLVER.ITERATE(F21)</f>
        <v>7.5038813227727042E-212</v>
      </c>
      <c r="G22">
        <f>_xll.GSL.ROOT.FSOLVER.ROOT(F22)</f>
        <v>-2.3381075859069824</v>
      </c>
      <c r="H22">
        <f>_xll.GSL.ROOT.FSOLVER.X.LOWER(F22)</f>
        <v>-2.3381080627441406</v>
      </c>
      <c r="I22">
        <f>_xll.GSL.ROOT.FSOLVER.X.UPPER(F22)</f>
        <v>-2.3381071090698242</v>
      </c>
      <c r="J22">
        <f>_xll.GSL.SF.AIRY.AI(G22)</f>
        <v>-1.2302548615456236E-7</v>
      </c>
    </row>
    <row r="23" spans="6:10" x14ac:dyDescent="0.25">
      <c r="F23">
        <f>_xll.GSL.ROOT.FSOLVER.ITERATE(F22)</f>
        <v>7.5038813227727042E-212</v>
      </c>
      <c r="G23">
        <f>_xll.GSL.ROOT.FSOLVER.ROOT(F23)</f>
        <v>-2.3381073474884033</v>
      </c>
      <c r="H23">
        <f>_xll.GSL.ROOT.FSOLVER.X.LOWER(F23)</f>
        <v>-2.3381075859069824</v>
      </c>
      <c r="I23">
        <f>_xll.GSL.ROOT.FSOLVER.X.UPPER(F23)</f>
        <v>-2.3381071090698242</v>
      </c>
      <c r="J23">
        <f>_xll.GSL.SF.AIRY.AI(G23)</f>
        <v>4.4156201846437307E-8</v>
      </c>
    </row>
    <row r="24" spans="6:10" x14ac:dyDescent="0.25">
      <c r="F24">
        <f>_xll.GSL.ROOT.FSOLVER.ITERATE(F23)</f>
        <v>7.5038813227727042E-212</v>
      </c>
      <c r="G24">
        <f>_xll.GSL.ROOT.FSOLVER.ROOT(F24)</f>
        <v>-2.3381073474884033</v>
      </c>
      <c r="H24">
        <f>_xll.GSL.ROOT.FSOLVER.X.LOWER(F24)</f>
        <v>-2.3381075859069824</v>
      </c>
      <c r="I24">
        <f>_xll.GSL.ROOT.FSOLVER.X.UPPER(F24)</f>
        <v>-2.3381071090698242</v>
      </c>
      <c r="J24">
        <f>_xll.GSL.SF.AIRY.AI(G24)</f>
        <v>4.4156201846437307E-8</v>
      </c>
    </row>
    <row r="25" spans="6:10" x14ac:dyDescent="0.25">
      <c r="F25">
        <f>_xll.GSL.ROOT.FSOLVER.ITERATE(F24)</f>
        <v>7.5038813227727042E-212</v>
      </c>
      <c r="G25">
        <f>_xll.GSL.ROOT.FSOLVER.ROOT(F25)</f>
        <v>-2.3381074070930481</v>
      </c>
      <c r="H25">
        <f>_xll.GSL.ROOT.FSOLVER.X.LOWER(F25)</f>
        <v>-2.3381075859069824</v>
      </c>
      <c r="I25">
        <f>_xll.GSL.ROOT.FSOLVER.X.UPPER(F25)</f>
        <v>-2.3381073474884033</v>
      </c>
      <c r="J25">
        <f>_xll.GSL.SF.AIRY.AI(G25)</f>
        <v>2.3607796435252848E-9</v>
      </c>
    </row>
    <row r="26" spans="6:10" x14ac:dyDescent="0.25">
      <c r="F26">
        <f>_xll.GSL.ROOT.FSOLVER.ITERATE(F25)</f>
        <v>7.5038813227727042E-212</v>
      </c>
      <c r="G26">
        <f>_xll.GSL.ROOT.FSOLVER.ROOT(F26)</f>
        <v>-2.3381074368953705</v>
      </c>
      <c r="H26">
        <f>_xll.GSL.ROOT.FSOLVER.X.LOWER(F26)</f>
        <v>-2.3381074666976929</v>
      </c>
      <c r="I26">
        <f>_xll.GSL.ROOT.FSOLVER.X.UPPER(F26)</f>
        <v>-2.3381074070930481</v>
      </c>
      <c r="J26">
        <f>_xll.GSL.SF.AIRY.AI(G26)</f>
        <v>-1.8536931369466938E-8</v>
      </c>
    </row>
    <row r="27" spans="6:10" x14ac:dyDescent="0.25">
      <c r="F27">
        <f>_xll.GSL.ROOT.FSOLVER.ITERATE(F26)</f>
        <v>7.5038813227727042E-212</v>
      </c>
      <c r="G27">
        <f>_xll.GSL.ROOT.FSOLVER.ROOT(F27)</f>
        <v>-2.3381074368953705</v>
      </c>
      <c r="H27">
        <f>_xll.GSL.ROOT.FSOLVER.X.LOWER(F27)</f>
        <v>-2.3381074666976929</v>
      </c>
      <c r="I27">
        <f>_xll.GSL.ROOT.FSOLVER.X.UPPER(F27)</f>
        <v>-2.3381074070930481</v>
      </c>
      <c r="J27">
        <f>_xll.GSL.SF.AIRY.AI(G27)</f>
        <v>-1.8536931369466938E-8</v>
      </c>
    </row>
    <row r="28" spans="6:10" x14ac:dyDescent="0.25">
      <c r="F28">
        <f>_xll.GSL.ROOT.FSOLVER.ITERATE(F27)</f>
        <v>7.5038813227727042E-212</v>
      </c>
      <c r="G28">
        <f>_xll.GSL.ROOT.FSOLVER.ROOT(F28)</f>
        <v>-2.3381074145436287</v>
      </c>
      <c r="H28">
        <f>_xll.GSL.ROOT.FSOLVER.X.LOWER(F28)</f>
        <v>-2.3381074219942093</v>
      </c>
      <c r="I28">
        <f>_xll.GSL.ROOT.FSOLVER.X.UPPER(F28)</f>
        <v>-2.3381074070930481</v>
      </c>
      <c r="J28">
        <f>_xll.GSL.SF.AIRY.AI(G28)</f>
        <v>-2.8636480207558491E-9</v>
      </c>
    </row>
    <row r="29" spans="6:10" x14ac:dyDescent="0.25">
      <c r="F29">
        <f>_xll.GSL.ROOT.FSOLVER.ITERATE(F28)</f>
        <v>7.5038813227727042E-212</v>
      </c>
      <c r="G29">
        <f>_xll.GSL.ROOT.FSOLVER.ROOT(F29)</f>
        <v>-2.3381074108183384</v>
      </c>
      <c r="H29">
        <f>_xll.GSL.ROOT.FSOLVER.X.LOWER(F29)</f>
        <v>-2.3381074219942093</v>
      </c>
      <c r="I29">
        <f>_xll.GSL.ROOT.FSOLVER.X.UPPER(F29)</f>
        <v>-2.3381074070930481</v>
      </c>
      <c r="J29">
        <f>_xll.GSL.SF.AIRY.AI(G29)</f>
        <v>-2.5143429039664738E-10</v>
      </c>
    </row>
    <row r="30" spans="6:10" x14ac:dyDescent="0.25">
      <c r="F30">
        <f>_xll.GSL.ROOT.FSOLVER.ITERATE(F29)</f>
        <v>7.5038813227727042E-212</v>
      </c>
      <c r="G30">
        <f>_xll.GSL.ROOT.FSOLVER.ROOT(F30)</f>
        <v>-2.3381074089556932</v>
      </c>
      <c r="H30">
        <f>_xll.GSL.ROOT.FSOLVER.X.LOWER(F30)</f>
        <v>-2.3381074108183384</v>
      </c>
      <c r="I30">
        <f>_xll.GSL.ROOT.FSOLVER.X.UPPER(F30)</f>
        <v>-2.3381074070930481</v>
      </c>
      <c r="J30">
        <f>_xll.GSL.SF.AIRY.AI(G30)</f>
        <v>1.0546729787048042E-9</v>
      </c>
    </row>
    <row r="31" spans="6:10" x14ac:dyDescent="0.25">
      <c r="F31">
        <f>_xll.GSL.ROOT.FSOLVER.ITERATE(F30)</f>
        <v>7.5038813227727042E-212</v>
      </c>
      <c r="G31">
        <f>_xll.GSL.ROOT.FSOLVER.ROOT(F31)</f>
        <v>-2.3381074089556932</v>
      </c>
      <c r="H31">
        <f>_xll.GSL.ROOT.FSOLVER.X.LOWER(F31)</f>
        <v>-2.3381074108183384</v>
      </c>
      <c r="I31">
        <f>_xll.GSL.ROOT.FSOLVER.X.UPPER(F31)</f>
        <v>-2.3381074070930481</v>
      </c>
      <c r="J31">
        <f>_xll.GSL.SF.AIRY.AI(G31)</f>
        <v>1.0546729787048042E-9</v>
      </c>
    </row>
    <row r="32" spans="6:10" x14ac:dyDescent="0.25">
      <c r="F32">
        <f>_xll.GSL.ROOT.FSOLVER.ITERATE(F31)</f>
        <v>7.5038813227727042E-212</v>
      </c>
      <c r="G32">
        <f>_xll.GSL.ROOT.FSOLVER.ROOT(F32)</f>
        <v>-2.3381074098870158</v>
      </c>
      <c r="H32">
        <f>_xll.GSL.ROOT.FSOLVER.X.LOWER(F32)</f>
        <v>-2.3381074108183384</v>
      </c>
      <c r="I32">
        <f>_xll.GSL.ROOT.FSOLVER.X.UPPER(F32)</f>
        <v>-2.3381074089556932</v>
      </c>
      <c r="J32">
        <f>_xll.GSL.SF.AIRY.AI(G32)</f>
        <v>4.0161924329683145E-10</v>
      </c>
    </row>
    <row r="33" spans="6:10" x14ac:dyDescent="0.25">
      <c r="F33">
        <f>_xll.GSL.ROOT.FSOLVER.ITERATE(F32)</f>
        <v>7.5038813227727042E-212</v>
      </c>
      <c r="G33">
        <f>_xll.GSL.ROOT.FSOLVER.ROOT(F33)</f>
        <v>-2.3381074105855078</v>
      </c>
      <c r="H33">
        <f>_xll.GSL.ROOT.FSOLVER.X.LOWER(F33)</f>
        <v>-2.3381074108183384</v>
      </c>
      <c r="I33">
        <f>_xll.GSL.ROOT.FSOLVER.X.UPPER(F33)</f>
        <v>-2.3381074103526771</v>
      </c>
      <c r="J33">
        <f>_xll.GSL.SF.AIRY.AI(G33)</f>
        <v>-8.8170755791370704E-11</v>
      </c>
    </row>
    <row r="34" spans="6:10" x14ac:dyDescent="0.25">
      <c r="F34">
        <f>_xll.GSL.ROOT.FSOLVER.ITERATE(F33)</f>
        <v>7.5038813227727042E-212</v>
      </c>
      <c r="G34">
        <f>_xll.GSL.ROOT.FSOLVER.ROOT(F34)</f>
        <v>-2.3381074104690924</v>
      </c>
      <c r="H34">
        <f>_xll.GSL.ROOT.FSOLVER.X.LOWER(F34)</f>
        <v>-2.3381074105855078</v>
      </c>
      <c r="I34">
        <f>_xll.GSL.ROOT.FSOLVER.X.UPPER(F34)</f>
        <v>-2.3381074103526771</v>
      </c>
      <c r="J34">
        <f>_xll.GSL.SF.AIRY.AI(G34)</f>
        <v>-6.5391900771224269E-12</v>
      </c>
    </row>
    <row r="35" spans="6:10" x14ac:dyDescent="0.25">
      <c r="F35">
        <f>_xll.GSL.ROOT.FSOLVER.ITERATE(F34)</f>
        <v>7.5038813227727042E-212</v>
      </c>
      <c r="G35">
        <f>_xll.GSL.ROOT.FSOLVER.ROOT(F35)</f>
        <v>-2.3381074104690924</v>
      </c>
      <c r="H35">
        <f>_xll.GSL.ROOT.FSOLVER.X.LOWER(F35)</f>
        <v>-2.3381074105855078</v>
      </c>
      <c r="I35">
        <f>_xll.GSL.ROOT.FSOLVER.X.UPPER(F35)</f>
        <v>-2.3381074103526771</v>
      </c>
      <c r="J35">
        <f>_xll.GSL.SF.AIRY.AI(G35)</f>
        <v>-6.5391900771224269E-12</v>
      </c>
    </row>
    <row r="36" spans="6:10" x14ac:dyDescent="0.25">
      <c r="F36">
        <f>_xll.GSL.ROOT.FSOLVER.ITERATE(F35)</f>
        <v>7.5038813227727042E-212</v>
      </c>
      <c r="G36">
        <f>_xll.GSL.ROOT.FSOLVER.ROOT(F36)</f>
        <v>-2.3381074104108848</v>
      </c>
      <c r="H36">
        <f>_xll.GSL.ROOT.FSOLVER.X.LOWER(F36)</f>
        <v>-2.3381074104690924</v>
      </c>
      <c r="I36">
        <f>_xll.GSL.ROOT.FSOLVER.X.UPPER(F36)</f>
        <v>-2.3381074103526771</v>
      </c>
      <c r="J36">
        <f>_xll.GSL.SF.AIRY.AI(G36)</f>
        <v>3.4276794372001605E-11</v>
      </c>
    </row>
    <row r="37" spans="6:10" x14ac:dyDescent="0.25">
      <c r="F37">
        <f>_xll.GSL.ROOT.FSOLVER.ITERATE(F36)</f>
        <v>7.5038813227727042E-212</v>
      </c>
      <c r="G37">
        <f>_xll.GSL.ROOT.FSOLVER.ROOT(F37)</f>
        <v>-2.3381074104399886</v>
      </c>
      <c r="H37">
        <f>_xll.GSL.ROOT.FSOLVER.X.LOWER(F37)</f>
        <v>-2.3381074104690924</v>
      </c>
      <c r="I37">
        <f>_xll.GSL.ROOT.FSOLVER.X.UPPER(F37)</f>
        <v>-2.3381074104399886</v>
      </c>
      <c r="J37">
        <f>_xll.GSL.SF.AIRY.AI(G37)</f>
        <v>1.3868902943018387E-11</v>
      </c>
    </row>
    <row r="38" spans="6:10" x14ac:dyDescent="0.25">
      <c r="F38">
        <f>_xll.GSL.ROOT.FSOLVER.ITERATE(F37)</f>
        <v>7.5038813227727042E-212</v>
      </c>
      <c r="G38">
        <f>_xll.GSL.ROOT.FSOLVER.ROOT(F38)</f>
        <v>-2.3381074104618165</v>
      </c>
      <c r="H38">
        <f>_xll.GSL.ROOT.FSOLVER.X.LOWER(F38)</f>
        <v>-2.3381074104690924</v>
      </c>
      <c r="I38">
        <f>_xll.GSL.ROOT.FSOLVER.X.UPPER(F38)</f>
        <v>-2.3381074104545405</v>
      </c>
      <c r="J38">
        <f>_xll.GSL.SF.AIRY.AI(G38)</f>
        <v>-1.4371164242790251E-12</v>
      </c>
    </row>
    <row r="39" spans="6:10" x14ac:dyDescent="0.25">
      <c r="F39">
        <f>_xll.GSL.ROOT.FSOLVER.ITERATE(F38)</f>
        <v>7.5038813227727042E-212</v>
      </c>
      <c r="G39">
        <f>_xll.GSL.ROOT.FSOLVER.ROOT(F39)</f>
        <v>-2.3381074104581785</v>
      </c>
      <c r="H39">
        <f>_xll.GSL.ROOT.FSOLVER.X.LOWER(F39)</f>
        <v>-2.3381074104618165</v>
      </c>
      <c r="I39">
        <f>_xll.GSL.ROOT.FSOLVER.X.UPPER(F39)</f>
        <v>-2.3381074104545405</v>
      </c>
      <c r="J39">
        <f>_xll.GSL.SF.AIRY.AI(G39)</f>
        <v>1.1138196065065366E-12</v>
      </c>
    </row>
    <row r="40" spans="6:10" x14ac:dyDescent="0.25">
      <c r="F40">
        <f>_xll.GSL.ROOT.FSOLVER.ITERATE(F39)</f>
        <v>7.5038813227727042E-212</v>
      </c>
      <c r="G40">
        <f>_xll.GSL.ROOT.FSOLVER.ROOT(F40)</f>
        <v>-2.3381074104581785</v>
      </c>
      <c r="H40">
        <f>_xll.GSL.ROOT.FSOLVER.X.LOWER(F40)</f>
        <v>-2.3381074104618165</v>
      </c>
      <c r="I40">
        <f>_xll.GSL.ROOT.FSOLVER.X.UPPER(F40)</f>
        <v>-2.3381074104545405</v>
      </c>
      <c r="J40">
        <f>_xll.GSL.SF.AIRY.AI(G40)</f>
        <v>1.1138196065065366E-12</v>
      </c>
    </row>
    <row r="41" spans="6:10" x14ac:dyDescent="0.25">
      <c r="F41">
        <f>_xll.GSL.ROOT.FSOLVER.ITERATE(F40)</f>
        <v>7.5038813227727042E-212</v>
      </c>
      <c r="G41">
        <f>_xll.GSL.ROOT.FSOLVER.ROOT(F41)</f>
        <v>-2.338107410459088</v>
      </c>
      <c r="H41">
        <f>_xll.GSL.ROOT.FSOLVER.X.LOWER(F41)</f>
        <v>-2.3381074104618165</v>
      </c>
      <c r="I41">
        <f>_xll.GSL.ROOT.FSOLVER.X.UPPER(F41)</f>
        <v>-2.3381074104581785</v>
      </c>
      <c r="J41">
        <f>_xll.GSL.SF.AIRY.AI(G41)</f>
        <v>4.761863944489294E-13</v>
      </c>
    </row>
    <row r="42" spans="6:10" x14ac:dyDescent="0.25">
      <c r="F42">
        <f>_xll.GSL.ROOT.FSOLVER.ITERATE(F41)</f>
        <v>7.5038813227727042E-212</v>
      </c>
      <c r="G42">
        <f>_xll.GSL.ROOT.FSOLVER.ROOT(F42)</f>
        <v>-2.3381074104595427</v>
      </c>
      <c r="H42">
        <f>_xll.GSL.ROOT.FSOLVER.X.LOWER(F42)</f>
        <v>-2.3381074104599975</v>
      </c>
      <c r="I42">
        <f>_xll.GSL.ROOT.FSOLVER.X.UPPER(F42)</f>
        <v>-2.338107410459088</v>
      </c>
      <c r="J42">
        <f>_xll.GSL.SF.AIRY.AI(G42)</f>
        <v>1.5726899278121042E-13</v>
      </c>
    </row>
    <row r="43" spans="6:10" x14ac:dyDescent="0.25">
      <c r="F43">
        <f>_xll.GSL.ROOT.FSOLVER.ITERATE(F42)</f>
        <v>7.5038813227727042E-212</v>
      </c>
      <c r="G43">
        <f>_xll.GSL.ROOT.FSOLVER.ROOT(F43)</f>
        <v>-2.3381074104597701</v>
      </c>
      <c r="H43">
        <f>_xll.GSL.ROOT.FSOLVER.X.LOWER(F43)</f>
        <v>-2.3381074104599975</v>
      </c>
      <c r="I43">
        <f>_xll.GSL.ROOT.FSOLVER.X.UPPER(F43)</f>
        <v>-2.3381074104595427</v>
      </c>
      <c r="J43">
        <f>_xll.GSL.SF.AIRY.AI(G43)</f>
        <v>-2.1897080526380579E-15</v>
      </c>
    </row>
    <row r="44" spans="6:10" x14ac:dyDescent="0.25">
      <c r="F44">
        <f>_xll.GSL.ROOT.FSOLVER.ITERATE(F43)</f>
        <v>7.5038813227727042E-212</v>
      </c>
      <c r="G44">
        <f>_xll.GSL.ROOT.FSOLVER.ROOT(F44)</f>
        <v>-2.3381074104597701</v>
      </c>
      <c r="H44">
        <f>_xll.GSL.ROOT.FSOLVER.X.LOWER(F44)</f>
        <v>-2.3381074104597701</v>
      </c>
      <c r="I44">
        <f>_xll.GSL.ROOT.FSOLVER.X.UPPER(F44)</f>
        <v>-2.3381074104595427</v>
      </c>
      <c r="J44">
        <f>_xll.GSL.SF.AIRY.AI(G44)</f>
        <v>-2.1897080526380579E-15</v>
      </c>
    </row>
    <row r="45" spans="6:10" x14ac:dyDescent="0.25">
      <c r="F45">
        <f>_xll.GSL.ROOT.FSOLVER.ITERATE(F44)</f>
        <v>7.5038813227727042E-212</v>
      </c>
      <c r="G45">
        <f>_xll.GSL.ROOT.FSOLVER.ROOT(F45)</f>
        <v>-2.3381074104597133</v>
      </c>
      <c r="H45">
        <f>_xll.GSL.ROOT.FSOLVER.X.LOWER(F45)</f>
        <v>-2.3381074104597701</v>
      </c>
      <c r="I45">
        <f>_xll.GSL.ROOT.FSOLVER.X.UPPER(F45)</f>
        <v>-2.3381074104595427</v>
      </c>
      <c r="J45">
        <f>_xll.GSL.SF.AIRY.AI(G45)</f>
        <v>3.75237736973842E-14</v>
      </c>
    </row>
    <row r="46" spans="6:10" x14ac:dyDescent="0.25">
      <c r="F46">
        <f>_xll.GSL.ROOT.FSOLVER.ITERATE(F45)</f>
        <v>7.5038813227727042E-212</v>
      </c>
      <c r="G46">
        <f>_xll.GSL.ROOT.FSOLVER.ROOT(F46)</f>
        <v>-2.3381074104597417</v>
      </c>
      <c r="H46">
        <f>_xll.GSL.ROOT.FSOLVER.X.LOWER(F46)</f>
        <v>-2.3381074104597701</v>
      </c>
      <c r="I46">
        <f>_xll.GSL.ROOT.FSOLVER.X.UPPER(F46)</f>
        <v>-2.3381074104596564</v>
      </c>
      <c r="J46">
        <f>_xll.GSL.SF.AIRY.AI(G46)</f>
        <v>1.7566237183413565E-14</v>
      </c>
    </row>
    <row r="47" spans="6:10" x14ac:dyDescent="0.25">
      <c r="F47">
        <f>_xll.GSL.ROOT.FSOLVER.ITERATE(F46)</f>
        <v>7.5038813227727042E-212</v>
      </c>
      <c r="G47">
        <f>_xll.GSL.ROOT.FSOLVER.ROOT(F47)</f>
        <v>-2.3381074104597559</v>
      </c>
      <c r="H47">
        <f>_xll.GSL.ROOT.FSOLVER.X.LOWER(F47)</f>
        <v>-2.3381074104597701</v>
      </c>
      <c r="I47">
        <f>_xll.GSL.ROOT.FSOLVER.X.UPPER(F47)</f>
        <v>-2.3381074104597417</v>
      </c>
      <c r="J47">
        <f>_xll.GSL.SF.AIRY.AI(G47)</f>
        <v>7.6882645653877401E-15</v>
      </c>
    </row>
    <row r="48" spans="6:10" x14ac:dyDescent="0.25">
      <c r="F48">
        <f>_xll.GSL.ROOT.FSOLVER.ITERATE(F47)</f>
        <v>7.5038813227727042E-212</v>
      </c>
      <c r="G48">
        <f>_xll.GSL.ROOT.FSOLVER.ROOT(F48)</f>
        <v>-2.338107410459763</v>
      </c>
      <c r="H48">
        <f>_xll.GSL.ROOT.FSOLVER.X.LOWER(F48)</f>
        <v>-2.3381074104597701</v>
      </c>
      <c r="I48">
        <f>_xll.GSL.ROOT.FSOLVER.X.UPPER(F48)</f>
        <v>-2.3381074104597417</v>
      </c>
      <c r="J48">
        <f>_xll.GSL.SF.AIRY.AI(G48)</f>
        <v>2.8500738953342848E-15</v>
      </c>
    </row>
    <row r="49" spans="6:10" x14ac:dyDescent="0.25">
      <c r="F49">
        <f>_xll.GSL.ROOT.FSOLVER.ITERATE(F48)</f>
        <v>7.5038813227727042E-212</v>
      </c>
      <c r="G49">
        <f>_xll.GSL.ROOT.FSOLVER.ROOT(F49)</f>
        <v>-2.3381074104597666</v>
      </c>
      <c r="H49">
        <f>_xll.GSL.ROOT.FSOLVER.X.LOWER(F49)</f>
        <v>-2.3381074104597701</v>
      </c>
      <c r="I49">
        <f>_xll.GSL.ROOT.FSOLVER.X.UPPER(F49)</f>
        <v>-2.3381074104597559</v>
      </c>
      <c r="J49">
        <f>_xll.GSL.SF.AIRY.AI(G49)</f>
        <v>4.3097856030755943E-16</v>
      </c>
    </row>
    <row r="50" spans="6:10" x14ac:dyDescent="0.25">
      <c r="F50">
        <f>_xll.GSL.ROOT.FSOLVER.ITERATE(F49)</f>
        <v>7.5038813227727042E-212</v>
      </c>
      <c r="G50">
        <f>_xll.GSL.ROOT.FSOLVER.ROOT(F50)</f>
        <v>-2.3381074104597683</v>
      </c>
      <c r="H50">
        <f>_xll.GSL.ROOT.FSOLVER.X.LOWER(F50)</f>
        <v>-2.3381074104597701</v>
      </c>
      <c r="I50">
        <f>_xll.GSL.ROOT.FSOLVER.X.UPPER(F50)</f>
        <v>-2.3381074104597666</v>
      </c>
      <c r="J50">
        <f>_xll.GSL.SF.AIRY.AI(G50)</f>
        <v>-9.8016038512469629E-16</v>
      </c>
    </row>
    <row r="51" spans="6:10" x14ac:dyDescent="0.25">
      <c r="F51">
        <f>_xll.GSL.ROOT.FSOLVER.ITERATE(F50)</f>
        <v>7.5038813227727042E-212</v>
      </c>
      <c r="G51">
        <f>_xll.GSL.ROOT.FSOLVER.ROOT(F51)</f>
        <v>-2.3381074104597674</v>
      </c>
      <c r="H51">
        <f>_xll.GSL.ROOT.FSOLVER.X.LOWER(F51)</f>
        <v>-2.3381074104597683</v>
      </c>
      <c r="I51">
        <f>_xll.GSL.ROOT.FSOLVER.X.UPPER(F51)</f>
        <v>-2.3381074104597666</v>
      </c>
      <c r="J51">
        <f>_xll.GSL.SF.AIRY.AI(G51)</f>
        <v>-3.7538655136801532E-16</v>
      </c>
    </row>
    <row r="52" spans="6:10" x14ac:dyDescent="0.25">
      <c r="F52">
        <f>_xll.GSL.ROOT.FSOLVER.ITERATE(F51)</f>
        <v>7.5038813227727042E-212</v>
      </c>
      <c r="G52">
        <f>_xll.GSL.ROOT.FSOLVER.ROOT(F52)</f>
        <v>-2.3381074104597674</v>
      </c>
      <c r="H52">
        <f>_xll.GSL.ROOT.FSOLVER.X.LOWER(F52)</f>
        <v>-2.3381074104597683</v>
      </c>
      <c r="I52">
        <f>_xll.GSL.ROOT.FSOLVER.X.UPPER(F52)</f>
        <v>-2.3381074104597666</v>
      </c>
      <c r="J52">
        <f>_xll.GSL.SF.AIRY.AI(G52)</f>
        <v>-3.7538655136801532E-16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/>
  </sheetViews>
  <sheetFormatPr defaultRowHeight="15" x14ac:dyDescent="0.25"/>
  <cols>
    <col min="1" max="1" width="3.7109375" customWidth="1"/>
    <col min="2" max="2" width="11" bestFit="1" customWidth="1"/>
    <col min="3" max="3" width="10.28515625" bestFit="1" customWidth="1"/>
    <col min="4" max="6" width="12" bestFit="1" customWidth="1"/>
  </cols>
  <sheetData>
    <row r="2" spans="2:11" x14ac:dyDescent="0.25">
      <c r="B2" s="1" t="s">
        <v>2</v>
      </c>
      <c r="C2" s="1" t="s">
        <v>1</v>
      </c>
      <c r="D2" s="1" t="s">
        <v>4</v>
      </c>
      <c r="E2" s="1" t="s">
        <v>9</v>
      </c>
      <c r="F2" s="1" t="s">
        <v>3</v>
      </c>
      <c r="G2" s="1" t="s">
        <v>5</v>
      </c>
      <c r="H2" s="1" t="s">
        <v>8</v>
      </c>
      <c r="K2" s="1"/>
    </row>
    <row r="3" spans="2:11" x14ac:dyDescent="0.25">
      <c r="B3">
        <v>-3</v>
      </c>
      <c r="C3">
        <f>_xll.GSL.SF.AIRY.AI(B3)</f>
        <v>-0.37881429367765823</v>
      </c>
      <c r="D3">
        <f>_xll.GSL_ROOT_FDFSOLVER_NEWTON()</f>
        <v>7.1482134591343954E+119</v>
      </c>
      <c r="E3">
        <f>_xll.GSL.ROOT.FDFSOLVER(D3)</f>
        <v>5.4124369296643602E-211</v>
      </c>
      <c r="F3">
        <f>_xll.GSL.ROOT.FDFSOLVER.SET(E3, _xll.XLL.FUNCTION.REGID(_xll.GSL.SF.AIRY.AI), _xll.XLL.FUNCTION.REGID(_xll.GSL.SF.AIRY.AI.DERIV), B3)</f>
        <v>5.4124369296643602E-211</v>
      </c>
      <c r="G3">
        <f>_xll.GSL.ROOT.FDFSOLVER.ROOT(F3)</f>
        <v>-3</v>
      </c>
      <c r="H3">
        <f>_xll.GSL.SF.AIRY.AI(G3)</f>
        <v>-0.37881429367765823</v>
      </c>
    </row>
    <row r="4" spans="2:11" x14ac:dyDescent="0.25">
      <c r="B4">
        <v>-2</v>
      </c>
      <c r="C4">
        <f>_xll.GSL.SF.AIRY.AI(B4)</f>
        <v>0.22740742820168561</v>
      </c>
      <c r="F4">
        <f>_xll.GSL.ROOT.FDFSOLVER.ITERATE(F3)</f>
        <v>5.4124369296643602E-211</v>
      </c>
      <c r="G4">
        <f>_xll.GSL.ROOT.FDFSOLVER.ROOT(F4)</f>
        <v>-1.7958237813062898</v>
      </c>
      <c r="H4">
        <f>_xll.GSL.SF.AIRY.AI(G4)</f>
        <v>0.34288606493088997</v>
      </c>
    </row>
    <row r="5" spans="2:11" x14ac:dyDescent="0.25">
      <c r="F5">
        <f>_xll.GSL.ROOT.FDFSOLVER.ITERATE(F4)</f>
        <v>5.4124369296643602E-211</v>
      </c>
      <c r="G5">
        <f>_xll.GSL.ROOT.FDFSOLVER.ROOT(F5)</f>
        <v>-2.4715531547913008</v>
      </c>
      <c r="H5">
        <f>_xll.GSL.SF.AIRY.AI(G5)</f>
        <v>-9.2907152524821027E-2</v>
      </c>
    </row>
    <row r="6" spans="2:11" x14ac:dyDescent="0.25">
      <c r="F6">
        <f>_xll.GSL.ROOT.FDFSOLVER.ITERATE(F5)</f>
        <v>5.4124369296643602E-211</v>
      </c>
      <c r="G6">
        <f>_xll.GSL.ROOT.FDFSOLVER.ROOT(F6)</f>
        <v>-2.3381074163730995</v>
      </c>
      <c r="H6">
        <f>_xll.GSL.SF.AIRY.AI(G6)</f>
        <v>-4.1464926628912064E-9</v>
      </c>
    </row>
    <row r="7" spans="2:11" x14ac:dyDescent="0.25">
      <c r="F7">
        <f>_xll.GSL.ROOT.FDFSOLVER.ITERATE(F6)</f>
        <v>5.4124369296643602E-211</v>
      </c>
      <c r="G7">
        <f>_xll.GSL.ROOT.FDFSOLVER.ROOT(F7)</f>
        <v>-2.338107410459767</v>
      </c>
      <c r="H7">
        <f>_xll.GSL.SF.AIRY.AI(G7)</f>
        <v>2.7796004469772019E-17</v>
      </c>
    </row>
    <row r="8" spans="2:11" x14ac:dyDescent="0.25">
      <c r="F8">
        <f>_xll.GSL.ROOT.FDFSOLVER.ITERATE(F7)</f>
        <v>5.4124369296643602E-211</v>
      </c>
      <c r="G8">
        <f>_xll.GSL.ROOT.FDFSOLVER.ROOT(F8)</f>
        <v>-2.338107410459767</v>
      </c>
      <c r="H8">
        <f>_xll.GSL.SF.AIRY.AI(G8)</f>
        <v>2.7796004469772019E-17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FSOLVER.BISECTION</vt:lpstr>
      <vt:lpstr>FDFSOLVER.NEWTON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2015-09-03T14:10:57Z</dcterms:created>
  <dcterms:modified xsi:type="dcterms:W3CDTF">2015-09-03T15:16:33Z</dcterms:modified>
</cp:coreProperties>
</file>