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forward\"/>
    </mc:Choice>
  </mc:AlternateContent>
  <bookViews>
    <workbookView xWindow="0" yWindow="0" windowWidth="1533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J8" i="1" a="1"/>
  <c r="J9" i="1" a="1"/>
  <c r="J7" i="1" a="1"/>
  <c r="J6" i="1" a="1"/>
  <c r="J5" i="1" a="1"/>
  <c r="J4" i="1" a="1"/>
  <c r="E5" i="1"/>
  <c r="E7" i="1"/>
  <c r="E4" i="1"/>
  <c r="G2" i="1"/>
  <c r="E3" i="1"/>
  <c r="F3" i="1" s="1"/>
  <c r="E6" i="1"/>
  <c r="E8" i="1"/>
  <c r="E9" i="1"/>
  <c r="J3" i="1" a="1"/>
  <c r="F4" i="1"/>
  <c r="F5" i="1"/>
  <c r="F6" i="1" s="1"/>
  <c r="F7" i="1"/>
  <c r="F8" i="1" s="1"/>
  <c r="D12" i="1" a="1"/>
  <c r="C12" i="1" a="1"/>
  <c r="J8" i="1" l="1"/>
  <c r="N8" i="1"/>
  <c r="K8" i="1"/>
  <c r="O8" i="1"/>
  <c r="L8" i="1"/>
  <c r="P8" i="1"/>
  <c r="M8" i="1"/>
  <c r="M9" i="1"/>
  <c r="Q9" i="1"/>
  <c r="J9" i="1"/>
  <c r="N9" i="1"/>
  <c r="K9" i="1"/>
  <c r="O9" i="1"/>
  <c r="L9" i="1"/>
  <c r="P9" i="1"/>
  <c r="M7" i="1"/>
  <c r="J7" i="1"/>
  <c r="N7" i="1"/>
  <c r="K7" i="1"/>
  <c r="O7" i="1"/>
  <c r="L7" i="1"/>
  <c r="M6" i="1"/>
  <c r="J6" i="1"/>
  <c r="N6" i="1"/>
  <c r="K6" i="1"/>
  <c r="L6" i="1"/>
  <c r="M5" i="1"/>
  <c r="J5" i="1"/>
  <c r="K5" i="1"/>
  <c r="L5" i="1"/>
  <c r="J4" i="1"/>
  <c r="K4" i="1"/>
  <c r="L4" i="1"/>
  <c r="J3" i="1"/>
  <c r="K3" i="1"/>
  <c r="D18" i="1"/>
  <c r="D22" i="1"/>
  <c r="D28" i="1"/>
  <c r="D29" i="1"/>
  <c r="D35" i="1"/>
  <c r="D15" i="1"/>
  <c r="D30" i="1"/>
  <c r="D36" i="1"/>
  <c r="D34" i="1"/>
  <c r="D14" i="1"/>
  <c r="D20" i="1"/>
  <c r="D33" i="1"/>
  <c r="D12" i="1"/>
  <c r="D32" i="1"/>
  <c r="D26" i="1"/>
  <c r="D21" i="1"/>
  <c r="D19" i="1"/>
  <c r="D25" i="1"/>
  <c r="D27" i="1"/>
  <c r="D17" i="1"/>
  <c r="D13" i="1"/>
  <c r="D24" i="1"/>
  <c r="D31" i="1"/>
  <c r="D37" i="1"/>
  <c r="D23" i="1"/>
  <c r="D16" i="1"/>
  <c r="C19" i="1"/>
  <c r="C16" i="1"/>
  <c r="C23" i="1"/>
  <c r="C37" i="1"/>
  <c r="C31" i="1"/>
  <c r="C13" i="1"/>
  <c r="C28" i="1"/>
  <c r="C25" i="1"/>
  <c r="C12" i="1"/>
  <c r="C18" i="1"/>
  <c r="C36" i="1"/>
  <c r="C21" i="1"/>
  <c r="C15" i="1"/>
  <c r="C27" i="1"/>
  <c r="C20" i="1"/>
  <c r="C30" i="1"/>
  <c r="C24" i="1"/>
  <c r="C22" i="1"/>
  <c r="C14" i="1"/>
  <c r="C17" i="1"/>
  <c r="C29" i="1"/>
  <c r="C34" i="1"/>
  <c r="C33" i="1"/>
  <c r="C35" i="1"/>
  <c r="C32" i="1"/>
  <c r="C26" i="1"/>
</calcChain>
</file>

<file path=xl/sharedStrings.xml><?xml version="1.0" encoding="utf-8"?>
<sst xmlns="http://schemas.openxmlformats.org/spreadsheetml/2006/main" count="20" uniqueCount="16">
  <si>
    <t>Curve</t>
  </si>
  <si>
    <t>Maturity</t>
  </si>
  <si>
    <t>Coupon</t>
  </si>
  <si>
    <t>Inst</t>
  </si>
  <si>
    <t>Ticker</t>
  </si>
  <si>
    <t>Time</t>
  </si>
  <si>
    <t>Forward</t>
  </si>
  <si>
    <t>Spot</t>
  </si>
  <si>
    <t>CD3</t>
  </si>
  <si>
    <t>CD6</t>
  </si>
  <si>
    <t>CD12</t>
  </si>
  <si>
    <t>BOND2</t>
  </si>
  <si>
    <t>BOND5</t>
  </si>
  <si>
    <t>BOND10</t>
  </si>
  <si>
    <t>BOND30</t>
  </si>
  <si>
    <t>←!!!add instrument and next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</si>
</sst>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1"/>
    <xf numFmtId="0" fontId="2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Sheet1!$B$12:$B$37</c:f>
              <c:numCache>
                <c:formatCode>General</c:formatCode>
                <c:ptCount val="2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1.5</c:v>
                </c:pt>
                <c:pt idx="12">
                  <c:v>2</c:v>
                </c:pt>
                <c:pt idx="13">
                  <c:v>2.5</c:v>
                </c:pt>
                <c:pt idx="14">
                  <c:v>3</c:v>
                </c:pt>
                <c:pt idx="15">
                  <c:v>3.5</c:v>
                </c:pt>
                <c:pt idx="16">
                  <c:v>4</c:v>
                </c:pt>
                <c:pt idx="17">
                  <c:v>4.5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20</c:v>
                </c:pt>
                <c:pt idx="25">
                  <c:v>30</c:v>
                </c:pt>
              </c:numCache>
            </c:numRef>
          </c:xVal>
          <c:yVal>
            <c:numRef>
              <c:f>Sheet1!$C$12:$C$37</c:f>
              <c:numCache>
                <c:formatCode>General</c:formatCode>
                <c:ptCount val="26"/>
                <c:pt idx="0">
                  <c:v>6.5746019739520989E-16</c:v>
                </c:pt>
                <c:pt idx="1">
                  <c:v>6.5746019739520989E-16</c:v>
                </c:pt>
                <c:pt idx="2">
                  <c:v>6.5746019739520989E-16</c:v>
                </c:pt>
                <c:pt idx="3">
                  <c:v>2.3992802878682797E-3</c:v>
                </c:pt>
                <c:pt idx="4">
                  <c:v>2.3992802878682797E-3</c:v>
                </c:pt>
                <c:pt idx="5">
                  <c:v>2.3992802878682797E-3</c:v>
                </c:pt>
                <c:pt idx="6">
                  <c:v>3.3950779534325658E-3</c:v>
                </c:pt>
                <c:pt idx="7">
                  <c:v>3.3950779534325658E-3</c:v>
                </c:pt>
                <c:pt idx="8">
                  <c:v>3.3950779534325658E-3</c:v>
                </c:pt>
                <c:pt idx="9">
                  <c:v>3.3950779534325658E-3</c:v>
                </c:pt>
                <c:pt idx="10">
                  <c:v>3.3950779534325658E-3</c:v>
                </c:pt>
                <c:pt idx="11">
                  <c:v>1.0510247441025791E-2</c:v>
                </c:pt>
                <c:pt idx="12">
                  <c:v>1.0510247441025791E-2</c:v>
                </c:pt>
                <c:pt idx="13">
                  <c:v>1.9522201601525551E-2</c:v>
                </c:pt>
                <c:pt idx="14">
                  <c:v>1.9522201601525551E-2</c:v>
                </c:pt>
                <c:pt idx="15">
                  <c:v>1.9522201601525551E-2</c:v>
                </c:pt>
                <c:pt idx="16">
                  <c:v>1.9522201601525551E-2</c:v>
                </c:pt>
                <c:pt idx="17">
                  <c:v>1.9522201601525551E-2</c:v>
                </c:pt>
                <c:pt idx="18">
                  <c:v>1.9522201601525551E-2</c:v>
                </c:pt>
                <c:pt idx="19">
                  <c:v>2.8238765325817164E-2</c:v>
                </c:pt>
                <c:pt idx="20">
                  <c:v>2.8238765325817164E-2</c:v>
                </c:pt>
                <c:pt idx="21">
                  <c:v>2.8238765325817164E-2</c:v>
                </c:pt>
                <c:pt idx="22">
                  <c:v>2.8238765325817164E-2</c:v>
                </c:pt>
                <c:pt idx="23">
                  <c:v>2.8238765325817164E-2</c:v>
                </c:pt>
                <c:pt idx="24">
                  <c:v>3.51356398794581E-2</c:v>
                </c:pt>
                <c:pt idx="25">
                  <c:v>3.51356398794581E-2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Sheet1!$D$11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Sheet1!$B$12:$B$37</c:f>
              <c:numCache>
                <c:formatCode>General</c:formatCode>
                <c:ptCount val="2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1.5</c:v>
                </c:pt>
                <c:pt idx="12">
                  <c:v>2</c:v>
                </c:pt>
                <c:pt idx="13">
                  <c:v>2.5</c:v>
                </c:pt>
                <c:pt idx="14">
                  <c:v>3</c:v>
                </c:pt>
                <c:pt idx="15">
                  <c:v>3.5</c:v>
                </c:pt>
                <c:pt idx="16">
                  <c:v>4</c:v>
                </c:pt>
                <c:pt idx="17">
                  <c:v>4.5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20</c:v>
                </c:pt>
                <c:pt idx="25">
                  <c:v>30</c:v>
                </c:pt>
              </c:numCache>
            </c:numRef>
          </c:xVal>
          <c:yVal>
            <c:numRef>
              <c:f>Sheet1!$D$12:$D$37</c:f>
              <c:numCache>
                <c:formatCode>General</c:formatCode>
                <c:ptCount val="26"/>
                <c:pt idx="0">
                  <c:v>6.5746019739520989E-16</c:v>
                </c:pt>
                <c:pt idx="1">
                  <c:v>6.5746019739520989E-16</c:v>
                </c:pt>
                <c:pt idx="2">
                  <c:v>6.5746019739520989E-16</c:v>
                </c:pt>
                <c:pt idx="3">
                  <c:v>3.9988004797859443E-4</c:v>
                </c:pt>
                <c:pt idx="4">
                  <c:v>8.9973010795101581E-4</c:v>
                </c:pt>
                <c:pt idx="5">
                  <c:v>1.1996401439344686E-3</c:v>
                </c:pt>
                <c:pt idx="6">
                  <c:v>1.5655464455174848E-3</c:v>
                </c:pt>
                <c:pt idx="7">
                  <c:v>1.8269080895053534E-3</c:v>
                </c:pt>
                <c:pt idx="8">
                  <c:v>2.0229293224962551E-3</c:v>
                </c:pt>
                <c:pt idx="9">
                  <c:v>2.1753902814891785E-3</c:v>
                </c:pt>
                <c:pt idx="10">
                  <c:v>2.297359048683517E-3</c:v>
                </c:pt>
                <c:pt idx="11">
                  <c:v>5.034988512797608E-3</c:v>
                </c:pt>
                <c:pt idx="12">
                  <c:v>6.4038032448546535E-3</c:v>
                </c:pt>
                <c:pt idx="13">
                  <c:v>9.027482916188833E-3</c:v>
                </c:pt>
                <c:pt idx="14">
                  <c:v>1.0776602697078285E-2</c:v>
                </c:pt>
                <c:pt idx="15">
                  <c:v>1.202597396914218E-2</c:v>
                </c:pt>
                <c:pt idx="16">
                  <c:v>1.2963002423190102E-2</c:v>
                </c:pt>
                <c:pt idx="17">
                  <c:v>1.3691802331894041E-2</c:v>
                </c:pt>
                <c:pt idx="18">
                  <c:v>1.427484225885719E-2</c:v>
                </c:pt>
                <c:pt idx="19">
                  <c:v>1.6602162770017186E-2</c:v>
                </c:pt>
                <c:pt idx="20">
                  <c:v>1.8264534563702896E-2</c:v>
                </c:pt>
                <c:pt idx="21">
                  <c:v>1.9511313408967182E-2</c:v>
                </c:pt>
                <c:pt idx="22">
                  <c:v>2.048103028861718E-2</c:v>
                </c:pt>
                <c:pt idx="23">
                  <c:v>2.1256803792337176E-2</c:v>
                </c:pt>
                <c:pt idx="24">
                  <c:v>2.819622183589764E-2</c:v>
                </c:pt>
                <c:pt idx="25">
                  <c:v>3.0509361183751128E-2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944712"/>
        <c:axId val="321945104"/>
      </c:scatterChart>
      <c:valAx>
        <c:axId val="321944712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945104"/>
        <c:crosses val="autoZero"/>
        <c:crossBetween val="midCat"/>
      </c:valAx>
      <c:valAx>
        <c:axId val="32194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944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10</xdr:row>
      <xdr:rowOff>0</xdr:rowOff>
    </xdr:from>
    <xdr:to>
      <xdr:col>11</xdr:col>
      <xdr:colOff>1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7"/>
  <sheetViews>
    <sheetView tabSelected="1" topLeftCell="C1" workbookViewId="0">
      <selection activeCell="F8" sqref="F8"/>
    </sheetView>
  </sheetViews>
  <sheetFormatPr defaultRowHeight="15" x14ac:dyDescent="0.25"/>
  <cols>
    <col min="5" max="7" width="12" bestFit="1" customWidth="1"/>
  </cols>
  <sheetData>
    <row r="2" spans="2:17" x14ac:dyDescent="0.25">
      <c r="B2" s="2" t="s">
        <v>4</v>
      </c>
      <c r="C2" s="2" t="s">
        <v>1</v>
      </c>
      <c r="D2" s="2" t="s">
        <v>2</v>
      </c>
      <c r="E2" s="2" t="s">
        <v>3</v>
      </c>
      <c r="F2" s="2" t="s">
        <v>0</v>
      </c>
      <c r="G2">
        <f>_xll.XLL.PWFLAT.FORWARD(0, 0)</f>
        <v>7.1010225096073528E-221</v>
      </c>
    </row>
    <row r="3" spans="2:17" x14ac:dyDescent="0.25">
      <c r="B3" s="1" t="s">
        <v>8</v>
      </c>
      <c r="C3">
        <v>0.25</v>
      </c>
      <c r="D3">
        <v>0</v>
      </c>
      <c r="E3" s="3">
        <f>_xll.XLL.INSTRUMENT.CD(C3, D3)</f>
        <v>1.0208474682323146E-215</v>
      </c>
      <c r="F3" s="3">
        <f>_xll.XLL.PWFLAT.FORWARD.NEXT(G2, E3, 1)</f>
        <v>7.0977130329413606E-221</v>
      </c>
      <c r="G3" s="4" t="s">
        <v>15</v>
      </c>
      <c r="J3">
        <f t="array" ref="J3:K3">_xll.XLL.PWFLAT.FORWARD.TIMES(F3)</f>
        <v>0.25</v>
      </c>
      <c r="K3">
        <v>0.25</v>
      </c>
    </row>
    <row r="4" spans="2:17" x14ac:dyDescent="0.25">
      <c r="B4" s="1" t="s">
        <v>9</v>
      </c>
      <c r="C4">
        <v>0.5</v>
      </c>
      <c r="D4">
        <v>1.1999999999999999E-3</v>
      </c>
      <c r="E4" s="3">
        <f>_xll.XLL.INSTRUMENT.CD(C4, D4)</f>
        <v>1.0206881205780254E-215</v>
      </c>
      <c r="F4" s="3">
        <f>_xll.XLL.PWFLAT.FORWARD.NEXT(F3, E4, 1)</f>
        <v>7.1048047686542011E-221</v>
      </c>
      <c r="G4" s="4" t="s">
        <v>15</v>
      </c>
      <c r="J4">
        <f t="array" ref="J4:L4">_xll.XLL.PWFLAT.FORWARD.TIMES(F4)</f>
        <v>0.25</v>
      </c>
      <c r="K4">
        <v>0.5</v>
      </c>
      <c r="L4" t="e">
        <v>#N/A</v>
      </c>
    </row>
    <row r="5" spans="2:17" x14ac:dyDescent="0.25">
      <c r="B5" s="1" t="s">
        <v>10</v>
      </c>
      <c r="C5">
        <v>1</v>
      </c>
      <c r="D5">
        <v>2.3E-3</v>
      </c>
      <c r="E5" s="3">
        <f>_xll.XLL.INSTRUMENT.CD(C5, D5)</f>
        <v>1.0216442065037604E-215</v>
      </c>
      <c r="F5" s="3">
        <f>_xll.XLL.PWFLAT.FORWARD.NEXT(F4, E5, 1)</f>
        <v>7.102913639130777E-221</v>
      </c>
      <c r="G5" s="4" t="s">
        <v>15</v>
      </c>
      <c r="J5">
        <f t="array" ref="J5:M5">_xll.XLL.PWFLAT.FORWARD.TIMES(F5)</f>
        <v>0.25</v>
      </c>
      <c r="K5">
        <v>0.5</v>
      </c>
      <c r="L5">
        <v>1</v>
      </c>
      <c r="M5" t="e">
        <v>#N/A</v>
      </c>
    </row>
    <row r="6" spans="2:17" x14ac:dyDescent="0.25">
      <c r="B6" s="1" t="s">
        <v>11</v>
      </c>
      <c r="C6">
        <v>2</v>
      </c>
      <c r="D6">
        <v>6.4000000000000003E-3</v>
      </c>
      <c r="E6">
        <f>_xll.XLL.INSTRUMENT.BOND(C6, 2, D6)</f>
        <v>1.0209005841170776E-215</v>
      </c>
      <c r="F6">
        <f>_xll.XLL.PWFLAT.FORWARD.NEXT(F5, E6, 1)</f>
        <v>7.1085870277010494E-221</v>
      </c>
      <c r="J6">
        <f t="array" ref="J6:N6">_xll.XLL.PWFLAT.FORWARD.TIMES(F6)</f>
        <v>0.25</v>
      </c>
      <c r="K6">
        <v>0.5</v>
      </c>
      <c r="L6">
        <v>1</v>
      </c>
      <c r="M6">
        <v>2</v>
      </c>
      <c r="N6" t="e">
        <v>#N/A</v>
      </c>
    </row>
    <row r="7" spans="2:17" x14ac:dyDescent="0.25">
      <c r="B7" s="1" t="s">
        <v>12</v>
      </c>
      <c r="C7">
        <v>5</v>
      </c>
      <c r="D7">
        <v>1.4200000000000001E-2</v>
      </c>
      <c r="E7">
        <f>_xll.XLL.INSTRUMENT.BOND(C7, 2, D7)</f>
        <v>1.0207412364627885E-215</v>
      </c>
      <c r="F7">
        <f>_xll.XLL.PWFLAT.FORWARD.NEXT(F6, E7, 1)</f>
        <v>7.0944035562753683E-221</v>
      </c>
      <c r="G7" s="4" t="s">
        <v>15</v>
      </c>
      <c r="J7">
        <f t="array" ref="J7:O7">_xll.XLL.PWFLAT.FORWARD.TIMES(F7)</f>
        <v>0.25</v>
      </c>
      <c r="K7">
        <v>0.5</v>
      </c>
      <c r="L7">
        <v>1</v>
      </c>
      <c r="M7">
        <v>2</v>
      </c>
      <c r="N7">
        <v>5</v>
      </c>
      <c r="O7" t="e">
        <v>#N/A</v>
      </c>
    </row>
    <row r="8" spans="2:17" x14ac:dyDescent="0.25">
      <c r="B8" s="1" t="s">
        <v>13</v>
      </c>
      <c r="C8">
        <v>10</v>
      </c>
      <c r="D8">
        <v>2.0899999999999998E-2</v>
      </c>
      <c r="E8">
        <f>_xll.XLL.INSTRUMENT.BOND(C8, 2, D8)</f>
        <v>1.0215379747342343E-215</v>
      </c>
      <c r="F8">
        <f>_xll.XLL.PWFLAT.FORWARD.NEXT(F7, E8, 1)</f>
        <v>7.1180426753181701E-221</v>
      </c>
      <c r="G8" s="4" t="s">
        <v>15</v>
      </c>
      <c r="J8">
        <f t="array" ref="J8:P8">_xll.XLL.PWFLAT.FORWARD.TIMES(F8)</f>
        <v>0.25</v>
      </c>
      <c r="K8">
        <v>0.5</v>
      </c>
      <c r="L8">
        <v>1</v>
      </c>
      <c r="M8">
        <v>2</v>
      </c>
      <c r="N8">
        <v>5</v>
      </c>
      <c r="O8">
        <v>10</v>
      </c>
      <c r="P8" t="e">
        <v>#N/A</v>
      </c>
    </row>
    <row r="9" spans="2:17" x14ac:dyDescent="0.25">
      <c r="B9" s="1" t="s">
        <v>14</v>
      </c>
      <c r="C9">
        <v>30</v>
      </c>
      <c r="D9">
        <v>2.9000000000000001E-2</v>
      </c>
      <c r="E9">
        <f>_xll.XLL.INSTRUMENT.BOND(C9, 2, D9)</f>
        <v>1.0209537000018407E-215</v>
      </c>
      <c r="F9">
        <f>_xll.XLL.PWFLAT.FORWARD.NEXT(F8, E9, 1)</f>
        <v>7.09062129722852E-221</v>
      </c>
      <c r="J9">
        <f t="array" ref="J9:Q9">_xll.XLL.PWFLAT.FORWARD.TIMES(F9)</f>
        <v>0.25</v>
      </c>
      <c r="K9">
        <v>0.5</v>
      </c>
      <c r="L9">
        <v>1</v>
      </c>
      <c r="M9">
        <v>2</v>
      </c>
      <c r="N9">
        <v>5</v>
      </c>
      <c r="O9">
        <v>10</v>
      </c>
      <c r="P9">
        <v>30</v>
      </c>
      <c r="Q9" t="e">
        <v>#N/A</v>
      </c>
    </row>
    <row r="11" spans="2:17" x14ac:dyDescent="0.25">
      <c r="B11" s="2" t="s">
        <v>5</v>
      </c>
      <c r="C11" s="2" t="s">
        <v>6</v>
      </c>
      <c r="D11" s="2" t="s">
        <v>7</v>
      </c>
    </row>
    <row r="12" spans="2:17" x14ac:dyDescent="0.25">
      <c r="B12">
        <v>0</v>
      </c>
      <c r="C12">
        <f t="array" ref="C12:C37">_xll.XLL.PWFLAT.FORWARD.VALUE($F$9, B12:B37)</f>
        <v>6.5746019739520989E-16</v>
      </c>
      <c r="D12">
        <f t="array" ref="D12:D37">_xll.XLL.PWFLAT.FORWARD.SPOT($F$9, B12:B37)</f>
        <v>6.5746019739520989E-16</v>
      </c>
    </row>
    <row r="13" spans="2:17" x14ac:dyDescent="0.25">
      <c r="B13">
        <v>0.1</v>
      </c>
      <c r="C13">
        <v>6.5746019739520989E-16</v>
      </c>
      <c r="D13">
        <v>6.5746019739520989E-16</v>
      </c>
    </row>
    <row r="14" spans="2:17" x14ac:dyDescent="0.25">
      <c r="B14">
        <v>0.2</v>
      </c>
      <c r="C14">
        <v>6.5746019739520989E-16</v>
      </c>
      <c r="D14">
        <v>6.5746019739520989E-16</v>
      </c>
    </row>
    <row r="15" spans="2:17" x14ac:dyDescent="0.25">
      <c r="B15">
        <v>0.3</v>
      </c>
      <c r="C15">
        <v>2.3992802878682797E-3</v>
      </c>
      <c r="D15">
        <v>3.9988004797859443E-4</v>
      </c>
    </row>
    <row r="16" spans="2:17" x14ac:dyDescent="0.25">
      <c r="B16">
        <v>0.4</v>
      </c>
      <c r="C16">
        <v>2.3992802878682797E-3</v>
      </c>
      <c r="D16">
        <v>8.9973010795101581E-4</v>
      </c>
    </row>
    <row r="17" spans="2:4" x14ac:dyDescent="0.25">
      <c r="B17">
        <v>0.5</v>
      </c>
      <c r="C17">
        <v>2.3992802878682797E-3</v>
      </c>
      <c r="D17">
        <v>1.1996401439344686E-3</v>
      </c>
    </row>
    <row r="18" spans="2:4" x14ac:dyDescent="0.25">
      <c r="B18">
        <v>0.6</v>
      </c>
      <c r="C18">
        <v>3.3950779534325658E-3</v>
      </c>
      <c r="D18">
        <v>1.5655464455174848E-3</v>
      </c>
    </row>
    <row r="19" spans="2:4" x14ac:dyDescent="0.25">
      <c r="B19">
        <v>0.7</v>
      </c>
      <c r="C19">
        <v>3.3950779534325658E-3</v>
      </c>
      <c r="D19">
        <v>1.8269080895053534E-3</v>
      </c>
    </row>
    <row r="20" spans="2:4" x14ac:dyDescent="0.25">
      <c r="B20">
        <v>0.8</v>
      </c>
      <c r="C20">
        <v>3.3950779534325658E-3</v>
      </c>
      <c r="D20">
        <v>2.0229293224962551E-3</v>
      </c>
    </row>
    <row r="21" spans="2:4" x14ac:dyDescent="0.25">
      <c r="B21">
        <v>0.9</v>
      </c>
      <c r="C21">
        <v>3.3950779534325658E-3</v>
      </c>
      <c r="D21">
        <v>2.1753902814891785E-3</v>
      </c>
    </row>
    <row r="22" spans="2:4" x14ac:dyDescent="0.25">
      <c r="B22">
        <v>1</v>
      </c>
      <c r="C22">
        <v>3.3950779534325658E-3</v>
      </c>
      <c r="D22">
        <v>2.297359048683517E-3</v>
      </c>
    </row>
    <row r="23" spans="2:4" x14ac:dyDescent="0.25">
      <c r="B23">
        <v>1.5</v>
      </c>
      <c r="C23">
        <v>1.0510247441025791E-2</v>
      </c>
      <c r="D23">
        <v>5.034988512797608E-3</v>
      </c>
    </row>
    <row r="24" spans="2:4" x14ac:dyDescent="0.25">
      <c r="B24">
        <v>2</v>
      </c>
      <c r="C24">
        <v>1.0510247441025791E-2</v>
      </c>
      <c r="D24">
        <v>6.4038032448546535E-3</v>
      </c>
    </row>
    <row r="25" spans="2:4" x14ac:dyDescent="0.25">
      <c r="B25">
        <v>2.5</v>
      </c>
      <c r="C25">
        <v>1.9522201601525551E-2</v>
      </c>
      <c r="D25">
        <v>9.027482916188833E-3</v>
      </c>
    </row>
    <row r="26" spans="2:4" x14ac:dyDescent="0.25">
      <c r="B26">
        <v>3</v>
      </c>
      <c r="C26">
        <v>1.9522201601525551E-2</v>
      </c>
      <c r="D26">
        <v>1.0776602697078285E-2</v>
      </c>
    </row>
    <row r="27" spans="2:4" x14ac:dyDescent="0.25">
      <c r="B27">
        <v>3.5</v>
      </c>
      <c r="C27">
        <v>1.9522201601525551E-2</v>
      </c>
      <c r="D27">
        <v>1.202597396914218E-2</v>
      </c>
    </row>
    <row r="28" spans="2:4" x14ac:dyDescent="0.25">
      <c r="B28">
        <v>4</v>
      </c>
      <c r="C28">
        <v>1.9522201601525551E-2</v>
      </c>
      <c r="D28">
        <v>1.2963002423190102E-2</v>
      </c>
    </row>
    <row r="29" spans="2:4" x14ac:dyDescent="0.25">
      <c r="B29">
        <v>4.5</v>
      </c>
      <c r="C29">
        <v>1.9522201601525551E-2</v>
      </c>
      <c r="D29">
        <v>1.3691802331894041E-2</v>
      </c>
    </row>
    <row r="30" spans="2:4" x14ac:dyDescent="0.25">
      <c r="B30">
        <v>5</v>
      </c>
      <c r="C30">
        <v>1.9522201601525551E-2</v>
      </c>
      <c r="D30">
        <v>1.427484225885719E-2</v>
      </c>
    </row>
    <row r="31" spans="2:4" x14ac:dyDescent="0.25">
      <c r="B31">
        <v>6</v>
      </c>
      <c r="C31">
        <v>2.8238765325817164E-2</v>
      </c>
      <c r="D31">
        <v>1.6602162770017186E-2</v>
      </c>
    </row>
    <row r="32" spans="2:4" x14ac:dyDescent="0.25">
      <c r="B32">
        <v>7</v>
      </c>
      <c r="C32">
        <v>2.8238765325817164E-2</v>
      </c>
      <c r="D32">
        <v>1.8264534563702896E-2</v>
      </c>
    </row>
    <row r="33" spans="2:4" x14ac:dyDescent="0.25">
      <c r="B33">
        <v>8</v>
      </c>
      <c r="C33">
        <v>2.8238765325817164E-2</v>
      </c>
      <c r="D33">
        <v>1.9511313408967182E-2</v>
      </c>
    </row>
    <row r="34" spans="2:4" x14ac:dyDescent="0.25">
      <c r="B34">
        <v>9</v>
      </c>
      <c r="C34">
        <v>2.8238765325817164E-2</v>
      </c>
      <c r="D34">
        <v>2.048103028861718E-2</v>
      </c>
    </row>
    <row r="35" spans="2:4" x14ac:dyDescent="0.25">
      <c r="B35">
        <v>10</v>
      </c>
      <c r="C35">
        <v>2.8238765325817164E-2</v>
      </c>
      <c r="D35">
        <v>2.1256803792337176E-2</v>
      </c>
    </row>
    <row r="36" spans="2:4" x14ac:dyDescent="0.25">
      <c r="B36">
        <v>20</v>
      </c>
      <c r="C36">
        <v>3.51356398794581E-2</v>
      </c>
      <c r="D36">
        <v>2.819622183589764E-2</v>
      </c>
    </row>
    <row r="37" spans="2:4" x14ac:dyDescent="0.25">
      <c r="B37">
        <v>30</v>
      </c>
      <c r="C37">
        <v>3.51356398794581E-2</v>
      </c>
      <c r="D37">
        <v>3.0509361183751128E-2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2015-10-25T13:27:18Z</dcterms:created>
  <dcterms:modified xsi:type="dcterms:W3CDTF">2015-10-30T00:55:00Z</dcterms:modified>
</cp:coreProperties>
</file>