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Keith\Source\Repos\xllinet\"/>
    </mc:Choice>
  </mc:AlternateContent>
  <bookViews>
    <workbookView xWindow="0" yWindow="0" windowWidth="15345" windowHeight="5085" activeTab="1"/>
  </bookViews>
  <sheets>
    <sheet name="FRED.CATEGORY" sheetId="1" r:id="rId1"/>
    <sheet name="FRED.SERIES" sheetId="2" r:id="rId2"/>
  </sheet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F20" i="1" l="1" a="1"/>
  <c r="F18" i="1" a="1"/>
  <c r="F15" i="1" a="1"/>
  <c r="F21" i="1" a="1"/>
  <c r="F17" i="1" a="1"/>
  <c r="F19" i="1" a="1"/>
  <c r="F16" i="1" a="1"/>
  <c r="F14" i="1" a="1"/>
  <c r="F13" i="1" a="1"/>
  <c r="B11" i="1"/>
  <c r="B12" i="1"/>
  <c r="C12" i="1"/>
  <c r="B13" i="1"/>
  <c r="C13" i="1" s="1" a="1"/>
  <c r="G6" i="1"/>
  <c r="H16" i="1" l="1"/>
  <c r="F16" i="1"/>
  <c r="G16" i="1"/>
  <c r="H19" i="1"/>
  <c r="G19" i="1"/>
  <c r="F19" i="1"/>
  <c r="H17" i="1"/>
  <c r="G17" i="1"/>
  <c r="F17" i="1"/>
  <c r="H21" i="1"/>
  <c r="G21" i="1"/>
  <c r="F21" i="1"/>
  <c r="H15" i="1"/>
  <c r="G15" i="1"/>
  <c r="F15" i="1"/>
  <c r="H18" i="1"/>
  <c r="F18" i="1"/>
  <c r="G18" i="1"/>
  <c r="H20" i="1"/>
  <c r="G20" i="1"/>
  <c r="F20" i="1"/>
  <c r="F14" i="1"/>
  <c r="G14" i="1"/>
  <c r="H14" i="1"/>
  <c r="G13" i="1"/>
  <c r="H13" i="1"/>
  <c r="F13" i="1"/>
  <c r="D13" i="1"/>
  <c r="C13" i="1"/>
  <c r="E14" i="1" a="1"/>
  <c r="E20" i="1" l="1"/>
  <c r="E14" i="1"/>
  <c r="E18" i="1"/>
  <c r="E19" i="1"/>
  <c r="E16" i="1"/>
  <c r="E15" i="1"/>
  <c r="E17" i="1"/>
  <c r="E21" i="1"/>
  <c r="D5" i="1" l="1"/>
  <c r="B23" i="1"/>
  <c r="B24" i="1"/>
  <c r="C24" i="1"/>
  <c r="B25" i="1"/>
  <c r="C25" i="1" s="1" a="1"/>
  <c r="C25" i="1" l="1"/>
  <c r="D25" i="1"/>
  <c r="E26" i="1" a="1"/>
  <c r="E26" i="1" l="1"/>
  <c r="E36" i="1"/>
  <c r="F36" i="1" s="1" a="1"/>
  <c r="E38" i="1"/>
  <c r="F38" i="1" s="1" a="1"/>
  <c r="E32" i="1"/>
  <c r="F32" i="1" s="1" a="1"/>
  <c r="E35" i="1"/>
  <c r="F35" i="1" s="1" a="1"/>
  <c r="E29" i="1"/>
  <c r="E34" i="1"/>
  <c r="F34" i="1" s="1" a="1"/>
  <c r="E28" i="1"/>
  <c r="E31" i="1"/>
  <c r="E33" i="1"/>
  <c r="F33" i="1" s="1" a="1"/>
  <c r="E27" i="1"/>
  <c r="E30" i="1"/>
  <c r="E37" i="1"/>
  <c r="F37" i="1" s="1" a="1"/>
  <c r="F25" i="1" a="1"/>
  <c r="F27" i="1" a="1"/>
  <c r="F29" i="1" a="1"/>
  <c r="F31" i="1" a="1"/>
  <c r="F28" i="1" a="1"/>
  <c r="F30" i="1" a="1"/>
  <c r="H27" i="1" l="1"/>
  <c r="G27" i="1"/>
  <c r="F27" i="1"/>
  <c r="F31" i="1"/>
  <c r="G31" i="1"/>
  <c r="H31" i="1"/>
  <c r="H25" i="1"/>
  <c r="F25" i="1"/>
  <c r="G25" i="1"/>
  <c r="F30" i="1"/>
  <c r="H30" i="1"/>
  <c r="G30" i="1"/>
  <c r="F28" i="1"/>
  <c r="G28" i="1"/>
  <c r="H28" i="1"/>
  <c r="F32" i="1"/>
  <c r="H32" i="1"/>
  <c r="G32" i="1"/>
  <c r="F29" i="1"/>
  <c r="H29" i="1"/>
  <c r="G29" i="1"/>
  <c r="H33" i="1"/>
  <c r="F33" i="1"/>
  <c r="G33" i="1"/>
  <c r="F35" i="1"/>
  <c r="H35" i="1"/>
  <c r="G35" i="1"/>
  <c r="H38" i="1"/>
  <c r="F38" i="1"/>
  <c r="G38" i="1"/>
  <c r="G34" i="1"/>
  <c r="H34" i="1"/>
  <c r="F34" i="1"/>
  <c r="F36" i="1"/>
  <c r="H36" i="1"/>
  <c r="G36" i="1"/>
  <c r="G37" i="1"/>
  <c r="H37" i="1"/>
  <c r="F37" i="1"/>
  <c r="F26" i="1" a="1"/>
  <c r="H26" i="1" l="1"/>
  <c r="G26" i="1"/>
  <c r="D6" i="1" s="1"/>
  <c r="F26" i="1"/>
  <c r="B40" i="1"/>
  <c r="B41" i="1" s="1"/>
  <c r="B42" i="1"/>
  <c r="C42" i="1" s="1" a="1"/>
  <c r="C41" i="1"/>
  <c r="C42" i="1" l="1"/>
  <c r="D42" i="1"/>
  <c r="E43" i="1" a="1"/>
  <c r="E45" i="1" l="1"/>
  <c r="E51" i="1"/>
  <c r="E52" i="1"/>
  <c r="E43" i="1"/>
  <c r="E50" i="1"/>
  <c r="E53" i="1"/>
  <c r="E46" i="1"/>
  <c r="E47" i="1"/>
  <c r="E49" i="1"/>
  <c r="E44" i="1"/>
  <c r="E48" i="1"/>
  <c r="E54" i="1"/>
  <c r="E55" i="1"/>
  <c r="F55" i="1" s="1" a="1"/>
  <c r="F51" i="1" a="1"/>
  <c r="F52" i="1" a="1"/>
  <c r="F46" i="1" a="1"/>
  <c r="F48" i="1" a="1"/>
  <c r="F53" i="1" a="1"/>
  <c r="F47" i="1" a="1"/>
  <c r="F54" i="1" a="1"/>
  <c r="F44" i="1" a="1"/>
  <c r="F45" i="1" a="1"/>
  <c r="F49" i="1" a="1"/>
  <c r="F50" i="1" a="1"/>
  <c r="F42" i="1" a="1"/>
  <c r="H42" i="1" l="1"/>
  <c r="F42" i="1"/>
  <c r="G42" i="1"/>
  <c r="H54" i="1"/>
  <c r="G54" i="1"/>
  <c r="F54" i="1"/>
  <c r="F48" i="1"/>
  <c r="H48" i="1"/>
  <c r="G48" i="1"/>
  <c r="G46" i="1"/>
  <c r="F46" i="1"/>
  <c r="H46" i="1"/>
  <c r="G52" i="1"/>
  <c r="H52" i="1"/>
  <c r="F52" i="1"/>
  <c r="G44" i="1"/>
  <c r="F44" i="1"/>
  <c r="H44" i="1"/>
  <c r="G53" i="1"/>
  <c r="F53" i="1"/>
  <c r="H53" i="1"/>
  <c r="G51" i="1"/>
  <c r="H51" i="1"/>
  <c r="F51" i="1"/>
  <c r="G47" i="1"/>
  <c r="F47" i="1"/>
  <c r="H47" i="1"/>
  <c r="H55" i="1"/>
  <c r="G55" i="1"/>
  <c r="F55" i="1"/>
  <c r="F49" i="1"/>
  <c r="H49" i="1"/>
  <c r="G49" i="1"/>
  <c r="H50" i="1"/>
  <c r="G50" i="1"/>
  <c r="F50" i="1"/>
  <c r="H45" i="1"/>
  <c r="G45" i="1"/>
  <c r="F45" i="1"/>
  <c r="F43" i="1" a="1"/>
  <c r="G43" i="1" l="1"/>
  <c r="D7" i="1" s="1"/>
  <c r="H43" i="1"/>
  <c r="F43" i="1"/>
  <c r="B57" i="1"/>
  <c r="B58" i="1" s="1"/>
  <c r="B59" i="1"/>
  <c r="C58" i="1"/>
  <c r="C59" i="1" a="1"/>
  <c r="C66" i="1" l="1"/>
  <c r="C60" i="1"/>
  <c r="D61" i="1"/>
  <c r="D63" i="1"/>
  <c r="D66" i="1"/>
  <c r="C61" i="1"/>
  <c r="C64" i="1"/>
  <c r="D64" i="1"/>
  <c r="D59" i="1"/>
  <c r="D65" i="1"/>
  <c r="D60" i="1"/>
  <c r="C59" i="1"/>
  <c r="C62" i="1"/>
  <c r="C65" i="1"/>
  <c r="C63" i="1"/>
  <c r="D62" i="1"/>
  <c r="E67" i="1" a="1"/>
  <c r="E69" i="1" l="1"/>
  <c r="E71" i="1"/>
  <c r="E70" i="1"/>
  <c r="E67" i="1"/>
  <c r="E68" i="1"/>
  <c r="F69" i="1" a="1"/>
  <c r="F68" i="1" a="1"/>
  <c r="F71" i="1" a="1"/>
  <c r="F70" i="1" a="1"/>
  <c r="F67" i="1" a="1"/>
  <c r="F66" i="1" a="1"/>
  <c r="J66" i="1" l="1"/>
  <c r="M66" i="1"/>
  <c r="N66" i="1"/>
  <c r="Q66" i="1"/>
  <c r="F66" i="1"/>
  <c r="G66" i="1"/>
  <c r="L66" i="1"/>
  <c r="T66" i="1"/>
  <c r="K66" i="1"/>
  <c r="P66" i="1"/>
  <c r="R66" i="1"/>
  <c r="S66" i="1"/>
  <c r="H66" i="1"/>
  <c r="I66" i="1"/>
  <c r="O66" i="1"/>
  <c r="K67" i="1"/>
  <c r="M67" i="1"/>
  <c r="F67" i="1"/>
  <c r="H67" i="1"/>
  <c r="O67" i="1"/>
  <c r="Q67" i="1"/>
  <c r="R67" i="1"/>
  <c r="T67" i="1"/>
  <c r="J67" i="1"/>
  <c r="L67" i="1"/>
  <c r="G67" i="1"/>
  <c r="I67" i="1"/>
  <c r="N67" i="1"/>
  <c r="P67" i="1"/>
  <c r="S67" i="1"/>
  <c r="T70" i="1"/>
  <c r="O70" i="1"/>
  <c r="F70" i="1"/>
  <c r="M70" i="1"/>
  <c r="P70" i="1"/>
  <c r="J70" i="1"/>
  <c r="H70" i="1"/>
  <c r="S70" i="1"/>
  <c r="Q70" i="1"/>
  <c r="N70" i="1"/>
  <c r="K70" i="1"/>
  <c r="I70" i="1"/>
  <c r="R70" i="1"/>
  <c r="G70" i="1"/>
  <c r="L70" i="1"/>
  <c r="K71" i="1"/>
  <c r="F71" i="1"/>
  <c r="P71" i="1"/>
  <c r="N71" i="1"/>
  <c r="M71" i="1"/>
  <c r="R71" i="1"/>
  <c r="G71" i="1"/>
  <c r="I71" i="1"/>
  <c r="S71" i="1"/>
  <c r="Q71" i="1"/>
  <c r="O71" i="1"/>
  <c r="T71" i="1"/>
  <c r="L71" i="1"/>
  <c r="J71" i="1"/>
  <c r="H71" i="1"/>
  <c r="Q68" i="1"/>
  <c r="T68" i="1"/>
  <c r="M68" i="1"/>
  <c r="R68" i="1"/>
  <c r="S68" i="1"/>
  <c r="P68" i="1"/>
  <c r="K68" i="1"/>
  <c r="O68" i="1"/>
  <c r="J68" i="1"/>
  <c r="I68" i="1"/>
  <c r="L68" i="1"/>
  <c r="G68" i="1"/>
  <c r="F68" i="1"/>
  <c r="H68" i="1"/>
  <c r="N68" i="1"/>
  <c r="H69" i="1"/>
  <c r="P69" i="1"/>
  <c r="G69" i="1"/>
  <c r="S69" i="1"/>
  <c r="M69" i="1"/>
  <c r="Q69" i="1"/>
  <c r="K69" i="1"/>
  <c r="L69" i="1"/>
  <c r="R69" i="1"/>
  <c r="T69" i="1"/>
  <c r="I69" i="1"/>
  <c r="O69" i="1"/>
  <c r="J69" i="1"/>
  <c r="N69" i="1"/>
  <c r="F69" i="1"/>
</calcChain>
</file>

<file path=xl/sharedStrings.xml><?xml version="1.0" encoding="utf-8"?>
<sst xmlns="http://schemas.openxmlformats.org/spreadsheetml/2006/main" count="5" uniqueCount="5">
  <si>
    <t>FRED - Federal Reserve Bank of St. Louis Economic Data</t>
  </si>
  <si>
    <t>Categories</t>
  </si>
  <si>
    <t>U.S. Regional Data</t>
  </si>
  <si>
    <t>Federal Reserve Districts</t>
  </si>
  <si>
    <t>New York</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</si>
</sst>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 h:mm;@"/>
  </numFmts>
  <fonts count="3" x14ac:knownFonts="1">
    <font>
      <sz val="11"/>
      <color theme="1"/>
      <name val="Calibri"/>
      <family val="2"/>
      <scheme val="minor"/>
    </font>
    <font>
      <u/>
      <sz val="11"/>
      <color theme="10"/>
      <name val="Calibri"/>
      <family val="2"/>
      <scheme val="minor"/>
    </font>
    <font>
      <u/>
      <sz val="14"/>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0" fillId="0" borderId="0" xfId="0" applyAlignment="1">
      <alignment horizontal="right"/>
    </xf>
    <xf numFmtId="164" fontId="0" fillId="0" borderId="0" xfId="0" applyNumberFormat="1"/>
    <xf numFmtId="0" fontId="2" fillId="0" borderId="0" xfId="1"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api.stlouisfed.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T71"/>
  <sheetViews>
    <sheetView topLeftCell="B54" workbookViewId="0">
      <selection activeCell="B57" sqref="B57"/>
    </sheetView>
  </sheetViews>
  <sheetFormatPr defaultRowHeight="15" x14ac:dyDescent="0.25"/>
  <cols>
    <col min="1" max="1" width="3.7109375" customWidth="1"/>
    <col min="2" max="2" width="9.140625" customWidth="1"/>
    <col min="3" max="3" width="25.5703125" customWidth="1"/>
    <col min="4" max="4" width="9.140625" customWidth="1"/>
    <col min="5" max="5" width="12.140625" bestFit="1" customWidth="1"/>
    <col min="6" max="6" width="12.28515625" bestFit="1" customWidth="1"/>
    <col min="7" max="13" width="12.140625" bestFit="1" customWidth="1"/>
    <col min="14" max="17" width="11" bestFit="1" customWidth="1"/>
    <col min="18" max="18" width="12.7109375" bestFit="1" customWidth="1"/>
    <col min="19" max="458" width="11" bestFit="1" customWidth="1"/>
  </cols>
  <sheetData>
    <row r="2" spans="2:8" ht="18.75" x14ac:dyDescent="0.3">
      <c r="B2" s="3" t="s">
        <v>0</v>
      </c>
    </row>
    <row r="4" spans="2:8" x14ac:dyDescent="0.25">
      <c r="B4" s="1" t="s">
        <v>1</v>
      </c>
      <c r="C4" t="s">
        <v>2</v>
      </c>
      <c r="D4" s="1">
        <v>0</v>
      </c>
    </row>
    <row r="5" spans="2:8" x14ac:dyDescent="0.25">
      <c r="C5" t="s">
        <v>3</v>
      </c>
      <c r="D5" s="1">
        <f>INDEX(F14:F21,MATCH(C4,G14:G21,0))</f>
        <v>3008</v>
      </c>
    </row>
    <row r="6" spans="2:8" x14ac:dyDescent="0.25">
      <c r="C6" t="s">
        <v>4</v>
      </c>
      <c r="D6" s="1">
        <f>INDEX(F26:F38,MATCH(C5,G26:G38,0))</f>
        <v>32071</v>
      </c>
      <c r="G6">
        <f>_xll.XLL.ALERT.LEVEL()</f>
        <v>4</v>
      </c>
    </row>
    <row r="7" spans="2:8" x14ac:dyDescent="0.25">
      <c r="D7" s="1">
        <f>INDEX(F43:F55,MATCH(C6,G43:G55,0))</f>
        <v>32153</v>
      </c>
    </row>
    <row r="11" spans="2:8" x14ac:dyDescent="0.25">
      <c r="B11" t="str">
        <f>_xll.FRED.CATEGORY.CHILDREN(D4)</f>
        <v>http://api.stlouisfed.org/fred/category/children?file_type=json&amp;api_key=1947fc010512c76edbe4b8f6f8e0bdd5&amp;category_id=0</v>
      </c>
    </row>
    <row r="12" spans="2:8" x14ac:dyDescent="0.25">
      <c r="B12">
        <f>_xll.URL.GET(B11)</f>
        <v>1.4911388224592756E-226</v>
      </c>
      <c r="C12" t="str">
        <f>_xll.STR.GET(B12)</f>
        <v>{"categories":[{"id":33060,"name":"Academic Data","parent_id":0},{"id":32991,"name":"Money, Banking, &amp; Finance","parent_id":0},{"id":32992,"name":"National Accounts","parent_id":0},{"id":10,"name":"Population, Employment, &amp; Labor Markets","parent_id":0},{"id":1,"name":"Production &amp; Business Activity","parent_id":0},{"id":32455,"name":"Prices","parent_id":0},{"id":32263,"name":"International Data","parent_id":0},{"id":3008,"name":"U.S. Regional Data","parent_id":0}]}</v>
      </c>
    </row>
    <row r="13" spans="2:8" x14ac:dyDescent="0.25">
      <c r="B13">
        <f>_xll.JSON.PARSE(B12)</f>
        <v>7.6031483783959815E-208</v>
      </c>
      <c r="C13" t="str">
        <f t="array" ref="C13:D13">_xll.JSON.GET(B13)</f>
        <v>[categories</v>
      </c>
      <c r="D13">
        <v>7.4428031866012741E-208</v>
      </c>
      <c r="F13" t="str">
        <f t="array" ref="F13:H13">_xll.RANGE.SLICE(_xll.RANGE.RESHAPE(_xll.JSON.GET(E14),1,6),0,2)</f>
        <v>id</v>
      </c>
      <c r="G13" t="str">
        <v>name</v>
      </c>
      <c r="H13" t="str">
        <v>parent_id</v>
      </c>
    </row>
    <row r="14" spans="2:8" x14ac:dyDescent="0.25">
      <c r="E14">
        <f t="array" ref="E14:E21">TRANSPOSE(_xll.JSON.GET(D13))</f>
        <v>4.2520599487618516E-226</v>
      </c>
      <c r="F14">
        <f t="array" ref="F14:H14">_xll.RANGE.SLICE(_xll.RANGE.RESHAPE(_xll.JSON.GET(E14),1,6),1,2)</f>
        <v>33060</v>
      </c>
      <c r="G14" t="str">
        <v>Academic Data</v>
      </c>
      <c r="H14">
        <v>0</v>
      </c>
    </row>
    <row r="15" spans="2:8" x14ac:dyDescent="0.25">
      <c r="E15">
        <v>4.2521630071421651E-226</v>
      </c>
      <c r="F15">
        <f t="array" ref="F15:H15">_xll.RANGE.SLICE(_xll.RANGE.RESHAPE(_xll.JSON.GET(E15),1,6),1,2)</f>
        <v>32991</v>
      </c>
      <c r="G15" t="str">
        <v>Money, Banking, &amp; Finance</v>
      </c>
      <c r="H15">
        <v>0</v>
      </c>
    </row>
    <row r="16" spans="2:8" x14ac:dyDescent="0.25">
      <c r="E16">
        <v>4.2522660655224787E-226</v>
      </c>
      <c r="F16">
        <f t="array" ref="F16:H16">_xll.RANGE.SLICE(_xll.RANGE.RESHAPE(_xll.JSON.GET(E16),1,6),1,2)</f>
        <v>32992</v>
      </c>
      <c r="G16" t="str">
        <v>National Accounts</v>
      </c>
      <c r="H16">
        <v>0</v>
      </c>
    </row>
    <row r="17" spans="2:8" x14ac:dyDescent="0.25">
      <c r="E17">
        <v>4.2523691239027922E-226</v>
      </c>
      <c r="F17">
        <f t="array" ref="F17:H17">_xll.RANGE.SLICE(_xll.RANGE.RESHAPE(_xll.JSON.GET(E17),1,6),1,2)</f>
        <v>10</v>
      </c>
      <c r="G17" t="str">
        <v>Population, Employment, &amp; Labor Markets</v>
      </c>
      <c r="H17">
        <v>0</v>
      </c>
    </row>
    <row r="18" spans="2:8" x14ac:dyDescent="0.25">
      <c r="E18">
        <v>4.2524721822831058E-226</v>
      </c>
      <c r="F18">
        <f t="array" ref="F18:H18">_xll.RANGE.SLICE(_xll.RANGE.RESHAPE(_xll.JSON.GET(E18),1,6),1,2)</f>
        <v>1</v>
      </c>
      <c r="G18" t="str">
        <v>Production &amp; Business Activity</v>
      </c>
      <c r="H18">
        <v>0</v>
      </c>
    </row>
    <row r="19" spans="2:8" x14ac:dyDescent="0.25">
      <c r="E19">
        <v>4.2525752406634194E-226</v>
      </c>
      <c r="F19">
        <f t="array" ref="F19:H19">_xll.RANGE.SLICE(_xll.RANGE.RESHAPE(_xll.JSON.GET(E19),1,6),1,2)</f>
        <v>32455</v>
      </c>
      <c r="G19" t="str">
        <v>Prices</v>
      </c>
      <c r="H19">
        <v>0</v>
      </c>
    </row>
    <row r="20" spans="2:8" x14ac:dyDescent="0.25">
      <c r="E20">
        <v>4.2526782990437329E-226</v>
      </c>
      <c r="F20">
        <f t="array" ref="F20:H20">_xll.RANGE.SLICE(_xll.RANGE.RESHAPE(_xll.JSON.GET(E20),1,6),1,2)</f>
        <v>32263</v>
      </c>
      <c r="G20" t="str">
        <v>International Data</v>
      </c>
      <c r="H20">
        <v>0</v>
      </c>
    </row>
    <row r="21" spans="2:8" x14ac:dyDescent="0.25">
      <c r="E21">
        <v>4.2527813574240465E-226</v>
      </c>
      <c r="F21">
        <f t="array" ref="F21:H21">_xll.RANGE.SLICE(_xll.RANGE.RESHAPE(_xll.JSON.GET(E21),1,6),1,2)</f>
        <v>3008</v>
      </c>
      <c r="G21" t="str">
        <v>U.S. Regional Data</v>
      </c>
      <c r="H21">
        <v>0</v>
      </c>
    </row>
    <row r="23" spans="2:8" x14ac:dyDescent="0.25">
      <c r="B23" t="str">
        <f>_xll.FRED.CATEGORY.CHILDREN(D5)</f>
        <v>http://api.stlouisfed.org/fred/category/children?file_type=json&amp;api_key=1947fc010512c76edbe4b8f6f8e0bdd5&amp;category_id=3008</v>
      </c>
    </row>
    <row r="24" spans="2:8" x14ac:dyDescent="0.25">
      <c r="B24">
        <f>_xll.URL.GET(B23)</f>
        <v>1.4576467211997605E-238</v>
      </c>
      <c r="C24" t="str">
        <f>_xll.STR.GET(B24)</f>
        <v>{"categories":[{"id":27281,"name":"States","parent_id":3008},{"id":32043,"name":"Census Regions","parent_id":3008},{"id":32061,"name":"BEA Regions","parent_id":3008},{"id":32849,"name":"BLS Regions","parent_id":3008},{"id":32071,"name":"Federal Reserve Districts","parent_id":3008},{"id":32233,"name":"Freddie Mac Regions","parent_id":3008}]}</v>
      </c>
    </row>
    <row r="25" spans="2:8" x14ac:dyDescent="0.25">
      <c r="B25">
        <f>_xll.JSON.PARSE(B24)</f>
        <v>7.0045682969267156E-238</v>
      </c>
      <c r="C25" t="str">
        <f t="array" ref="C25:D25">_xll.JSON.GET(B25)</f>
        <v>[categories</v>
      </c>
      <c r="D25">
        <v>3.4885538977809425E-187</v>
      </c>
      <c r="F25" t="str">
        <f t="array" ref="F25:H25">_xll.RANGE.SLICE(_xll.RANGE.RESHAPE(_xll.JSON.GET(E26),1,6),0,2)</f>
        <v>id</v>
      </c>
      <c r="G25" t="str">
        <v>name</v>
      </c>
      <c r="H25" t="str">
        <v>parent_id</v>
      </c>
    </row>
    <row r="26" spans="2:8" x14ac:dyDescent="0.25">
      <c r="E26">
        <f t="array" ref="E26:E38">TRANSPOSE(_xll.JSON.GET(D25))</f>
        <v>7.4196093901723314E-238</v>
      </c>
      <c r="F26">
        <f t="array" ref="F26:H26">IF(ISNA(E26),"",_xll.RANGE.SLICE(_xll.RANGE.RESHAPE(_xll.JSON.GET(E26),1,6),1,2))</f>
        <v>27281</v>
      </c>
      <c r="G26" t="str">
        <v>States</v>
      </c>
      <c r="H26">
        <v>3008</v>
      </c>
    </row>
    <row r="27" spans="2:8" x14ac:dyDescent="0.25">
      <c r="E27">
        <v>7.4197968522740684E-238</v>
      </c>
      <c r="F27">
        <f t="array" ref="F27:H27">IF(ISNA(E27),"",_xll.RANGE.SLICE(_xll.RANGE.RESHAPE(_xll.JSON.GET(E27),1,6),1,2))</f>
        <v>32043</v>
      </c>
      <c r="G27" t="str">
        <v>Census Regions</v>
      </c>
      <c r="H27">
        <v>3008</v>
      </c>
    </row>
    <row r="28" spans="2:8" x14ac:dyDescent="0.25">
      <c r="E28">
        <v>7.4199843143758053E-238</v>
      </c>
      <c r="F28">
        <f t="array" ref="F28:H28">IF(ISNA(E28),"",_xll.RANGE.SLICE(_xll.RANGE.RESHAPE(_xll.JSON.GET(E28),1,6),1,2))</f>
        <v>32061</v>
      </c>
      <c r="G28" t="str">
        <v>BEA Regions</v>
      </c>
      <c r="H28">
        <v>3008</v>
      </c>
    </row>
    <row r="29" spans="2:8" x14ac:dyDescent="0.25">
      <c r="E29">
        <v>7.4201717764775423E-238</v>
      </c>
      <c r="F29">
        <f t="array" ref="F29:H29">IF(ISNA(E29),"",_xll.RANGE.SLICE(_xll.RANGE.RESHAPE(_xll.JSON.GET(E29),1,6),1,2))</f>
        <v>32849</v>
      </c>
      <c r="G29" t="str">
        <v>BLS Regions</v>
      </c>
      <c r="H29">
        <v>3008</v>
      </c>
    </row>
    <row r="30" spans="2:8" x14ac:dyDescent="0.25">
      <c r="E30">
        <v>7.4203592385792792E-238</v>
      </c>
      <c r="F30">
        <f t="array" ref="F30:H30">IF(ISNA(E30),"",_xll.RANGE.SLICE(_xll.RANGE.RESHAPE(_xll.JSON.GET(E30),1,6),1,2))</f>
        <v>32071</v>
      </c>
      <c r="G30" t="str">
        <v>Federal Reserve Districts</v>
      </c>
      <c r="H30">
        <v>3008</v>
      </c>
    </row>
    <row r="31" spans="2:8" x14ac:dyDescent="0.25">
      <c r="E31">
        <v>7.4205467006810162E-238</v>
      </c>
      <c r="F31">
        <f t="array" ref="F31:H31">IF(ISNA(E31),"",_xll.RANGE.SLICE(_xll.RANGE.RESHAPE(_xll.JSON.GET(E31),1,6),1,2))</f>
        <v>32233</v>
      </c>
      <c r="G31" t="str">
        <v>Freddie Mac Regions</v>
      </c>
      <c r="H31">
        <v>3008</v>
      </c>
    </row>
    <row r="32" spans="2:8" x14ac:dyDescent="0.25">
      <c r="E32" t="e">
        <v>#N/A</v>
      </c>
      <c r="F32" t="str">
        <f t="array" ref="F32:H32">IF(ISNA(E32),"",_xll.RANGE.SLICE(_xll.RANGE.RESHAPE(_xll.JSON.GET(E32),1,6),1,2))</f>
        <v/>
      </c>
      <c r="G32" t="str">
        <v/>
      </c>
      <c r="H32" t="str">
        <v/>
      </c>
    </row>
    <row r="33" spans="2:8" x14ac:dyDescent="0.25">
      <c r="E33" t="e">
        <v>#N/A</v>
      </c>
      <c r="F33" t="str">
        <f t="array" ref="F33:H33">IF(ISNA(E33),"",_xll.RANGE.SLICE(_xll.RANGE.RESHAPE(_xll.JSON.GET(E33),1,6),1,2))</f>
        <v/>
      </c>
      <c r="G33" t="str">
        <v/>
      </c>
      <c r="H33" t="str">
        <v/>
      </c>
    </row>
    <row r="34" spans="2:8" x14ac:dyDescent="0.25">
      <c r="E34" t="e">
        <v>#N/A</v>
      </c>
      <c r="F34" t="str">
        <f t="array" ref="F34:H34">IF(ISNA(E34),"",_xll.RANGE.SLICE(_xll.RANGE.RESHAPE(_xll.JSON.GET(E34),1,6),1,2))</f>
        <v/>
      </c>
      <c r="G34" t="str">
        <v/>
      </c>
      <c r="H34" t="str">
        <v/>
      </c>
    </row>
    <row r="35" spans="2:8" x14ac:dyDescent="0.25">
      <c r="E35" t="e">
        <v>#N/A</v>
      </c>
      <c r="F35" t="str">
        <f t="array" ref="F35:H35">IF(ISNA(E35),"",_xll.RANGE.SLICE(_xll.RANGE.RESHAPE(_xll.JSON.GET(E35),1,6),1,2))</f>
        <v/>
      </c>
      <c r="G35" t="str">
        <v/>
      </c>
      <c r="H35" t="str">
        <v/>
      </c>
    </row>
    <row r="36" spans="2:8" x14ac:dyDescent="0.25">
      <c r="E36" t="e">
        <v>#N/A</v>
      </c>
      <c r="F36" t="str">
        <f t="array" ref="F36:H36">IF(ISNA(E36),"",_xll.RANGE.SLICE(_xll.RANGE.RESHAPE(_xll.JSON.GET(E36),1,6),1,2))</f>
        <v/>
      </c>
      <c r="G36" t="str">
        <v/>
      </c>
      <c r="H36" t="str">
        <v/>
      </c>
    </row>
    <row r="37" spans="2:8" x14ac:dyDescent="0.25">
      <c r="E37" t="e">
        <v>#N/A</v>
      </c>
      <c r="F37" t="str">
        <f t="array" ref="F37:H37">IF(ISNA(E37),"",_xll.RANGE.SLICE(_xll.RANGE.RESHAPE(_xll.JSON.GET(E37),1,6),1,2))</f>
        <v/>
      </c>
      <c r="G37" t="str">
        <v/>
      </c>
      <c r="H37" t="str">
        <v/>
      </c>
    </row>
    <row r="38" spans="2:8" x14ac:dyDescent="0.25">
      <c r="E38" t="e">
        <v>#N/A</v>
      </c>
      <c r="F38" t="str">
        <f t="array" ref="F38:H38">IF(ISNA(E38),"",_xll.RANGE.SLICE(_xll.RANGE.RESHAPE(_xll.JSON.GET(E38),1,6),1,2))</f>
        <v/>
      </c>
      <c r="G38" t="str">
        <v/>
      </c>
      <c r="H38" t="str">
        <v/>
      </c>
    </row>
    <row r="40" spans="2:8" x14ac:dyDescent="0.25">
      <c r="B40" t="str">
        <f>_xll.FRED.CATEGORY.CHILDREN(D6)</f>
        <v>http://api.stlouisfed.org/fred/category/children?file_type=json&amp;api_key=1947fc010512c76edbe4b8f6f8e0bdd5&amp;category_id=32071</v>
      </c>
    </row>
    <row r="41" spans="2:8" x14ac:dyDescent="0.25">
      <c r="B41">
        <f>_xll.URL.GET(B40)</f>
        <v>3.870279414004246E-187</v>
      </c>
      <c r="C41" t="str">
        <f>_xll.STR.GET(B41)</f>
        <v>{"categories":[{"id":32146,"name":"Atlanta","parent_id":32071},{"id":32147,"name":"Boston","parent_id":32071},{"id":32148,"name":"Chicago","parent_id":32071},{"id":32149,"name":"Cleveland","parent_id":32071},{"id":32150,"name":"Dallas","parent_id":32071},{"id":32151,"name":"Kansas City","parent_id":32071},{"id":32152,"name":"Minneapolis","parent_id":32071},{"id":32153,"name":"New York","parent_id":32071},{"id":32154,"name":"Philadelphia","parent_id":32071},{"id":32155,"name":"Richmond","parent_id":32071},{"id":32156,"name":"San Francisco","parent_id":32071},{"id":133,"name":"St. Louis","parent_id":32071,"notes":"* The FRB-St. Louis District States include Arkansas, Illinois, Indiana, Kentucky, Mississippi, Missouri and Tennessee.\r\n\r\n** The FRB-St. Louis District Counties and MSAs are located in Arkansas, southern Illinois, southern Indiana, western Kentucky, northern Mississippi, eastern Missouri and western Tennessee."}]}</v>
      </c>
    </row>
    <row r="42" spans="2:8" x14ac:dyDescent="0.25">
      <c r="B42">
        <f>_xll.JSON.PARSE(B41)</f>
        <v>7.0017563654006613E-238</v>
      </c>
      <c r="C42" t="str">
        <f t="array" ref="C42:D42">_xll.JSON.GET(B42)</f>
        <v>[categories</v>
      </c>
      <c r="D42">
        <v>3.4870810018984089E-187</v>
      </c>
      <c r="F42" t="str">
        <f t="array" ref="F42:H42">_xll.RANGE.SLICE(_xll.RANGE.RESHAPE(_xll.JSON.GET(E43),1,6),0,2)</f>
        <v>id</v>
      </c>
      <c r="G42" t="str">
        <v>name</v>
      </c>
      <c r="H42" t="str">
        <v>parent_id</v>
      </c>
    </row>
    <row r="43" spans="2:8" x14ac:dyDescent="0.25">
      <c r="E43">
        <f t="array" ref="E43:E55">TRANSPOSE(_xll.JSON.GET(D42))</f>
        <v>1.1612574219722779E-238</v>
      </c>
      <c r="F43">
        <f t="array" ref="F43:H43">IF(ISNA(E43),"",_xll.RANGE.SLICE(_xll.RANGE.RESHAPE(_xll.JSON.GET(E43),1,6),1,2))</f>
        <v>32146</v>
      </c>
      <c r="G43" t="str">
        <v>Atlanta</v>
      </c>
      <c r="H43">
        <v>32071</v>
      </c>
    </row>
    <row r="44" spans="2:8" x14ac:dyDescent="0.25">
      <c r="E44">
        <v>1.161280854734995E-238</v>
      </c>
      <c r="F44">
        <f t="array" ref="F44:H44">IF(ISNA(E44),"",_xll.RANGE.SLICE(_xll.RANGE.RESHAPE(_xll.JSON.GET(E44),1,6),1,2))</f>
        <v>32147</v>
      </c>
      <c r="G44" t="str">
        <v>Boston</v>
      </c>
      <c r="H44">
        <v>32071</v>
      </c>
    </row>
    <row r="45" spans="2:8" x14ac:dyDescent="0.25">
      <c r="E45">
        <v>1.1613042874977121E-238</v>
      </c>
      <c r="F45">
        <f t="array" ref="F45:H45">IF(ISNA(E45),"",_xll.RANGE.SLICE(_xll.RANGE.RESHAPE(_xll.JSON.GET(E45),1,6),1,2))</f>
        <v>32148</v>
      </c>
      <c r="G45" t="str">
        <v>Chicago</v>
      </c>
      <c r="H45">
        <v>32071</v>
      </c>
    </row>
    <row r="46" spans="2:8" x14ac:dyDescent="0.25">
      <c r="E46">
        <v>1.1613277202604292E-238</v>
      </c>
      <c r="F46">
        <f t="array" ref="F46:H46">IF(ISNA(E46),"",_xll.RANGE.SLICE(_xll.RANGE.RESHAPE(_xll.JSON.GET(E46),1,6),1,2))</f>
        <v>32149</v>
      </c>
      <c r="G46" t="str">
        <v>Cleveland</v>
      </c>
      <c r="H46">
        <v>32071</v>
      </c>
    </row>
    <row r="47" spans="2:8" x14ac:dyDescent="0.25">
      <c r="E47">
        <v>1.1613511530231463E-238</v>
      </c>
      <c r="F47">
        <f t="array" ref="F47:H47">IF(ISNA(E47),"",_xll.RANGE.SLICE(_xll.RANGE.RESHAPE(_xll.JSON.GET(E47),1,6),1,2))</f>
        <v>32150</v>
      </c>
      <c r="G47" t="str">
        <v>Dallas</v>
      </c>
      <c r="H47">
        <v>32071</v>
      </c>
    </row>
    <row r="48" spans="2:8" x14ac:dyDescent="0.25">
      <c r="E48">
        <v>1.1613745857858635E-238</v>
      </c>
      <c r="F48">
        <f t="array" ref="F48:H48">IF(ISNA(E48),"",_xll.RANGE.SLICE(_xll.RANGE.RESHAPE(_xll.JSON.GET(E48),1,6),1,2))</f>
        <v>32151</v>
      </c>
      <c r="G48" t="str">
        <v>Kansas City</v>
      </c>
      <c r="H48">
        <v>32071</v>
      </c>
    </row>
    <row r="49" spans="2:8" x14ac:dyDescent="0.25">
      <c r="E49">
        <v>1.1613980185485806E-238</v>
      </c>
      <c r="F49">
        <f t="array" ref="F49:H49">IF(ISNA(E49),"",_xll.RANGE.SLICE(_xll.RANGE.RESHAPE(_xll.JSON.GET(E49),1,6),1,2))</f>
        <v>32152</v>
      </c>
      <c r="G49" t="str">
        <v>Minneapolis</v>
      </c>
      <c r="H49">
        <v>32071</v>
      </c>
    </row>
    <row r="50" spans="2:8" x14ac:dyDescent="0.25">
      <c r="E50">
        <v>1.1614214513112977E-238</v>
      </c>
      <c r="F50">
        <f t="array" ref="F50:H50">IF(ISNA(E50),"",_xll.RANGE.SLICE(_xll.RANGE.RESHAPE(_xll.JSON.GET(E50),1,6),1,2))</f>
        <v>32153</v>
      </c>
      <c r="G50" t="str">
        <v>New York</v>
      </c>
      <c r="H50">
        <v>32071</v>
      </c>
    </row>
    <row r="51" spans="2:8" x14ac:dyDescent="0.25">
      <c r="E51">
        <v>1.1614448840740148E-238</v>
      </c>
      <c r="F51">
        <f t="array" ref="F51:H51">IF(ISNA(E51),"",_xll.RANGE.SLICE(_xll.RANGE.RESHAPE(_xll.JSON.GET(E51),1,6),1,2))</f>
        <v>32154</v>
      </c>
      <c r="G51" t="str">
        <v>Philadelphia</v>
      </c>
      <c r="H51">
        <v>32071</v>
      </c>
    </row>
    <row r="52" spans="2:8" x14ac:dyDescent="0.25">
      <c r="E52">
        <v>1.1614683168367319E-238</v>
      </c>
      <c r="F52">
        <f t="array" ref="F52:H52">IF(ISNA(E52),"",_xll.RANGE.SLICE(_xll.RANGE.RESHAPE(_xll.JSON.GET(E52),1,6),1,2))</f>
        <v>32155</v>
      </c>
      <c r="G52" t="str">
        <v>Richmond</v>
      </c>
      <c r="H52">
        <v>32071</v>
      </c>
    </row>
    <row r="53" spans="2:8" x14ac:dyDescent="0.25">
      <c r="E53">
        <v>1.1614917495994491E-238</v>
      </c>
      <c r="F53">
        <f t="array" ref="F53:H53">IF(ISNA(E53),"",_xll.RANGE.SLICE(_xll.RANGE.RESHAPE(_xll.JSON.GET(E53),1,6),1,2))</f>
        <v>32156</v>
      </c>
      <c r="G53" t="str">
        <v>San Francisco</v>
      </c>
      <c r="H53">
        <v>32071</v>
      </c>
    </row>
    <row r="54" spans="2:8" x14ac:dyDescent="0.25">
      <c r="E54">
        <v>1.1615151823621662E-238</v>
      </c>
      <c r="F54">
        <f t="array" ref="F54:H54">IF(ISNA(E54),"",_xll.RANGE.SLICE(_xll.RANGE.RESHAPE(_xll.JSON.GET(E54),1,6),1,2))</f>
        <v>133</v>
      </c>
      <c r="G54" t="str">
        <v>St. Louis</v>
      </c>
      <c r="H54">
        <v>32071</v>
      </c>
    </row>
    <row r="55" spans="2:8" x14ac:dyDescent="0.25">
      <c r="E55" t="e">
        <v>#N/A</v>
      </c>
      <c r="F55" t="str">
        <f t="array" ref="F55:H55">IF(ISNA(E55),"",_xll.RANGE.SLICE(_xll.RANGE.RESHAPE(_xll.JSON.GET(E55),1,6),1,2))</f>
        <v/>
      </c>
      <c r="G55" t="str">
        <v/>
      </c>
      <c r="H55" t="str">
        <v/>
      </c>
    </row>
    <row r="57" spans="2:8" x14ac:dyDescent="0.25">
      <c r="B57" t="str">
        <f>_xll.FRED.CATEGORY.SERIES(D7)</f>
        <v>http://api.stlouisfed.org/fred/category/series?file_type=json&amp;api_key=1947fc010512c76edbe4b8f6f8e0bdd5&amp;category_id=32153</v>
      </c>
    </row>
    <row r="58" spans="2:8" x14ac:dyDescent="0.25">
      <c r="B58">
        <f>_xll.URL.GET(B57)</f>
        <v>3.863493572259716E-187</v>
      </c>
      <c r="C58" t="str">
        <f>_xll.STR.GET(B58)</f>
        <v>{"realtime_start":"2015-03-23","realtime_end":"2015-03-23","order_by":"series_id","sort_order":"asc","count":82,"offset":0,"limit":1000,"seriess":[{"id":"D2ALLL","realtime_start":"2015-03-23","realtime_end":"2015-03-23","title":"Allowance for Loan and Lease Losses for Commercial Banks in FRB-New York District","observation_start":"1984-01-01","observation_end":"2014-10-01","frequency":"Quarterly","frequency_short":"Q","units":"Thousands of Dollars","units_short":"Thous. of $","seasonal_adjustment":"Not Seasonally Adjusted","seasonal_adjustment_short":"NSA","last_updated":"2015-02-19 10:19:54-06","popularity":0,"notes":"This series represents Allowance for Loan and Lease Losses call item RCFD3123.\n\nGeographic location is determined by Federal Reserve District call item RSSD9170 = '02' representing FRB-New York District.\n\nFor more information and definition about the specific call item codes, please see http:\/\/m-fwapp2p.frb.gov\/apps\/rs_a\/MDRM\/DataDictionary\/search.cfm.\n\nThis series is calculated by the Federal Reserve Bank of St. Louis using raw data that are collected by the FFIEC. Raw data can be found at https:\/\/cdr.ffiec.gov\/public\/."},{"id":"D2ATRR","realtime_start":"2015-03-23","realtime_end":"2015-03-23","title":"Allocated Transfer Risk Reserves for Commercial Banks in FRB-New York District","observation_start":"1984-01-01","observation_end":"2014-10-01","frequency":"Quarterly","frequency_short":"Q","units":"Thousands of Dollars","units_short":"Thous. of $","seasonal_adjustment":"Not Seasonally Adjusted","seasonal_adjustment_short":"NSA","last_updated":"2015-02-19 10:19:54-06","popularity":0,"notes":"This series represents Allocated Transfer Risk Reserves call item RCFD3128.\n\nGeographic location is determined by Federal Reserve District call item RSSD9170 = '02' representing FRB-New York District.\n\nFor more information and definition about the specific call item codes, please see http:\/\/m-fwapp2p.frb.gov\/apps\/rs_a\/MDRM\/DataDictionary\/search.cfm.\n\nThis series is calculated by the Federal Reserve Bank of St. Louis using raw data that are collected by the FFIEC. Raw data can be found at https:\/\/cdr.ffiec.gov\/public\/."},{"id":"D2COALLL","realtime_start":"2015-03-23","realtime_end":"2015-03-23","title":"Charge-offs on Allowance for Loan and Lease Losses for Commercial Banks in FRB-New York District","observation_start":"1984-01-01","observation_end":"2014-10-01","frequency":"Quarterly","frequency_short":"Q","units":"Thousands of Dollars","units_short":"Thous. of $","seasonal_adjustment":"Not Seasonally Adjusted","seasonal_adjustment_short":"NSA","last_updated":"2015-02-19 10:19:54-06","popularity":0,"notes":"This series represents Charge-offs on Allowance for Loan and Lease Losses call item RIAD4635.\n\nGeographic location is determined by Federal Reserve District call item RSSD9170 = '02' representing FRB-New York District.\n\nFor more information and definition about the specific call item codes, please see http:\/\/m-fwapp2p.frb.gov\/apps\/rs_a\/MDRM\/DataDictionary\/search.cfm.\n\nThis series is calculated by the Federal Reserve Bank of St. Louis using raw data that are collected by the FFIEC. Raw data can be found at https:\/\/cdr.ffiec.gov\/public\/."},{"id":"D2FFSSP","realtime_start":"2015-03-23","realtime_end":"2015-03-23","title":"Federal Funds Sold and Securities Purchased Under Agreements to Resell in Domestic Offices of the Bank and of Its Edge and Agreement Subsidiaries, and in IBFs for Commercial Banks in FRB-New York District (DISCONTINUED SERIES)","observation_start":"1984-01-01","observation_end":"2001-10-01","frequency":"Quarterly","frequency_short":"Q","units":"Thousands of Dollars","units_short":"Thous. of $","seasonal_adjustment":"Not Seasonally Adjusted","seasonal_adjustment_short":"NSA","last_updated":"2014-05-22 10:59:46-05","popularity":0,"notes":"This series represents Federal Funds Sold and Securities Purchased Under Agreements to Resell in Domestic Offices of the Bank and of Its Edge and Agreement Subsidiaries, and in International Banking Facilities (IBFs) call item RCFD1350.\n\nGeographic location is determined by Federal Reserve District call item RSSD9170 = '02' representing FRB-New York District.\n\nFor more information and definition about the specific call item codes, please see http:\/\/m-fwapp2p.frb.gov\/apps\/rs_a\/MDRM\/DataDictionary\/search.cfm.\n\nThis series is calculated by the Federal Reserve Bank of St. Louis using raw data that are collected by the FFIEC. Raw data can be found at https:\/\/cdr.ffiec.gov\/public\/."},{"id":"D2IBB","realtime_start":"2015-03-23","realtime_end":"2015-03-23","title":"Interest-Bearing Balances for Commercial Banks in FRB-New York District","observation_start":"1984-01-01","observation_end":"2014-10-01","frequency":"Quarterly","frequency_short":"Q","units":"Thousands of Dollars","units_short":"Thous. of $","seasonal_adjustment":"Not Seasonally Adjusted","seasonal_adjustment_short":"NSA","last_updated":"2015-02-19 10:19:54-06","popularity":0,"notes":"This series represents Interest-Bearing Balances call item RCFD0071.\n\nGeographic location is determined by Federal Reserve District call item RSSD9170 = '02' representing FRB-New York District.\n\nFor more information and definition about the specific call item codes, please see http:\/\/m-fwapp2p.frb.gov\/apps\/rs_a\/MDRM\/DataDictionary\/search.cfm.\n\nThis series is calculated by the Federal Reserve Bank of St. Louis using raw data that are collected by the FFIEC. Raw data can be found at https:\/\/cdr.ffiec.gov\/public\/."},{"id":"D2IBTEIOA","realtime_start":"2015-03-23","realtime_end":"2015-03-23","title":"Income (Loss) before Income Taxes and Extraordinary Items and Other Adjustments for Commercial Banks in FRB-New York District","observation_start":"1984-01-01","observation_end":"2014-10-01","frequency":"Quarterly","frequency_short":"Q","units":"Thousands of Dollars","units_short":"Thous. of $","seasonal_adjustment":"Not Seasonally Adjusted","seasonal_adjustment_short":"NSA","last_updated":"2015-02-19 10:19:54-06","popularity":0,"notes":"This series represents Income (Loss) before Income Taxes and Extraordinary Items and Other Adjustments call item RIAD4301.\n\nGeographic location is determined by Federal Reserve District call item RSSD9170 = '02' representing FRB-New York District.\n\nFor more information and definition about the specific call item codes, please see http:\/\/m-fwapp2p.frb.gov\/apps\/rs_a\/MDRM\/DataDictionary\/search.cfm.\n\nThis series is calculated by the Federal Reserve Bank of St. Louis using raw data that are collected by the FFIEC. Raw data can be found at https:\/\/cdr.ffiec.gov\/public\/."},{"id":"D2LFN","realtime_start":"2015-03-23","realtime_end":"2015-03-23","title":"Civilian Labor Force in FRB-New York District","observation_start":"1990-01-01","observation_end":"2014-12-01","frequency":"Monthly","frequency_short":"M","units":"Thousands of Persons","units_short":"Thous. of Persons","seasonal_adjustment":"Not Seasonally Adjusted","seasonal_adjustment_short":"NSA","last_updated":"2015-03-20 12:12:29-05","popularity":11,"notes":"This series is calculated by FRB-St. Louis using data series from the Bureau of Labor Statistics.  The FRB-New York District includes all of New York, northern New Jersey, and Fairfield County in Connecticut."},{"id":"D2LLR","realtime_start":"2015-03-23","realtime_end":"2015-03-23","title":"Loan Loss Reserves for Commercial Banks in FRB-New York District","observation_start":"1984-01-01","observation_end":"2014-10-01","frequency":"Quarterly","frequency_short":"Q","units":"Thousands of Dollars","units_short":"Thous. of $","seasonal_adjustment":"Not Seasonally Adjusted","seasonal_adjustment_short":"NSA","last_updated":"2015-02-19 10:19:53-06","popularity":11,"notes":"This series is constructed as a sum of Allowance for Loan and Lease Losses call item RCFD3123 and Allocated Transfer Risk Reserves call item RCFD3128.\n\nGeographic location is determined by Federal Reserve District call item RSSD9170 = '02' representing FRB-New York District.\n\nFor more information and definition about the specific call item codes, please see http:\/\/m-fwapp2p.frb.gov\/apps\/rs_a\/MDRM\/DataDictionary\/search.cfm.\n\nThis series is calculated by the Federal Reserve Bank of St. Louis using raw data that are collected by the FFIEC. Raw data can be found at https:\/\/cdr.ffiec.gov\/public\/."},{"id":"D2LLRTL","realtime_start":"2015-03-23","realtime_end":"2015-03-23","title":"Loan Loss Reserve to Total Loans for Banks in FRB-New York District","observation_start":"1984-01-01","observation_end":"2014-10-01","frequency":"Quarterly, End of Period","frequency_short":"Q","units":"Percent","units_short":"%","seasonal_adjustment":"Not Seasonally Adjusted","seasonal_adjustment_short":"NSA","last_updated":"2015-02-19 10:19:53-06","popularity":11,"notes":"This series is constructed as a sum of Allowance for Loan and Lease Losses call item RCFD3123 and Allocated Transfer Risk Reserves call item RCFD3128 to the Total Loans and Leases, Net of Unearned Income call item RCFD2122.\nGeographic location is determined by the Federal Reserve District call item RSSD9170 = '02' representing New York Federal Reserve District. \nFor more information and definition about the specific call item codes, please see http:\/\/m-fwapp2p.frb.gov\/apps\/rs_a\/MDRM\/DataDictionary\/search.cfm.\nThis series is calculated by the Federal Reserve Bank of St. Louis using raw data that are collected by the FFIEC. Raw data can be found at https:\/\/cdr.ffiec.gov\/public\/."},{"id":"D2LSTL","realtime_start":"2015-03-23","realtime_end":"2015-03-23","title":"Net Loan Losses to Average Total Loans for Banks in FRB-New York District","observation_start":"1984-01-01","observation_end":"2014-10-01","frequency":"Quarterly, End of Period","frequency_short":"Q","units":"Percent","units_short":"%","seasonal_adjustment":"Not Seasonally Adjusted","seasonal_adjustment_short":"NSA","last_updated":"2015-02-19 10:19:53-06","popularity":14,"notes":"This series is constructed as a difference of Charge-offs on Allowance for Loan and Lease Losses call item RIAD4635 and Recoveries on Allowance for Loan and Lease Losses call item RIAD4605 to the Total Loans and Leases, Net of Unearned Income call item RCFD2122.\nGeographic location is determined by the Federal Reserve District call item RSSD9170 = '02' representing New York Federal Reserve District. \nData are annualized.\nFor more information and definition about the specific call item codes, please see http:\/\/m-fwapp2p.frb.gov\/apps\/rs_a\/MDRM\/DataDictionary\/search.cfm.\nThis series is calculated by the Federal Reserve Bank of St. Louis using raw data that are collected by the FFIEC. Raw data can be found at https:\/\/cdr.ffiec.gov\/public\/."},{"id":"D2NII","realtime_start":"2015-03-23","realtime_end":"2015-03-23","title":"Net Interest Income for Commercial Banks in FRB-New York District","observation_start":"1984-01-01","observation_end":"2014-10-01","frequency":"Quarterly","frequency_short":"Q","units":"Thousands of Dollars","units_short":"Thous. of $","seasonal_adjustment":"Not Seasonally Adjusted","seasonal_adjustment_short":"NSA","last_updated":"2015-02-19 10:19:53-06","popularity":0,"notes":"This series represents Net Interest Income call item RIAD4074.\n\nGeographic location is determined by Federal Reserve District call item RSSD9170 = '02' representing FRB-New York District.\n\nFor more information and definition about the specific call item codes, please see http:\/\/m-fwapp2p.frb.gov\/apps\/rs_a\/MDRM\/DataDictionary\/search.cfm.\n\nThis series is calculated by the Federal Reserve Bank of St. Louis using raw data that are collected by the FFIEC. Raw data can be found at https:\/\/cdr.ffiec.gov\/public\/."},{"id":"D2NIM","realtime_start":"2015-03-23","realtime_end":"2015-03-23","title":"Net Interest Margin for Banks in FRB-New York District","observation_start":"1984-01-01","observation_end":"2014-10-01","frequency":"Quarterly, End of Period","frequency_short":"Q","units":"Percent","units_short":"%","seasonal_adjustment":"Not Seasonally Adjusted","seasonal_adjustment_short":"NSA","last_updated":"2015-02-19 10:19:11-06","popularity":0,"notes":"This series is constructed as the ratio of Tax-Adjusted Income to Average Earning Assets. Tax-adjusted income is the sum of Net Interest Income call item RIAD4074 and annualized Income (Loss) before Income Taxes and Extraordinary Items and Other Adjustments call item RIAD4301, which is multiplied by the corresponding tax rate based on the annual income level. Average Earning Assets is the sum Interest-Bearing Balances call item RCFD0071; Federal Funds Sold and Securities Purchased Under Agreements to Resell in Domestic Offices of the Bank and of Its Edge and Agreement Subsidiaries, and in International Banking Facilities (IBFs) call item RCFD1350; Total Loans and Leases, Net of Unearned Income call item RCFD2122; Total Trading Assets call item RCFD3545; Total Held-to-Maturity Securities call item RCFD1754; Total Amortized Cost of Available-For-Sale Securities call item RCFD1772. Before 1993 the Average Earning Assets was the sum of Interest-Bearing Balances call item RCFD0071; Total Investment Securities at Book Value call item RCFD0390; Federal Funds Sold and Securities Purchased Under Agreements to Resell in Domestic Offices of the Bank and of Its Edge and Agreement Subsidiaries, and in International Banking Facilities (IBFs) call item RCFD1350; Total Loans and Leases, Net of Unearned Income call item RCFD2122; Total Assets Held in Trading Accounts call item RCFD2146.\nGeographic location is determined by the Federal Reserve District call item RSSD9170 = '02' representing New York Federal Reserve District. \nData are annualized.\nFor more information and definition about the specific call item codes, please see http:\/\/m-fwapp2p.frb.gov\/apps\/rs_a\/MDRM\/DataDictionary\/search.cfm.\nThis series is calculated by the Federal Reserve Bank of St. Louis using raw data that are collected by the FFIEC. Raw data can be found at https:\/\/cdr.ffiec.gov\/public\/."},{"id":"D2NINC","realtime_start":"2015-03-23","realtime_end":"2015-03-23","title":"Net Income for Commercial Banks in FRB-New York District","observation_start":"1984-01-01","observation_end":"2014-10-01","frequency":"Quarterly","frequency_short":"Q","units":"Thousands of Dollars","units_short":"Thous. of $","seasonal_adjustment":"Not Seasonally Adjusted","seasonal_adjustment_short":"NSA","last_updated":"2015-02-19 10:19:10-06","popularity":0,"notes":"This series represents Net Income (Loss) call item RIAD4340.\n\nGeographic location is determined by Federal Reserve District call item RSSD9170 = '02' representing FRB-New York District.\n\nFor more information and definition about the specific call item codes, please see http:\/\/m-fwapp2p.frb.gov\/apps\/rs_a\/MDRM\/DataDictionary\/search.cfm.\n\nThis series is calculated by the Federal Reserve Bank of St. Louis using raw data that are collected by the FFIEC. Raw data can be found at https:\/\/cdr.ffiec.gov\/public\/."},{"id":"D2NP","realtime_start":"2015-03-23","realtime_end":"2015-03-23","title":"Total Nonperforming Loans for Commercial Banks in FRB-New York District","observation_start":"1984-01-01","observation_end":"2014-10-01","frequency":"Quarterly","frequency_short":"Q","units":"Thousands of Dollars","units_short":"Thous. of $","seasonal_adjustment":"Not Seasonally Adjusted","seasonal_adjustment_short":"NSA","last_updated":"2015-02-19 10:19:10-06","popularity":11,"notes":"This series is constructed as a sum of Total Loan and Lease Finance Receivables, Nonaccrual call item RCFD1403 and Total Loan and Lease Finance Receivables, Past Due 90 Days or More and Still Accruing call item RCFD1407.\n\nGeographic location is determined by Federal Reserve District call item RSSD9170 = '02' representing FRB-New York District.\n\nFor more information and definition about the specific call item codes, please see http:\/\/m-fwapp2p.frb.gov\/apps\/rs_a\/MDRM\/DataDictionary\/search.cfm.\n\nThis series is calculated by the Federal Reserve Bank of St. Louis using raw data that are collected by the FFIEC. Raw data can be found at https:\/\/cdr.ffiec.gov\/public\/."},{"id":"D2NPTL","realtime_start":"2015-03-23","realtime_end":"2015-03-23","title":"Nonperforming Loans (past due 90+ days plus nonaccrual) to Total Loans for Banks in FRB-New York District","observation_start":"1984-01-01","observation_end":"2014-10-01","frequency":"Quarterly, End of Period","frequency_short":"Q","units":"Percent","units_short":"%","seasonal_adjustment":"Not Seasonally Adjusted","seasonal_adjustment_short":"NSA","last_updated":"2015-02-19 10:19:10-06","popularity":11,"notes":"This series is constructed as a sum of Total Loan and Lease Finance Receivables, Nonaccrual call item RCFD1403 and Total Loan and Lease Finance Receivables, Past Due 90 Days or More and Still Accruing call item RCFD1407 to the Total Loans and Leases, Net of Unearned Income call item RCFD2122.\nGeographic location is determined by the Federal Reserve District call item RSSD9170 = '02' representing New York Federal Reserve District. \nFor more information and definition about the specific call item codes, please see http:\/\/m-fwapp2p.frb.gov\/apps\/rs_a\/MDRM\/DataDictionary\/search.cfm.\nThis series is calculated by the Federal Reserve Bank of St. Louis using raw data that are collected by the FFIEC. Raw data can be found at https:\/\/cdr.ffiec.gov\/public\/."},{"id":"D2NUM","realtime_start":"2015-03-23","realtime_end":"2015-03-23","title":"Commercial Banks in FRB-New York District","observation_start":"1984-01-01","observation_end":"2014-10-01","frequency":"Quarterly, End of Period","frequency_short":"Q","units":"Number","units_short":"Number","seasonal_adjustment":"Not Seasonally Adjusted","seasonal_adjustment_short":"NSA","last_updated":"2015-02-19 10:19:10-06","popularity":7,"notes":"This series includes institutions with the Charter Type call item RSSD9048 = 200 and Entity Type call item RSSD9331 = 1.\nCharter Type call item RSSD9048 = 200 represents Commercial Bank (including depository trust companies, credit card companies with commercial bank charters, private banks, development banks, limited charter banks, and foreign banks).\nEntity Type call item RSSD9331 = 1 represents Commercial Bank.\nGeographic location is determined by the Federal Reserve District call item RSSD9170 = '02' representing New York Federal Reserve District. \nFor more information and definition about the specific call item codes, please see http:\/\/m-fwapp2p.frb.gov\/apps\/rs_a\/MDRM\/DataDictionary\/search.cfm.\nThis series is calculated by the Federal Reserve Bank of St. Louis using raw data that are collected by the FFIEC. Raw data can be found at https:\/\/cdr.ffiec.gov\/public\/."},{"id":"D2POP","realtime_start":"2015-03-23","realtime_end":"2015-03-23","title":"Resident Population in FRB-New York District","observation_start":"1970-01-01","observation_end":"2012-01-01","frequency":"Annual","frequency_short":"A","units":"Thousands of Persons","units_short":"Thous. of Persons","seasonal_adjustment":"Not Seasonally Adjusted","seasonal_adjustment_short":"NSA","last_updated":"2013-03-18 22:32:17-05","popularity":0,"notes":"All observations are July 1 estimates of each year.\r\n\r\nThis series is calculated by FRB-St. Louis using data series from the Census Bureau. The FRB-New York District includes all of New York, northern New Jersey, and Fairfield County in Connecticut."},{"id":"D2QATA","realtime_start":"2015-03-23","realtime_end":"2015-03-23","title":"Quarterly Average of Total Assets for Commercial Banks in FRB-New York District","observation_start":"1984-01-01","observation_end":"2014-10-01","frequency":"Quarterly","frequency_short":"Q","units":"Thousands of Dollars","units_short":"Thous. of $","seasonal_adjustment":"Not Seasonally Adjusted","seasonal_adjustment_short":"NSA","last_updated":"2015-02-19 10:19:10-06","popularity":0,"notes":"This series represents Quarterly Average of Total Assets call item RCFD3368.\n\nGeographic location is determined by Federal Reserve District call item RSSD9170 = '02' representing FRB-New York District.\n\nFor more information and definition about the specific call item codes, please see http:\/\/m-fwapp2p.frb.gov\/apps\/rs_a\/MDRM\/DataDictionary\/search.cfm.\n\nThis series is calculated by the Federal Reserve Bank of St. Louis using raw data that are collected by the FFIEC. Raw data can be found at https:\/\/cdr.ffiec.gov\/public\/."},{"id":"D2QWATA","realtime_start":"2015-03-23","realtime_end":"2015-03-23","title":"Quarterly Weighted Average of Total Assets for Commercial Banks in FRB-New York District","observation_start":"1984-01-01","observation_end":"2014-10-01","frequency":"Quarterly","frequency_short":"Q","units":"Thousands of Dollars","units_short":"Thous. of $","seasonal_adjustment":"Not Seasonally Adjusted","seasonal_adjustment_short":"NSA","last_updated":"2015-02-19 10:19:10-06","popularity":0,"notes":"This series represents Quarterly Average of Total Assets call item RCFD3368 that has been weighted each quarter to smooth out the fluctuations. \n\nGeographic location is determined by Federal Reserve District call item RSSD9170 = '02' representing FRB-New York District.\n\nFor more information and definition about the specific call item codes, please see http:\/\/m-fwapp2p.frb.gov\/apps\/rs_a\/MDRM\/DataDictionary\/search.cfm.\n\nThis series is calculated by the Federal Reserve Bank of St. Louis using raw data that are collected by the FFIEC. Raw data can be found at https:\/\/cdr.ffiec.gov\/public\/."},{"id":"D2QWATEC","realtime_start":"2015-03-23","realtime_end":"2015-03-23","title":"Quarterly Weighted Average of Total Equity Capital for Commercial Banks in FRB-New York District","observation_start":"1984-01-01","observation_end":"2014-10-01","frequency":"Quarterly","frequency_short":"Q","units":"Thousands of Dollars","units_short":"Thous. of $","seasonal_adjustment":"Not Seasonally Adjusted","seasonal_adjustment_short":"NSA","last_updated":"2015-02-19 10:19:10-06","popularity":7,"notes":"This series represents Total Equity Capital call item RCFD3210 that has been weighted each quarter to smooth out the fluctuations. \n\nGeographic location is determined by Federal Reserve District call item RSSD9170 = '02' representing FRB-New York District.\n\nFor more information and definition about the specific call item codes, please see http:\/\/m-fwapp2p.frb.gov\/apps\/rs_a\/MDRM\/DataDictionary\/search.cfm.\n\nThis series is calculated by the Federal Reserve Bank of St. Louis using raw data that are collected by the FFIEC. Raw data can be found at https:\/\/cdr.ffiec.gov\/public\/."},{"id":"D2QWATLLNUI","realtime_start":"2015-03-23","realtime_end":"2015-03-23","title":"Quarterly Weighted Average of Total Loans and Leases, Net of Unearned Income for Commercial Banks in FRB-New York District","observation_start":"1984-01-01","observation_end":"2014-10-01","frequency":"Quarterly","frequency_short":"Q","units":"Thousands of Dollars","units_short":"Thous. of $","seasonal_adjustment":"Not Seasonally Adjusted","seasonal_adjustment_short":"NSA","last_updated":"2015-02-19 10:19:10-06","popularity":0,"notes":"This series represents Total Loans and Leases, Net of Unearned Income call item RCFD2122 that has been weighted each quarter to smooth out the fluctuations. \n\nGeographic location is determined by Federal Reserve District call item RSSD9170 = '02' representing FRB-New York District.\n\nFor more information and definition about the specific call item codes, please see http:\/\/m-fwapp2p.frb.gov\/apps\/rs_a\/MDRM\/DataDictionary\/search.cfm.\n\nThis series is calculated by the Federal Reserve Bank of St. Louis using raw data that are collected by the FFIEC. Raw data can be found at https:\/\/cdr.ffiec.gov\/public\/."},{"id":"D2RALLL","realtime_start":"2015-03-23","realtime_end":"2015-03-23","title":"Recoveries on Allowance for Loan and Lease Losses for Commercial Banks in FRB-New York District","observation_start":"1984-01-01","observation_end":"2014-10-01","frequency":"Quarterly","frequency_short":"Q","units":"Thousands of Dollars","units_short":"Thous. of $","seasonal_adjustment":"Not Seasonally Adjusted","seasonal_adjustment_short":"NSA","last_updated":"2015-02-19 10:19:10-06","popularity":0,"notes":"This series represents Recoveries on Allowance for Loan and Lease Losses call item RIAD4605.\n\nGeographic location is determined by Federal Reserve District call item RSSD9170 = '02' representing FRB-New York District.\n\nFor more information and definition about the specific call item codes, please see http:\/\/m-fwapp2p.frb.gov\/apps\/rs_a\/MDRM\/DataDictionary\/search.cfm.\n\nThis series is calculated by the Federal Reserve Bank of St. Louis using raw data that are collected by the FFIEC. Raw data can be found at https:\/\/cdr.ffiec.gov\/public\/."},{"id":"D2ROA","realtime_start":"2015-03-23","realtime_end":"2015-03-23","title":"Return on Average Assets for Banks in FRB-New York District","observation_start":"1984-01-01","observation_end":"2014-10-01","frequency":"Quarterly, End of Period","frequency_short":"Q","units":"Percent","units_short":"%","seasonal_adjustment":"Not Seasonally Adjusted","seasonal_adjustment_short":"NSA","last_updated":"2015-02-19 10:19:09-06","popularity":0,"notes":"This series is a ratio of Net Income call item RIAD4340 to Quarterly Average of Total Assets call item RCFD3368.\nGeographic location is determined by the Federal Reserve District call item RSSD9170 = '02' representing New York Federal Reserve District. \nData are annualized.\nFor more information and definition about the specific call item codes, please see http:\/\/m-fwapp2p.frb.gov\/apps\/rs_a\/MDRM\/DataDictionary\/search.cfm.\nThis series is calculated by the Federal Reserve Bank of St. Louis using raw data that are collected by the FFIEC. Raw data can be found at https:\/\/cdr.ffiec.gov\/public\/."},{"id":"D2ROE","realtime_start":"2015-03-23","realtime_end":"2015-03-23","title":"Return on Average Equity for Banks in FRB-New York District","observation_start":"1984-01-01","observation_end":"2014-10-01","frequency":"Quarterly, End of Period","frequency_short":"Q","units":"Percent","units_short":"%","seasonal_adjustment":"Not Seasonally Adjusted","seasonal_adjustment_short":"NSA","last_updated":"2015-02-19 10:19:09-06","popularity":0,"notes":"This series is a ratio of Net Income call item RIAD4340 to Average of Total Equity Capital call item RCFD3210.\nGeographic location is determined by the Federal Reserve District call item RSSD9170 = '02' representing New York Federal Reserve District. \nData are annualized.\nFor more information and definition about the specific call item codes, please see http:\/\/m-fwapp2p.frb.gov\/apps\/rs_a\/MDRM\/DataDictionary\/search.cfm.\nThis series is calculated by the Federal Reserve Bank of St. Louis using raw data that are collected by the FFIEC. Raw data can be found at https:\/\/cdr.ffiec.gov\/public\/."},{"id":"D2TACAFSS","realtime_start":"2015-03-23","realtime_end":"2015-03-23","title":"Total Amortized Cost of Available-For-Sale Securities for Commercial Banks in FRB-New York District","observation_start":"1994-01-01","observation_end":"2014-10-01","frequency":"Quarterly","frequency_short":"Q","units":"Thousands of Dollars","units_short":"Thous. of $","seasonal_adjustment":"Not Seasonally Adjusted","seasonal_adjustment_short":"NSA","last_updated":"2015-02-19 10:19:09-06","popularity":0,"notes":"This series represents Total Amortized Cost of Available-For-Sale Securities call item RCFD1772.\n\nGeographic location is determined by Federal Reserve District call item RSSD9170 = '02' representing FRB-New York District.\n\nFor more information and definition about the specific call item codes, please see http:\/\/m-fwapp2p.frb.gov\/apps\/rs_a\/MDRM\/DataDictionary\/search.cfm.\n\nThis series is calculated by the Federal Reserve Bank of St. Louis using raw data that are collected by the FFIEC. Raw data can be found at https:\/\/cdr.ffiec.gov\/public\/."},{"id":"D2TAHTA","realtime_start":"2015-03-23","realtime_end":"2015-03-23","title":"Total Assets Held in Trading Accounts for Commercial Banks in FRB-New York District(DISCONTINUED SERIES)","observation_start":"1984-01-01","observation_end":"1993-10-01","frequency":"Quarterly","frequency_short":"Q","units":"Thousands of Dollars","units_short":"Thous. of $","seasonal_adjustment":"Not Seasonally Adjusted","seasonal_adjustment_short":"NSA","last_updated":"2014-05-22 10:59:40-05","popularity":0,"notes":"This series represents Total Assets Held in Trading Accounts call item RCFD2146.\n\nGeographic location is determined by Federal Reserve District call item RSSD9170 = '02' representing FRB-New York District.\n\nFor more information and definition about the specific call item codes, please see http:\/\/m-fwapp2p.frb.gov\/apps\/rs_a\/MDRM\/DataDictionary\/search.cfm.\n\nThis series is calculated by the Federal Reserve Bank of St. Louis using raw data that are collected by the FFIEC. Raw data can be found at https:\/\/cdr.ffiec.gov\/public\/."},{"id":"D2TAST","realtime_start":"2015-03-23","realtime_end":"2015-03-23","title":"Total Assets for Commercial Banks in FRB-New York District","observation_start":"1984-01-01","observation_end":"2014-10-01","frequency":"Quarterly","frequency_short":"Q","units":"Thousands of Dollars","units_short":"Thous. of $","seasonal_adjustment":"Not Seasonally Adjusted","seasonal_adjustment_short":"NSA","last_updated":"2015-02-19 10:19:09-06","popularity":0,"notes":"This series represents Total Assets call item RCFD2170.\n\nGeographic location is determined by Federal Reserve District call item RSSD9170 = '02' representing FRB-New York District.\n\nFor more information and definition about the specific call item codes, please see http:\/\/m-fwapp2p.frb.gov\/apps\/rs_a\/MDRM\/DataDictionary\/search.cfm.\n\nThis series is calculated by the Federal Reserve Bank of St. Louis using raw data that are collected by the FFIEC. Raw data can be found at https:\/\/cdr.ffiec.gov\/public\/."},{"id":"D2TEQC","realtime_start":"2015-03-23","realtime_end":"2015-03-23","title":"Total Equity Capital for Commercial Banks in FRB-New York District","observation_start":"1984-01-01","observation_end":"2014-10-01","frequency":"Quarterly","frequency_short":"Q","units":"Thousands of Dollars","units_short":"Thous. of $","seasonal_adjustment":"Not Seasonally Adjusted","seasonal_adjustment_short":"NSA","last_updated":"2015-02-19 10:19:09-06","popularity":0,"notes":"This series represents Total Equity Capital call item RCFD3210.\n\nGeographic location is determined by Federal Reserve District call item RSSD9170 = '02' representing FRB-New York District.\n\nFor more information and definition about the specific call item codes, please see http:\/\/m-fwapp2p.frb.gov\/apps\/rs_a\/MDRM\/DataDictionary\/search.cfm.\n\nThis series is calculated by the Federal Reserve Bank of St. Louis using raw data that are collected by the FFIEC. Raw data can be found at https:\/\/cdr.ffiec.gov\/public\/."},{"id":"D2THTMS","realtime_start":"2015-03-23","realtime_end":"2015-03-23","title":"Total Held-to-Maturity Securities for Commercial Banks in FRB-New York District","observation_start":"1994-01-01","observation_end":"2014-10-01","frequency":"Quarterly","frequency_short":"Q","units":"Thousands of Dollars","units_short":"Thous. of $","seasonal_adjustment":"Not Seasonally Adjusted","seasonal_adjustment_short":"NSA","last_updated":"2015-02-19 10:19:09-06","popularity":0,"notes":"This series represents Total Held-to-Maturity Securities call item RCFD1754.\n\nGeographic location is determined by Federal Reserve District call item RSSD9170 = '02' representing FRB-New York District.\n\nFor more information and definition about the specific call item codes, please see http:\/\/m-fwapp2p.frb.gov\/apps\/rs_a\/MDRM\/DataDictionary\/search.cfm.\n\nThis series is calculated by the Federal Reserve Bank of St. Louis using raw data that are collected by the FFIEC. Raw data can be found at https:\/\/cdr.ffiec.gov\/public\/."},{"id":"D2TISBV","realtime_start":"2015-03-23","realtime_end":"2015-03-23","title":"Total Investment Securities at Book Value for Commercial Banks in FRB-New York District(DISCONTINUED SERIES)","observation_start":"1984-01-01","observation_end":"1993-10-01","frequency":"Quarterly","frequency_short":"Q","units":"Thousands of Dollars","units_short":"Thous. of $","seasonal_adjustment":"Not Seasonally Adjusted","seasonal_adjustment_short":"NSA","last_updated":"2014-05-22 10:59:39-05","popularity":0,</v>
      </c>
    </row>
    <row r="59" spans="2:8" x14ac:dyDescent="0.25">
      <c r="B59">
        <f>_xll.JSON.PARSE(B58)</f>
        <v>1.2763544658862241E-237</v>
      </c>
      <c r="C59" t="str">
        <f t="array" ref="C59:D66">_xll.JSON.GET(B59)</f>
        <v>realtime_start</v>
      </c>
      <c r="D59">
        <v>42086</v>
      </c>
    </row>
    <row r="60" spans="2:8" x14ac:dyDescent="0.25">
      <c r="C60" t="str">
        <v>realtime_end</v>
      </c>
      <c r="D60">
        <v>42086</v>
      </c>
    </row>
    <row r="61" spans="2:8" x14ac:dyDescent="0.25">
      <c r="C61" t="str">
        <v>order_by</v>
      </c>
      <c r="D61" t="str">
        <v>series_id</v>
      </c>
    </row>
    <row r="62" spans="2:8" x14ac:dyDescent="0.25">
      <c r="C62" t="str">
        <v>sort_order</v>
      </c>
      <c r="D62" t="str">
        <v>asc</v>
      </c>
    </row>
    <row r="63" spans="2:8" x14ac:dyDescent="0.25">
      <c r="C63" t="str">
        <v>count</v>
      </c>
      <c r="D63">
        <v>82</v>
      </c>
    </row>
    <row r="64" spans="2:8" x14ac:dyDescent="0.25">
      <c r="C64" t="str">
        <v>offset</v>
      </c>
      <c r="D64">
        <v>0</v>
      </c>
    </row>
    <row r="65" spans="3:20" x14ac:dyDescent="0.25">
      <c r="C65" t="str">
        <v>limit</v>
      </c>
      <c r="D65">
        <v>1000</v>
      </c>
    </row>
    <row r="66" spans="3:20" x14ac:dyDescent="0.25">
      <c r="C66" t="str">
        <v>[seriess</v>
      </c>
      <c r="D66">
        <v>2.7548742117219167E-188</v>
      </c>
      <c r="F66" t="str">
        <f t="array" ref="F66:T66">TRANSPOSE(_xll.RANGE.SLICE(_xll.JSON.GET(E67),0,2))</f>
        <v>id</v>
      </c>
      <c r="G66" t="str">
        <v>realtime_start</v>
      </c>
      <c r="H66" t="str">
        <v>realtime_end</v>
      </c>
      <c r="I66" t="str">
        <v>title</v>
      </c>
      <c r="J66" t="str">
        <v>observation_start</v>
      </c>
      <c r="K66" t="str">
        <v>observation_end</v>
      </c>
      <c r="L66" t="str">
        <v>frequency</v>
      </c>
      <c r="M66" t="str">
        <v>frequency_short</v>
      </c>
      <c r="N66" t="str">
        <v>units</v>
      </c>
      <c r="O66" t="str">
        <v>units_short</v>
      </c>
      <c r="P66" t="str">
        <v>seasonal_adjustment</v>
      </c>
      <c r="Q66" t="str">
        <v>seasonal_adjustment_short</v>
      </c>
      <c r="R66" t="str">
        <v>last_updated</v>
      </c>
      <c r="S66" t="str">
        <v>popularity</v>
      </c>
      <c r="T66" t="str">
        <v>notes</v>
      </c>
    </row>
    <row r="67" spans="3:20" x14ac:dyDescent="0.25">
      <c r="E67">
        <f t="array" ref="E67:E71">TRANSPOSE(_xll.JSON.GET(D66))</f>
        <v>3.1502850290459202E-256</v>
      </c>
      <c r="F67" t="str">
        <f t="array" ref="F67:T67">TRANSPOSE(_xll.RANGE.SLICE(_xll.JSON.GET(E67),1,2))</f>
        <v>D2ALLL</v>
      </c>
      <c r="G67">
        <v>42086</v>
      </c>
      <c r="H67">
        <v>42086</v>
      </c>
      <c r="I67" t="str">
        <v>Allowance for Loan and Lease Losses for Commercial Banks in FRB-New York District</v>
      </c>
      <c r="J67">
        <v>30682</v>
      </c>
      <c r="K67">
        <v>41913</v>
      </c>
      <c r="L67" t="str">
        <v>Quarterly</v>
      </c>
      <c r="M67" t="str">
        <v>Q</v>
      </c>
      <c r="N67" t="str">
        <v>Thousands of Dollars</v>
      </c>
      <c r="O67" t="str">
        <v>Thous. of $</v>
      </c>
      <c r="P67" t="str">
        <v>Not Seasonally Adjusted</v>
      </c>
      <c r="Q67" t="str">
        <v>NSA</v>
      </c>
      <c r="R67" s="2">
        <v>42054.430486111109</v>
      </c>
      <c r="S67">
        <v>0</v>
      </c>
      <c r="T67" t="str">
        <v>This series represents Allowance for Loan and Lease Losses call item RCFD3123.\n\nGeographic location is determined by Federal Reserve District call item RSSD9170 = '02' representing FRB-New York District.\n\nFor more information and definition about the specific call item codes, please see http:\/\/m-fwapp2p.frb.gov\/apps\/rs_a\/MDRM\/DataDictionary\/search.cfm.\n\nThis series is calculated by the Federal Reserve Bank of St. Louis using raw data that are collected by the FFIEC. Raw data can be found at https:\/\/cdr.ffiec.gov\/public\/.</v>
      </c>
    </row>
    <row r="68" spans="3:20" x14ac:dyDescent="0.25">
      <c r="E68">
        <v>3.150366327773105E-256</v>
      </c>
      <c r="F68" t="str">
        <f t="array" ref="F68:T68">TRANSPOSE(_xll.RANGE.SLICE(_xll.JSON.GET(E68),1,2))</f>
        <v>D2ATRR</v>
      </c>
      <c r="G68">
        <v>42086</v>
      </c>
      <c r="H68">
        <v>42086</v>
      </c>
      <c r="I68" t="str">
        <v>Allocated Transfer Risk Reserves for Commercial Banks in FRB-New York District</v>
      </c>
      <c r="J68">
        <v>30682</v>
      </c>
      <c r="K68">
        <v>41913</v>
      </c>
      <c r="L68" t="str">
        <v>Quarterly</v>
      </c>
      <c r="M68" t="str">
        <v>Q</v>
      </c>
      <c r="N68" t="str">
        <v>Thousands of Dollars</v>
      </c>
      <c r="O68" t="str">
        <v>Thous. of $</v>
      </c>
      <c r="P68" t="str">
        <v>Not Seasonally Adjusted</v>
      </c>
      <c r="Q68" t="str">
        <v>NSA</v>
      </c>
      <c r="R68">
        <v>42054.430486111109</v>
      </c>
      <c r="S68">
        <v>0</v>
      </c>
      <c r="T68" t="str">
        <v>This series represents Allocated Transfer Risk Reserves call item RCFD3128.\n\nGeographic location is determined by Federal Reserve District call item RSSD9170 = '02' representing FRB-New York District.\n\nFor more information and definition about the specific call item codes, please see http:\/\/m-fwapp2p.frb.gov\/apps\/rs_a\/MDRM\/DataDictionary\/search.cfm.\n\nThis series is calculated by the Federal Reserve Bank of St. Louis using raw data that are collected by the FFIEC. Raw data can be found at https:\/\/cdr.ffiec.gov\/public\/.</v>
      </c>
    </row>
    <row r="69" spans="3:20" x14ac:dyDescent="0.25">
      <c r="E69">
        <v>3.1504476265002898E-256</v>
      </c>
      <c r="F69" t="str">
        <f t="array" ref="F69:T69">TRANSPOSE(_xll.RANGE.SLICE(_xll.JSON.GET(E69),1,2))</f>
        <v>D2COALLL</v>
      </c>
      <c r="G69">
        <v>42086</v>
      </c>
      <c r="H69">
        <v>42086</v>
      </c>
      <c r="I69" t="str">
        <v>Charge-offs on Allowance for Loan and Lease Losses for Commercial Banks in FRB-New York District</v>
      </c>
      <c r="J69">
        <v>30682</v>
      </c>
      <c r="K69">
        <v>41913</v>
      </c>
      <c r="L69" t="str">
        <v>Quarterly</v>
      </c>
      <c r="M69" t="str">
        <v>Q</v>
      </c>
      <c r="N69" t="str">
        <v>Thousands of Dollars</v>
      </c>
      <c r="O69" t="str">
        <v>Thous. of $</v>
      </c>
      <c r="P69" t="str">
        <v>Not Seasonally Adjusted</v>
      </c>
      <c r="Q69" t="str">
        <v>NSA</v>
      </c>
      <c r="R69">
        <v>42054.430486111109</v>
      </c>
      <c r="S69">
        <v>0</v>
      </c>
      <c r="T69" t="str">
        <v>This series represents Charge-offs on Allowance for Loan and Lease Losses call item RIAD4635.\n\nGeographic location is determined by Federal Reserve District call item RSSD9170 = '02' representing FRB-New York District.\n\nFor more information and definition about the specific call item codes, please see http:\/\/m-fwapp2p.frb.gov\/apps\/rs_a\/MDRM\/DataDictionary\/search.cfm.\n\nThis series is calculated by the Federal Reserve Bank of St. Louis using raw data that are collected by the FFIEC. Raw data can be found at https:\/\/cdr.ffiec.gov\/public\/.</v>
      </c>
    </row>
    <row r="70" spans="3:20" x14ac:dyDescent="0.25">
      <c r="E70">
        <v>3.1505289252274745E-256</v>
      </c>
      <c r="F70" t="str">
        <f t="array" ref="F70:T70">TRANSPOSE(_xll.RANGE.SLICE(_xll.JSON.GET(E70),1,2))</f>
        <v>D2FFSSP</v>
      </c>
      <c r="G70">
        <v>42086</v>
      </c>
      <c r="H70">
        <v>42086</v>
      </c>
      <c r="I70" t="str">
        <v>Federal Funds Sold and Securities Purchased Under Agreements to Resell in Domestic Offices of the Bank and of Its Edge and Agreement Subsidiaries, and in IBFs for Commercial Banks in FRB-New York District (DISCONTINUED SERIES)</v>
      </c>
      <c r="J70">
        <v>30682</v>
      </c>
      <c r="K70">
        <v>37165</v>
      </c>
      <c r="L70" t="str">
        <v>Quarterly</v>
      </c>
      <c r="M70" t="str">
        <v>Q</v>
      </c>
      <c r="N70" t="str">
        <v>Thousands of Dollars</v>
      </c>
      <c r="O70" t="str">
        <v>Thous. of $</v>
      </c>
      <c r="P70" t="str">
        <v>Not Seasonally Adjusted</v>
      </c>
      <c r="Q70" t="str">
        <v>NSA</v>
      </c>
      <c r="R70">
        <v>41781.458171296297</v>
      </c>
      <c r="S70">
        <v>0</v>
      </c>
      <c r="T70" t="str">
        <v>This series represents Federal Funds Sold and Securities Purchased Under Agreements to Resell in Domestic Offices of the Bank and of Its Edge and Agreement Subsidiaries, and in International Banking Facilities (IBFs) call item RCFD1350.\n\nGeographic location is determined by Federal Reserve District call item RSSD9170 = '02' representing FRB-New York District.\n\nFor more information and definition about the specific call item codes, please see http:\/\/m-fwapp2p.frb.gov\/apps\/rs_a\/MDRM\/DataDictionary\/search.cfm.\n\nThis series is calculated by the Federal Reserve Bank of St. Louis using raw data that are collected by the FFIEC. Raw data can be found at https:\/\/cdr.ffiec.gov\/public\/.</v>
      </c>
    </row>
    <row r="71" spans="3:20" x14ac:dyDescent="0.25">
      <c r="E71">
        <v>3.1506102239546593E-256</v>
      </c>
      <c r="F71" t="str">
        <f t="array" ref="F71:T71">TRANSPOSE(_xll.RANGE.SLICE(_xll.JSON.GET(E71),1,2))</f>
        <v>D2IBB</v>
      </c>
      <c r="G71">
        <v>42086</v>
      </c>
      <c r="H71">
        <v>42086</v>
      </c>
      <c r="I71" t="str">
        <v>Interest-Bearing Balances for Commercial Banks in FRB-New York District</v>
      </c>
      <c r="J71">
        <v>30682</v>
      </c>
      <c r="K71">
        <v>41913</v>
      </c>
      <c r="L71" t="str">
        <v>Quarterly</v>
      </c>
      <c r="M71" t="str">
        <v>Q</v>
      </c>
      <c r="N71" t="str">
        <v>Thousands of Dollars</v>
      </c>
      <c r="O71" t="str">
        <v>Thous. of $</v>
      </c>
      <c r="P71" t="str">
        <v>Not Seasonally Adjusted</v>
      </c>
      <c r="Q71" t="str">
        <v>NSA</v>
      </c>
      <c r="R71">
        <v>42054.430486111109</v>
      </c>
      <c r="S71">
        <v>0</v>
      </c>
      <c r="T71" t="str">
        <v>This series represents Interest-Bearing Balances call item RCFD0071.\n\nGeographic location is determined by Federal Reserve District call item RSSD9170 = '02' representing FRB-New York District.\n\nFor more information and definition about the specific call item codes, please see http:\/\/m-fwapp2p.frb.gov\/apps\/rs_a\/MDRM\/DataDictionary\/search.cfm.\n\nThis series is calculated by the Federal Reserve Bank of St. Louis using raw data that are collected by the FFIEC. Raw data can be found at https:\/\/cdr.ffiec.gov\/public\/.</v>
      </c>
    </row>
  </sheetData>
  <dataValidations count="3">
    <dataValidation type="list" allowBlank="1" showInputMessage="1" showErrorMessage="1" sqref="C4">
      <formula1>$G$14:$G$21</formula1>
    </dataValidation>
    <dataValidation type="list" allowBlank="1" showInputMessage="1" showErrorMessage="1" sqref="C5">
      <formula1>$G$26:$G$38</formula1>
    </dataValidation>
    <dataValidation type="list" allowBlank="1" showInputMessage="1" showErrorMessage="1" sqref="C6">
      <formula1>$G$43:$G$55</formula1>
    </dataValidation>
  </dataValidations>
  <hyperlinks>
    <hyperlink ref="B2" r:id="rId1"/>
  </hyperlinks>
  <pageMargins left="0.7" right="0.7" top="0.75" bottom="0.75" header="0.3" footer="0.3"/>
  <pageSetup orientation="portrait" horizontalDpi="4294967293" verticalDpi="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FRED.CATEGORY</vt:lpstr>
      <vt:lpstr>FRED.SERIES</vt:lpstr>
    </vt:vector>
  </TitlesOfParts>
  <Company>KALX, LLC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Keith Lewis</dc:creator>
  <cp:lastModifiedBy>Keith Lewis</cp:lastModifiedBy>
  <dcterms:created xsi:type="dcterms:W3CDTF">2015-03-13T20:58:41Z</dcterms:created>
  <dcterms:modified xsi:type="dcterms:W3CDTF">2015-03-23T10:54:54Z</dcterms:modified>
</cp:coreProperties>
</file>