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esktop\Spring 2021\Thesis\code\figures\"/>
    </mc:Choice>
  </mc:AlternateContent>
  <xr:revisionPtr revIDLastSave="0" documentId="13_ncr:1_{B2670CEC-C451-46ED-A1EE-DC61AFB3AE87}" xr6:coauthVersionLast="47" xr6:coauthVersionMax="47" xr10:uidLastSave="{00000000-0000-0000-0000-000000000000}"/>
  <bookViews>
    <workbookView xWindow="-120" yWindow="-120" windowWidth="20730" windowHeight="11310" activeTab="4" xr2:uid="{20B39209-D7DE-4841-AAB7-EE73465C9282}"/>
  </bookViews>
  <sheets>
    <sheet name="Balance" sheetId="15" r:id="rId1"/>
    <sheet name="Thresholds" sheetId="8" r:id="rId2"/>
    <sheet name="Main" sheetId="9" r:id="rId3"/>
    <sheet name="Checks" sheetId="11" r:id="rId4"/>
    <sheet name="FPM Coefficients" sheetId="3" r:id="rId5"/>
    <sheet name="Summary 1" sheetId="12" r:id="rId6"/>
    <sheet name="Summary 2" sheetId="13" r:id="rId7"/>
    <sheet name="Paste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2" l="1"/>
  <c r="E19" i="12"/>
  <c r="C20" i="12"/>
  <c r="E20" i="12"/>
  <c r="E21" i="12"/>
  <c r="E22" i="12"/>
  <c r="E23" i="12"/>
  <c r="E24" i="12"/>
  <c r="E25" i="12"/>
  <c r="E26" i="12"/>
  <c r="C25" i="12"/>
  <c r="C21" i="12"/>
  <c r="C22" i="12"/>
  <c r="C23" i="12"/>
  <c r="C24" i="12"/>
  <c r="C26" i="12"/>
  <c r="H2" i="10"/>
  <c r="H3" i="10"/>
  <c r="H4" i="10"/>
  <c r="H5" i="10"/>
  <c r="H6" i="10"/>
  <c r="H7" i="10"/>
  <c r="H8" i="10"/>
  <c r="H9" i="10"/>
  <c r="H10" i="10"/>
  <c r="H11" i="10"/>
</calcChain>
</file>

<file path=xl/sharedStrings.xml><?xml version="1.0" encoding="utf-8"?>
<sst xmlns="http://schemas.openxmlformats.org/spreadsheetml/2006/main" count="286" uniqueCount="204">
  <si>
    <t>Coefficient</t>
  </si>
  <si>
    <t>Thresholds 1-8</t>
  </si>
  <si>
    <t>Population</t>
  </si>
  <si>
    <t>FPM Coefficient</t>
  </si>
  <si>
    <t>0.6</t>
  </si>
  <si>
    <t>10,189–13,584</t>
  </si>
  <si>
    <t>0.8</t>
  </si>
  <si>
    <t>13,585–16,980</t>
  </si>
  <si>
    <t>16,981–23,772</t>
  </si>
  <si>
    <t>1.2</t>
  </si>
  <si>
    <t>23,773–30,564</t>
  </si>
  <si>
    <t>1.4</t>
  </si>
  <si>
    <t>30,564–37,356</t>
  </si>
  <si>
    <t>1.6</t>
  </si>
  <si>
    <t>37,356–44,148</t>
  </si>
  <si>
    <t>1.8</t>
  </si>
  <si>
    <t>44,148–50,940</t>
  </si>
  <si>
    <t>Below 10,189</t>
  </si>
  <si>
    <t xml:space="preserve">50,940-61,128 </t>
  </si>
  <si>
    <t>1.0</t>
  </si>
  <si>
    <t>2.0</t>
  </si>
  <si>
    <t>2.2</t>
  </si>
  <si>
    <t>Above 61,128</t>
  </si>
  <si>
    <t>from 2.4 to 4</t>
  </si>
  <si>
    <t>North</t>
  </si>
  <si>
    <t>Northeast</t>
  </si>
  <si>
    <t>Central-West</t>
  </si>
  <si>
    <t>South</t>
  </si>
  <si>
    <t>Southeast</t>
  </si>
  <si>
    <t>Area (in km²)</t>
  </si>
  <si>
    <t>Region</t>
  </si>
  <si>
    <t>Without 2012</t>
  </si>
  <si>
    <t>With 2018</t>
  </si>
  <si>
    <t>No Fixed-Effects</t>
  </si>
  <si>
    <t>Threshold 1</t>
  </si>
  <si>
    <t>Threshold 2</t>
  </si>
  <si>
    <t>Threshold 3</t>
  </si>
  <si>
    <t>Threshold 4</t>
  </si>
  <si>
    <t>Threshold 5</t>
  </si>
  <si>
    <t>Threshold 6</t>
  </si>
  <si>
    <t>Threshold 7</t>
  </si>
  <si>
    <t>Threshold 8</t>
  </si>
  <si>
    <t>Std. Error</t>
  </si>
  <si>
    <t>95% CI</t>
  </si>
  <si>
    <t>[-0.383, 0.322]</t>
  </si>
  <si>
    <t>[-0.057, 0.295]</t>
  </si>
  <si>
    <t>[-0.393, 0.247]</t>
  </si>
  <si>
    <t>[-0.465, 0.000]</t>
  </si>
  <si>
    <t>[-0.690, -0.268]</t>
  </si>
  <si>
    <t>[-0.307, -0.069]</t>
  </si>
  <si>
    <t>[-0.380, 0.180]</t>
  </si>
  <si>
    <t>[-0.066, 0.546]</t>
  </si>
  <si>
    <t>[-0.622, 0.083]</t>
  </si>
  <si>
    <t>[-0.539, 0.411]</t>
  </si>
  <si>
    <t>[-1.134, 0.208]</t>
  </si>
  <si>
    <t>[-1.089, 0.250]</t>
  </si>
  <si>
    <t>[-1.069, 0.905]</t>
  </si>
  <si>
    <t>Panel B: Bandwidth</t>
  </si>
  <si>
    <t>No Movement</t>
  </si>
  <si>
    <t>h = 0.5</t>
  </si>
  <si>
    <t>h = 1.5</t>
  </si>
  <si>
    <t>Panel C: Fake Thresholds</t>
  </si>
  <si>
    <t>1050.862</t>
  </si>
  <si>
    <t>0.309</t>
  </si>
  <si>
    <t>-0.056</t>
  </si>
  <si>
    <t>area,</t>
  </si>
  <si>
    <t>reg,</t>
  </si>
  <si>
    <t>nofe,</t>
  </si>
  <si>
    <t>no_change,</t>
  </si>
  <si>
    <t>halfbw,</t>
  </si>
  <si>
    <t>dbbw,</t>
  </si>
  <si>
    <t>m350,</t>
  </si>
  <si>
    <t>p350,</t>
  </si>
  <si>
    <t>w2018,</t>
  </si>
  <si>
    <t>wt2012</t>
  </si>
  <si>
    <t>[-701.27, 1050.862]</t>
  </si>
  <si>
    <t>[-0.222, 0.309]</t>
  </si>
  <si>
    <t>[-0.307, -0.056]</t>
  </si>
  <si>
    <t>[-0.582, -0.275]</t>
  </si>
  <si>
    <t>[-0.267, 0.193]</t>
  </si>
  <si>
    <t>[-0.32, -0.062]</t>
  </si>
  <si>
    <t>[-0.095, 0.174]</t>
  </si>
  <si>
    <t>[-0.015, 0.237]</t>
  </si>
  <si>
    <t>[-0.275, -0.048]</t>
  </si>
  <si>
    <t>[-0.286, -0.024]</t>
  </si>
  <si>
    <t>c = + 350</t>
  </si>
  <si>
    <t>[-0.435, 0.189]</t>
  </si>
  <si>
    <t>Panel D: Period of Analysis</t>
  </si>
  <si>
    <t>Panel A: Different Specifications</t>
  </si>
  <si>
    <t>H</t>
  </si>
  <si>
    <t>N</t>
  </si>
  <si>
    <t>P</t>
  </si>
  <si>
    <t>[-0.472, -0.130]</t>
  </si>
  <si>
    <t>Above Median</t>
  </si>
  <si>
    <t>Below Median</t>
  </si>
  <si>
    <t>[-0.224 , 0.097]</t>
  </si>
  <si>
    <t>rev_own</t>
  </si>
  <si>
    <t>rev_total</t>
  </si>
  <si>
    <t>0.130 (0.336)</t>
  </si>
  <si>
    <t>0.518 (0.500)</t>
  </si>
  <si>
    <t>0.682 (0.466)</t>
  </si>
  <si>
    <t>0.463 (0.499)</t>
  </si>
  <si>
    <t>0.517 (0.500)</t>
  </si>
  <si>
    <t>0.483 (0.500)</t>
  </si>
  <si>
    <t>0.444 (0.497)</t>
  </si>
  <si>
    <t>0.735 (0.441)</t>
  </si>
  <si>
    <t>0.314 (0.464)</t>
  </si>
  <si>
    <t>Total</t>
  </si>
  <si>
    <t>14,300 (12,500)</t>
  </si>
  <si>
    <t>53,800 (3,720)</t>
  </si>
  <si>
    <t>43,800 (2,020)</t>
  </si>
  <si>
    <t>37,200 (1,990)</t>
  </si>
  <si>
    <t>30,500 (2,040)</t>
  </si>
  <si>
    <t>23,600 (1,990)</t>
  </si>
  <si>
    <t>17,800 (1,440)</t>
  </si>
  <si>
    <t>13,600 (1,010)</t>
  </si>
  <si>
    <t>6,020 (2,850)</t>
  </si>
  <si>
    <t>108,000 (177,000)</t>
  </si>
  <si>
    <t>209,000 (186,000)</t>
  </si>
  <si>
    <t>289,000 (296,000)</t>
  </si>
  <si>
    <t>401,000 (389,000)</t>
  </si>
  <si>
    <t>627,000 (809,000)</t>
  </si>
  <si>
    <t>793,000 (918,000)</t>
  </si>
  <si>
    <t>897,000 (1,090,000)</t>
  </si>
  <si>
    <t>1,100,000 (967,000)</t>
  </si>
  <si>
    <t>264,000 (479,000)</t>
  </si>
  <si>
    <t>Treatment
(1)</t>
  </si>
  <si>
    <t>Population
(2)</t>
  </si>
  <si>
    <t>GDP
(3)</t>
  </si>
  <si>
    <t>0.130
(0.336)</t>
  </si>
  <si>
    <t>0.518 
(0.500)</t>
  </si>
  <si>
    <t>0.682
(0.466)</t>
  </si>
  <si>
    <t>0.463
(0.499)</t>
  </si>
  <si>
    <t>0.517
(0.500)</t>
  </si>
  <si>
    <t>0.483 
(0.500)</t>
  </si>
  <si>
    <t>0.444
(0.497)</t>
  </si>
  <si>
    <t>0.735
(0.441)</t>
  </si>
  <si>
    <t>0.314
(0.464)</t>
  </si>
  <si>
    <t>6,020
(2,850)</t>
  </si>
  <si>
    <t>13,600
(1,010)</t>
  </si>
  <si>
    <t>17,800
(1,440)</t>
  </si>
  <si>
    <t>23,600
(1,990)</t>
  </si>
  <si>
    <t>30,500
(2,040)</t>
  </si>
  <si>
    <t>37,200
(1,990)</t>
  </si>
  <si>
    <t>43,800
(2,020)</t>
  </si>
  <si>
    <t>53,800
(3,720)</t>
  </si>
  <si>
    <t>14,300
(12,500)</t>
  </si>
  <si>
    <t>0.0317
(0.0359)</t>
  </si>
  <si>
    <t>0.0446
(0.0462)</t>
  </si>
  <si>
    <t>0.0606
(0.0573)</t>
  </si>
  <si>
    <t>0.0841
(0.0735)</t>
  </si>
  <si>
    <t>0.0837
(0.0714)</t>
  </si>
  <si>
    <t>0.0415
(0.0469)</t>
  </si>
  <si>
    <t>0.0425 
0.0550)</t>
  </si>
  <si>
    <t>0.0517
(0.0457)</t>
  </si>
  <si>
    <t>0.0652
(0.0555)</t>
  </si>
  <si>
    <r>
      <t xml:space="preserve">Notes: standard errors reported in parentheses. </t>
    </r>
    <r>
      <rPr>
        <i/>
        <sz val="11"/>
        <color theme="1"/>
        <rFont val="Calisto MT"/>
        <family val="1"/>
      </rPr>
      <t xml:space="preserve">Treatment </t>
    </r>
    <r>
      <rPr>
        <sz val="11"/>
        <color theme="1"/>
        <rFont val="Calisto MT"/>
        <family val="1"/>
      </rPr>
      <t>refers to treatment status (control and treatment). Revenues (</t>
    </r>
    <r>
      <rPr>
        <i/>
        <sz val="11"/>
        <color theme="1"/>
        <rFont val="Calisto MT"/>
        <family val="1"/>
      </rPr>
      <t xml:space="preserve">total </t>
    </r>
    <r>
      <rPr>
        <sz val="11"/>
        <color theme="1"/>
        <rFont val="Calisto MT"/>
        <family val="1"/>
      </rPr>
      <t xml:space="preserve">and </t>
    </r>
    <r>
      <rPr>
        <i/>
        <sz val="11"/>
        <color theme="1"/>
        <rFont val="Calisto MT"/>
        <family val="1"/>
      </rPr>
      <t>own)</t>
    </r>
    <r>
      <rPr>
        <sz val="11"/>
        <color theme="1"/>
        <rFont val="Calisto MT"/>
        <family val="1"/>
      </rPr>
      <t xml:space="preserve"> are expressed in hundred Brazilian reais at 2019. The average exchange rate in 2019 is 0.26 dollars per Brazilia real.</t>
    </r>
  </si>
  <si>
    <t>th</t>
  </si>
  <si>
    <t>156375.76
(26,797.29)</t>
  </si>
  <si>
    <t>174589.25
(30,347.37)</t>
  </si>
  <si>
    <t>198489.79
(33,749.65)</t>
  </si>
  <si>
    <t>139735.34
(24,739.25)</t>
  </si>
  <si>
    <t>120937.12
(21,857.42)</t>
  </si>
  <si>
    <t>105542.74
(20,097.89)</t>
  </si>
  <si>
    <t>85104.62
(16,901.9)</t>
  </si>
  <si>
    <t>57539.14
(11,338.84)</t>
  </si>
  <si>
    <t>FPM
(3)</t>
  </si>
  <si>
    <t>Total Revenue
(4)</t>
  </si>
  <si>
    <t>Own Revenue
(5)</t>
  </si>
  <si>
    <t>Own/Total
(6)</t>
  </si>
  <si>
    <t>85,903.65
(42,644.78)</t>
  </si>
  <si>
    <t>SD</t>
  </si>
  <si>
    <t>(516417,00)</t>
  </si>
  <si>
    <r>
      <t xml:space="preserve">c = </t>
    </r>
    <r>
      <rPr>
        <sz val="10"/>
        <rFont val="Symbol"/>
        <family val="1"/>
        <charset val="2"/>
      </rPr>
      <t>-</t>
    </r>
    <r>
      <rPr>
        <sz val="10"/>
        <rFont val="Calisto MT"/>
        <family val="1"/>
      </rPr>
      <t xml:space="preserve"> 350</t>
    </r>
  </si>
  <si>
    <t>Quadratic</t>
  </si>
  <si>
    <t>XXX</t>
  </si>
  <si>
    <t>Macro-regions</t>
  </si>
  <si>
    <t>GDP</t>
  </si>
  <si>
    <t>Between -1500 &amp; 1500</t>
  </si>
  <si>
    <t>Between -1500 &amp; 0</t>
  </si>
  <si>
    <t>Between 0&amp; 1500</t>
  </si>
  <si>
    <t>Threshold</t>
  </si>
  <si>
    <t>[-0.533</t>
  </si>
  <si>
    <t>,</t>
  </si>
  <si>
    <t>-0.008]</t>
  </si>
  <si>
    <t>Withouth</t>
  </si>
  <si>
    <t xml:space="preserve">[-0.533, -0.008] </t>
  </si>
  <si>
    <t>[-0.420, 0.042]</t>
  </si>
  <si>
    <t>[-0.457, -0.005]</t>
  </si>
  <si>
    <t>Variable</t>
  </si>
  <si>
    <t>Definition of Variables and Data Sources</t>
  </si>
  <si>
    <t>Source and Description</t>
  </si>
  <si>
    <t>FPM Transfers</t>
  </si>
  <si>
    <t>FPM Coefficients</t>
  </si>
  <si>
    <t>Total Revenue</t>
  </si>
  <si>
    <t>Own Revenue</t>
  </si>
  <si>
    <t>Area</t>
  </si>
  <si>
    <r>
      <t xml:space="preserve">2012 </t>
    </r>
    <r>
      <rPr>
        <sz val="11"/>
        <color theme="1"/>
        <rFont val="Symbol"/>
        <family val="1"/>
        <charset val="2"/>
      </rPr>
      <t>- 2017</t>
    </r>
  </si>
  <si>
    <t>Period</t>
  </si>
  <si>
    <r>
      <t xml:space="preserve">2013 </t>
    </r>
    <r>
      <rPr>
        <sz val="11"/>
        <color theme="1"/>
        <rFont val="Symbol"/>
        <family val="1"/>
        <charset val="2"/>
      </rPr>
      <t>- 2017</t>
    </r>
  </si>
  <si>
    <r>
      <t xml:space="preserve">2014 </t>
    </r>
    <r>
      <rPr>
        <sz val="11"/>
        <color theme="1"/>
        <rFont val="Symbol"/>
        <family val="1"/>
        <charset val="2"/>
      </rPr>
      <t>- 2017</t>
    </r>
  </si>
  <si>
    <r>
      <t xml:space="preserve">2015 </t>
    </r>
    <r>
      <rPr>
        <sz val="11"/>
        <color theme="1"/>
        <rFont val="Symbol"/>
        <family val="1"/>
        <charset val="2"/>
      </rPr>
      <t>- 2017</t>
    </r>
  </si>
  <si>
    <r>
      <t xml:space="preserve">2016 </t>
    </r>
    <r>
      <rPr>
        <sz val="11"/>
        <color theme="1"/>
        <rFont val="Symbol"/>
        <family val="1"/>
        <charset val="2"/>
      </rPr>
      <t>- 2017</t>
    </r>
  </si>
  <si>
    <r>
      <t xml:space="preserve">2017 </t>
    </r>
    <r>
      <rPr>
        <sz val="11"/>
        <color theme="1"/>
        <rFont val="Symbol"/>
        <family val="1"/>
        <charset val="2"/>
      </rPr>
      <t>- 2017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</si>
</sst>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theme="1"/>
      <name val="Calibri"/>
      <family val="2"/>
      <scheme val="minor"/>
    </font>
    <font>
      <sz val="11"/>
      <color rgb="FF333333"/>
      <name val="Source Sans Pro"/>
      <family val="2"/>
    </font>
    <font>
      <sz val="8"/>
      <name val="Calibri"/>
      <family val="2"/>
      <scheme val="minor"/>
    </font>
    <font>
      <b/>
      <sz val="11"/>
      <color rgb="FF333333"/>
      <name val="Source Sans Pro"/>
      <family val="2"/>
    </font>
    <font>
      <sz val="11"/>
      <name val="Calisto MT"/>
      <family val="1"/>
    </font>
    <font>
      <b/>
      <sz val="10"/>
      <color rgb="FF000000"/>
      <name val="Calisto MT"/>
      <family val="1"/>
    </font>
    <font>
      <sz val="10"/>
      <color rgb="FF000000"/>
      <name val="Calisto MT"/>
      <family val="1"/>
    </font>
    <font>
      <b/>
      <i/>
      <sz val="10"/>
      <color rgb="FF000000"/>
      <name val="Calisto MT"/>
      <family val="1"/>
    </font>
    <font>
      <sz val="11"/>
      <color rgb="FF000000"/>
      <name val="Calisto MT"/>
      <family val="1"/>
    </font>
    <font>
      <b/>
      <sz val="11"/>
      <color rgb="FF000000"/>
      <name val="Calisto MT"/>
      <family val="1"/>
    </font>
    <font>
      <b/>
      <i/>
      <sz val="11"/>
      <color rgb="FF000000"/>
      <name val="Calisto MT"/>
      <family val="1"/>
    </font>
    <font>
      <sz val="10"/>
      <color theme="1"/>
      <name val="Calisto MT"/>
      <family val="1"/>
    </font>
    <font>
      <i/>
      <sz val="11"/>
      <color theme="1"/>
      <name val="Calisto MT"/>
      <family val="1"/>
    </font>
    <font>
      <b/>
      <sz val="10"/>
      <name val="Calisto MT"/>
      <family val="1"/>
    </font>
    <font>
      <b/>
      <i/>
      <sz val="10"/>
      <name val="Calisto MT"/>
      <family val="1"/>
    </font>
    <font>
      <sz val="10"/>
      <name val="Calisto MT"/>
      <family val="1"/>
    </font>
    <font>
      <b/>
      <sz val="10"/>
      <color rgb="FF333333"/>
      <name val="Calisto MT"/>
      <family val="1"/>
    </font>
    <font>
      <sz val="10"/>
      <color rgb="FF333333"/>
      <name val="Calisto MT"/>
      <family val="1"/>
    </font>
    <font>
      <b/>
      <i/>
      <sz val="10"/>
      <color rgb="FF333333"/>
      <name val="Calisto MT"/>
      <family val="1"/>
    </font>
    <font>
      <sz val="10"/>
      <name val="Symbol"/>
      <family val="1"/>
      <charset val="2"/>
    </font>
    <font>
      <sz val="10"/>
      <color rgb="FFFF0000"/>
      <name val="Calisto MT"/>
      <family val="1"/>
    </font>
    <font>
      <sz val="11"/>
      <color theme="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rgb="FFDDDDDD"/>
      </top>
      <bottom/>
      <diagonal/>
    </border>
    <border>
      <left/>
      <right/>
      <top/>
      <bottom style="thick">
        <color rgb="FFDDDDDD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2">
    <xf numFmtId="0" fontId="0" fillId="0" borderId="0" xfId="0"/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left" vertical="top"/>
    </xf>
    <xf numFmtId="0" fontId="1" fillId="2" borderId="0" xfId="0" applyFont="1" applyFill="1" applyAlignment="1">
      <alignment horizontal="right" vertical="top"/>
    </xf>
    <xf numFmtId="0" fontId="1" fillId="2" borderId="0" xfId="0" applyFont="1" applyFill="1" applyBorder="1"/>
    <xf numFmtId="49" fontId="4" fillId="0" borderId="2" xfId="0" applyNumberFormat="1" applyFont="1" applyBorder="1" applyAlignment="1">
      <alignment horizontal="right" vertical="top" wrapText="1"/>
    </xf>
    <xf numFmtId="164" fontId="1" fillId="2" borderId="0" xfId="1" applyNumberFormat="1" applyFont="1" applyFill="1" applyBorder="1" applyAlignment="1">
      <alignment vertical="center"/>
    </xf>
    <xf numFmtId="0" fontId="1" fillId="2" borderId="4" xfId="0" applyFont="1" applyFill="1" applyBorder="1"/>
    <xf numFmtId="0" fontId="2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vertical="top"/>
    </xf>
    <xf numFmtId="0" fontId="1" fillId="2" borderId="4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right" vertical="top"/>
    </xf>
    <xf numFmtId="0" fontId="6" fillId="0" borderId="3" xfId="0" applyFont="1" applyBorder="1" applyAlignment="1">
      <alignment horizontal="right"/>
    </xf>
    <xf numFmtId="0" fontId="0" fillId="0" borderId="0" xfId="0" applyAlignment="1"/>
    <xf numFmtId="49" fontId="4" fillId="0" borderId="2" xfId="0" applyNumberFormat="1" applyFont="1" applyBorder="1" applyAlignment="1">
      <alignment horizontal="right" vertical="top"/>
    </xf>
    <xf numFmtId="0" fontId="6" fillId="0" borderId="3" xfId="0" applyFont="1" applyBorder="1" applyAlignment="1">
      <alignment horizontal="right" wrapText="1"/>
    </xf>
    <xf numFmtId="0" fontId="4" fillId="0" borderId="2" xfId="0" applyFont="1" applyBorder="1" applyAlignment="1">
      <alignment horizontal="right" vertical="top" wrapText="1"/>
    </xf>
    <xf numFmtId="165" fontId="7" fillId="2" borderId="0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left" vertical="center" wrapText="1"/>
    </xf>
    <xf numFmtId="49" fontId="7" fillId="2" borderId="0" xfId="0" applyNumberFormat="1" applyFont="1" applyFill="1" applyBorder="1" applyAlignment="1">
      <alignment horizontal="center" vertical="center" wrapText="1"/>
    </xf>
    <xf numFmtId="164" fontId="7" fillId="2" borderId="0" xfId="1" applyNumberFormat="1" applyFont="1" applyFill="1" applyBorder="1" applyAlignment="1">
      <alignment horizontal="center" vertical="center"/>
    </xf>
    <xf numFmtId="164" fontId="7" fillId="2" borderId="0" xfId="1" applyNumberFormat="1" applyFont="1" applyFill="1" applyBorder="1" applyAlignment="1">
      <alignment vertical="center"/>
    </xf>
    <xf numFmtId="0" fontId="1" fillId="2" borderId="0" xfId="0" applyFont="1" applyFill="1"/>
    <xf numFmtId="0" fontId="9" fillId="3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10" fillId="3" borderId="8" xfId="0" applyFont="1" applyFill="1" applyBorder="1" applyAlignment="1">
      <alignment horizontal="center" vertical="center"/>
    </xf>
    <xf numFmtId="164" fontId="9" fillId="3" borderId="0" xfId="1" applyNumberFormat="1" applyFont="1" applyFill="1" applyBorder="1" applyAlignment="1">
      <alignment vertical="center" wrapText="1"/>
    </xf>
    <xf numFmtId="164" fontId="9" fillId="3" borderId="4" xfId="1" applyNumberFormat="1" applyFont="1" applyFill="1" applyBorder="1" applyAlignment="1">
      <alignment vertical="center" wrapText="1"/>
    </xf>
    <xf numFmtId="164" fontId="11" fillId="3" borderId="0" xfId="1" applyNumberFormat="1" applyFont="1" applyFill="1" applyBorder="1" applyAlignment="1">
      <alignment vertical="center" wrapText="1"/>
    </xf>
    <xf numFmtId="164" fontId="11" fillId="3" borderId="4" xfId="1" applyNumberFormat="1" applyFont="1" applyFill="1" applyBorder="1" applyAlignment="1">
      <alignment vertical="center" wrapText="1"/>
    </xf>
    <xf numFmtId="0" fontId="12" fillId="3" borderId="4" xfId="0" applyFont="1" applyFill="1" applyBorder="1" applyAlignment="1">
      <alignment horizontal="left" vertical="center"/>
    </xf>
    <xf numFmtId="0" fontId="13" fillId="3" borderId="8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2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164" fontId="9" fillId="3" borderId="0" xfId="1" applyNumberFormat="1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14" fillId="2" borderId="4" xfId="0" applyFont="1" applyFill="1" applyBorder="1" applyAlignment="1">
      <alignment vertical="center"/>
    </xf>
    <xf numFmtId="164" fontId="9" fillId="3" borderId="4" xfId="1" applyNumberFormat="1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left" wrapText="1"/>
    </xf>
    <xf numFmtId="0" fontId="4" fillId="0" borderId="2" xfId="0" applyFont="1" applyBorder="1" applyAlignment="1">
      <alignment horizontal="left" vertical="top" wrapText="1"/>
    </xf>
    <xf numFmtId="43" fontId="4" fillId="0" borderId="2" xfId="1" applyFont="1" applyBorder="1" applyAlignment="1">
      <alignment horizontal="right" vertical="top" wrapText="1"/>
    </xf>
    <xf numFmtId="4" fontId="1" fillId="2" borderId="0" xfId="0" applyNumberFormat="1" applyFont="1" applyFill="1" applyAlignment="1">
      <alignment vertical="center"/>
    </xf>
    <xf numFmtId="43" fontId="9" fillId="3" borderId="0" xfId="1" applyFont="1" applyFill="1" applyAlignment="1">
      <alignment horizontal="center" vertical="center" wrapText="1"/>
    </xf>
    <xf numFmtId="164" fontId="4" fillId="0" borderId="2" xfId="1" applyNumberFormat="1" applyFont="1" applyBorder="1" applyAlignment="1">
      <alignment horizontal="right" vertical="top" wrapText="1"/>
    </xf>
    <xf numFmtId="1" fontId="1" fillId="2" borderId="0" xfId="0" applyNumberFormat="1" applyFont="1" applyFill="1"/>
    <xf numFmtId="164" fontId="9" fillId="3" borderId="0" xfId="1" applyNumberFormat="1" applyFont="1" applyFill="1" applyAlignment="1">
      <alignment horizontal="center" vertical="center" wrapText="1"/>
    </xf>
    <xf numFmtId="0" fontId="16" fillId="2" borderId="4" xfId="0" applyFont="1" applyFill="1" applyBorder="1" applyAlignment="1">
      <alignment horizontal="left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left" vertical="center" wrapText="1"/>
    </xf>
    <xf numFmtId="165" fontId="18" fillId="2" borderId="0" xfId="0" applyNumberFormat="1" applyFont="1" applyFill="1" applyBorder="1" applyAlignment="1">
      <alignment horizontal="center" vertical="center" wrapText="1"/>
    </xf>
    <xf numFmtId="49" fontId="18" fillId="2" borderId="0" xfId="0" applyNumberFormat="1" applyFont="1" applyFill="1" applyBorder="1" applyAlignment="1">
      <alignment horizontal="center" vertical="center" wrapText="1"/>
    </xf>
    <xf numFmtId="164" fontId="18" fillId="2" borderId="0" xfId="1" applyNumberFormat="1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left" vertical="center" wrapText="1"/>
    </xf>
    <xf numFmtId="165" fontId="18" fillId="2" borderId="4" xfId="0" applyNumberFormat="1" applyFont="1" applyFill="1" applyBorder="1" applyAlignment="1">
      <alignment horizontal="center" vertical="center" wrapText="1"/>
    </xf>
    <xf numFmtId="49" fontId="18" fillId="2" borderId="4" xfId="0" applyNumberFormat="1" applyFont="1" applyFill="1" applyBorder="1" applyAlignment="1">
      <alignment horizontal="center" vertical="center" wrapText="1"/>
    </xf>
    <xf numFmtId="164" fontId="18" fillId="2" borderId="4" xfId="1" applyNumberFormat="1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left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20" fillId="2" borderId="0" xfId="0" applyFont="1" applyFill="1" applyBorder="1" applyAlignment="1">
      <alignment horizontal="left" vertical="center" wrapText="1"/>
    </xf>
    <xf numFmtId="165" fontId="20" fillId="2" borderId="0" xfId="0" applyNumberFormat="1" applyFont="1" applyFill="1" applyBorder="1" applyAlignment="1">
      <alignment horizontal="center" vertical="center" wrapText="1"/>
    </xf>
    <xf numFmtId="49" fontId="20" fillId="2" borderId="0" xfId="0" applyNumberFormat="1" applyFont="1" applyFill="1" applyBorder="1" applyAlignment="1">
      <alignment horizontal="center" vertical="center" wrapText="1"/>
    </xf>
    <xf numFmtId="164" fontId="14" fillId="2" borderId="0" xfId="1" applyNumberFormat="1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left" vertical="center" wrapText="1"/>
    </xf>
    <xf numFmtId="165" fontId="20" fillId="2" borderId="4" xfId="0" applyNumberFormat="1" applyFont="1" applyFill="1" applyBorder="1" applyAlignment="1">
      <alignment horizontal="center" vertical="center" wrapText="1"/>
    </xf>
    <xf numFmtId="49" fontId="20" fillId="2" borderId="4" xfId="0" applyNumberFormat="1" applyFont="1" applyFill="1" applyBorder="1" applyAlignment="1">
      <alignment horizontal="center" vertical="center" wrapText="1"/>
    </xf>
    <xf numFmtId="164" fontId="14" fillId="2" borderId="4" xfId="1" applyNumberFormat="1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 wrapText="1"/>
    </xf>
    <xf numFmtId="0" fontId="18" fillId="2" borderId="4" xfId="0" quotePrefix="1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left" vertical="center" wrapText="1"/>
    </xf>
    <xf numFmtId="0" fontId="18" fillId="2" borderId="7" xfId="0" applyFont="1" applyFill="1" applyBorder="1" applyAlignment="1">
      <alignment horizontal="left" vertical="center" wrapText="1"/>
    </xf>
    <xf numFmtId="0" fontId="18" fillId="2" borderId="6" xfId="0" applyFont="1" applyFill="1" applyBorder="1" applyAlignment="1">
      <alignment horizontal="left" vertical="center" wrapText="1"/>
    </xf>
    <xf numFmtId="0" fontId="18" fillId="2" borderId="0" xfId="0" quotePrefix="1" applyFont="1" applyFill="1" applyBorder="1" applyAlignment="1">
      <alignment horizontal="left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165" fontId="23" fillId="2" borderId="0" xfId="0" applyNumberFormat="1" applyFont="1" applyFill="1" applyBorder="1" applyAlignment="1">
      <alignment horizontal="center" vertical="center" wrapText="1"/>
    </xf>
    <xf numFmtId="49" fontId="23" fillId="2" borderId="0" xfId="0" applyNumberFormat="1" applyFont="1" applyFill="1" applyBorder="1" applyAlignment="1">
      <alignment horizontal="center" vertical="center" wrapText="1"/>
    </xf>
    <xf numFmtId="164" fontId="23" fillId="2" borderId="0" xfId="1" applyNumberFormat="1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164" fontId="1" fillId="2" borderId="0" xfId="1" applyNumberFormat="1" applyFont="1" applyFill="1" applyAlignment="1">
      <alignment horizontal="right" vertical="top"/>
    </xf>
    <xf numFmtId="164" fontId="1" fillId="2" borderId="0" xfId="1" applyNumberFormat="1" applyFont="1" applyFill="1" applyAlignment="1">
      <alignment vertical="top"/>
    </xf>
    <xf numFmtId="164" fontId="1" fillId="2" borderId="0" xfId="1" applyNumberFormat="1" applyFont="1" applyFill="1" applyBorder="1" applyAlignment="1">
      <alignment horizontal="right" vertical="top"/>
    </xf>
    <xf numFmtId="164" fontId="1" fillId="2" borderId="0" xfId="1" applyNumberFormat="1" applyFont="1" applyFill="1" applyBorder="1" applyAlignment="1">
      <alignment vertical="top"/>
    </xf>
    <xf numFmtId="164" fontId="1" fillId="2" borderId="7" xfId="1" applyNumberFormat="1" applyFont="1" applyFill="1" applyBorder="1" applyAlignment="1">
      <alignment horizontal="right" vertical="top"/>
    </xf>
    <xf numFmtId="164" fontId="1" fillId="2" borderId="7" xfId="1" applyNumberFormat="1" applyFont="1" applyFill="1" applyBorder="1" applyAlignment="1">
      <alignment vertical="top"/>
    </xf>
    <xf numFmtId="0" fontId="1" fillId="2" borderId="9" xfId="0" applyFont="1" applyFill="1" applyBorder="1" applyAlignment="1">
      <alignment horizontal="left" vertical="top"/>
    </xf>
    <xf numFmtId="0" fontId="16" fillId="2" borderId="0" xfId="0" applyFont="1" applyFill="1" applyBorder="1" applyAlignment="1">
      <alignment horizontal="left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right" vertical="top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93210-983B-4F22-A475-C846942AEC16}">
  <dimension ref="A1:M17"/>
  <sheetViews>
    <sheetView workbookViewId="0">
      <selection activeCell="G2" sqref="G2:M6"/>
    </sheetView>
  </sheetViews>
  <sheetFormatPr defaultRowHeight="14.25" x14ac:dyDescent="0.2"/>
  <cols>
    <col min="1" max="1" width="10.5703125" style="1" bestFit="1" customWidth="1"/>
    <col min="2" max="2" width="22.7109375" style="1" bestFit="1" customWidth="1"/>
    <col min="3" max="3" width="19.140625" style="1" bestFit="1" customWidth="1"/>
    <col min="4" max="4" width="17.85546875" style="1" bestFit="1" customWidth="1"/>
    <col min="5" max="6" width="9.140625" style="1"/>
    <col min="7" max="7" width="12.7109375" style="21" bestFit="1" customWidth="1"/>
    <col min="8" max="8" width="10.42578125" style="21" bestFit="1" customWidth="1"/>
    <col min="9" max="9" width="9.7109375" style="21" bestFit="1" customWidth="1"/>
    <col min="10" max="10" width="17.28515625" style="21" bestFit="1" customWidth="1"/>
    <col min="11" max="11" width="5.7109375" style="21" bestFit="1" customWidth="1"/>
    <col min="12" max="12" width="6.7109375" style="21" bestFit="1" customWidth="1"/>
    <col min="13" max="13" width="7.7109375" style="21" bestFit="1" customWidth="1"/>
    <col min="14" max="16384" width="9.140625" style="1"/>
  </cols>
  <sheetData>
    <row r="1" spans="1:13" ht="15" thickBot="1" x14ac:dyDescent="0.25">
      <c r="A1" s="11"/>
      <c r="B1" s="11"/>
      <c r="C1" s="11"/>
      <c r="D1" s="11"/>
      <c r="G1" s="20"/>
      <c r="H1" s="20"/>
      <c r="I1" s="20"/>
      <c r="J1" s="20"/>
      <c r="K1" s="20"/>
      <c r="L1" s="20"/>
      <c r="M1" s="20"/>
    </row>
    <row r="2" spans="1:13" ht="25.5" customHeight="1" thickBot="1" x14ac:dyDescent="0.3">
      <c r="A2" s="10" t="s">
        <v>181</v>
      </c>
      <c r="B2" s="10" t="s">
        <v>178</v>
      </c>
      <c r="C2" s="10" t="s">
        <v>179</v>
      </c>
      <c r="D2" s="10" t="s">
        <v>180</v>
      </c>
      <c r="G2" s="54"/>
      <c r="H2" s="55" t="s">
        <v>0</v>
      </c>
      <c r="I2" s="55" t="s">
        <v>42</v>
      </c>
      <c r="J2" s="55" t="s">
        <v>43</v>
      </c>
      <c r="K2" s="56" t="s">
        <v>91</v>
      </c>
      <c r="L2" s="56" t="s">
        <v>89</v>
      </c>
      <c r="M2" s="56" t="s">
        <v>90</v>
      </c>
    </row>
    <row r="3" spans="1:13" x14ac:dyDescent="0.25">
      <c r="A3" s="95">
        <v>1</v>
      </c>
      <c r="B3" s="89">
        <v>3419</v>
      </c>
      <c r="C3" s="90">
        <v>1367</v>
      </c>
      <c r="D3" s="89">
        <v>2052</v>
      </c>
      <c r="G3" s="96" t="s">
        <v>185</v>
      </c>
      <c r="H3" s="97"/>
      <c r="I3" s="97"/>
      <c r="J3" s="97"/>
      <c r="K3" s="98"/>
      <c r="L3" s="98"/>
      <c r="M3" s="98"/>
    </row>
    <row r="4" spans="1:13" ht="17.25" customHeight="1" x14ac:dyDescent="0.25">
      <c r="A4" s="88">
        <v>2</v>
      </c>
      <c r="B4" s="91">
        <v>2515</v>
      </c>
      <c r="C4" s="92">
        <v>1208</v>
      </c>
      <c r="D4" s="91">
        <v>1307</v>
      </c>
      <c r="G4" s="57" t="s">
        <v>36</v>
      </c>
      <c r="H4" s="58">
        <v>-0.27</v>
      </c>
      <c r="I4" s="58">
        <v>0.13400000000000001</v>
      </c>
      <c r="J4" s="59" t="s">
        <v>186</v>
      </c>
      <c r="K4" s="58">
        <v>4.2999999999999997E-2</v>
      </c>
      <c r="L4" s="60">
        <v>1268</v>
      </c>
      <c r="M4" s="60">
        <v>27041</v>
      </c>
    </row>
    <row r="5" spans="1:13" ht="17.25" customHeight="1" x14ac:dyDescent="0.25">
      <c r="A5" s="88">
        <v>3</v>
      </c>
      <c r="B5" s="91">
        <v>1929</v>
      </c>
      <c r="C5" s="92">
        <v>871</v>
      </c>
      <c r="D5" s="91">
        <v>1058</v>
      </c>
      <c r="G5" s="57" t="s">
        <v>39</v>
      </c>
      <c r="H5" s="58">
        <v>-0.189</v>
      </c>
      <c r="I5" s="58">
        <v>0.11799999999999999</v>
      </c>
      <c r="J5" s="59" t="s">
        <v>187</v>
      </c>
      <c r="K5" s="58">
        <v>0.108</v>
      </c>
      <c r="L5" s="60">
        <v>1307</v>
      </c>
      <c r="M5" s="60">
        <v>29170</v>
      </c>
    </row>
    <row r="6" spans="1:13" ht="17.25" customHeight="1" thickBot="1" x14ac:dyDescent="0.3">
      <c r="A6" s="88">
        <v>4</v>
      </c>
      <c r="B6" s="91">
        <v>1157</v>
      </c>
      <c r="C6" s="92">
        <v>562</v>
      </c>
      <c r="D6" s="91">
        <v>595</v>
      </c>
      <c r="G6" s="61" t="s">
        <v>40</v>
      </c>
      <c r="H6" s="62">
        <v>-0.23100000000000001</v>
      </c>
      <c r="I6" s="62">
        <v>0.115</v>
      </c>
      <c r="J6" s="63" t="s">
        <v>188</v>
      </c>
      <c r="K6" s="62">
        <v>4.4999999999999998E-2</v>
      </c>
      <c r="L6" s="64">
        <v>1373</v>
      </c>
      <c r="M6" s="64">
        <v>29479</v>
      </c>
    </row>
    <row r="7" spans="1:13" ht="17.25" customHeight="1" x14ac:dyDescent="0.25">
      <c r="A7" s="88">
        <v>5</v>
      </c>
      <c r="B7" s="91">
        <v>644</v>
      </c>
      <c r="C7" s="92">
        <v>287</v>
      </c>
      <c r="D7" s="91">
        <v>357</v>
      </c>
      <c r="G7" s="57"/>
      <c r="H7" s="58"/>
      <c r="I7" s="58"/>
      <c r="J7" s="59"/>
      <c r="K7" s="58"/>
      <c r="L7" s="60"/>
      <c r="M7" s="60"/>
    </row>
    <row r="8" spans="1:13" ht="17.25" customHeight="1" x14ac:dyDescent="0.25">
      <c r="A8" s="88">
        <v>6</v>
      </c>
      <c r="B8" s="91">
        <v>441</v>
      </c>
      <c r="C8" s="92">
        <v>204</v>
      </c>
      <c r="D8" s="91">
        <v>237</v>
      </c>
      <c r="G8" s="22"/>
      <c r="H8" s="19"/>
      <c r="I8" s="19"/>
      <c r="J8" s="23"/>
      <c r="K8" s="23"/>
      <c r="L8" s="24"/>
      <c r="M8" s="24"/>
    </row>
    <row r="9" spans="1:13" ht="17.25" customHeight="1" x14ac:dyDescent="0.2">
      <c r="A9" s="88">
        <v>7</v>
      </c>
      <c r="B9" s="91">
        <v>292</v>
      </c>
      <c r="C9" s="92">
        <v>138</v>
      </c>
      <c r="D9" s="91">
        <v>154</v>
      </c>
    </row>
    <row r="10" spans="1:13" ht="17.25" customHeight="1" x14ac:dyDescent="0.2">
      <c r="A10" s="87">
        <v>8</v>
      </c>
      <c r="B10" s="93">
        <v>237</v>
      </c>
      <c r="C10" s="94">
        <v>111</v>
      </c>
      <c r="D10" s="93">
        <v>126</v>
      </c>
    </row>
    <row r="11" spans="1:13" ht="17.25" customHeight="1" x14ac:dyDescent="0.2">
      <c r="A11" s="2"/>
    </row>
    <row r="12" spans="1:13" ht="16.5" customHeight="1" x14ac:dyDescent="0.2"/>
    <row r="17" spans="6:12" x14ac:dyDescent="0.2">
      <c r="F17" s="1">
        <v>-0.27</v>
      </c>
      <c r="G17" s="21">
        <v>0.13400000000000001</v>
      </c>
      <c r="H17" s="21">
        <v>-2.0209999999999999</v>
      </c>
      <c r="I17" s="21">
        <v>4.2999999999999997E-2</v>
      </c>
      <c r="J17" s="21" t="s">
        <v>182</v>
      </c>
      <c r="K17" s="21" t="s">
        <v>183</v>
      </c>
      <c r="L17" s="21" t="s">
        <v>184</v>
      </c>
    </row>
  </sheetData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BD3B4-0EB8-4398-8826-453E520DA330}">
  <dimension ref="A1:G13"/>
  <sheetViews>
    <sheetView zoomScale="85" zoomScaleNormal="85" workbookViewId="0">
      <selection activeCell="J14" sqref="J14"/>
    </sheetView>
  </sheetViews>
  <sheetFormatPr defaultRowHeight="14.25" x14ac:dyDescent="0.2"/>
  <cols>
    <col min="1" max="1" width="14.85546875" style="6" bestFit="1" customWidth="1"/>
    <col min="2" max="2" width="11.28515625" style="6" customWidth="1"/>
    <col min="3" max="3" width="10.5703125" style="6" bestFit="1" customWidth="1"/>
    <col min="4" max="4" width="15.140625" style="6" bestFit="1" customWidth="1"/>
    <col min="5" max="5" width="6.140625" style="6" bestFit="1" customWidth="1"/>
    <col min="6" max="6" width="7.28515625" style="6" bestFit="1" customWidth="1"/>
    <col min="7" max="7" width="8.42578125" style="6" bestFit="1" customWidth="1"/>
    <col min="8" max="16384" width="9.140625" style="6"/>
  </cols>
  <sheetData>
    <row r="1" spans="1:7" ht="15" thickBot="1" x14ac:dyDescent="0.25">
      <c r="A1" s="9"/>
      <c r="B1" s="9"/>
      <c r="C1" s="9"/>
      <c r="D1" s="9"/>
      <c r="E1" s="9"/>
      <c r="F1" s="9"/>
      <c r="G1" s="9"/>
    </row>
    <row r="2" spans="1:7" ht="24.75" customHeight="1" thickBot="1" x14ac:dyDescent="0.25">
      <c r="A2" s="65"/>
      <c r="B2" s="66" t="s">
        <v>0</v>
      </c>
      <c r="C2" s="66" t="s">
        <v>42</v>
      </c>
      <c r="D2" s="66" t="s">
        <v>43</v>
      </c>
      <c r="E2" s="56" t="s">
        <v>91</v>
      </c>
      <c r="F2" s="56" t="s">
        <v>89</v>
      </c>
      <c r="G2" s="56" t="s">
        <v>90</v>
      </c>
    </row>
    <row r="3" spans="1:7" ht="24.75" customHeight="1" x14ac:dyDescent="0.2">
      <c r="A3" s="67" t="s">
        <v>34</v>
      </c>
      <c r="B3" s="68">
        <v>-0.1</v>
      </c>
      <c r="C3" s="68">
        <v>0.14299999999999999</v>
      </c>
      <c r="D3" s="69" t="s">
        <v>50</v>
      </c>
      <c r="E3" s="68">
        <v>0.48399999999999999</v>
      </c>
      <c r="F3" s="70">
        <v>567</v>
      </c>
      <c r="G3" s="70">
        <v>17127</v>
      </c>
    </row>
    <row r="4" spans="1:7" ht="24.75" customHeight="1" x14ac:dyDescent="0.2">
      <c r="A4" s="67" t="s">
        <v>35</v>
      </c>
      <c r="B4" s="68">
        <v>0.24</v>
      </c>
      <c r="C4" s="68">
        <v>0.156</v>
      </c>
      <c r="D4" s="69" t="s">
        <v>51</v>
      </c>
      <c r="E4" s="68">
        <v>0.124</v>
      </c>
      <c r="F4" s="70">
        <v>482</v>
      </c>
      <c r="G4" s="70">
        <v>2875</v>
      </c>
    </row>
    <row r="5" spans="1:7" ht="24.75" customHeight="1" x14ac:dyDescent="0.2">
      <c r="A5" s="67" t="s">
        <v>36</v>
      </c>
      <c r="B5" s="68">
        <v>-0.26900000000000002</v>
      </c>
      <c r="C5" s="68">
        <v>0.18</v>
      </c>
      <c r="D5" s="69" t="s">
        <v>52</v>
      </c>
      <c r="E5" s="68">
        <v>0.13400000000000001</v>
      </c>
      <c r="F5" s="70">
        <v>551</v>
      </c>
      <c r="G5" s="70">
        <v>3158</v>
      </c>
    </row>
    <row r="6" spans="1:7" ht="24.75" customHeight="1" x14ac:dyDescent="0.2">
      <c r="A6" s="67" t="s">
        <v>37</v>
      </c>
      <c r="B6" s="68">
        <v>-0.123</v>
      </c>
      <c r="C6" s="68">
        <v>0.159</v>
      </c>
      <c r="D6" s="69" t="s">
        <v>86</v>
      </c>
      <c r="E6" s="68">
        <v>0.439</v>
      </c>
      <c r="F6" s="70">
        <v>940</v>
      </c>
      <c r="G6" s="70">
        <v>2691</v>
      </c>
    </row>
    <row r="7" spans="1:7" ht="24.75" customHeight="1" x14ac:dyDescent="0.2">
      <c r="A7" s="67" t="s">
        <v>38</v>
      </c>
      <c r="B7" s="68">
        <v>-6.4000000000000001E-2</v>
      </c>
      <c r="C7" s="68">
        <v>0.24199999999999999</v>
      </c>
      <c r="D7" s="69" t="s">
        <v>53</v>
      </c>
      <c r="E7" s="68">
        <v>0.79200000000000004</v>
      </c>
      <c r="F7" s="70">
        <v>1401</v>
      </c>
      <c r="G7" s="70">
        <v>1654</v>
      </c>
    </row>
    <row r="8" spans="1:7" ht="24.75" customHeight="1" x14ac:dyDescent="0.2">
      <c r="A8" s="67" t="s">
        <v>39</v>
      </c>
      <c r="B8" s="68">
        <v>-0.46300000000000002</v>
      </c>
      <c r="C8" s="68">
        <v>0.34200000000000003</v>
      </c>
      <c r="D8" s="69" t="s">
        <v>54</v>
      </c>
      <c r="E8" s="68">
        <v>0.17699999999999999</v>
      </c>
      <c r="F8" s="70">
        <v>1039</v>
      </c>
      <c r="G8" s="70">
        <v>1029</v>
      </c>
    </row>
    <row r="9" spans="1:7" ht="24.75" customHeight="1" x14ac:dyDescent="0.2">
      <c r="A9" s="67" t="s">
        <v>40</v>
      </c>
      <c r="B9" s="68">
        <v>-0.41899999999999998</v>
      </c>
      <c r="C9" s="68">
        <v>0.34200000000000003</v>
      </c>
      <c r="D9" s="69" t="s">
        <v>55</v>
      </c>
      <c r="E9" s="68">
        <v>0.22</v>
      </c>
      <c r="F9" s="70">
        <v>959</v>
      </c>
      <c r="G9" s="70">
        <v>720</v>
      </c>
    </row>
    <row r="10" spans="1:7" ht="24.75" customHeight="1" thickBot="1" x14ac:dyDescent="0.25">
      <c r="A10" s="71" t="s">
        <v>41</v>
      </c>
      <c r="B10" s="72">
        <v>-8.2000000000000003E-2</v>
      </c>
      <c r="C10" s="72">
        <v>0.504</v>
      </c>
      <c r="D10" s="73" t="s">
        <v>56</v>
      </c>
      <c r="E10" s="72">
        <v>0.871</v>
      </c>
      <c r="F10" s="74">
        <v>832</v>
      </c>
      <c r="G10" s="74">
        <v>945</v>
      </c>
    </row>
    <row r="11" spans="1:7" x14ac:dyDescent="0.2">
      <c r="F11" s="8"/>
      <c r="G11" s="8"/>
    </row>
    <row r="13" spans="1:7" ht="15" thickBot="1" x14ac:dyDescent="0.25">
      <c r="A13" s="9"/>
      <c r="B13" s="9"/>
      <c r="C13" s="9"/>
      <c r="D13" s="9"/>
      <c r="E13" s="9"/>
      <c r="F13" s="9"/>
      <c r="G13" s="9"/>
    </row>
  </sheetData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B05CD-88C9-46B5-B5FF-E08539ADC8AE}">
  <dimension ref="A1:G15"/>
  <sheetViews>
    <sheetView zoomScale="85" zoomScaleNormal="85" workbookViewId="0">
      <selection activeCell="A2" sqref="A2:G12"/>
    </sheetView>
  </sheetViews>
  <sheetFormatPr defaultRowHeight="14.25" x14ac:dyDescent="0.2"/>
  <cols>
    <col min="1" max="1" width="12.85546875" style="6" bestFit="1" customWidth="1"/>
    <col min="2" max="2" width="10.42578125" style="6" bestFit="1" customWidth="1"/>
    <col min="3" max="3" width="9.7109375" style="6" bestFit="1" customWidth="1"/>
    <col min="4" max="4" width="13.7109375" style="6" bestFit="1" customWidth="1"/>
    <col min="5" max="5" width="5.7109375" style="6" bestFit="1" customWidth="1"/>
    <col min="6" max="6" width="6.7109375" style="6" bestFit="1" customWidth="1"/>
    <col min="7" max="7" width="7.7109375" style="6" bestFit="1" customWidth="1"/>
    <col min="8" max="16384" width="9.140625" style="6"/>
  </cols>
  <sheetData>
    <row r="1" spans="1:7" ht="15" thickBot="1" x14ac:dyDescent="0.25">
      <c r="A1" s="9"/>
      <c r="B1" s="9"/>
      <c r="C1" s="9"/>
      <c r="D1" s="9"/>
      <c r="E1" s="9"/>
      <c r="F1" s="9"/>
      <c r="G1" s="9"/>
    </row>
    <row r="2" spans="1:7" ht="24.75" customHeight="1" thickBot="1" x14ac:dyDescent="0.25">
      <c r="A2" s="65"/>
      <c r="B2" s="66" t="s">
        <v>0</v>
      </c>
      <c r="C2" s="66" t="s">
        <v>42</v>
      </c>
      <c r="D2" s="66" t="s">
        <v>43</v>
      </c>
      <c r="E2" s="75" t="s">
        <v>91</v>
      </c>
      <c r="F2" s="75" t="s">
        <v>89</v>
      </c>
      <c r="G2" s="75" t="s">
        <v>90</v>
      </c>
    </row>
    <row r="3" spans="1:7" ht="24.75" customHeight="1" x14ac:dyDescent="0.2">
      <c r="A3" s="67" t="s">
        <v>1</v>
      </c>
      <c r="B3" s="68">
        <v>-0.188</v>
      </c>
      <c r="C3" s="68">
        <v>6.0999999999999999E-2</v>
      </c>
      <c r="D3" s="69" t="s">
        <v>49</v>
      </c>
      <c r="E3" s="68">
        <v>2E-3</v>
      </c>
      <c r="F3" s="70">
        <v>1251</v>
      </c>
      <c r="G3" s="70">
        <v>30199</v>
      </c>
    </row>
    <row r="4" spans="1:7" ht="24.75" customHeight="1" x14ac:dyDescent="0.2">
      <c r="A4" s="86"/>
      <c r="B4" s="99" t="s">
        <v>176</v>
      </c>
      <c r="C4" s="99" t="s">
        <v>42</v>
      </c>
      <c r="D4" s="99" t="s">
        <v>43</v>
      </c>
      <c r="E4" s="99" t="s">
        <v>91</v>
      </c>
      <c r="F4" s="99" t="s">
        <v>89</v>
      </c>
      <c r="G4" s="99" t="s">
        <v>90</v>
      </c>
    </row>
    <row r="5" spans="1:7" ht="24.75" customHeight="1" x14ac:dyDescent="0.2">
      <c r="A5" s="67" t="s">
        <v>24</v>
      </c>
      <c r="B5" s="68">
        <v>-0.03</v>
      </c>
      <c r="C5" s="68">
        <v>0.18</v>
      </c>
      <c r="D5" s="69" t="s">
        <v>44</v>
      </c>
      <c r="E5" s="68">
        <v>0.86499999999999999</v>
      </c>
      <c r="F5" s="70">
        <v>1561</v>
      </c>
      <c r="G5" s="70">
        <v>2410</v>
      </c>
    </row>
    <row r="6" spans="1:7" ht="24.75" customHeight="1" x14ac:dyDescent="0.2">
      <c r="A6" s="67" t="s">
        <v>25</v>
      </c>
      <c r="B6" s="68">
        <v>0.11899999999999999</v>
      </c>
      <c r="C6" s="68">
        <v>0.09</v>
      </c>
      <c r="D6" s="69" t="s">
        <v>45</v>
      </c>
      <c r="E6" s="68">
        <v>0.184</v>
      </c>
      <c r="F6" s="70">
        <v>873</v>
      </c>
      <c r="G6" s="70">
        <v>9900</v>
      </c>
    </row>
    <row r="7" spans="1:7" ht="24.75" customHeight="1" x14ac:dyDescent="0.2">
      <c r="A7" s="67" t="s">
        <v>26</v>
      </c>
      <c r="B7" s="68">
        <v>-7.2999999999999995E-2</v>
      </c>
      <c r="C7" s="68">
        <v>0.16300000000000001</v>
      </c>
      <c r="D7" s="69" t="s">
        <v>46</v>
      </c>
      <c r="E7" s="68">
        <v>0.65500000000000003</v>
      </c>
      <c r="F7" s="70">
        <v>1779</v>
      </c>
      <c r="G7" s="70">
        <v>2595</v>
      </c>
    </row>
    <row r="8" spans="1:7" ht="24.75" customHeight="1" x14ac:dyDescent="0.2">
      <c r="A8" s="67" t="s">
        <v>27</v>
      </c>
      <c r="B8" s="68">
        <v>-0.23300000000000001</v>
      </c>
      <c r="C8" s="68">
        <v>0.11899999999999999</v>
      </c>
      <c r="D8" s="69" t="s">
        <v>47</v>
      </c>
      <c r="E8" s="68">
        <v>0.05</v>
      </c>
      <c r="F8" s="70">
        <v>1081</v>
      </c>
      <c r="G8" s="70">
        <v>6576</v>
      </c>
    </row>
    <row r="9" spans="1:7" s="21" customFormat="1" ht="24.75" customHeight="1" x14ac:dyDescent="0.2">
      <c r="A9" s="67" t="s">
        <v>28</v>
      </c>
      <c r="B9" s="68">
        <v>-0.47899999999999998</v>
      </c>
      <c r="C9" s="68">
        <v>0.108</v>
      </c>
      <c r="D9" s="69" t="s">
        <v>48</v>
      </c>
      <c r="E9" s="68">
        <v>0</v>
      </c>
      <c r="F9" s="70">
        <v>1402</v>
      </c>
      <c r="G9" s="70">
        <v>8718</v>
      </c>
    </row>
    <row r="10" spans="1:7" s="21" customFormat="1" ht="24.75" customHeight="1" x14ac:dyDescent="0.2">
      <c r="A10" s="79"/>
      <c r="B10" s="99" t="s">
        <v>177</v>
      </c>
      <c r="C10" s="99" t="s">
        <v>42</v>
      </c>
      <c r="D10" s="99" t="s">
        <v>43</v>
      </c>
      <c r="E10" s="99" t="s">
        <v>91</v>
      </c>
      <c r="F10" s="99" t="s">
        <v>89</v>
      </c>
      <c r="G10" s="99" t="s">
        <v>90</v>
      </c>
    </row>
    <row r="11" spans="1:7" s="21" customFormat="1" ht="24" customHeight="1" x14ac:dyDescent="0.2">
      <c r="A11" s="57" t="s">
        <v>94</v>
      </c>
      <c r="B11" s="58">
        <v>-6.4000000000000001E-2</v>
      </c>
      <c r="C11" s="58">
        <v>8.2000000000000003E-2</v>
      </c>
      <c r="D11" s="59" t="s">
        <v>95</v>
      </c>
      <c r="E11" s="58">
        <v>0.437</v>
      </c>
      <c r="F11" s="60">
        <v>1012</v>
      </c>
      <c r="G11" s="60">
        <v>15102</v>
      </c>
    </row>
    <row r="12" spans="1:7" ht="15" thickBot="1" x14ac:dyDescent="0.25">
      <c r="A12" s="76" t="s">
        <v>93</v>
      </c>
      <c r="B12" s="62">
        <v>-0.30099999999999999</v>
      </c>
      <c r="C12" s="62">
        <v>8.6999999999999994E-2</v>
      </c>
      <c r="D12" s="63" t="s">
        <v>92</v>
      </c>
      <c r="E12" s="62">
        <v>1E-3</v>
      </c>
      <c r="F12" s="64">
        <v>1161</v>
      </c>
      <c r="G12" s="64">
        <v>15097</v>
      </c>
    </row>
    <row r="13" spans="1:7" x14ac:dyDescent="0.2">
      <c r="F13" s="8"/>
      <c r="G13" s="8"/>
    </row>
    <row r="15" spans="1:7" x14ac:dyDescent="0.2">
      <c r="F15" s="8"/>
      <c r="G15" s="8"/>
    </row>
  </sheetData>
  <mergeCells count="2">
    <mergeCell ref="B10:G10"/>
    <mergeCell ref="B4:G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D4020-AACA-44BC-9896-47B4F9D2F86A}">
  <dimension ref="A1:P21"/>
  <sheetViews>
    <sheetView zoomScale="85" zoomScaleNormal="85" workbookViewId="0">
      <selection activeCell="J1" sqref="J1:P1048576"/>
    </sheetView>
  </sheetViews>
  <sheetFormatPr defaultRowHeight="14.25" x14ac:dyDescent="0.2"/>
  <cols>
    <col min="1" max="1" width="14.7109375" style="21" bestFit="1" customWidth="1"/>
    <col min="2" max="2" width="10.42578125" style="21" bestFit="1" customWidth="1"/>
    <col min="3" max="3" width="9.7109375" style="21" bestFit="1" customWidth="1"/>
    <col min="4" max="4" width="13.7109375" style="21" bestFit="1" customWidth="1"/>
    <col min="5" max="5" width="5.7109375" style="21" bestFit="1" customWidth="1"/>
    <col min="6" max="6" width="6.7109375" style="21" bestFit="1" customWidth="1"/>
    <col min="7" max="7" width="7.7109375" style="21" bestFit="1" customWidth="1"/>
    <col min="8" max="9" width="9.140625" style="21"/>
    <col min="10" max="10" width="12.7109375" style="21" bestFit="1" customWidth="1"/>
    <col min="11" max="11" width="10.42578125" style="21" bestFit="1" customWidth="1"/>
    <col min="12" max="12" width="9.7109375" style="21" bestFit="1" customWidth="1"/>
    <col min="13" max="13" width="17.28515625" style="21" bestFit="1" customWidth="1"/>
    <col min="14" max="14" width="5.7109375" style="21" bestFit="1" customWidth="1"/>
    <col min="15" max="15" width="6.7109375" style="21" bestFit="1" customWidth="1"/>
    <col min="16" max="16" width="7.7109375" style="21" bestFit="1" customWidth="1"/>
    <col min="17" max="16384" width="9.140625" style="21"/>
  </cols>
  <sheetData>
    <row r="1" spans="1:16" ht="15" thickBot="1" x14ac:dyDescent="0.25">
      <c r="A1" s="20"/>
      <c r="B1" s="20"/>
      <c r="C1" s="20"/>
      <c r="D1" s="20"/>
      <c r="E1" s="20"/>
      <c r="F1" s="20"/>
      <c r="G1" s="20"/>
      <c r="J1" s="20"/>
      <c r="K1" s="20"/>
      <c r="L1" s="20"/>
      <c r="M1" s="20"/>
      <c r="N1" s="20"/>
      <c r="O1" s="20"/>
      <c r="P1" s="20"/>
    </row>
    <row r="2" spans="1:16" ht="24.75" customHeight="1" thickBot="1" x14ac:dyDescent="0.25">
      <c r="A2" s="54"/>
      <c r="B2" s="55" t="s">
        <v>0</v>
      </c>
      <c r="C2" s="55" t="s">
        <v>42</v>
      </c>
      <c r="D2" s="55" t="s">
        <v>43</v>
      </c>
      <c r="E2" s="56" t="s">
        <v>91</v>
      </c>
      <c r="F2" s="56" t="s">
        <v>89</v>
      </c>
      <c r="G2" s="56" t="s">
        <v>90</v>
      </c>
      <c r="J2" s="54"/>
      <c r="K2" s="55" t="s">
        <v>0</v>
      </c>
      <c r="L2" s="55" t="s">
        <v>42</v>
      </c>
      <c r="M2" s="55" t="s">
        <v>43</v>
      </c>
      <c r="N2" s="56" t="s">
        <v>91</v>
      </c>
      <c r="O2" s="56" t="s">
        <v>89</v>
      </c>
      <c r="P2" s="56" t="s">
        <v>90</v>
      </c>
    </row>
    <row r="3" spans="1:16" ht="24.75" customHeight="1" x14ac:dyDescent="0.2">
      <c r="A3" s="77"/>
      <c r="B3" s="99" t="s">
        <v>88</v>
      </c>
      <c r="C3" s="99"/>
      <c r="D3" s="99"/>
      <c r="E3" s="99"/>
      <c r="F3" s="99"/>
      <c r="G3" s="99"/>
      <c r="J3" s="57" t="s">
        <v>29</v>
      </c>
      <c r="K3" s="58">
        <v>174.79599999999999</v>
      </c>
      <c r="L3" s="58">
        <v>446.98099999999999</v>
      </c>
      <c r="M3" s="59" t="s">
        <v>75</v>
      </c>
      <c r="N3" s="58">
        <v>0.69599999999999995</v>
      </c>
      <c r="O3" s="60">
        <v>1394</v>
      </c>
      <c r="P3" s="60">
        <v>5040</v>
      </c>
    </row>
    <row r="4" spans="1:16" ht="24.75" customHeight="1" x14ac:dyDescent="0.2">
      <c r="A4" s="57" t="s">
        <v>33</v>
      </c>
      <c r="B4" s="58">
        <v>-0.18099999999999999</v>
      </c>
      <c r="C4" s="58">
        <v>6.4000000000000001E-2</v>
      </c>
      <c r="D4" s="59" t="s">
        <v>77</v>
      </c>
      <c r="E4" s="58">
        <v>5.0000000000000001E-3</v>
      </c>
      <c r="F4" s="60">
        <v>1319</v>
      </c>
      <c r="G4" s="60">
        <v>30199</v>
      </c>
      <c r="J4" s="57" t="s">
        <v>30</v>
      </c>
      <c r="K4" s="58">
        <v>4.2999999999999997E-2</v>
      </c>
      <c r="L4" s="58">
        <v>0.13500000000000001</v>
      </c>
      <c r="M4" s="59" t="s">
        <v>76</v>
      </c>
      <c r="N4" s="58">
        <v>0.749</v>
      </c>
      <c r="O4" s="60">
        <v>1945</v>
      </c>
      <c r="P4" s="60">
        <v>5040</v>
      </c>
    </row>
    <row r="5" spans="1:16" ht="24.75" customHeight="1" thickBot="1" x14ac:dyDescent="0.25">
      <c r="A5" s="57" t="s">
        <v>174</v>
      </c>
      <c r="B5" s="83">
        <v>-0.18099999999999999</v>
      </c>
      <c r="C5" s="83">
        <v>6.4000000000000001E-2</v>
      </c>
      <c r="D5" s="84" t="s">
        <v>77</v>
      </c>
      <c r="E5" s="83">
        <v>5.0000000000000001E-3</v>
      </c>
      <c r="F5" s="85">
        <v>1319</v>
      </c>
      <c r="G5" s="60">
        <v>30199</v>
      </c>
      <c r="J5" s="61" t="s">
        <v>58</v>
      </c>
      <c r="K5" s="62">
        <v>-0.42899999999999999</v>
      </c>
      <c r="L5" s="62">
        <v>7.8E-2</v>
      </c>
      <c r="M5" s="63" t="s">
        <v>78</v>
      </c>
      <c r="N5" s="62">
        <v>0</v>
      </c>
      <c r="O5" s="64">
        <v>1318</v>
      </c>
      <c r="P5" s="64">
        <v>26463</v>
      </c>
    </row>
    <row r="6" spans="1:16" ht="24.75" customHeight="1" x14ac:dyDescent="0.2">
      <c r="A6" s="78" t="s">
        <v>175</v>
      </c>
      <c r="B6" s="83">
        <v>-0.42899999999999999</v>
      </c>
      <c r="C6" s="83">
        <v>7.8E-2</v>
      </c>
      <c r="D6" s="84" t="s">
        <v>78</v>
      </c>
      <c r="E6" s="83">
        <v>0</v>
      </c>
      <c r="F6" s="85">
        <v>1318</v>
      </c>
      <c r="G6" s="60">
        <v>30199</v>
      </c>
      <c r="J6" s="57"/>
      <c r="K6" s="58"/>
      <c r="L6" s="58"/>
      <c r="M6" s="59"/>
      <c r="N6" s="58"/>
      <c r="O6" s="60"/>
      <c r="P6" s="60"/>
    </row>
    <row r="7" spans="1:16" ht="24.75" customHeight="1" x14ac:dyDescent="0.2">
      <c r="A7" s="79"/>
      <c r="B7" s="99" t="s">
        <v>57</v>
      </c>
      <c r="C7" s="99"/>
      <c r="D7" s="99"/>
      <c r="E7" s="99"/>
      <c r="F7" s="99"/>
      <c r="G7" s="99"/>
      <c r="J7" s="22"/>
      <c r="K7" s="19"/>
      <c r="L7" s="19"/>
      <c r="M7" s="23"/>
      <c r="N7" s="23"/>
      <c r="O7" s="24"/>
      <c r="P7" s="24"/>
    </row>
    <row r="8" spans="1:16" ht="24.75" customHeight="1" x14ac:dyDescent="0.2">
      <c r="A8" s="80" t="s">
        <v>59</v>
      </c>
      <c r="B8" s="58">
        <v>-3.6999999999999998E-2</v>
      </c>
      <c r="C8" s="58">
        <v>0.11700000000000001</v>
      </c>
      <c r="D8" s="59" t="s">
        <v>79</v>
      </c>
      <c r="E8" s="58">
        <v>0.754</v>
      </c>
      <c r="F8" s="60">
        <v>625</v>
      </c>
      <c r="G8" s="60">
        <v>30199</v>
      </c>
    </row>
    <row r="9" spans="1:16" ht="24.75" customHeight="1" x14ac:dyDescent="0.2">
      <c r="A9" s="80" t="s">
        <v>60</v>
      </c>
      <c r="B9" s="58">
        <v>-0.191</v>
      </c>
      <c r="C9" s="58">
        <v>6.6000000000000003E-2</v>
      </c>
      <c r="D9" s="59" t="s">
        <v>80</v>
      </c>
      <c r="E9" s="58">
        <v>4.0000000000000001E-3</v>
      </c>
      <c r="F9" s="60">
        <v>1876</v>
      </c>
      <c r="G9" s="60">
        <v>30199</v>
      </c>
    </row>
    <row r="10" spans="1:16" ht="28.5" customHeight="1" x14ac:dyDescent="0.2">
      <c r="A10" s="79"/>
      <c r="B10" s="99" t="s">
        <v>61</v>
      </c>
      <c r="C10" s="99"/>
      <c r="D10" s="99"/>
      <c r="E10" s="99"/>
      <c r="F10" s="99"/>
      <c r="G10" s="99"/>
    </row>
    <row r="11" spans="1:16" ht="24.75" customHeight="1" x14ac:dyDescent="0.2">
      <c r="A11" s="80" t="s">
        <v>85</v>
      </c>
      <c r="B11" s="58">
        <v>0.111</v>
      </c>
      <c r="C11" s="58">
        <v>6.4000000000000001E-2</v>
      </c>
      <c r="D11" s="59" t="s">
        <v>82</v>
      </c>
      <c r="E11" s="58">
        <v>8.5000000000000006E-2</v>
      </c>
      <c r="F11" s="60">
        <v>1285</v>
      </c>
      <c r="G11" s="60">
        <v>30199</v>
      </c>
    </row>
    <row r="12" spans="1:16" ht="28.5" customHeight="1" x14ac:dyDescent="0.2">
      <c r="A12" s="80" t="s">
        <v>173</v>
      </c>
      <c r="B12" s="58">
        <v>0.04</v>
      </c>
      <c r="C12" s="58">
        <v>6.9000000000000006E-2</v>
      </c>
      <c r="D12" s="59" t="s">
        <v>81</v>
      </c>
      <c r="E12" s="58">
        <v>0.56200000000000006</v>
      </c>
      <c r="F12" s="60">
        <v>922</v>
      </c>
      <c r="G12" s="60">
        <v>30199</v>
      </c>
    </row>
    <row r="13" spans="1:16" ht="24.75" customHeight="1" x14ac:dyDescent="0.2">
      <c r="A13" s="79"/>
      <c r="B13" s="99" t="s">
        <v>87</v>
      </c>
      <c r="C13" s="99"/>
      <c r="D13" s="99"/>
      <c r="E13" s="99"/>
      <c r="F13" s="99"/>
      <c r="G13" s="99"/>
    </row>
    <row r="14" spans="1:16" ht="24.75" customHeight="1" x14ac:dyDescent="0.2">
      <c r="A14" s="57" t="s">
        <v>32</v>
      </c>
      <c r="B14" s="81">
        <v>-0.16200000000000001</v>
      </c>
      <c r="C14" s="81">
        <v>5.8000000000000003E-2</v>
      </c>
      <c r="D14" s="81" t="s">
        <v>83</v>
      </c>
      <c r="E14" s="81">
        <v>5.0000000000000001E-3</v>
      </c>
      <c r="F14" s="60">
        <v>1178</v>
      </c>
      <c r="G14" s="60">
        <v>35096</v>
      </c>
    </row>
    <row r="15" spans="1:16" ht="28.5" customHeight="1" thickBot="1" x14ac:dyDescent="0.25">
      <c r="A15" s="61" t="s">
        <v>31</v>
      </c>
      <c r="B15" s="82">
        <v>-0.155</v>
      </c>
      <c r="C15" s="82">
        <v>6.7000000000000004E-2</v>
      </c>
      <c r="D15" s="82" t="s">
        <v>84</v>
      </c>
      <c r="E15" s="82">
        <v>2.1000000000000001E-2</v>
      </c>
      <c r="F15" s="64">
        <v>1204</v>
      </c>
      <c r="G15" s="64">
        <v>25153</v>
      </c>
    </row>
    <row r="16" spans="1:16" ht="24.75" customHeight="1" x14ac:dyDescent="0.2">
      <c r="F16" s="25"/>
      <c r="G16" s="25"/>
    </row>
    <row r="17" spans="6:7" ht="24.75" customHeight="1" x14ac:dyDescent="0.2"/>
    <row r="18" spans="6:7" ht="28.5" customHeight="1" x14ac:dyDescent="0.2">
      <c r="F18" s="25"/>
      <c r="G18" s="25"/>
    </row>
    <row r="19" spans="6:7" ht="28.5" customHeight="1" x14ac:dyDescent="0.2"/>
    <row r="20" spans="6:7" ht="28.5" customHeight="1" x14ac:dyDescent="0.2"/>
    <row r="21" spans="6:7" ht="24.75" customHeight="1" x14ac:dyDescent="0.2"/>
  </sheetData>
  <mergeCells count="4">
    <mergeCell ref="B3:G3"/>
    <mergeCell ref="B7:G7"/>
    <mergeCell ref="B10:G10"/>
    <mergeCell ref="B13:G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3E16A-7B04-40AD-9E4E-00900998FACE}">
  <dimension ref="A1:H25"/>
  <sheetViews>
    <sheetView tabSelected="1" workbookViewId="0">
      <selection activeCell="H3" sqref="H3"/>
    </sheetView>
  </sheetViews>
  <sheetFormatPr defaultRowHeight="14.25" x14ac:dyDescent="0.25"/>
  <cols>
    <col min="1" max="1" width="18.140625" style="1" bestFit="1" customWidth="1"/>
    <col min="2" max="2" width="16.85546875" style="1" bestFit="1" customWidth="1"/>
    <col min="3" max="5" width="9.140625" style="1"/>
    <col min="6" max="6" width="18.140625" style="1" bestFit="1" customWidth="1"/>
    <col min="7" max="7" width="18.140625" style="1" customWidth="1"/>
    <col min="8" max="8" width="23.28515625" style="1" bestFit="1" customWidth="1"/>
    <col min="9" max="16384" width="9.140625" style="1"/>
  </cols>
  <sheetData>
    <row r="1" spans="1:8" ht="15" thickBot="1" x14ac:dyDescent="0.3">
      <c r="A1" s="11"/>
      <c r="B1" s="11"/>
      <c r="F1" s="11"/>
      <c r="G1" s="11"/>
      <c r="H1" s="11"/>
    </row>
    <row r="2" spans="1:8" ht="25.5" customHeight="1" thickBot="1" x14ac:dyDescent="0.3">
      <c r="A2" s="10" t="s">
        <v>2</v>
      </c>
      <c r="B2" s="10" t="s">
        <v>3</v>
      </c>
      <c r="F2" s="10" t="s">
        <v>189</v>
      </c>
      <c r="G2" s="10" t="s">
        <v>198</v>
      </c>
      <c r="H2" s="10" t="s">
        <v>191</v>
      </c>
    </row>
    <row r="3" spans="1:8" ht="17.25" customHeight="1" x14ac:dyDescent="0.25">
      <c r="A3" s="2" t="s">
        <v>17</v>
      </c>
      <c r="B3" s="5" t="s">
        <v>4</v>
      </c>
      <c r="F3" s="2" t="s">
        <v>2</v>
      </c>
      <c r="G3" s="2" t="s">
        <v>197</v>
      </c>
      <c r="H3" s="5" t="s">
        <v>4</v>
      </c>
    </row>
    <row r="4" spans="1:8" ht="17.25" customHeight="1" x14ac:dyDescent="0.25">
      <c r="A4" s="2" t="s">
        <v>5</v>
      </c>
      <c r="B4" s="5" t="s">
        <v>6</v>
      </c>
      <c r="F4" s="2" t="s">
        <v>192</v>
      </c>
      <c r="G4" s="2" t="s">
        <v>199</v>
      </c>
      <c r="H4" s="5" t="s">
        <v>6</v>
      </c>
    </row>
    <row r="5" spans="1:8" ht="17.25" customHeight="1" x14ac:dyDescent="0.25">
      <c r="A5" s="2" t="s">
        <v>7</v>
      </c>
      <c r="B5" s="5" t="s">
        <v>19</v>
      </c>
      <c r="F5" s="2" t="s">
        <v>193</v>
      </c>
      <c r="G5" s="2" t="s">
        <v>200</v>
      </c>
      <c r="H5" s="5" t="s">
        <v>19</v>
      </c>
    </row>
    <row r="6" spans="1:8" ht="17.25" customHeight="1" x14ac:dyDescent="0.25">
      <c r="A6" s="2" t="s">
        <v>8</v>
      </c>
      <c r="B6" s="5" t="s">
        <v>9</v>
      </c>
      <c r="F6" s="2" t="s">
        <v>194</v>
      </c>
      <c r="G6" s="2" t="s">
        <v>201</v>
      </c>
      <c r="H6" s="5" t="s">
        <v>9</v>
      </c>
    </row>
    <row r="7" spans="1:8" ht="17.25" customHeight="1" x14ac:dyDescent="0.25">
      <c r="A7" s="2" t="s">
        <v>10</v>
      </c>
      <c r="B7" s="5" t="s">
        <v>11</v>
      </c>
      <c r="F7" s="2" t="s">
        <v>195</v>
      </c>
      <c r="G7" s="2" t="s">
        <v>202</v>
      </c>
      <c r="H7" s="5" t="s">
        <v>11</v>
      </c>
    </row>
    <row r="8" spans="1:8" ht="17.25" customHeight="1" x14ac:dyDescent="0.25">
      <c r="A8" s="2" t="s">
        <v>12</v>
      </c>
      <c r="B8" s="5" t="s">
        <v>13</v>
      </c>
      <c r="F8" s="2" t="s">
        <v>177</v>
      </c>
      <c r="G8" s="2" t="s">
        <v>203</v>
      </c>
      <c r="H8" s="5" t="s">
        <v>13</v>
      </c>
    </row>
    <row r="9" spans="1:8" ht="17.25" customHeight="1" x14ac:dyDescent="0.25">
      <c r="A9" s="2" t="s">
        <v>14</v>
      </c>
      <c r="B9" s="5" t="s">
        <v>15</v>
      </c>
      <c r="F9" s="2" t="s">
        <v>196</v>
      </c>
      <c r="G9" s="2">
        <v>2016</v>
      </c>
      <c r="H9" s="5" t="s">
        <v>15</v>
      </c>
    </row>
    <row r="10" spans="1:8" ht="17.25" customHeight="1" x14ac:dyDescent="0.25">
      <c r="A10" s="2" t="s">
        <v>16</v>
      </c>
      <c r="B10" s="5" t="s">
        <v>20</v>
      </c>
      <c r="F10" s="87" t="s">
        <v>30</v>
      </c>
      <c r="G10" s="2" t="s">
        <v>203</v>
      </c>
      <c r="H10" s="101" t="s">
        <v>20</v>
      </c>
    </row>
    <row r="11" spans="1:8" ht="17.25" customHeight="1" x14ac:dyDescent="0.25">
      <c r="A11" s="2" t="s">
        <v>18</v>
      </c>
      <c r="B11" s="5" t="s">
        <v>21</v>
      </c>
      <c r="F11" s="2"/>
      <c r="G11" s="2"/>
    </row>
    <row r="12" spans="1:8" ht="17.25" customHeight="1" thickBot="1" x14ac:dyDescent="0.3">
      <c r="A12" s="12" t="s">
        <v>22</v>
      </c>
      <c r="B12" s="13" t="s">
        <v>23</v>
      </c>
      <c r="F12" s="2"/>
      <c r="G12" s="2"/>
    </row>
    <row r="13" spans="1:8" ht="16.5" customHeight="1" x14ac:dyDescent="0.25">
      <c r="A13" s="2"/>
      <c r="F13" s="2" t="s">
        <v>190</v>
      </c>
      <c r="G13" s="2"/>
    </row>
    <row r="14" spans="1:8" ht="16.5" customHeight="1" x14ac:dyDescent="0.25">
      <c r="A14" s="2"/>
      <c r="F14" s="2"/>
      <c r="G14" s="2"/>
    </row>
    <row r="15" spans="1:8" ht="16.5" customHeight="1" x14ac:dyDescent="0.25">
      <c r="A15" s="2"/>
      <c r="F15" s="2"/>
      <c r="G15" s="2"/>
    </row>
    <row r="16" spans="1:8" ht="16.5" customHeight="1" x14ac:dyDescent="0.25">
      <c r="A16" s="2"/>
      <c r="F16" s="2"/>
      <c r="G16" s="2"/>
    </row>
    <row r="17" spans="1:8" ht="16.5" customHeight="1" x14ac:dyDescent="0.25">
      <c r="A17" s="2"/>
      <c r="F17" s="2"/>
      <c r="G17" s="2"/>
    </row>
    <row r="18" spans="1:8" ht="16.5" customHeight="1" x14ac:dyDescent="0.25">
      <c r="A18" s="2"/>
      <c r="F18" s="2"/>
      <c r="G18" s="2"/>
    </row>
    <row r="19" spans="1:8" ht="16.5" customHeight="1" x14ac:dyDescent="0.25">
      <c r="A19" s="2"/>
      <c r="F19" s="2"/>
      <c r="G19" s="2"/>
    </row>
    <row r="20" spans="1:8" ht="16.5" customHeight="1" x14ac:dyDescent="0.25">
      <c r="A20" s="2"/>
      <c r="F20" s="2"/>
      <c r="G20" s="2"/>
    </row>
    <row r="21" spans="1:8" ht="16.5" customHeight="1" x14ac:dyDescent="0.25">
      <c r="A21" s="2"/>
      <c r="F21" s="2"/>
      <c r="G21" s="2"/>
    </row>
    <row r="22" spans="1:8" ht="16.5" customHeight="1" thickBot="1" x14ac:dyDescent="0.3">
      <c r="A22" s="2"/>
      <c r="F22" s="4"/>
      <c r="G22" s="4"/>
      <c r="H22" s="3"/>
    </row>
    <row r="23" spans="1:8" ht="16.5" customHeight="1" thickTop="1" x14ac:dyDescent="0.25">
      <c r="A23" s="2"/>
    </row>
    <row r="24" spans="1:8" ht="15" thickBot="1" x14ac:dyDescent="0.3">
      <c r="A24" s="4"/>
      <c r="B24" s="3"/>
    </row>
    <row r="25" spans="1:8" ht="15" thickTop="1" x14ac:dyDescent="0.25"/>
  </sheetData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D198D-0556-4EE7-A35F-EDA3BA06DC9A}">
  <dimension ref="A1:J26"/>
  <sheetViews>
    <sheetView workbookViewId="0">
      <selection activeCell="J5" sqref="J5"/>
    </sheetView>
  </sheetViews>
  <sheetFormatPr defaultRowHeight="14.25" x14ac:dyDescent="0.2"/>
  <cols>
    <col min="1" max="1" width="10.5703125" style="26" bestFit="1" customWidth="1"/>
    <col min="2" max="5" width="11" style="26" bestFit="1" customWidth="1"/>
    <col min="6" max="6" width="12.5703125" style="26" bestFit="1" customWidth="1"/>
    <col min="7" max="7" width="12.42578125" style="26" bestFit="1" customWidth="1"/>
    <col min="8" max="8" width="10.7109375" style="26" bestFit="1" customWidth="1"/>
    <col min="9" max="9" width="9.140625" style="26"/>
    <col min="10" max="10" width="11.85546875" style="26" bestFit="1" customWidth="1"/>
    <col min="11" max="16384" width="9.140625" style="26"/>
  </cols>
  <sheetData>
    <row r="1" spans="1:10" ht="15" thickBot="1" x14ac:dyDescent="0.25">
      <c r="A1" s="9"/>
      <c r="B1" s="9"/>
      <c r="C1" s="9"/>
      <c r="D1" s="9"/>
      <c r="E1" s="9"/>
      <c r="F1" s="9"/>
      <c r="G1" s="9"/>
      <c r="H1" s="9"/>
    </row>
    <row r="2" spans="1:10" s="28" customFormat="1" ht="36.75" customHeight="1" thickBot="1" x14ac:dyDescent="0.3">
      <c r="A2" s="29"/>
      <c r="B2" s="31" t="s">
        <v>90</v>
      </c>
      <c r="C2" s="40" t="s">
        <v>126</v>
      </c>
      <c r="D2" s="40" t="s">
        <v>127</v>
      </c>
      <c r="E2" s="40" t="s">
        <v>166</v>
      </c>
      <c r="F2" s="40" t="s">
        <v>167</v>
      </c>
      <c r="G2" s="40" t="s">
        <v>168</v>
      </c>
      <c r="H2" s="40" t="s">
        <v>169</v>
      </c>
    </row>
    <row r="3" spans="1:10" s="28" customFormat="1" ht="38.25" customHeight="1" x14ac:dyDescent="0.25">
      <c r="A3" s="27" t="s">
        <v>34</v>
      </c>
      <c r="B3" s="32">
        <v>17127</v>
      </c>
      <c r="C3" s="41" t="s">
        <v>129</v>
      </c>
      <c r="D3" s="41" t="s">
        <v>138</v>
      </c>
      <c r="E3" s="42" t="s">
        <v>165</v>
      </c>
      <c r="F3" s="50">
        <v>245657.4</v>
      </c>
      <c r="G3" s="53">
        <v>9257</v>
      </c>
      <c r="H3" s="42" t="s">
        <v>147</v>
      </c>
    </row>
    <row r="4" spans="1:10" s="28" customFormat="1" ht="38.25" customHeight="1" x14ac:dyDescent="0.25">
      <c r="A4" s="27" t="s">
        <v>35</v>
      </c>
      <c r="B4" s="32">
        <v>2875</v>
      </c>
      <c r="C4" s="41" t="s">
        <v>130</v>
      </c>
      <c r="D4" s="41" t="s">
        <v>139</v>
      </c>
      <c r="E4" s="42" t="s">
        <v>164</v>
      </c>
      <c r="F4" s="50">
        <v>433922.9</v>
      </c>
      <c r="G4" s="53">
        <v>23663</v>
      </c>
      <c r="H4" s="42" t="s">
        <v>153</v>
      </c>
    </row>
    <row r="5" spans="1:10" s="28" customFormat="1" ht="38.25" customHeight="1" x14ac:dyDescent="0.25">
      <c r="A5" s="27" t="s">
        <v>36</v>
      </c>
      <c r="B5" s="32">
        <v>3158</v>
      </c>
      <c r="C5" s="41" t="s">
        <v>131</v>
      </c>
      <c r="D5" s="41" t="s">
        <v>140</v>
      </c>
      <c r="E5" s="42" t="s">
        <v>163</v>
      </c>
      <c r="F5" s="50">
        <v>555771.4</v>
      </c>
      <c r="G5" s="53">
        <v>28630</v>
      </c>
      <c r="H5" s="42" t="s">
        <v>148</v>
      </c>
    </row>
    <row r="6" spans="1:10" s="28" customFormat="1" ht="38.25" customHeight="1" x14ac:dyDescent="0.25">
      <c r="A6" s="27" t="s">
        <v>37</v>
      </c>
      <c r="B6" s="32">
        <v>2691</v>
      </c>
      <c r="C6" s="41" t="s">
        <v>132</v>
      </c>
      <c r="D6" s="41" t="s">
        <v>141</v>
      </c>
      <c r="E6" s="42" t="s">
        <v>162</v>
      </c>
      <c r="F6" s="50">
        <v>705034.9</v>
      </c>
      <c r="G6" s="53">
        <v>41515</v>
      </c>
      <c r="H6" s="42" t="s">
        <v>154</v>
      </c>
    </row>
    <row r="7" spans="1:10" s="28" customFormat="1" ht="38.25" customHeight="1" x14ac:dyDescent="0.25">
      <c r="A7" s="27" t="s">
        <v>38</v>
      </c>
      <c r="B7" s="32">
        <v>1654</v>
      </c>
      <c r="C7" s="41" t="s">
        <v>133</v>
      </c>
      <c r="D7" s="41" t="s">
        <v>142</v>
      </c>
      <c r="E7" s="42" t="s">
        <v>161</v>
      </c>
      <c r="F7" s="50">
        <v>927900.5</v>
      </c>
      <c r="G7" s="53">
        <v>69246</v>
      </c>
      <c r="H7" s="42" t="s">
        <v>149</v>
      </c>
    </row>
    <row r="8" spans="1:10" s="28" customFormat="1" ht="38.25" customHeight="1" x14ac:dyDescent="0.25">
      <c r="A8" s="27" t="s">
        <v>39</v>
      </c>
      <c r="B8" s="32">
        <v>1029</v>
      </c>
      <c r="C8" s="41" t="s">
        <v>134</v>
      </c>
      <c r="D8" s="41" t="s">
        <v>143</v>
      </c>
      <c r="E8" s="42" t="s">
        <v>158</v>
      </c>
      <c r="F8" s="50">
        <v>1127266.2</v>
      </c>
      <c r="G8" s="53">
        <v>87342</v>
      </c>
      <c r="H8" s="42" t="s">
        <v>155</v>
      </c>
    </row>
    <row r="9" spans="1:10" s="28" customFormat="1" ht="38.25" customHeight="1" x14ac:dyDescent="0.25">
      <c r="A9" s="27" t="s">
        <v>40</v>
      </c>
      <c r="B9" s="32">
        <v>720</v>
      </c>
      <c r="C9" s="41" t="s">
        <v>135</v>
      </c>
      <c r="D9" s="41" t="s">
        <v>144</v>
      </c>
      <c r="E9" s="42" t="s">
        <v>159</v>
      </c>
      <c r="F9" s="50">
        <v>1288228.1000000001</v>
      </c>
      <c r="G9" s="53">
        <v>126782</v>
      </c>
      <c r="H9" s="42" t="s">
        <v>150</v>
      </c>
      <c r="J9" s="49"/>
    </row>
    <row r="10" spans="1:10" s="28" customFormat="1" ht="38.25" customHeight="1" x14ac:dyDescent="0.25">
      <c r="A10" s="27" t="s">
        <v>41</v>
      </c>
      <c r="B10" s="32">
        <v>945</v>
      </c>
      <c r="C10" s="41" t="s">
        <v>136</v>
      </c>
      <c r="D10" s="41" t="s">
        <v>145</v>
      </c>
      <c r="E10" s="42" t="s">
        <v>160</v>
      </c>
      <c r="F10" s="50">
        <v>1576836.8</v>
      </c>
      <c r="G10" s="53">
        <v>157316</v>
      </c>
      <c r="H10" s="42" t="s">
        <v>151</v>
      </c>
    </row>
    <row r="11" spans="1:10" s="28" customFormat="1" ht="38.25" customHeight="1" thickBot="1" x14ac:dyDescent="0.3">
      <c r="A11" s="43" t="s">
        <v>107</v>
      </c>
      <c r="B11" s="33">
        <v>30199</v>
      </c>
      <c r="C11" s="44" t="s">
        <v>137</v>
      </c>
      <c r="D11" s="44" t="s">
        <v>146</v>
      </c>
      <c r="E11" s="45" t="s">
        <v>170</v>
      </c>
      <c r="F11" s="45"/>
      <c r="G11" s="45"/>
      <c r="H11" s="45" t="s">
        <v>152</v>
      </c>
    </row>
    <row r="12" spans="1:10" ht="45" customHeight="1" x14ac:dyDescent="0.2">
      <c r="A12" s="100" t="s">
        <v>156</v>
      </c>
      <c r="B12" s="100"/>
      <c r="C12" s="100"/>
      <c r="D12" s="100"/>
      <c r="E12" s="100"/>
      <c r="F12" s="100"/>
      <c r="G12" s="100"/>
      <c r="H12" s="100"/>
    </row>
    <row r="15" spans="1:10" ht="15" x14ac:dyDescent="0.25">
      <c r="A15"/>
    </row>
    <row r="17" spans="1:7" x14ac:dyDescent="0.2">
      <c r="A17" s="26" t="s">
        <v>171</v>
      </c>
    </row>
    <row r="18" spans="1:7" ht="30.75" customHeight="1" thickBot="1" x14ac:dyDescent="0.3">
      <c r="A18" s="46" t="s">
        <v>157</v>
      </c>
      <c r="B18" s="17" t="s">
        <v>96</v>
      </c>
      <c r="C18" s="17"/>
      <c r="D18" s="17" t="s">
        <v>97</v>
      </c>
    </row>
    <row r="19" spans="1:7" ht="16.5" thickTop="1" thickBot="1" x14ac:dyDescent="0.25">
      <c r="A19" s="47">
        <v>1</v>
      </c>
      <c r="B19" s="48">
        <v>16250.29</v>
      </c>
      <c r="C19" s="18" t="str">
        <f>_xlfn.CONCAT("(",B19,")")</f>
        <v>(16250.29)</v>
      </c>
      <c r="D19" s="51">
        <v>133935.4</v>
      </c>
      <c r="E19" s="18" t="str">
        <f>_xlfn.CONCAT("(",D19,")")</f>
        <v>(133935.4)</v>
      </c>
      <c r="G19" s="52">
        <v>133935.4</v>
      </c>
    </row>
    <row r="20" spans="1:7" ht="15.75" thickBot="1" x14ac:dyDescent="0.25">
      <c r="A20" s="47">
        <v>2</v>
      </c>
      <c r="B20" s="48">
        <v>75437.05</v>
      </c>
      <c r="C20" s="18" t="str">
        <f t="shared" ref="C20:C26" si="0">_xlfn.CONCAT("(",B20,")")</f>
        <v>(75437.05)</v>
      </c>
      <c r="D20" s="51">
        <v>169469.2</v>
      </c>
      <c r="E20" s="18" t="str">
        <f t="shared" ref="E20:E26" si="1">_xlfn.CONCAT("(",D20,")")</f>
        <v>(169469.2)</v>
      </c>
      <c r="G20" s="52">
        <v>169469.2</v>
      </c>
    </row>
    <row r="21" spans="1:7" ht="15.75" thickBot="1" x14ac:dyDescent="0.25">
      <c r="A21" s="47">
        <v>3</v>
      </c>
      <c r="B21" s="48">
        <v>40214.14</v>
      </c>
      <c r="C21" s="18" t="str">
        <f t="shared" si="0"/>
        <v>(40214.14)</v>
      </c>
      <c r="D21" s="51">
        <v>194380.2</v>
      </c>
      <c r="E21" s="18" t="str">
        <f t="shared" si="1"/>
        <v>(194380.2)</v>
      </c>
      <c r="G21" s="52">
        <v>194380.2</v>
      </c>
    </row>
    <row r="22" spans="1:7" ht="15.75" thickBot="1" x14ac:dyDescent="0.25">
      <c r="A22" s="47">
        <v>4</v>
      </c>
      <c r="B22" s="48">
        <v>50624.639999999999</v>
      </c>
      <c r="C22" s="18" t="str">
        <f t="shared" si="0"/>
        <v>(50624.64)</v>
      </c>
      <c r="D22" s="51">
        <v>275337.90000000002</v>
      </c>
      <c r="E22" s="18" t="str">
        <f t="shared" si="1"/>
        <v>(275337.9)</v>
      </c>
      <c r="G22" s="52">
        <v>275337.90000000002</v>
      </c>
    </row>
    <row r="23" spans="1:7" ht="15.75" thickBot="1" x14ac:dyDescent="0.25">
      <c r="A23" s="47">
        <v>5</v>
      </c>
      <c r="B23" s="48">
        <v>116560.96000000001</v>
      </c>
      <c r="C23" s="18" t="str">
        <f t="shared" si="0"/>
        <v>(116560.96)</v>
      </c>
      <c r="D23" s="51">
        <v>516417</v>
      </c>
      <c r="E23" s="18" t="str">
        <f t="shared" si="1"/>
        <v>(516417)</v>
      </c>
      <c r="F23" s="26" t="s">
        <v>172</v>
      </c>
      <c r="G23" s="52">
        <v>516417</v>
      </c>
    </row>
    <row r="24" spans="1:7" ht="15.75" thickBot="1" x14ac:dyDescent="0.25">
      <c r="A24" s="47">
        <v>6</v>
      </c>
      <c r="B24" s="48">
        <v>117200.66</v>
      </c>
      <c r="C24" s="18" t="str">
        <f t="shared" si="0"/>
        <v>(117200.66)</v>
      </c>
      <c r="D24" s="51">
        <v>615774.1</v>
      </c>
      <c r="E24" s="18" t="str">
        <f t="shared" si="1"/>
        <v>(615774.1)</v>
      </c>
      <c r="G24" s="52">
        <v>615774.1</v>
      </c>
    </row>
    <row r="25" spans="1:7" ht="15.75" thickBot="1" x14ac:dyDescent="0.25">
      <c r="A25" s="47">
        <v>7</v>
      </c>
      <c r="B25" s="48">
        <v>157845.1</v>
      </c>
      <c r="C25" s="18" t="str">
        <f>_xlfn.CONCAT("(",B25,"0",")")</f>
        <v>(157845.10)</v>
      </c>
      <c r="D25" s="51">
        <v>567942.80000000005</v>
      </c>
      <c r="E25" s="18" t="str">
        <f t="shared" si="1"/>
        <v>(567942.8)</v>
      </c>
      <c r="G25" s="52">
        <v>567942.80000000005</v>
      </c>
    </row>
    <row r="26" spans="1:7" ht="15" x14ac:dyDescent="0.2">
      <c r="A26" s="47">
        <v>8</v>
      </c>
      <c r="B26" s="48">
        <v>196211.89</v>
      </c>
      <c r="C26" s="18" t="str">
        <f t="shared" si="0"/>
        <v>(196211.89)</v>
      </c>
      <c r="D26" s="51">
        <v>618442.80000000005</v>
      </c>
      <c r="E26" s="18" t="str">
        <f t="shared" si="1"/>
        <v>(618442.8)</v>
      </c>
      <c r="G26" s="52">
        <v>618442.80000000005</v>
      </c>
    </row>
  </sheetData>
  <mergeCells count="1">
    <mergeCell ref="A12:H12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C0D64-AD93-419B-BAA5-14F3B3EA3019}">
  <dimension ref="A1:E11"/>
  <sheetViews>
    <sheetView workbookViewId="0">
      <selection activeCell="E11" sqref="E11"/>
    </sheetView>
  </sheetViews>
  <sheetFormatPr defaultRowHeight="14.25" x14ac:dyDescent="0.2"/>
  <cols>
    <col min="1" max="1" width="11.85546875" style="26" bestFit="1" customWidth="1"/>
    <col min="2" max="2" width="8.42578125" style="26" bestFit="1" customWidth="1"/>
    <col min="3" max="3" width="14" style="26" bestFit="1" customWidth="1"/>
    <col min="4" max="4" width="16.28515625" style="26" bestFit="1" customWidth="1"/>
    <col min="5" max="5" width="20.42578125" style="26" bestFit="1" customWidth="1"/>
    <col min="6" max="16384" width="9.140625" style="26"/>
  </cols>
  <sheetData>
    <row r="1" spans="1:5" ht="15" thickBot="1" x14ac:dyDescent="0.25">
      <c r="A1" s="9"/>
      <c r="B1" s="9"/>
      <c r="C1" s="9"/>
      <c r="D1" s="9"/>
      <c r="E1" s="9"/>
    </row>
    <row r="2" spans="1:5" s="28" customFormat="1" ht="36.75" customHeight="1" thickBot="1" x14ac:dyDescent="0.3">
      <c r="A2" s="36"/>
      <c r="B2" s="37" t="s">
        <v>90</v>
      </c>
      <c r="C2" s="39" t="s">
        <v>126</v>
      </c>
      <c r="D2" s="39" t="s">
        <v>127</v>
      </c>
      <c r="E2" s="39" t="s">
        <v>128</v>
      </c>
    </row>
    <row r="3" spans="1:5" s="28" customFormat="1" ht="24.75" customHeight="1" x14ac:dyDescent="0.25">
      <c r="A3" s="38" t="s">
        <v>34</v>
      </c>
      <c r="B3" s="34">
        <v>17127</v>
      </c>
      <c r="C3" s="34" t="s">
        <v>98</v>
      </c>
      <c r="D3" s="34" t="s">
        <v>116</v>
      </c>
      <c r="E3" s="34" t="s">
        <v>117</v>
      </c>
    </row>
    <row r="4" spans="1:5" s="28" customFormat="1" ht="24.75" customHeight="1" x14ac:dyDescent="0.25">
      <c r="A4" s="38" t="s">
        <v>35</v>
      </c>
      <c r="B4" s="34">
        <v>2875</v>
      </c>
      <c r="C4" s="34" t="s">
        <v>99</v>
      </c>
      <c r="D4" s="34" t="s">
        <v>115</v>
      </c>
      <c r="E4" s="34" t="s">
        <v>118</v>
      </c>
    </row>
    <row r="5" spans="1:5" s="28" customFormat="1" ht="24.75" customHeight="1" x14ac:dyDescent="0.25">
      <c r="A5" s="38" t="s">
        <v>36</v>
      </c>
      <c r="B5" s="34">
        <v>3158</v>
      </c>
      <c r="C5" s="34" t="s">
        <v>100</v>
      </c>
      <c r="D5" s="34" t="s">
        <v>114</v>
      </c>
      <c r="E5" s="34" t="s">
        <v>119</v>
      </c>
    </row>
    <row r="6" spans="1:5" s="28" customFormat="1" ht="24.75" customHeight="1" x14ac:dyDescent="0.25">
      <c r="A6" s="38" t="s">
        <v>37</v>
      </c>
      <c r="B6" s="34">
        <v>2691</v>
      </c>
      <c r="C6" s="34" t="s">
        <v>101</v>
      </c>
      <c r="D6" s="34" t="s">
        <v>113</v>
      </c>
      <c r="E6" s="34" t="s">
        <v>120</v>
      </c>
    </row>
    <row r="7" spans="1:5" s="28" customFormat="1" ht="24.75" customHeight="1" x14ac:dyDescent="0.25">
      <c r="A7" s="38" t="s">
        <v>38</v>
      </c>
      <c r="B7" s="34">
        <v>1654</v>
      </c>
      <c r="C7" s="34" t="s">
        <v>102</v>
      </c>
      <c r="D7" s="34" t="s">
        <v>112</v>
      </c>
      <c r="E7" s="34" t="s">
        <v>121</v>
      </c>
    </row>
    <row r="8" spans="1:5" s="28" customFormat="1" ht="24.75" customHeight="1" x14ac:dyDescent="0.25">
      <c r="A8" s="38" t="s">
        <v>39</v>
      </c>
      <c r="B8" s="34">
        <v>1029</v>
      </c>
      <c r="C8" s="34" t="s">
        <v>103</v>
      </c>
      <c r="D8" s="34" t="s">
        <v>111</v>
      </c>
      <c r="E8" s="34" t="s">
        <v>122</v>
      </c>
    </row>
    <row r="9" spans="1:5" s="28" customFormat="1" ht="24.75" customHeight="1" x14ac:dyDescent="0.25">
      <c r="A9" s="38" t="s">
        <v>40</v>
      </c>
      <c r="B9" s="34">
        <v>720</v>
      </c>
      <c r="C9" s="34" t="s">
        <v>104</v>
      </c>
      <c r="D9" s="34" t="s">
        <v>110</v>
      </c>
      <c r="E9" s="34" t="s">
        <v>123</v>
      </c>
    </row>
    <row r="10" spans="1:5" s="28" customFormat="1" ht="24.75" customHeight="1" x14ac:dyDescent="0.25">
      <c r="A10" s="38" t="s">
        <v>41</v>
      </c>
      <c r="B10" s="34">
        <v>945</v>
      </c>
      <c r="C10" s="34" t="s">
        <v>105</v>
      </c>
      <c r="D10" s="34" t="s">
        <v>109</v>
      </c>
      <c r="E10" s="34" t="s">
        <v>124</v>
      </c>
    </row>
    <row r="11" spans="1:5" s="28" customFormat="1" ht="24.75" customHeight="1" thickBot="1" x14ac:dyDescent="0.3">
      <c r="A11" s="30" t="s">
        <v>107</v>
      </c>
      <c r="B11" s="35">
        <v>30199</v>
      </c>
      <c r="C11" s="35" t="s">
        <v>106</v>
      </c>
      <c r="D11" s="35" t="s">
        <v>108</v>
      </c>
      <c r="E11" s="35" t="s">
        <v>125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151D-C446-4DEF-A31A-A21D3F378A79}">
  <dimension ref="A1:H11"/>
  <sheetViews>
    <sheetView workbookViewId="0">
      <selection activeCell="A16" sqref="A16"/>
    </sheetView>
  </sheetViews>
  <sheetFormatPr defaultRowHeight="15" x14ac:dyDescent="0.25"/>
  <cols>
    <col min="1" max="1" width="9.140625" style="15"/>
    <col min="2" max="2" width="15.42578125" style="15" bestFit="1" customWidth="1"/>
    <col min="3" max="3" width="6.28515625" style="15" bestFit="1" customWidth="1"/>
    <col min="4" max="4" width="9.5703125" style="15" bestFit="1" customWidth="1"/>
    <col min="5" max="5" width="9.5703125" style="15" customWidth="1"/>
    <col min="6" max="6" width="13.140625" style="15" customWidth="1"/>
    <col min="7" max="7" width="10" style="15" bestFit="1" customWidth="1"/>
    <col min="8" max="8" width="14.140625" style="15" bestFit="1" customWidth="1"/>
    <col min="9" max="16384" width="9.140625" style="15"/>
  </cols>
  <sheetData>
    <row r="1" spans="1:8" ht="15.75" thickBot="1" x14ac:dyDescent="0.3">
      <c r="B1" s="17"/>
      <c r="C1" s="17"/>
      <c r="D1" s="17"/>
      <c r="E1" s="17"/>
      <c r="F1" s="17"/>
      <c r="G1" s="14"/>
    </row>
    <row r="2" spans="1:8" ht="16.5" thickTop="1" thickBot="1" x14ac:dyDescent="0.3">
      <c r="A2" s="15" t="s">
        <v>65</v>
      </c>
      <c r="B2" s="18">
        <v>174.79599999999999</v>
      </c>
      <c r="C2" s="18">
        <v>446.98099999999999</v>
      </c>
      <c r="D2" s="18">
        <v>0.69599999999999995</v>
      </c>
      <c r="E2" s="15" t="s">
        <v>75</v>
      </c>
      <c r="F2" s="18">
        <v>-701.27</v>
      </c>
      <c r="G2" s="16" t="s">
        <v>62</v>
      </c>
      <c r="H2" s="15" t="str">
        <f t="shared" ref="H2:H11" si="0">_xlfn.CONCAT("[",F2,", ",G2,"]")</f>
        <v>[-701.27, 1050.862]</v>
      </c>
    </row>
    <row r="3" spans="1:8" ht="15.75" thickBot="1" x14ac:dyDescent="0.3">
      <c r="A3" s="15" t="s">
        <v>66</v>
      </c>
      <c r="B3" s="18">
        <v>4.2999999999999997E-2</v>
      </c>
      <c r="C3" s="18">
        <v>0.13500000000000001</v>
      </c>
      <c r="D3" s="18">
        <v>0.749</v>
      </c>
      <c r="E3" s="15" t="s">
        <v>76</v>
      </c>
      <c r="F3" s="18">
        <v>-0.222</v>
      </c>
      <c r="G3" s="16" t="s">
        <v>63</v>
      </c>
      <c r="H3" s="15" t="str">
        <f t="shared" si="0"/>
        <v>[-0.222, 0.309]</v>
      </c>
    </row>
    <row r="4" spans="1:8" ht="15.75" thickBot="1" x14ac:dyDescent="0.3">
      <c r="A4" s="15" t="s">
        <v>67</v>
      </c>
      <c r="B4" s="18">
        <v>-0.18099999999999999</v>
      </c>
      <c r="C4" s="18">
        <v>6.4000000000000001E-2</v>
      </c>
      <c r="D4" s="18">
        <v>5.0000000000000001E-3</v>
      </c>
      <c r="E4" s="15" t="s">
        <v>77</v>
      </c>
      <c r="F4" s="18">
        <v>-0.307</v>
      </c>
      <c r="G4" s="7" t="s">
        <v>64</v>
      </c>
      <c r="H4" s="15" t="str">
        <f t="shared" si="0"/>
        <v>[-0.307, -0.056]</v>
      </c>
    </row>
    <row r="5" spans="1:8" ht="15.75" thickBot="1" x14ac:dyDescent="0.3">
      <c r="A5" s="15" t="s">
        <v>68</v>
      </c>
      <c r="B5" s="18">
        <v>-0.42899999999999999</v>
      </c>
      <c r="C5" s="18">
        <v>7.8E-2</v>
      </c>
      <c r="D5" s="18">
        <v>0</v>
      </c>
      <c r="E5" s="15" t="s">
        <v>78</v>
      </c>
      <c r="F5" s="18">
        <v>-0.58199999999999996</v>
      </c>
      <c r="G5" s="15">
        <v>-0.27500000000000002</v>
      </c>
      <c r="H5" s="15" t="str">
        <f t="shared" si="0"/>
        <v>[-0.582, -0.275]</v>
      </c>
    </row>
    <row r="6" spans="1:8" ht="15.75" thickBot="1" x14ac:dyDescent="0.3">
      <c r="A6" s="15" t="s">
        <v>69</v>
      </c>
      <c r="B6" s="18">
        <v>-3.6999999999999998E-2</v>
      </c>
      <c r="C6" s="18">
        <v>0.11700000000000001</v>
      </c>
      <c r="D6" s="18">
        <v>0.754</v>
      </c>
      <c r="E6" s="15" t="s">
        <v>79</v>
      </c>
      <c r="F6" s="18">
        <v>-0.26700000000000002</v>
      </c>
      <c r="G6" s="15">
        <v>0.193</v>
      </c>
      <c r="H6" s="15" t="str">
        <f t="shared" si="0"/>
        <v>[-0.267, 0.193]</v>
      </c>
    </row>
    <row r="7" spans="1:8" ht="15.75" thickBot="1" x14ac:dyDescent="0.3">
      <c r="A7" s="15" t="s">
        <v>70</v>
      </c>
      <c r="B7" s="18">
        <v>-0.191</v>
      </c>
      <c r="C7" s="18">
        <v>6.6000000000000003E-2</v>
      </c>
      <c r="D7" s="18">
        <v>4.0000000000000001E-3</v>
      </c>
      <c r="E7" s="15" t="s">
        <v>80</v>
      </c>
      <c r="F7" s="18">
        <v>-0.32</v>
      </c>
      <c r="G7" s="15">
        <v>-6.2E-2</v>
      </c>
      <c r="H7" s="15" t="str">
        <f t="shared" si="0"/>
        <v>[-0.32, -0.062]</v>
      </c>
    </row>
    <row r="8" spans="1:8" ht="15.75" thickBot="1" x14ac:dyDescent="0.3">
      <c r="A8" s="15" t="s">
        <v>71</v>
      </c>
      <c r="B8" s="18">
        <v>0.04</v>
      </c>
      <c r="C8" s="18">
        <v>6.9000000000000006E-2</v>
      </c>
      <c r="D8" s="18">
        <v>0.56200000000000006</v>
      </c>
      <c r="E8" s="15" t="s">
        <v>81</v>
      </c>
      <c r="F8" s="18">
        <v>-9.5000000000000001E-2</v>
      </c>
      <c r="G8" s="15">
        <v>0.17399999999999999</v>
      </c>
      <c r="H8" s="15" t="str">
        <f t="shared" si="0"/>
        <v>[-0.095, 0.174]</v>
      </c>
    </row>
    <row r="9" spans="1:8" ht="15.75" thickBot="1" x14ac:dyDescent="0.3">
      <c r="A9" s="15" t="s">
        <v>72</v>
      </c>
      <c r="B9" s="18">
        <v>0.111</v>
      </c>
      <c r="C9" s="18">
        <v>6.4000000000000001E-2</v>
      </c>
      <c r="D9" s="18">
        <v>8.5000000000000006E-2</v>
      </c>
      <c r="E9" s="15" t="s">
        <v>82</v>
      </c>
      <c r="F9" s="18">
        <v>-1.4999999999999999E-2</v>
      </c>
      <c r="G9" s="15">
        <v>0.23699999999999999</v>
      </c>
      <c r="H9" s="15" t="str">
        <f t="shared" si="0"/>
        <v>[-0.015, 0.237]</v>
      </c>
    </row>
    <row r="10" spans="1:8" ht="15.75" thickBot="1" x14ac:dyDescent="0.3">
      <c r="A10" s="15" t="s">
        <v>73</v>
      </c>
      <c r="B10" s="18">
        <v>-0.16200000000000001</v>
      </c>
      <c r="C10" s="18">
        <v>5.8000000000000003E-2</v>
      </c>
      <c r="D10" s="18">
        <v>5.0000000000000001E-3</v>
      </c>
      <c r="E10" s="15" t="s">
        <v>83</v>
      </c>
      <c r="F10" s="18">
        <v>-0.27500000000000002</v>
      </c>
      <c r="G10" s="15">
        <v>-4.8000000000000001E-2</v>
      </c>
      <c r="H10" s="15" t="str">
        <f t="shared" si="0"/>
        <v>[-0.275, -0.048]</v>
      </c>
    </row>
    <row r="11" spans="1:8" x14ac:dyDescent="0.25">
      <c r="A11" s="15" t="s">
        <v>74</v>
      </c>
      <c r="B11" s="18">
        <v>-0.155</v>
      </c>
      <c r="C11" s="18">
        <v>6.7000000000000004E-2</v>
      </c>
      <c r="D11" s="18">
        <v>2.1000000000000001E-2</v>
      </c>
      <c r="E11" s="15" t="s">
        <v>84</v>
      </c>
      <c r="F11" s="18">
        <v>-0.28599999999999998</v>
      </c>
      <c r="G11" s="15">
        <v>-2.4E-2</v>
      </c>
      <c r="H11" s="15" t="str">
        <f t="shared" si="0"/>
        <v>[-0.286, -0.024]</v>
      </c>
    </row>
  </sheetData>
  <phoneticPr fontId="5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Balance</vt:lpstr>
      <vt:lpstr>Thresholds</vt:lpstr>
      <vt:lpstr>Main</vt:lpstr>
      <vt:lpstr>Checks</vt:lpstr>
      <vt:lpstr>FPM Coefficients</vt:lpstr>
      <vt:lpstr>Summary 1</vt:lpstr>
      <vt:lpstr>Summary 2</vt:lpstr>
      <vt:lpstr>Paste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Sobral</dc:creator>
  <cp:lastModifiedBy>Carol Sobral</cp:lastModifiedBy>
  <dcterms:created xsi:type="dcterms:W3CDTF">2021-04-23T14:47:10Z</dcterms:created>
  <dcterms:modified xsi:type="dcterms:W3CDTF">2021-05-31T12:04:09Z</dcterms:modified>
</cp:coreProperties>
</file>