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Spring 2021\Thesis\code\figures\"/>
    </mc:Choice>
  </mc:AlternateContent>
  <xr:revisionPtr revIDLastSave="0" documentId="13_ncr:1_{34F74524-BDA1-4797-9D86-E889D2A0E9A7}" xr6:coauthVersionLast="47" xr6:coauthVersionMax="47" xr10:uidLastSave="{00000000-0000-0000-0000-000000000000}"/>
  <bookViews>
    <workbookView xWindow="-120" yWindow="-120" windowWidth="20730" windowHeight="11310" activeTab="2" xr2:uid="{20B39209-D7DE-4841-AAB7-EE73465C9282}"/>
  </bookViews>
  <sheets>
    <sheet name="Checks" sheetId="9" r:id="rId1"/>
    <sheet name="Main" sheetId="8" r:id="rId2"/>
    <sheet name="Pas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0" l="1"/>
  <c r="C35" i="10"/>
  <c r="B36" i="10"/>
  <c r="C36" i="10"/>
  <c r="C34" i="10"/>
  <c r="B34" i="10"/>
  <c r="O18" i="10"/>
  <c r="O19" i="10"/>
  <c r="O20" i="10"/>
  <c r="O21" i="10"/>
  <c r="O22" i="10"/>
  <c r="O23" i="10"/>
  <c r="O24" i="10"/>
  <c r="O17" i="10"/>
  <c r="H11" i="10"/>
  <c r="H10" i="10"/>
  <c r="H9" i="10"/>
  <c r="H8" i="10"/>
  <c r="H7" i="10"/>
  <c r="H6" i="10"/>
  <c r="H5" i="10"/>
  <c r="H4" i="10"/>
  <c r="H3" i="10"/>
  <c r="H2" i="10"/>
  <c r="G17" i="8"/>
  <c r="G18" i="8"/>
  <c r="G19" i="8"/>
  <c r="G20" i="8"/>
  <c r="G21" i="8"/>
  <c r="G22" i="8"/>
  <c r="G23" i="8"/>
  <c r="G16" i="8"/>
</calcChain>
</file>

<file path=xl/sharedStrings.xml><?xml version="1.0" encoding="utf-8"?>
<sst xmlns="http://schemas.openxmlformats.org/spreadsheetml/2006/main" count="245" uniqueCount="124">
  <si>
    <t>Coefficient</t>
  </si>
  <si>
    <t>Thresholds 1-8</t>
  </si>
  <si>
    <t>North</t>
  </si>
  <si>
    <t>Northeast</t>
  </si>
  <si>
    <t>Central-West</t>
  </si>
  <si>
    <t>South</t>
  </si>
  <si>
    <t>Southeast</t>
  </si>
  <si>
    <t>Std. Error</t>
  </si>
  <si>
    <t>95% CI</t>
  </si>
  <si>
    <t>H</t>
  </si>
  <si>
    <t>N</t>
  </si>
  <si>
    <t>P</t>
  </si>
  <si>
    <t>Above Median</t>
  </si>
  <si>
    <t>Below Median</t>
  </si>
  <si>
    <t>type</t>
  </si>
  <si>
    <t>Coeff</t>
  </si>
  <si>
    <t>Robust</t>
  </si>
  <si>
    <t>Robust1</t>
  </si>
  <si>
    <t>Robust2</t>
  </si>
  <si>
    <t>Robust3</t>
  </si>
  <si>
    <t>Robust4</t>
  </si>
  <si>
    <t>Robust5</t>
  </si>
  <si>
    <t>Robust6</t>
  </si>
  <si>
    <t>Robust7</t>
  </si>
  <si>
    <t>P-value</t>
  </si>
  <si>
    <t>CI1</t>
  </si>
  <si>
    <t>CI2</t>
  </si>
  <si>
    <t>all</t>
  </si>
  <si>
    <t>no</t>
  </si>
  <si>
    <t>ne</t>
  </si>
  <si>
    <t>cw</t>
  </si>
  <si>
    <t>so</t>
  </si>
  <si>
    <t>se</t>
  </si>
  <si>
    <t>not</t>
  </si>
  <si>
    <t>dev</t>
  </si>
  <si>
    <t>[-0.583, 1.136]</t>
  </si>
  <si>
    <t>[-0.133, 0.567]</t>
  </si>
  <si>
    <t>[-0.361, 0.531]</t>
  </si>
  <si>
    <t>[-0.54, -0.021]</t>
  </si>
  <si>
    <t>[-0.778, -0.271]</t>
  </si>
  <si>
    <t>[-0.219, 0.458]</t>
  </si>
  <si>
    <t>[-0.847, -0.265]</t>
  </si>
  <si>
    <t>[-0.450, 0.002]</t>
  </si>
  <si>
    <t>h</t>
  </si>
  <si>
    <t>Macro-regions</t>
  </si>
  <si>
    <t>GDP</t>
  </si>
  <si>
    <t>Panel A: Different Specifications</t>
  </si>
  <si>
    <t>Area (in km²)</t>
  </si>
  <si>
    <t>[-701.27, 1050.862]</t>
  </si>
  <si>
    <t>[-0.307, -0.056]</t>
  </si>
  <si>
    <t>Region</t>
  </si>
  <si>
    <t>[-0.222, 0.309]</t>
  </si>
  <si>
    <t>No Movement</t>
  </si>
  <si>
    <t>[-0.582, -0.275]</t>
  </si>
  <si>
    <t>Panel B: Bandwidth</t>
  </si>
  <si>
    <t>h = 0.5</t>
  </si>
  <si>
    <t>[-0.267, 0.193]</t>
  </si>
  <si>
    <t>h = 1.5</t>
  </si>
  <si>
    <t>[-0.32, -0.062]</t>
  </si>
  <si>
    <t>Panel C: Fake Thresholds</t>
  </si>
  <si>
    <t>c = + 350</t>
  </si>
  <si>
    <t>[-0.015, 0.237]</t>
  </si>
  <si>
    <r>
      <t xml:space="preserve">c = </t>
    </r>
    <r>
      <rPr>
        <sz val="10"/>
        <rFont val="Symbol"/>
        <family val="1"/>
        <charset val="2"/>
      </rPr>
      <t>-</t>
    </r>
    <r>
      <rPr>
        <sz val="10"/>
        <rFont val="Calisto MT"/>
        <family val="1"/>
      </rPr>
      <t xml:space="preserve"> 350</t>
    </r>
  </si>
  <si>
    <t>[-0.095, 0.174]</t>
  </si>
  <si>
    <t>Panel D: Period of Analysis</t>
  </si>
  <si>
    <t>With 2018</t>
  </si>
  <si>
    <t>[-0.275, -0.048]</t>
  </si>
  <si>
    <t>Without 2012</t>
  </si>
  <si>
    <t>[-0.286, -0.024]</t>
  </si>
  <si>
    <t>No Fixed-effects</t>
  </si>
  <si>
    <t>area,</t>
  </si>
  <si>
    <t>1050.862</t>
  </si>
  <si>
    <t>reg,</t>
  </si>
  <si>
    <t>0.309</t>
  </si>
  <si>
    <t>nofe,</t>
  </si>
  <si>
    <t>-0.056</t>
  </si>
  <si>
    <t>no_change,</t>
  </si>
  <si>
    <t>halfbw,</t>
  </si>
  <si>
    <t>dbbw,</t>
  </si>
  <si>
    <t>m350,</t>
  </si>
  <si>
    <t>p350,</t>
  </si>
  <si>
    <t>w2018,</t>
  </si>
  <si>
    <t>wt2012</t>
  </si>
  <si>
    <t>coef</t>
  </si>
  <si>
    <t>pv</t>
  </si>
  <si>
    <t>[-0.46, 0.027]</t>
  </si>
  <si>
    <t>[-0.894, -0.343]</t>
  </si>
  <si>
    <t>[-0.593, 0.253]</t>
  </si>
  <si>
    <t>[-0.056, 0.467]</t>
  </si>
  <si>
    <t>[-0.305, 0.098]</t>
  </si>
  <si>
    <t>[-0.45, 0.002]</t>
  </si>
  <si>
    <t>[-0.467, 0.041]</t>
  </si>
  <si>
    <t>[-0.505, 0.041]</t>
  </si>
  <si>
    <t>ci.1</t>
  </si>
  <si>
    <t>ci.2</t>
  </si>
  <si>
    <t>bw</t>
  </si>
  <si>
    <t>[-0.428, -0.054]</t>
  </si>
  <si>
    <t>[-0.979, -0.559]</t>
  </si>
  <si>
    <t>[-0.353, 0.24]</t>
  </si>
  <si>
    <t>[-0.446, -0.078]</t>
  </si>
  <si>
    <t>[-0.109, 0.224]</t>
  </si>
  <si>
    <t>[-0.048, 0.316]</t>
  </si>
  <si>
    <t>[-0.409, -0.078]</t>
  </si>
  <si>
    <t>[-0.39, 0]</t>
  </si>
  <si>
    <t>gdp</t>
  </si>
  <si>
    <t>south</t>
  </si>
  <si>
    <t>[-0.508, -0.039]</t>
  </si>
  <si>
    <t>[-1.113, -0.554]</t>
  </si>
  <si>
    <t>[-0.532, 0.264]</t>
  </si>
  <si>
    <t>[-0.493, 0.014]</t>
  </si>
  <si>
    <t>[0.019, 0.451]</t>
  </si>
  <si>
    <t>[-0.438, 0.046]</t>
  </si>
  <si>
    <t>[-0.433, 0.016]</t>
  </si>
  <si>
    <t>[-0.429, 0.08]</t>
  </si>
  <si>
    <t>[-0.774, -0.321]</t>
  </si>
  <si>
    <t>[-1.168, -0.706]</t>
  </si>
  <si>
    <t>[-1.013, -0.125]</t>
  </si>
  <si>
    <t>[-0.694, -0.215]</t>
  </si>
  <si>
    <t>[-0.238, 0.153]</t>
  </si>
  <si>
    <t>[-0.18, 0.252]</t>
  </si>
  <si>
    <t>[-0.624, -0.217]</t>
  </si>
  <si>
    <t>[-0.676, -0.194]</t>
  </si>
  <si>
    <t>ci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</si>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</sst>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sto MT"/>
      <family val="1"/>
    </font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sz val="8"/>
      <name val="Calibri"/>
      <family val="2"/>
      <scheme val="minor"/>
    </font>
    <font>
      <b/>
      <sz val="11"/>
      <color rgb="FF333333"/>
      <name val="Source Sans Pro"/>
      <family val="2"/>
    </font>
    <font>
      <sz val="10"/>
      <color theme="1"/>
      <name val="Calisto MT"/>
      <family val="1"/>
    </font>
    <font>
      <b/>
      <sz val="10"/>
      <name val="Calisto MT"/>
      <family val="1"/>
    </font>
    <font>
      <b/>
      <i/>
      <sz val="10"/>
      <name val="Calisto MT"/>
      <family val="1"/>
    </font>
    <font>
      <sz val="10"/>
      <name val="Calisto MT"/>
      <family val="1"/>
    </font>
    <font>
      <b/>
      <sz val="10"/>
      <color rgb="FF333333"/>
      <name val="Calisto MT"/>
      <family val="1"/>
    </font>
    <font>
      <sz val="10"/>
      <color rgb="FF333333"/>
      <name val="Calisto MT"/>
      <family val="1"/>
    </font>
    <font>
      <sz val="11"/>
      <name val="Calisto MT"/>
      <family val="1"/>
    </font>
    <font>
      <sz val="1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3">
    <xf numFmtId="0" fontId="0" fillId="0" borderId="0" xfId="0"/>
    <xf numFmtId="0" fontId="1" fillId="2" borderId="0" xfId="0" applyFont="1" applyFill="1" applyBorder="1"/>
    <xf numFmtId="0" fontId="1" fillId="2" borderId="3" xfId="0" applyFont="1" applyFill="1" applyBorder="1"/>
    <xf numFmtId="0" fontId="0" fillId="0" borderId="0" xfId="0" applyAlignment="1"/>
    <xf numFmtId="0" fontId="5" fillId="0" borderId="2" xfId="0" applyFont="1" applyBorder="1" applyAlignment="1">
      <alignment horizontal="right" wrapText="1"/>
    </xf>
    <xf numFmtId="0" fontId="3" fillId="0" borderId="1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 wrapText="1"/>
    </xf>
    <xf numFmtId="165" fontId="9" fillId="2" borderId="0" xfId="0" applyNumberFormat="1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center" vertical="center" wrapText="1"/>
    </xf>
    <xf numFmtId="164" fontId="9" fillId="2" borderId="0" xfId="1" applyNumberFormat="1" applyFont="1" applyFill="1" applyBorder="1" applyAlignment="1">
      <alignment horizontal="center" vertical="center"/>
    </xf>
    <xf numFmtId="165" fontId="9" fillId="2" borderId="3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164" fontId="9" fillId="2" borderId="3" xfId="1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 wrapText="1"/>
    </xf>
    <xf numFmtId="165" fontId="11" fillId="2" borderId="0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Border="1" applyAlignment="1">
      <alignment horizontal="center" vertical="center" wrapText="1"/>
    </xf>
    <xf numFmtId="164" fontId="6" fillId="2" borderId="0" xfId="1" applyNumberFormat="1" applyFont="1" applyFill="1" applyBorder="1" applyAlignment="1">
      <alignment horizontal="center" vertical="center"/>
    </xf>
    <xf numFmtId="0" fontId="9" fillId="2" borderId="3" xfId="0" quotePrefix="1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165" fontId="11" fillId="2" borderId="4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164" fontId="6" fillId="2" borderId="4" xfId="1" applyNumberFormat="1" applyFont="1" applyFill="1" applyBorder="1" applyAlignment="1">
      <alignment horizontal="center" vertical="center"/>
    </xf>
    <xf numFmtId="0" fontId="12" fillId="2" borderId="3" xfId="0" applyFont="1" applyFill="1" applyBorder="1"/>
    <xf numFmtId="0" fontId="12" fillId="2" borderId="0" xfId="0" applyFont="1" applyFill="1"/>
    <xf numFmtId="0" fontId="7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165" fontId="9" fillId="2" borderId="0" xfId="0" applyNumberFormat="1" applyFont="1" applyFill="1" applyAlignment="1">
      <alignment horizontal="center" vertical="center" wrapText="1"/>
    </xf>
    <xf numFmtId="49" fontId="9" fillId="2" borderId="0" xfId="0" applyNumberFormat="1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165" fontId="12" fillId="2" borderId="0" xfId="0" applyNumberFormat="1" applyFont="1" applyFill="1" applyAlignment="1">
      <alignment horizontal="center" vertical="center" wrapText="1"/>
    </xf>
    <xf numFmtId="49" fontId="12" fillId="2" borderId="0" xfId="0" applyNumberFormat="1" applyFont="1" applyFill="1" applyAlignment="1">
      <alignment horizontal="center" vertical="center" wrapText="1"/>
    </xf>
    <xf numFmtId="164" fontId="12" fillId="2" borderId="0" xfId="1" applyNumberFormat="1" applyFont="1" applyFill="1" applyBorder="1" applyAlignment="1">
      <alignment horizontal="center" vertical="center"/>
    </xf>
    <xf numFmtId="0" fontId="9" fillId="2" borderId="0" xfId="0" quotePrefix="1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64" fontId="12" fillId="2" borderId="0" xfId="1" applyNumberFormat="1" applyFont="1" applyFill="1" applyBorder="1" applyAlignment="1">
      <alignment vertical="center"/>
    </xf>
    <xf numFmtId="0" fontId="5" fillId="0" borderId="2" xfId="0" applyFont="1" applyBorder="1" applyAlignment="1">
      <alignment horizontal="right"/>
    </xf>
    <xf numFmtId="49" fontId="3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 wrapText="1"/>
    </xf>
    <xf numFmtId="1" fontId="0" fillId="0" borderId="0" xfId="0" applyNumberFormat="1"/>
    <xf numFmtId="165" fontId="0" fillId="0" borderId="0" xfId="0" applyNumberFormat="1"/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5CE-AC60-45B2-B85E-F7934A200F52}">
  <dimension ref="A1:P20"/>
  <sheetViews>
    <sheetView zoomScale="85" zoomScaleNormal="85" workbookViewId="0">
      <selection activeCell="J12" sqref="J12:L13"/>
    </sheetView>
  </sheetViews>
  <sheetFormatPr defaultRowHeight="14.25" x14ac:dyDescent="0.2"/>
  <cols>
    <col min="1" max="1" width="14.7109375" style="30" bestFit="1" customWidth="1"/>
    <col min="2" max="2" width="10.42578125" style="30" bestFit="1" customWidth="1"/>
    <col min="3" max="3" width="9.7109375" style="30" bestFit="1" customWidth="1"/>
    <col min="4" max="4" width="13.7109375" style="30" bestFit="1" customWidth="1"/>
    <col min="5" max="5" width="5.7109375" style="30" bestFit="1" customWidth="1"/>
    <col min="6" max="6" width="6.7109375" style="30" bestFit="1" customWidth="1"/>
    <col min="7" max="7" width="7.7109375" style="30" bestFit="1" customWidth="1"/>
    <col min="8" max="9" width="9.140625" style="30"/>
    <col min="10" max="10" width="12.7109375" style="30" bestFit="1" customWidth="1"/>
    <col min="11" max="11" width="10.42578125" style="30" bestFit="1" customWidth="1"/>
    <col min="12" max="12" width="9.7109375" style="30" bestFit="1" customWidth="1"/>
    <col min="13" max="13" width="17.28515625" style="30" bestFit="1" customWidth="1"/>
    <col min="14" max="14" width="5.7109375" style="30" bestFit="1" customWidth="1"/>
    <col min="15" max="15" width="6.7109375" style="30" bestFit="1" customWidth="1"/>
    <col min="16" max="16" width="7.7109375" style="30" bestFit="1" customWidth="1"/>
    <col min="17" max="16384" width="9.140625" style="30"/>
  </cols>
  <sheetData>
    <row r="1" spans="1:16" ht="15" thickBot="1" x14ac:dyDescent="0.25">
      <c r="A1" s="29"/>
      <c r="B1" s="29"/>
      <c r="C1" s="29"/>
      <c r="D1" s="29"/>
      <c r="E1" s="29"/>
      <c r="F1" s="29"/>
      <c r="G1" s="29"/>
      <c r="J1" s="29"/>
      <c r="K1" s="29"/>
      <c r="L1" s="29"/>
      <c r="M1" s="29"/>
      <c r="N1" s="29"/>
      <c r="O1" s="29"/>
      <c r="P1" s="29"/>
    </row>
    <row r="2" spans="1:16" ht="24.75" customHeight="1" thickBot="1" x14ac:dyDescent="0.25">
      <c r="A2" s="31"/>
      <c r="B2" s="32" t="s">
        <v>0</v>
      </c>
      <c r="C2" s="32" t="s">
        <v>7</v>
      </c>
      <c r="D2" s="32" t="s">
        <v>8</v>
      </c>
      <c r="E2" s="8" t="s">
        <v>11</v>
      </c>
      <c r="F2" s="8" t="s">
        <v>9</v>
      </c>
      <c r="G2" s="8" t="s">
        <v>10</v>
      </c>
      <c r="J2" s="31"/>
      <c r="K2" s="32" t="s">
        <v>0</v>
      </c>
      <c r="L2" s="32" t="s">
        <v>7</v>
      </c>
      <c r="M2" s="32" t="s">
        <v>8</v>
      </c>
      <c r="N2" s="8" t="s">
        <v>11</v>
      </c>
      <c r="O2" s="8" t="s">
        <v>9</v>
      </c>
      <c r="P2" s="8" t="s">
        <v>10</v>
      </c>
    </row>
    <row r="3" spans="1:16" ht="24.75" customHeight="1" x14ac:dyDescent="0.2">
      <c r="A3" s="33"/>
      <c r="B3" s="51" t="s">
        <v>46</v>
      </c>
      <c r="C3" s="51"/>
      <c r="D3" s="51"/>
      <c r="E3" s="51"/>
      <c r="F3" s="51"/>
      <c r="G3" s="51"/>
      <c r="J3" s="34" t="s">
        <v>47</v>
      </c>
      <c r="K3" s="35">
        <v>174.79599999999999</v>
      </c>
      <c r="L3" s="35">
        <v>446.98099999999999</v>
      </c>
      <c r="M3" s="36" t="s">
        <v>48</v>
      </c>
      <c r="N3" s="35">
        <v>0.69599999999999995</v>
      </c>
      <c r="O3" s="12">
        <v>1394</v>
      </c>
      <c r="P3" s="12">
        <v>5040</v>
      </c>
    </row>
    <row r="4" spans="1:16" ht="24.75" customHeight="1" x14ac:dyDescent="0.2">
      <c r="A4" s="34" t="s">
        <v>69</v>
      </c>
      <c r="B4" s="35">
        <v>-0.24099999999999999</v>
      </c>
      <c r="C4" s="35">
        <v>9.5000000000000001E-2</v>
      </c>
      <c r="D4" s="36" t="s">
        <v>96</v>
      </c>
      <c r="E4" s="35">
        <v>1.2E-2</v>
      </c>
      <c r="F4" s="12">
        <v>1063.547</v>
      </c>
      <c r="G4" s="12">
        <v>30199</v>
      </c>
      <c r="J4" s="34" t="s">
        <v>50</v>
      </c>
      <c r="K4" s="35">
        <v>4.2999999999999997E-2</v>
      </c>
      <c r="L4" s="35">
        <v>0.13500000000000001</v>
      </c>
      <c r="M4" s="36" t="s">
        <v>51</v>
      </c>
      <c r="N4" s="35">
        <v>0.749</v>
      </c>
      <c r="O4" s="12">
        <v>1945</v>
      </c>
      <c r="P4" s="12">
        <v>5040</v>
      </c>
    </row>
    <row r="5" spans="1:16" ht="24.75" customHeight="1" thickBot="1" x14ac:dyDescent="0.25">
      <c r="A5" s="34" t="s">
        <v>52</v>
      </c>
      <c r="B5" s="35">
        <v>-0.76900000000000002</v>
      </c>
      <c r="C5" s="35">
        <v>0.107</v>
      </c>
      <c r="D5" s="36" t="s">
        <v>97</v>
      </c>
      <c r="E5" s="35">
        <v>0</v>
      </c>
      <c r="F5" s="12">
        <v>1140.3789999999999</v>
      </c>
      <c r="G5" s="12">
        <v>30199</v>
      </c>
      <c r="J5" s="37" t="s">
        <v>52</v>
      </c>
      <c r="K5" s="13">
        <v>-0.42899999999999999</v>
      </c>
      <c r="L5" s="13">
        <v>7.8E-2</v>
      </c>
      <c r="M5" s="14" t="s">
        <v>53</v>
      </c>
      <c r="N5" s="13">
        <v>0</v>
      </c>
      <c r="O5" s="15">
        <v>1318</v>
      </c>
      <c r="P5" s="15">
        <v>26463</v>
      </c>
    </row>
    <row r="6" spans="1:16" ht="24.75" customHeight="1" x14ac:dyDescent="0.2">
      <c r="A6" s="23"/>
      <c r="B6" s="51" t="s">
        <v>54</v>
      </c>
      <c r="C6" s="51"/>
      <c r="D6" s="51"/>
      <c r="E6" s="51"/>
      <c r="F6" s="51"/>
      <c r="G6" s="51"/>
      <c r="J6" s="38"/>
      <c r="K6" s="39"/>
      <c r="L6" s="39"/>
      <c r="M6" s="40"/>
      <c r="N6" s="40"/>
      <c r="O6" s="41"/>
      <c r="P6" s="41"/>
    </row>
    <row r="7" spans="1:16" ht="24.75" customHeight="1" x14ac:dyDescent="0.2">
      <c r="A7" s="42" t="s">
        <v>55</v>
      </c>
      <c r="B7" s="35">
        <v>-5.6000000000000001E-2</v>
      </c>
      <c r="C7" s="35">
        <v>0.151</v>
      </c>
      <c r="D7" s="36" t="s">
        <v>98</v>
      </c>
      <c r="E7" s="35">
        <v>0.70899999999999996</v>
      </c>
      <c r="F7" s="12">
        <v>625.5</v>
      </c>
      <c r="G7" s="12">
        <v>30199</v>
      </c>
    </row>
    <row r="8" spans="1:16" ht="24.75" customHeight="1" x14ac:dyDescent="0.2">
      <c r="A8" s="42" t="s">
        <v>57</v>
      </c>
      <c r="B8" s="35">
        <v>-0.26200000000000001</v>
      </c>
      <c r="C8" s="35">
        <v>9.4E-2</v>
      </c>
      <c r="D8" s="36" t="s">
        <v>99</v>
      </c>
      <c r="E8" s="35">
        <v>5.0000000000000001E-3</v>
      </c>
      <c r="F8" s="12">
        <v>1500</v>
      </c>
      <c r="G8" s="12">
        <v>30199</v>
      </c>
    </row>
    <row r="9" spans="1:16" ht="28.5" customHeight="1" x14ac:dyDescent="0.2">
      <c r="A9" s="23"/>
      <c r="B9" s="51" t="s">
        <v>59</v>
      </c>
      <c r="C9" s="51"/>
      <c r="D9" s="51"/>
      <c r="E9" s="51"/>
      <c r="F9" s="51"/>
      <c r="G9" s="51"/>
    </row>
    <row r="10" spans="1:16" ht="24.75" customHeight="1" x14ac:dyDescent="0.2">
      <c r="A10" s="42" t="s">
        <v>60</v>
      </c>
      <c r="B10" s="35">
        <v>0.13400000000000001</v>
      </c>
      <c r="C10" s="35">
        <v>9.2999999999999999E-2</v>
      </c>
      <c r="D10" s="36" t="s">
        <v>101</v>
      </c>
      <c r="E10" s="35">
        <v>0.15</v>
      </c>
      <c r="F10" s="12">
        <v>771.23199999999997</v>
      </c>
      <c r="G10" s="12">
        <v>30199</v>
      </c>
    </row>
    <row r="11" spans="1:16" ht="28.5" customHeight="1" x14ac:dyDescent="0.2">
      <c r="A11" s="42" t="s">
        <v>62</v>
      </c>
      <c r="B11" s="35">
        <v>5.7000000000000002E-2</v>
      </c>
      <c r="C11" s="35">
        <v>8.5000000000000006E-2</v>
      </c>
      <c r="D11" s="36" t="s">
        <v>100</v>
      </c>
      <c r="E11" s="35">
        <v>0.499</v>
      </c>
      <c r="F11" s="12">
        <v>1189.0239999999999</v>
      </c>
      <c r="G11" s="12">
        <v>30199</v>
      </c>
    </row>
    <row r="12" spans="1:16" ht="24.75" customHeight="1" x14ac:dyDescent="0.2">
      <c r="A12" s="23"/>
      <c r="B12" s="51" t="s">
        <v>64</v>
      </c>
      <c r="C12" s="51"/>
      <c r="D12" s="51"/>
      <c r="E12" s="51"/>
      <c r="F12" s="51"/>
      <c r="G12" s="51"/>
    </row>
    <row r="13" spans="1:16" ht="24.75" customHeight="1" x14ac:dyDescent="0.2">
      <c r="A13" s="34" t="s">
        <v>65</v>
      </c>
      <c r="B13" s="43">
        <v>-0.24299999999999999</v>
      </c>
      <c r="C13" s="35">
        <v>8.4000000000000005E-2</v>
      </c>
      <c r="D13" s="43" t="s">
        <v>102</v>
      </c>
      <c r="E13" s="35">
        <v>4.0000000000000001E-3</v>
      </c>
      <c r="F13" s="12">
        <v>1020.86</v>
      </c>
      <c r="G13" s="12">
        <v>35096</v>
      </c>
    </row>
    <row r="14" spans="1:16" ht="28.5" customHeight="1" thickBot="1" x14ac:dyDescent="0.25">
      <c r="A14" s="37" t="s">
        <v>67</v>
      </c>
      <c r="B14" s="44">
        <v>-0.19500000000000001</v>
      </c>
      <c r="C14" s="13">
        <v>0.1</v>
      </c>
      <c r="D14" s="44" t="s">
        <v>103</v>
      </c>
      <c r="E14" s="13">
        <v>0.05</v>
      </c>
      <c r="F14" s="15">
        <v>1041.501</v>
      </c>
      <c r="G14" s="15">
        <v>25153</v>
      </c>
    </row>
    <row r="15" spans="1:16" ht="24.75" customHeight="1" x14ac:dyDescent="0.2">
      <c r="F15" s="45"/>
      <c r="G15" s="45"/>
    </row>
    <row r="16" spans="1:16" ht="24.75" customHeight="1" x14ac:dyDescent="0.2"/>
    <row r="17" spans="6:7" ht="28.5" customHeight="1" x14ac:dyDescent="0.2">
      <c r="F17" s="45"/>
      <c r="G17" s="45"/>
    </row>
    <row r="18" spans="6:7" ht="28.5" customHeight="1" x14ac:dyDescent="0.2"/>
    <row r="19" spans="6:7" ht="28.5" customHeight="1" x14ac:dyDescent="0.2"/>
    <row r="20" spans="6:7" ht="24.75" customHeight="1" x14ac:dyDescent="0.2"/>
  </sheetData>
  <mergeCells count="4">
    <mergeCell ref="B3:G3"/>
    <mergeCell ref="B6:G6"/>
    <mergeCell ref="B9:G9"/>
    <mergeCell ref="B12:G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D3B4-0EB8-4398-8826-453E520DA330}">
  <dimension ref="A1:H34"/>
  <sheetViews>
    <sheetView zoomScale="85" zoomScaleNormal="85" workbookViewId="0">
      <selection activeCell="C7" sqref="C7"/>
    </sheetView>
  </sheetViews>
  <sheetFormatPr defaultRowHeight="14.25" x14ac:dyDescent="0.2"/>
  <cols>
    <col min="1" max="1" width="14.85546875" style="1" bestFit="1" customWidth="1"/>
    <col min="2" max="2" width="11.28515625" style="1" customWidth="1"/>
    <col min="3" max="3" width="10.5703125" style="1" bestFit="1" customWidth="1"/>
    <col min="4" max="4" width="15.140625" style="1" bestFit="1" customWidth="1"/>
    <col min="5" max="5" width="6.140625" style="1" bestFit="1" customWidth="1"/>
    <col min="6" max="6" width="7.28515625" style="1" bestFit="1" customWidth="1"/>
    <col min="7" max="7" width="8.42578125" style="1" bestFit="1" customWidth="1"/>
    <col min="8" max="16384" width="9.140625" style="1"/>
  </cols>
  <sheetData>
    <row r="1" spans="1:8" ht="15" thickBot="1" x14ac:dyDescent="0.25">
      <c r="A1" s="2"/>
      <c r="B1" s="2"/>
      <c r="C1" s="2"/>
      <c r="D1" s="2"/>
      <c r="E1" s="2"/>
      <c r="F1" s="2"/>
      <c r="G1" s="2"/>
    </row>
    <row r="2" spans="1:8" ht="24.75" customHeight="1" thickBot="1" x14ac:dyDescent="0.25">
      <c r="A2" s="16"/>
      <c r="B2" s="17" t="s">
        <v>0</v>
      </c>
      <c r="C2" s="17" t="s">
        <v>7</v>
      </c>
      <c r="D2" s="17" t="s">
        <v>8</v>
      </c>
      <c r="E2" s="8" t="s">
        <v>11</v>
      </c>
      <c r="F2" s="8" t="s">
        <v>9</v>
      </c>
      <c r="G2" s="8" t="s">
        <v>10</v>
      </c>
    </row>
    <row r="3" spans="1:8" ht="24.75" customHeight="1" x14ac:dyDescent="0.2">
      <c r="A3" s="25" t="s">
        <v>1</v>
      </c>
      <c r="B3" s="26">
        <v>-0.224</v>
      </c>
      <c r="C3" s="26">
        <v>0.11600000000000001</v>
      </c>
      <c r="D3" s="27" t="s">
        <v>42</v>
      </c>
      <c r="E3" s="26">
        <v>5.2999999999999999E-2</v>
      </c>
      <c r="F3" s="28">
        <v>1358</v>
      </c>
      <c r="G3" s="28">
        <v>30199</v>
      </c>
    </row>
    <row r="4" spans="1:8" ht="24.75" customHeight="1" x14ac:dyDescent="0.2">
      <c r="A4" s="24"/>
      <c r="B4" s="52" t="s">
        <v>44</v>
      </c>
      <c r="C4" s="52" t="s">
        <v>7</v>
      </c>
      <c r="D4" s="52" t="s">
        <v>8</v>
      </c>
      <c r="E4" s="52" t="s">
        <v>11</v>
      </c>
      <c r="F4" s="52" t="s">
        <v>9</v>
      </c>
      <c r="G4" s="52" t="s">
        <v>10</v>
      </c>
    </row>
    <row r="5" spans="1:8" ht="24.75" customHeight="1" x14ac:dyDescent="0.2">
      <c r="A5" s="18" t="s">
        <v>2</v>
      </c>
      <c r="B5" s="19">
        <v>0.27700000000000002</v>
      </c>
      <c r="C5" s="19">
        <v>0.438</v>
      </c>
      <c r="D5" s="20" t="s">
        <v>35</v>
      </c>
      <c r="E5" s="19">
        <v>0.52800000000000002</v>
      </c>
      <c r="F5" s="21">
        <v>2178.337</v>
      </c>
      <c r="G5" s="21">
        <v>2410</v>
      </c>
    </row>
    <row r="6" spans="1:8" ht="24.75" customHeight="1" x14ac:dyDescent="0.2">
      <c r="A6" s="18" t="s">
        <v>3</v>
      </c>
      <c r="B6" s="19">
        <v>0.217</v>
      </c>
      <c r="C6" s="19">
        <v>0.17799999999999999</v>
      </c>
      <c r="D6" s="20" t="s">
        <v>36</v>
      </c>
      <c r="E6" s="19">
        <v>0.224</v>
      </c>
      <c r="F6" s="21">
        <v>833.41600000000005</v>
      </c>
      <c r="G6" s="21">
        <v>9900</v>
      </c>
    </row>
    <row r="7" spans="1:8" ht="24.75" customHeight="1" x14ac:dyDescent="0.2">
      <c r="A7" s="18" t="s">
        <v>4</v>
      </c>
      <c r="B7" s="19">
        <v>8.5000000000000006E-2</v>
      </c>
      <c r="C7" s="19">
        <v>0.22800000000000001</v>
      </c>
      <c r="D7" s="20" t="s">
        <v>37</v>
      </c>
      <c r="E7" s="19">
        <v>0.70899999999999996</v>
      </c>
      <c r="F7" s="21">
        <v>1355.4059999999999</v>
      </c>
      <c r="G7" s="21">
        <v>2595</v>
      </c>
    </row>
    <row r="8" spans="1:8" ht="24.75" customHeight="1" x14ac:dyDescent="0.2">
      <c r="A8" s="18" t="s">
        <v>5</v>
      </c>
      <c r="B8" s="19">
        <v>-0.28100000000000003</v>
      </c>
      <c r="C8" s="19">
        <v>0.13200000000000001</v>
      </c>
      <c r="D8" s="20" t="s">
        <v>38</v>
      </c>
      <c r="E8" s="19">
        <v>3.4000000000000002E-2</v>
      </c>
      <c r="F8" s="21">
        <v>1414.616</v>
      </c>
      <c r="G8" s="21">
        <v>6576</v>
      </c>
    </row>
    <row r="9" spans="1:8" ht="24.75" customHeight="1" x14ac:dyDescent="0.2">
      <c r="A9" s="18" t="s">
        <v>6</v>
      </c>
      <c r="B9" s="19">
        <v>-0.52500000000000002</v>
      </c>
      <c r="C9" s="19">
        <v>0.129</v>
      </c>
      <c r="D9" s="20" t="s">
        <v>39</v>
      </c>
      <c r="E9" s="19">
        <v>0</v>
      </c>
      <c r="F9" s="21">
        <v>1621.48</v>
      </c>
      <c r="G9" s="21">
        <v>8718</v>
      </c>
    </row>
    <row r="10" spans="1:8" ht="24.75" customHeight="1" x14ac:dyDescent="0.2">
      <c r="A10" s="23"/>
      <c r="B10" s="51" t="s">
        <v>45</v>
      </c>
      <c r="C10" s="51" t="s">
        <v>7</v>
      </c>
      <c r="D10" s="51" t="s">
        <v>8</v>
      </c>
      <c r="E10" s="51" t="s">
        <v>11</v>
      </c>
      <c r="F10" s="51" t="s">
        <v>9</v>
      </c>
      <c r="G10" s="51" t="s">
        <v>10</v>
      </c>
    </row>
    <row r="11" spans="1:8" ht="24.75" customHeight="1" x14ac:dyDescent="0.2">
      <c r="A11" s="9" t="s">
        <v>13</v>
      </c>
      <c r="B11" s="10">
        <v>0.11899999999999999</v>
      </c>
      <c r="C11" s="10">
        <v>0.17299999999999999</v>
      </c>
      <c r="D11" s="11" t="s">
        <v>40</v>
      </c>
      <c r="E11" s="10">
        <v>0.48899999999999999</v>
      </c>
      <c r="F11" s="12">
        <v>1124.414</v>
      </c>
      <c r="G11" s="12">
        <v>15102</v>
      </c>
    </row>
    <row r="12" spans="1:8" ht="15" thickBot="1" x14ac:dyDescent="0.25">
      <c r="A12" s="22" t="s">
        <v>12</v>
      </c>
      <c r="B12" s="13">
        <v>-0.55600000000000005</v>
      </c>
      <c r="C12" s="13">
        <v>0.14899999999999999</v>
      </c>
      <c r="D12" s="14" t="s">
        <v>41</v>
      </c>
      <c r="E12" s="13">
        <v>0</v>
      </c>
      <c r="F12" s="15">
        <v>1179.721</v>
      </c>
      <c r="G12" s="15">
        <v>15097</v>
      </c>
    </row>
    <row r="15" spans="1:8" ht="15.75" thickBot="1" x14ac:dyDescent="0.3">
      <c r="A15" s="6" t="s">
        <v>14</v>
      </c>
      <c r="B15" s="4" t="s">
        <v>15</v>
      </c>
      <c r="C15" s="4" t="s">
        <v>7</v>
      </c>
      <c r="D15" s="4" t="s">
        <v>24</v>
      </c>
      <c r="E15" s="4" t="s">
        <v>25</v>
      </c>
      <c r="F15" s="4" t="s">
        <v>26</v>
      </c>
    </row>
    <row r="16" spans="1:8" ht="16.5" thickTop="1" thickBot="1" x14ac:dyDescent="0.3">
      <c r="A16" s="7" t="s">
        <v>27</v>
      </c>
      <c r="B16" s="5">
        <v>-0.224</v>
      </c>
      <c r="C16" s="5">
        <v>0.11600000000000001</v>
      </c>
      <c r="D16" s="5">
        <v>5.2999999999999999E-2</v>
      </c>
      <c r="E16" s="5">
        <v>-0.45</v>
      </c>
      <c r="F16" s="5">
        <v>2E-3</v>
      </c>
      <c r="G16" s="3" t="str">
        <f>_xlfn.CONCAT("[",E16,", ",F16,"]")</f>
        <v>[-0.45, 0.002]</v>
      </c>
      <c r="H16" s="1" t="s">
        <v>42</v>
      </c>
    </row>
    <row r="17" spans="1:8" ht="15.75" thickBot="1" x14ac:dyDescent="0.3">
      <c r="A17" s="7" t="s">
        <v>28</v>
      </c>
      <c r="B17" s="5">
        <v>0.27700000000000002</v>
      </c>
      <c r="C17" s="5">
        <v>0.438</v>
      </c>
      <c r="D17" s="5">
        <v>0.52800000000000002</v>
      </c>
      <c r="E17" s="5">
        <v>-0.58299999999999996</v>
      </c>
      <c r="F17" s="5">
        <v>1.1359999999999999</v>
      </c>
      <c r="G17" s="3" t="str">
        <f t="shared" ref="G17:G23" si="0">_xlfn.CONCAT("[",E17,", ",F17,"]")</f>
        <v>[-0.583, 1.136]</v>
      </c>
      <c r="H17" s="1" t="s">
        <v>35</v>
      </c>
    </row>
    <row r="18" spans="1:8" ht="15.75" thickBot="1" x14ac:dyDescent="0.3">
      <c r="A18" s="7" t="s">
        <v>29</v>
      </c>
      <c r="B18" s="5">
        <v>0.217</v>
      </c>
      <c r="C18" s="5">
        <v>0.17799999999999999</v>
      </c>
      <c r="D18" s="5">
        <v>0.224</v>
      </c>
      <c r="E18" s="5">
        <v>-0.13300000000000001</v>
      </c>
      <c r="F18" s="5">
        <v>0.56699999999999995</v>
      </c>
      <c r="G18" s="3" t="str">
        <f t="shared" si="0"/>
        <v>[-0.133, 0.567]</v>
      </c>
      <c r="H18" s="1" t="s">
        <v>36</v>
      </c>
    </row>
    <row r="19" spans="1:8" ht="15.75" thickBot="1" x14ac:dyDescent="0.3">
      <c r="A19" s="7" t="s">
        <v>30</v>
      </c>
      <c r="B19" s="5">
        <v>8.5000000000000006E-2</v>
      </c>
      <c r="C19" s="5">
        <v>0.22800000000000001</v>
      </c>
      <c r="D19" s="5">
        <v>0.70899999999999996</v>
      </c>
      <c r="E19" s="5">
        <v>-0.36099999999999999</v>
      </c>
      <c r="F19" s="5">
        <v>0.53100000000000003</v>
      </c>
      <c r="G19" s="3" t="str">
        <f t="shared" si="0"/>
        <v>[-0.361, 0.531]</v>
      </c>
      <c r="H19" s="1" t="s">
        <v>37</v>
      </c>
    </row>
    <row r="20" spans="1:8" ht="15.75" thickBot="1" x14ac:dyDescent="0.3">
      <c r="A20" s="7" t="s">
        <v>31</v>
      </c>
      <c r="B20" s="5">
        <v>-0.28100000000000003</v>
      </c>
      <c r="C20" s="5">
        <v>0.13200000000000001</v>
      </c>
      <c r="D20" s="5">
        <v>3.4000000000000002E-2</v>
      </c>
      <c r="E20" s="5">
        <v>-0.54</v>
      </c>
      <c r="F20" s="5">
        <v>-2.1000000000000001E-2</v>
      </c>
      <c r="G20" s="3" t="str">
        <f t="shared" si="0"/>
        <v>[-0.54, -0.021]</v>
      </c>
      <c r="H20" s="1" t="s">
        <v>38</v>
      </c>
    </row>
    <row r="21" spans="1:8" ht="15" x14ac:dyDescent="0.25">
      <c r="A21" s="7" t="s">
        <v>32</v>
      </c>
      <c r="B21" s="5">
        <v>-0.52500000000000002</v>
      </c>
      <c r="C21" s="5">
        <v>0.129</v>
      </c>
      <c r="D21" s="5">
        <v>0</v>
      </c>
      <c r="E21" s="5">
        <v>-0.77800000000000002</v>
      </c>
      <c r="F21" s="5">
        <v>-0.27100000000000002</v>
      </c>
      <c r="G21" s="3" t="str">
        <f t="shared" si="0"/>
        <v>[-0.778, -0.271]</v>
      </c>
      <c r="H21" s="1" t="s">
        <v>39</v>
      </c>
    </row>
    <row r="22" spans="1:8" ht="15.75" thickBot="1" x14ac:dyDescent="0.3">
      <c r="A22" s="7" t="s">
        <v>33</v>
      </c>
      <c r="B22" s="5">
        <v>0.11899999999999999</v>
      </c>
      <c r="C22" s="5">
        <v>0.17299999999999999</v>
      </c>
      <c r="D22" s="5">
        <v>0.48899999999999999</v>
      </c>
      <c r="E22" s="5">
        <v>-0.219</v>
      </c>
      <c r="F22" s="5">
        <v>0.45800000000000002</v>
      </c>
      <c r="G22" s="3" t="str">
        <f t="shared" si="0"/>
        <v>[-0.219, 0.458]</v>
      </c>
      <c r="H22" s="1" t="s">
        <v>40</v>
      </c>
    </row>
    <row r="23" spans="1:8" ht="15.75" thickBot="1" x14ac:dyDescent="0.3">
      <c r="A23" s="7" t="s">
        <v>34</v>
      </c>
      <c r="B23" s="5">
        <v>-0.55600000000000005</v>
      </c>
      <c r="C23" s="5">
        <v>0.14899999999999999</v>
      </c>
      <c r="D23" s="5">
        <v>0</v>
      </c>
      <c r="E23" s="5">
        <v>-0.84699999999999998</v>
      </c>
      <c r="F23" s="5">
        <v>-0.26500000000000001</v>
      </c>
      <c r="G23" s="3" t="str">
        <f t="shared" si="0"/>
        <v>[-0.847, -0.265]</v>
      </c>
      <c r="H23" s="1" t="s">
        <v>41</v>
      </c>
    </row>
    <row r="24" spans="1:8" ht="15" x14ac:dyDescent="0.2">
      <c r="A24" s="7"/>
      <c r="B24" s="5"/>
      <c r="C24" s="5"/>
      <c r="D24" s="5"/>
      <c r="E24" s="5"/>
      <c r="F24" s="5"/>
    </row>
    <row r="26" spans="1:8" ht="15.75" thickBot="1" x14ac:dyDescent="0.3">
      <c r="A26" s="6" t="s">
        <v>14</v>
      </c>
      <c r="B26" s="4" t="s">
        <v>15</v>
      </c>
      <c r="C26" s="4" t="s">
        <v>7</v>
      </c>
      <c r="D26" s="4" t="s">
        <v>24</v>
      </c>
      <c r="E26" s="4" t="s">
        <v>25</v>
      </c>
      <c r="F26" s="4" t="s">
        <v>26</v>
      </c>
      <c r="G26" s="4" t="s">
        <v>43</v>
      </c>
    </row>
    <row r="27" spans="1:8" ht="16.5" thickTop="1" thickBot="1" x14ac:dyDescent="0.25">
      <c r="A27" s="7" t="s">
        <v>16</v>
      </c>
      <c r="B27" s="5">
        <v>-0.224</v>
      </c>
      <c r="C27" s="5">
        <v>0.11600000000000001</v>
      </c>
      <c r="D27" s="5">
        <v>5.2999999999999999E-2</v>
      </c>
      <c r="E27" s="5">
        <v>-0.45</v>
      </c>
      <c r="F27" s="5">
        <v>2E-3</v>
      </c>
      <c r="G27" s="5">
        <v>1358.2629999999999</v>
      </c>
    </row>
    <row r="28" spans="1:8" ht="15.75" thickBot="1" x14ac:dyDescent="0.25">
      <c r="A28" s="7" t="s">
        <v>17</v>
      </c>
      <c r="B28" s="5">
        <v>0.27700000000000002</v>
      </c>
      <c r="C28" s="5">
        <v>0.438</v>
      </c>
      <c r="D28" s="5">
        <v>0.52800000000000002</v>
      </c>
      <c r="E28" s="5">
        <v>-0.58299999999999996</v>
      </c>
      <c r="F28" s="5">
        <v>1.1359999999999999</v>
      </c>
      <c r="G28" s="5">
        <v>2178.337</v>
      </c>
    </row>
    <row r="29" spans="1:8" ht="15.75" thickBot="1" x14ac:dyDescent="0.25">
      <c r="A29" s="7" t="s">
        <v>18</v>
      </c>
      <c r="B29" s="5">
        <v>0.217</v>
      </c>
      <c r="C29" s="5">
        <v>0.17799999999999999</v>
      </c>
      <c r="D29" s="5">
        <v>0.224</v>
      </c>
      <c r="E29" s="5">
        <v>-0.13300000000000001</v>
      </c>
      <c r="F29" s="5">
        <v>0.56699999999999995</v>
      </c>
      <c r="G29" s="5">
        <v>833.41600000000005</v>
      </c>
    </row>
    <row r="30" spans="1:8" ht="15.75" thickBot="1" x14ac:dyDescent="0.25">
      <c r="A30" s="7" t="s">
        <v>19</v>
      </c>
      <c r="B30" s="5">
        <v>8.5000000000000006E-2</v>
      </c>
      <c r="C30" s="5">
        <v>0.22800000000000001</v>
      </c>
      <c r="D30" s="5">
        <v>0.70899999999999996</v>
      </c>
      <c r="E30" s="5">
        <v>-0.36099999999999999</v>
      </c>
      <c r="F30" s="5">
        <v>0.53100000000000003</v>
      </c>
      <c r="G30" s="5">
        <v>1355.4059999999999</v>
      </c>
    </row>
    <row r="31" spans="1:8" ht="15.75" thickBot="1" x14ac:dyDescent="0.25">
      <c r="A31" s="7" t="s">
        <v>20</v>
      </c>
      <c r="B31" s="5">
        <v>-0.28100000000000003</v>
      </c>
      <c r="C31" s="5">
        <v>0.13200000000000001</v>
      </c>
      <c r="D31" s="5">
        <v>3.4000000000000002E-2</v>
      </c>
      <c r="E31" s="5">
        <v>-0.54</v>
      </c>
      <c r="F31" s="5">
        <v>-2.1000000000000001E-2</v>
      </c>
      <c r="G31" s="5">
        <v>1414.616</v>
      </c>
    </row>
    <row r="32" spans="1:8" ht="15.75" thickBot="1" x14ac:dyDescent="0.25">
      <c r="A32" s="7" t="s">
        <v>21</v>
      </c>
      <c r="B32" s="5">
        <v>-0.52500000000000002</v>
      </c>
      <c r="C32" s="5">
        <v>0.129</v>
      </c>
      <c r="D32" s="5">
        <v>0</v>
      </c>
      <c r="E32" s="5">
        <v>-0.77800000000000002</v>
      </c>
      <c r="F32" s="5">
        <v>-0.27100000000000002</v>
      </c>
      <c r="G32" s="5">
        <v>1621.48</v>
      </c>
    </row>
    <row r="33" spans="1:7" ht="15.75" thickBot="1" x14ac:dyDescent="0.25">
      <c r="A33" s="7" t="s">
        <v>22</v>
      </c>
      <c r="B33" s="5">
        <v>0.11899999999999999</v>
      </c>
      <c r="C33" s="5">
        <v>0.17299999999999999</v>
      </c>
      <c r="D33" s="5">
        <v>0.48899999999999999</v>
      </c>
      <c r="E33" s="5">
        <v>-0.219</v>
      </c>
      <c r="F33" s="5">
        <v>0.45800000000000002</v>
      </c>
      <c r="G33" s="5">
        <v>1124.414</v>
      </c>
    </row>
    <row r="34" spans="1:7" ht="15" x14ac:dyDescent="0.2">
      <c r="A34" s="7" t="s">
        <v>23</v>
      </c>
      <c r="B34" s="5">
        <v>-0.55600000000000005</v>
      </c>
      <c r="C34" s="5">
        <v>0.14899999999999999</v>
      </c>
      <c r="D34" s="5">
        <v>0</v>
      </c>
      <c r="E34" s="5">
        <v>-0.84699999999999998</v>
      </c>
      <c r="F34" s="5">
        <v>-0.26500000000000001</v>
      </c>
      <c r="G34" s="5">
        <v>1179.721</v>
      </c>
    </row>
  </sheetData>
  <mergeCells count="2">
    <mergeCell ref="B4:G4"/>
    <mergeCell ref="B10:G10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E709-110C-4C49-A372-FA00B3916899}">
  <dimension ref="A1:T58"/>
  <sheetViews>
    <sheetView tabSelected="1" topLeftCell="A33" workbookViewId="0">
      <selection activeCell="H42" sqref="H42:M47"/>
    </sheetView>
  </sheetViews>
  <sheetFormatPr defaultRowHeight="15" x14ac:dyDescent="0.25"/>
  <cols>
    <col min="2" max="2" width="15.42578125" bestFit="1" customWidth="1"/>
    <col min="3" max="3" width="7.5703125" bestFit="1" customWidth="1"/>
    <col min="4" max="4" width="9.5703125" bestFit="1" customWidth="1"/>
    <col min="5" max="5" width="9.5703125" customWidth="1"/>
    <col min="6" max="6" width="13.140625" customWidth="1"/>
    <col min="7" max="7" width="13.42578125" bestFit="1" customWidth="1"/>
    <col min="8" max="8" width="14.140625" bestFit="1" customWidth="1"/>
    <col min="12" max="12" width="10.5703125" bestFit="1" customWidth="1"/>
  </cols>
  <sheetData>
    <row r="1" spans="1:14" ht="15.75" thickBot="1" x14ac:dyDescent="0.3">
      <c r="B1" s="4"/>
      <c r="C1" s="4"/>
      <c r="D1" s="4"/>
      <c r="E1" s="4"/>
      <c r="F1" s="4"/>
      <c r="G1" s="46"/>
    </row>
    <row r="2" spans="1:14" ht="16.5" thickTop="1" thickBot="1" x14ac:dyDescent="0.3">
      <c r="A2" t="s">
        <v>70</v>
      </c>
      <c r="B2" s="5">
        <v>174.79599999999999</v>
      </c>
      <c r="C2" s="5">
        <v>446.98099999999999</v>
      </c>
      <c r="D2" s="5">
        <v>0.69599999999999995</v>
      </c>
      <c r="E2" t="s">
        <v>48</v>
      </c>
      <c r="F2" s="5">
        <v>-701.27</v>
      </c>
      <c r="G2" s="47" t="s">
        <v>71</v>
      </c>
      <c r="H2" t="str">
        <f t="shared" ref="H2:H11" si="0">_xlfn.CONCAT("[",F2,", ",G2,"]")</f>
        <v>[-701.27, 1050.862]</v>
      </c>
    </row>
    <row r="3" spans="1:14" ht="15.75" thickBot="1" x14ac:dyDescent="0.3">
      <c r="A3" t="s">
        <v>72</v>
      </c>
      <c r="B3" s="5">
        <v>4.2999999999999997E-2</v>
      </c>
      <c r="C3" s="5">
        <v>0.13500000000000001</v>
      </c>
      <c r="D3" s="5">
        <v>0.749</v>
      </c>
      <c r="E3" t="s">
        <v>51</v>
      </c>
      <c r="F3" s="5">
        <v>-0.222</v>
      </c>
      <c r="G3" s="47" t="s">
        <v>73</v>
      </c>
      <c r="H3" t="str">
        <f t="shared" si="0"/>
        <v>[-0.222, 0.309]</v>
      </c>
    </row>
    <row r="4" spans="1:14" ht="15.75" thickBot="1" x14ac:dyDescent="0.3">
      <c r="A4" t="s">
        <v>74</v>
      </c>
      <c r="B4" s="5">
        <v>-0.18099999999999999</v>
      </c>
      <c r="C4" s="5">
        <v>6.4000000000000001E-2</v>
      </c>
      <c r="D4" s="5">
        <v>5.0000000000000001E-3</v>
      </c>
      <c r="E4" t="s">
        <v>49</v>
      </c>
      <c r="F4" s="5">
        <v>-0.307</v>
      </c>
      <c r="G4" s="48" t="s">
        <v>75</v>
      </c>
      <c r="H4" t="str">
        <f t="shared" si="0"/>
        <v>[-0.307, -0.056]</v>
      </c>
    </row>
    <row r="5" spans="1:14" ht="15.75" thickBot="1" x14ac:dyDescent="0.3">
      <c r="A5" t="s">
        <v>76</v>
      </c>
      <c r="B5" s="5">
        <v>-0.42899999999999999</v>
      </c>
      <c r="C5" s="5">
        <v>7.8E-2</v>
      </c>
      <c r="D5" s="5">
        <v>0</v>
      </c>
      <c r="E5" t="s">
        <v>53</v>
      </c>
      <c r="F5" s="5">
        <v>-0.58199999999999996</v>
      </c>
      <c r="G5">
        <v>-0.27500000000000002</v>
      </c>
      <c r="H5" t="str">
        <f t="shared" si="0"/>
        <v>[-0.582, -0.275]</v>
      </c>
    </row>
    <row r="6" spans="1:14" ht="15.75" thickBot="1" x14ac:dyDescent="0.3">
      <c r="A6" t="s">
        <v>77</v>
      </c>
      <c r="B6" s="5">
        <v>-3.6999999999999998E-2</v>
      </c>
      <c r="C6" s="5">
        <v>0.11700000000000001</v>
      </c>
      <c r="D6" s="5">
        <v>0.754</v>
      </c>
      <c r="E6" t="s">
        <v>56</v>
      </c>
      <c r="F6" s="5">
        <v>-0.26700000000000002</v>
      </c>
      <c r="G6">
        <v>0.193</v>
      </c>
      <c r="H6" t="str">
        <f t="shared" si="0"/>
        <v>[-0.267, 0.193]</v>
      </c>
    </row>
    <row r="7" spans="1:14" ht="15.75" thickBot="1" x14ac:dyDescent="0.3">
      <c r="A7" t="s">
        <v>78</v>
      </c>
      <c r="B7" s="5">
        <v>-0.191</v>
      </c>
      <c r="C7" s="5">
        <v>6.6000000000000003E-2</v>
      </c>
      <c r="D7" s="5">
        <v>4.0000000000000001E-3</v>
      </c>
      <c r="E7" t="s">
        <v>58</v>
      </c>
      <c r="F7" s="5">
        <v>-0.32</v>
      </c>
      <c r="G7">
        <v>-6.2E-2</v>
      </c>
      <c r="H7" t="str">
        <f t="shared" si="0"/>
        <v>[-0.32, -0.062]</v>
      </c>
    </row>
    <row r="8" spans="1:14" ht="15.75" thickBot="1" x14ac:dyDescent="0.3">
      <c r="A8" t="s">
        <v>79</v>
      </c>
      <c r="B8" s="5">
        <v>0.04</v>
      </c>
      <c r="C8" s="5">
        <v>6.9000000000000006E-2</v>
      </c>
      <c r="D8" s="5">
        <v>0.56200000000000006</v>
      </c>
      <c r="E8" t="s">
        <v>63</v>
      </c>
      <c r="F8" s="5">
        <v>-9.5000000000000001E-2</v>
      </c>
      <c r="G8">
        <v>0.17399999999999999</v>
      </c>
      <c r="H8" t="str">
        <f t="shared" si="0"/>
        <v>[-0.095, 0.174]</v>
      </c>
    </row>
    <row r="9" spans="1:14" ht="15.75" thickBot="1" x14ac:dyDescent="0.3">
      <c r="A9" t="s">
        <v>80</v>
      </c>
      <c r="B9" s="5">
        <v>0.111</v>
      </c>
      <c r="C9" s="5">
        <v>6.4000000000000001E-2</v>
      </c>
      <c r="D9" s="5">
        <v>8.5000000000000006E-2</v>
      </c>
      <c r="E9" t="s">
        <v>61</v>
      </c>
      <c r="F9" s="5">
        <v>-1.4999999999999999E-2</v>
      </c>
      <c r="G9">
        <v>0.23699999999999999</v>
      </c>
      <c r="H9" t="str">
        <f t="shared" si="0"/>
        <v>[-0.015, 0.237]</v>
      </c>
    </row>
    <row r="10" spans="1:14" ht="15.75" thickBot="1" x14ac:dyDescent="0.3">
      <c r="A10" t="s">
        <v>81</v>
      </c>
      <c r="B10" s="5">
        <v>-0.16200000000000001</v>
      </c>
      <c r="C10" s="5">
        <v>5.8000000000000003E-2</v>
      </c>
      <c r="D10" s="5">
        <v>5.0000000000000001E-3</v>
      </c>
      <c r="E10" t="s">
        <v>66</v>
      </c>
      <c r="F10" s="5">
        <v>-0.27500000000000002</v>
      </c>
      <c r="G10">
        <v>-4.8000000000000001E-2</v>
      </c>
      <c r="H10" t="str">
        <f t="shared" si="0"/>
        <v>[-0.275, -0.048]</v>
      </c>
    </row>
    <row r="11" spans="1:14" x14ac:dyDescent="0.25">
      <c r="A11" t="s">
        <v>82</v>
      </c>
      <c r="B11" s="5">
        <v>-0.155</v>
      </c>
      <c r="C11" s="5">
        <v>6.7000000000000004E-2</v>
      </c>
      <c r="D11" s="5">
        <v>2.1000000000000001E-2</v>
      </c>
      <c r="E11" t="s">
        <v>68</v>
      </c>
      <c r="F11" s="5">
        <v>-0.28599999999999998</v>
      </c>
      <c r="G11">
        <v>-2.4E-2</v>
      </c>
      <c r="H11" t="str">
        <f t="shared" si="0"/>
        <v>[-0.286, -0.024]</v>
      </c>
    </row>
    <row r="15" spans="1:14" x14ac:dyDescent="0.25">
      <c r="B15" t="s">
        <v>83</v>
      </c>
      <c r="C15" t="s">
        <v>32</v>
      </c>
      <c r="E15" t="s">
        <v>84</v>
      </c>
    </row>
    <row r="16" spans="1:14" x14ac:dyDescent="0.25">
      <c r="A16" t="s">
        <v>74</v>
      </c>
      <c r="B16" s="50">
        <v>-0.217</v>
      </c>
      <c r="C16" s="50">
        <v>0.124</v>
      </c>
      <c r="D16" t="s">
        <v>85</v>
      </c>
      <c r="E16" s="50">
        <v>8.1000000000000003E-2</v>
      </c>
      <c r="F16" s="49">
        <v>1402.3240000000001</v>
      </c>
      <c r="I16" t="s">
        <v>83</v>
      </c>
      <c r="J16" t="s">
        <v>32</v>
      </c>
      <c r="K16" t="s">
        <v>84</v>
      </c>
      <c r="L16" t="s">
        <v>95</v>
      </c>
      <c r="M16" t="s">
        <v>93</v>
      </c>
      <c r="N16" t="s">
        <v>94</v>
      </c>
    </row>
    <row r="17" spans="1:15" x14ac:dyDescent="0.25">
      <c r="A17" t="s">
        <v>76</v>
      </c>
      <c r="B17" s="50">
        <v>-0.61799999999999999</v>
      </c>
      <c r="C17" s="50">
        <v>0.14000000000000001</v>
      </c>
      <c r="D17" t="s">
        <v>86</v>
      </c>
      <c r="E17" s="50">
        <v>0</v>
      </c>
      <c r="F17" s="49">
        <v>1585.1690000000001</v>
      </c>
      <c r="H17" t="s">
        <v>74</v>
      </c>
      <c r="I17" s="50">
        <v>-0.24099999999999999</v>
      </c>
      <c r="J17" s="50">
        <v>9.5000000000000001E-2</v>
      </c>
      <c r="K17" s="50">
        <v>1.2E-2</v>
      </c>
      <c r="L17" s="49">
        <v>1063.547</v>
      </c>
      <c r="M17">
        <v>-0.42799999999999999</v>
      </c>
      <c r="N17" s="50">
        <v>-5.3999999999999999E-2</v>
      </c>
      <c r="O17" t="str">
        <f t="shared" ref="O17:O24" si="1">_xlfn.CONCAT("[",M17,", ",N17,"]")</f>
        <v>[-0.428, -0.054]</v>
      </c>
    </row>
    <row r="18" spans="1:15" x14ac:dyDescent="0.25">
      <c r="A18" t="s">
        <v>77</v>
      </c>
      <c r="B18" s="50">
        <v>-0.17</v>
      </c>
      <c r="C18" s="50">
        <v>0.216</v>
      </c>
      <c r="D18" t="s">
        <v>87</v>
      </c>
      <c r="E18" s="50">
        <v>0.432</v>
      </c>
      <c r="F18" s="49">
        <v>625.5</v>
      </c>
      <c r="H18" t="s">
        <v>76</v>
      </c>
      <c r="I18" s="50">
        <v>-0.76900000000000002</v>
      </c>
      <c r="J18" s="50">
        <v>0.107</v>
      </c>
      <c r="K18" s="50">
        <v>0</v>
      </c>
      <c r="L18" s="49">
        <v>1140.3789999999999</v>
      </c>
      <c r="M18">
        <v>-0.97899999999999998</v>
      </c>
      <c r="N18" s="50">
        <v>-0.55900000000000005</v>
      </c>
      <c r="O18" t="str">
        <f t="shared" si="1"/>
        <v>[-0.979, -0.559]</v>
      </c>
    </row>
    <row r="19" spans="1:15" x14ac:dyDescent="0.25">
      <c r="A19" t="s">
        <v>78</v>
      </c>
      <c r="B19" s="50">
        <v>-0.23200000000000001</v>
      </c>
      <c r="C19" s="50">
        <v>0.13900000000000001</v>
      </c>
      <c r="D19" t="s">
        <v>92</v>
      </c>
      <c r="E19" s="50">
        <v>9.6000000000000002E-2</v>
      </c>
      <c r="F19" s="12">
        <v>1876.5</v>
      </c>
      <c r="H19" t="s">
        <v>77</v>
      </c>
      <c r="I19" s="50">
        <v>-5.6000000000000001E-2</v>
      </c>
      <c r="J19" s="50">
        <v>0.151</v>
      </c>
      <c r="K19" s="50">
        <v>0.70899999999999996</v>
      </c>
      <c r="L19" s="49">
        <v>625.5</v>
      </c>
      <c r="M19">
        <v>-0.35299999999999998</v>
      </c>
      <c r="N19" s="50">
        <v>0.24</v>
      </c>
      <c r="O19" t="str">
        <f t="shared" si="1"/>
        <v>[-0.353, 0.24]</v>
      </c>
    </row>
    <row r="20" spans="1:15" x14ac:dyDescent="0.25">
      <c r="A20" t="s">
        <v>79</v>
      </c>
      <c r="B20" s="50">
        <v>0.20499999999999999</v>
      </c>
      <c r="C20" s="50">
        <v>0.13300000000000001</v>
      </c>
      <c r="D20" t="s">
        <v>88</v>
      </c>
      <c r="E20" s="50">
        <v>0.124</v>
      </c>
      <c r="F20" s="49">
        <v>1242.2909999999999</v>
      </c>
      <c r="H20" t="s">
        <v>78</v>
      </c>
      <c r="I20" s="50">
        <v>-0.26200000000000001</v>
      </c>
      <c r="J20" s="50">
        <v>9.4E-2</v>
      </c>
      <c r="K20" s="50">
        <v>5.0000000000000001E-3</v>
      </c>
      <c r="L20" s="49">
        <v>1500</v>
      </c>
      <c r="M20">
        <v>-0.44600000000000001</v>
      </c>
      <c r="N20" s="50">
        <v>-7.8E-2</v>
      </c>
      <c r="O20" t="str">
        <f t="shared" si="1"/>
        <v>[-0.446, -0.078]</v>
      </c>
    </row>
    <row r="21" spans="1:15" x14ac:dyDescent="0.25">
      <c r="A21" t="s">
        <v>80</v>
      </c>
      <c r="B21" s="50">
        <v>-0.104</v>
      </c>
      <c r="C21" s="50">
        <v>0.10299999999999999</v>
      </c>
      <c r="D21" t="s">
        <v>89</v>
      </c>
      <c r="E21" s="50">
        <v>0.312</v>
      </c>
      <c r="F21" s="49">
        <v>1702.8620000000001</v>
      </c>
      <c r="H21" t="s">
        <v>79</v>
      </c>
      <c r="I21" s="50">
        <v>5.7000000000000002E-2</v>
      </c>
      <c r="J21" s="50">
        <v>8.5000000000000006E-2</v>
      </c>
      <c r="K21" s="50">
        <v>0.499</v>
      </c>
      <c r="L21" s="49">
        <v>1189.0239999999999</v>
      </c>
      <c r="M21">
        <v>-0.109</v>
      </c>
      <c r="N21" s="50">
        <v>0.224</v>
      </c>
      <c r="O21" t="str">
        <f t="shared" si="1"/>
        <v>[-0.109, 0.224]</v>
      </c>
    </row>
    <row r="22" spans="1:15" x14ac:dyDescent="0.25">
      <c r="A22" t="s">
        <v>81</v>
      </c>
      <c r="B22" s="50">
        <v>-0.224</v>
      </c>
      <c r="C22" s="50">
        <v>0.11600000000000001</v>
      </c>
      <c r="D22" t="s">
        <v>90</v>
      </c>
      <c r="E22" s="50">
        <v>5.2999999999999999E-2</v>
      </c>
      <c r="F22" s="49">
        <v>1358.2629999999999</v>
      </c>
      <c r="H22" t="s">
        <v>80</v>
      </c>
      <c r="I22" s="50">
        <v>0.13400000000000001</v>
      </c>
      <c r="J22" s="50">
        <v>9.2999999999999999E-2</v>
      </c>
      <c r="K22" s="50">
        <v>0.15</v>
      </c>
      <c r="L22" s="49">
        <v>771.23199999999997</v>
      </c>
      <c r="M22">
        <v>-4.8000000000000001E-2</v>
      </c>
      <c r="N22" s="50">
        <v>0.316</v>
      </c>
      <c r="O22" t="str">
        <f t="shared" si="1"/>
        <v>[-0.048, 0.316]</v>
      </c>
    </row>
    <row r="23" spans="1:15" x14ac:dyDescent="0.25">
      <c r="A23" t="s">
        <v>82</v>
      </c>
      <c r="B23" s="50">
        <v>-0.21299999999999999</v>
      </c>
      <c r="C23" s="50">
        <v>0.13</v>
      </c>
      <c r="D23" t="s">
        <v>91</v>
      </c>
      <c r="E23" s="50">
        <v>0.1</v>
      </c>
      <c r="F23" s="49">
        <v>1364.258</v>
      </c>
      <c r="H23" t="s">
        <v>81</v>
      </c>
      <c r="I23" s="50">
        <v>-0.24299999999999999</v>
      </c>
      <c r="J23" s="50">
        <v>8.4000000000000005E-2</v>
      </c>
      <c r="K23" s="50">
        <v>4.0000000000000001E-3</v>
      </c>
      <c r="L23" s="49">
        <v>1020.86</v>
      </c>
      <c r="M23">
        <v>-0.40899999999999997</v>
      </c>
      <c r="N23" s="50">
        <v>-7.8E-2</v>
      </c>
      <c r="O23" t="str">
        <f t="shared" si="1"/>
        <v>[-0.409, -0.078]</v>
      </c>
    </row>
    <row r="24" spans="1:15" x14ac:dyDescent="0.25">
      <c r="H24" t="s">
        <v>82</v>
      </c>
      <c r="I24" s="50">
        <v>-0.19500000000000001</v>
      </c>
      <c r="J24" s="50">
        <v>0.1</v>
      </c>
      <c r="K24" s="50">
        <v>0.05</v>
      </c>
      <c r="L24" s="49">
        <v>1041.501</v>
      </c>
      <c r="M24">
        <v>-0.39</v>
      </c>
      <c r="N24" s="50">
        <v>0</v>
      </c>
      <c r="O24" t="str">
        <f t="shared" si="1"/>
        <v>[-0.39, 0]</v>
      </c>
    </row>
    <row r="25" spans="1:15" x14ac:dyDescent="0.25">
      <c r="I25" s="50"/>
      <c r="J25" s="50"/>
      <c r="K25" s="50"/>
    </row>
    <row r="27" spans="1:15" x14ac:dyDescent="0.25">
      <c r="H27" t="s">
        <v>104</v>
      </c>
    </row>
    <row r="28" spans="1:15" x14ac:dyDescent="0.25">
      <c r="H28" t="s">
        <v>74</v>
      </c>
      <c r="I28" s="50">
        <v>-0.24099999999999999</v>
      </c>
      <c r="J28" s="50">
        <v>9.5000000000000001E-2</v>
      </c>
      <c r="K28" t="s">
        <v>96</v>
      </c>
      <c r="L28" s="50">
        <v>1.2E-2</v>
      </c>
      <c r="M28" s="49">
        <v>1063.547</v>
      </c>
    </row>
    <row r="29" spans="1:15" x14ac:dyDescent="0.25">
      <c r="H29" t="s">
        <v>76</v>
      </c>
      <c r="I29" s="50">
        <v>-0.76900000000000002</v>
      </c>
      <c r="J29" s="50">
        <v>0.107</v>
      </c>
      <c r="K29" t="s">
        <v>97</v>
      </c>
      <c r="L29" s="50">
        <v>0</v>
      </c>
      <c r="M29" s="49">
        <v>1140.3789999999999</v>
      </c>
    </row>
    <row r="30" spans="1:15" x14ac:dyDescent="0.25">
      <c r="H30" t="s">
        <v>77</v>
      </c>
      <c r="I30" s="50">
        <v>-5.6000000000000001E-2</v>
      </c>
      <c r="J30" s="50">
        <v>0.151</v>
      </c>
      <c r="K30" t="s">
        <v>98</v>
      </c>
      <c r="L30" s="50">
        <v>0.70899999999999996</v>
      </c>
      <c r="M30" s="49">
        <v>625.5</v>
      </c>
    </row>
    <row r="31" spans="1:15" x14ac:dyDescent="0.25">
      <c r="H31" t="s">
        <v>78</v>
      </c>
      <c r="I31" s="50">
        <v>-0.26200000000000001</v>
      </c>
      <c r="J31" s="50">
        <v>9.4E-2</v>
      </c>
      <c r="K31" t="s">
        <v>99</v>
      </c>
      <c r="L31" s="50">
        <v>5.0000000000000001E-3</v>
      </c>
      <c r="M31" s="49">
        <v>1500</v>
      </c>
    </row>
    <row r="32" spans="1:15" x14ac:dyDescent="0.25">
      <c r="H32" t="s">
        <v>79</v>
      </c>
      <c r="I32" s="50">
        <v>5.7000000000000002E-2</v>
      </c>
      <c r="J32" s="50">
        <v>8.5000000000000006E-2</v>
      </c>
      <c r="K32" t="s">
        <v>100</v>
      </c>
      <c r="L32" s="50">
        <v>0.499</v>
      </c>
      <c r="M32" s="49">
        <v>1189.0239999999999</v>
      </c>
    </row>
    <row r="33" spans="1:20" x14ac:dyDescent="0.25">
      <c r="H33" t="s">
        <v>80</v>
      </c>
      <c r="I33" s="50">
        <v>0.13400000000000001</v>
      </c>
      <c r="J33" s="50">
        <v>9.2999999999999999E-2</v>
      </c>
      <c r="K33" t="s">
        <v>101</v>
      </c>
      <c r="L33" s="50">
        <v>0.15</v>
      </c>
      <c r="M33" s="49">
        <v>771.23199999999997</v>
      </c>
    </row>
    <row r="34" spans="1:20" x14ac:dyDescent="0.25">
      <c r="A34">
        <v>1081</v>
      </c>
      <c r="B34">
        <f>A34*0.5</f>
        <v>540.5</v>
      </c>
      <c r="C34">
        <f>A34*1.5</f>
        <v>1621.5</v>
      </c>
      <c r="H34" t="s">
        <v>81</v>
      </c>
      <c r="I34" s="50">
        <v>-0.24299999999999999</v>
      </c>
      <c r="J34" s="50">
        <v>8.4000000000000005E-2</v>
      </c>
      <c r="K34" t="s">
        <v>102</v>
      </c>
      <c r="L34" s="50">
        <v>4.0000000000000001E-3</v>
      </c>
      <c r="M34" s="49">
        <v>1020.86</v>
      </c>
    </row>
    <row r="35" spans="1:20" x14ac:dyDescent="0.25">
      <c r="A35">
        <v>1012</v>
      </c>
      <c r="B35">
        <f t="shared" ref="B35:B36" si="2">A35*0.5</f>
        <v>506</v>
      </c>
      <c r="C35">
        <f t="shared" ref="C35:C36" si="3">A35*1.5</f>
        <v>1518</v>
      </c>
      <c r="H35" t="s">
        <v>82</v>
      </c>
      <c r="I35" s="50">
        <v>-0.19500000000000001</v>
      </c>
      <c r="J35" s="50">
        <v>0.1</v>
      </c>
      <c r="K35" t="s">
        <v>103</v>
      </c>
      <c r="L35" s="50">
        <v>0.05</v>
      </c>
      <c r="M35" s="49">
        <v>1041.501</v>
      </c>
    </row>
    <row r="36" spans="1:20" x14ac:dyDescent="0.25">
      <c r="A36">
        <v>1161</v>
      </c>
      <c r="B36">
        <f t="shared" si="2"/>
        <v>580.5</v>
      </c>
      <c r="C36">
        <f t="shared" si="3"/>
        <v>1741.5</v>
      </c>
    </row>
    <row r="38" spans="1:20" x14ac:dyDescent="0.25">
      <c r="H38" t="s">
        <v>105</v>
      </c>
      <c r="O38" t="s">
        <v>123</v>
      </c>
    </row>
    <row r="39" spans="1:20" x14ac:dyDescent="0.25">
      <c r="I39" t="s">
        <v>83</v>
      </c>
      <c r="J39" t="s">
        <v>32</v>
      </c>
      <c r="L39" t="s">
        <v>84</v>
      </c>
      <c r="P39" t="s">
        <v>83</v>
      </c>
      <c r="Q39" t="s">
        <v>32</v>
      </c>
      <c r="R39" t="s">
        <v>122</v>
      </c>
      <c r="S39" t="s">
        <v>84</v>
      </c>
      <c r="T39" t="s">
        <v>43</v>
      </c>
    </row>
    <row r="40" spans="1:20" x14ac:dyDescent="0.25">
      <c r="H40" t="s">
        <v>74</v>
      </c>
      <c r="I40" s="50">
        <v>-0.27300000000000002</v>
      </c>
      <c r="J40" s="50">
        <v>0.12</v>
      </c>
      <c r="K40" t="s">
        <v>106</v>
      </c>
      <c r="L40" s="50">
        <v>2.1999999999999999E-2</v>
      </c>
      <c r="M40" s="49">
        <v>1143.0650000000001</v>
      </c>
      <c r="O40" t="s">
        <v>74</v>
      </c>
      <c r="P40" s="50">
        <v>-0.54800000000000004</v>
      </c>
      <c r="Q40" s="50">
        <v>0.11600000000000001</v>
      </c>
      <c r="R40" t="s">
        <v>114</v>
      </c>
      <c r="S40" s="50">
        <v>0</v>
      </c>
      <c r="T40" s="49">
        <v>1562.0619999999999</v>
      </c>
    </row>
    <row r="41" spans="1:20" x14ac:dyDescent="0.25">
      <c r="H41" t="s">
        <v>76</v>
      </c>
      <c r="I41" s="50">
        <v>-0.83299999999999996</v>
      </c>
      <c r="J41" s="50">
        <v>0.14199999999999999</v>
      </c>
      <c r="K41" t="s">
        <v>107</v>
      </c>
      <c r="L41" s="50">
        <v>0</v>
      </c>
      <c r="M41" s="49">
        <v>1158.317</v>
      </c>
      <c r="O41" t="s">
        <v>76</v>
      </c>
      <c r="P41" s="50">
        <v>-0.93700000000000006</v>
      </c>
      <c r="Q41" s="50">
        <v>0.11799999999999999</v>
      </c>
      <c r="R41" t="s">
        <v>115</v>
      </c>
      <c r="S41" s="50">
        <v>0</v>
      </c>
      <c r="T41" s="49">
        <v>1466.009</v>
      </c>
    </row>
    <row r="42" spans="1:20" x14ac:dyDescent="0.25">
      <c r="H42" t="s">
        <v>77</v>
      </c>
      <c r="I42" s="50">
        <v>-0.13400000000000001</v>
      </c>
      <c r="J42" s="50">
        <v>0.20300000000000001</v>
      </c>
      <c r="K42" t="s">
        <v>108</v>
      </c>
      <c r="L42" s="50">
        <v>0.50900000000000001</v>
      </c>
      <c r="M42" s="49">
        <v>625.5</v>
      </c>
      <c r="O42" t="s">
        <v>77</v>
      </c>
      <c r="P42" s="50">
        <v>-0.56899999999999995</v>
      </c>
      <c r="Q42" s="50">
        <v>0.22600000000000001</v>
      </c>
      <c r="R42" t="s">
        <v>116</v>
      </c>
      <c r="S42" s="50">
        <v>1.2E-2</v>
      </c>
      <c r="T42" s="49">
        <v>540</v>
      </c>
    </row>
    <row r="43" spans="1:20" x14ac:dyDescent="0.25">
      <c r="H43" t="s">
        <v>78</v>
      </c>
      <c r="I43" s="50">
        <v>-0.23899999999999999</v>
      </c>
      <c r="J43" s="50">
        <v>0.129</v>
      </c>
      <c r="K43" t="s">
        <v>109</v>
      </c>
      <c r="L43" s="50">
        <v>6.4000000000000001E-2</v>
      </c>
      <c r="M43" s="49">
        <v>1500</v>
      </c>
      <c r="O43" t="s">
        <v>78</v>
      </c>
      <c r="P43" s="50">
        <v>-0.45400000000000001</v>
      </c>
      <c r="Q43" s="50">
        <v>0.122</v>
      </c>
      <c r="R43" t="s">
        <v>117</v>
      </c>
      <c r="S43" s="50">
        <v>0</v>
      </c>
      <c r="T43" s="49">
        <v>1621</v>
      </c>
    </row>
    <row r="44" spans="1:20" x14ac:dyDescent="0.25">
      <c r="H44" t="s">
        <v>80</v>
      </c>
      <c r="I44" s="50">
        <v>0.23499999999999999</v>
      </c>
      <c r="J44" s="50">
        <v>0.11</v>
      </c>
      <c r="K44" t="s">
        <v>110</v>
      </c>
      <c r="L44" s="50">
        <v>3.3000000000000002E-2</v>
      </c>
      <c r="M44" s="49">
        <v>775.61699999999996</v>
      </c>
      <c r="O44" t="s">
        <v>80</v>
      </c>
      <c r="P44" s="50">
        <v>-4.2000000000000003E-2</v>
      </c>
      <c r="Q44" s="50">
        <v>0.1</v>
      </c>
      <c r="R44" t="s">
        <v>118</v>
      </c>
      <c r="S44" s="50">
        <v>0.67100000000000004</v>
      </c>
      <c r="T44" s="49">
        <v>1473.7049999999999</v>
      </c>
    </row>
    <row r="45" spans="1:20" x14ac:dyDescent="0.25">
      <c r="H45" t="s">
        <v>79</v>
      </c>
      <c r="I45" s="50">
        <v>-0.19600000000000001</v>
      </c>
      <c r="J45" s="50">
        <v>0.123</v>
      </c>
      <c r="K45" t="s">
        <v>111</v>
      </c>
      <c r="L45" s="50">
        <v>0.112</v>
      </c>
      <c r="M45" s="49">
        <v>1447.577</v>
      </c>
      <c r="O45" t="s">
        <v>79</v>
      </c>
      <c r="P45" s="50">
        <v>3.5999999999999997E-2</v>
      </c>
      <c r="Q45" s="50">
        <v>0.11</v>
      </c>
      <c r="R45" t="s">
        <v>119</v>
      </c>
      <c r="S45" s="50">
        <v>0.745</v>
      </c>
      <c r="T45" s="49">
        <v>1437.125</v>
      </c>
    </row>
    <row r="46" spans="1:20" x14ac:dyDescent="0.25">
      <c r="H46" t="s">
        <v>81</v>
      </c>
      <c r="I46" s="50">
        <v>-0.20899999999999999</v>
      </c>
      <c r="J46" s="50">
        <v>0.115</v>
      </c>
      <c r="K46" t="s">
        <v>112</v>
      </c>
      <c r="L46" s="50">
        <v>6.9000000000000006E-2</v>
      </c>
      <c r="M46" s="49">
        <v>998.62400000000002</v>
      </c>
      <c r="O46" t="s">
        <v>81</v>
      </c>
      <c r="P46" s="50">
        <v>-0.42</v>
      </c>
      <c r="Q46" s="50">
        <v>0.104</v>
      </c>
      <c r="R46" t="s">
        <v>120</v>
      </c>
      <c r="S46" s="50">
        <v>0</v>
      </c>
      <c r="T46" s="49">
        <v>1300.596</v>
      </c>
    </row>
    <row r="47" spans="1:20" x14ac:dyDescent="0.25">
      <c r="H47" t="s">
        <v>82</v>
      </c>
      <c r="I47" s="50">
        <v>-0.17399999999999999</v>
      </c>
      <c r="J47" s="50">
        <v>0.13</v>
      </c>
      <c r="K47" t="s">
        <v>113</v>
      </c>
      <c r="L47" s="50">
        <v>0.18</v>
      </c>
      <c r="M47" s="49">
        <v>1080.8109999999999</v>
      </c>
      <c r="O47" t="s">
        <v>82</v>
      </c>
      <c r="P47" s="50">
        <v>-0.435</v>
      </c>
      <c r="Q47" s="50">
        <v>0.123</v>
      </c>
      <c r="R47" t="s">
        <v>121</v>
      </c>
      <c r="S47" s="50">
        <v>0</v>
      </c>
      <c r="T47" s="49">
        <v>1413.162</v>
      </c>
    </row>
    <row r="48" spans="1:20" x14ac:dyDescent="0.25">
      <c r="L48" s="50"/>
    </row>
    <row r="50" spans="8:13" x14ac:dyDescent="0.25">
      <c r="I50" t="s">
        <v>83</v>
      </c>
      <c r="J50" t="s">
        <v>32</v>
      </c>
      <c r="K50" t="s">
        <v>122</v>
      </c>
      <c r="L50" t="s">
        <v>84</v>
      </c>
      <c r="M50" t="s">
        <v>43</v>
      </c>
    </row>
    <row r="51" spans="8:13" x14ac:dyDescent="0.25">
      <c r="H51" t="s">
        <v>74</v>
      </c>
      <c r="I51" s="50">
        <v>-0.54800000000000004</v>
      </c>
      <c r="J51" s="50">
        <v>0.11600000000000001</v>
      </c>
      <c r="K51" t="s">
        <v>114</v>
      </c>
      <c r="L51" s="50">
        <v>0</v>
      </c>
      <c r="M51" s="49">
        <v>1562.0619999999999</v>
      </c>
    </row>
    <row r="52" spans="8:13" x14ac:dyDescent="0.25">
      <c r="H52" t="s">
        <v>76</v>
      </c>
      <c r="I52" s="50">
        <v>-0.93700000000000006</v>
      </c>
      <c r="J52" s="50">
        <v>0.11799999999999999</v>
      </c>
      <c r="K52" t="s">
        <v>115</v>
      </c>
      <c r="L52" s="50">
        <v>0</v>
      </c>
      <c r="M52" s="49">
        <v>1466.009</v>
      </c>
    </row>
    <row r="53" spans="8:13" x14ac:dyDescent="0.25">
      <c r="H53" t="s">
        <v>77</v>
      </c>
      <c r="I53" s="50">
        <v>-0.56899999999999995</v>
      </c>
      <c r="J53" s="50">
        <v>0.22600000000000001</v>
      </c>
      <c r="K53" t="s">
        <v>116</v>
      </c>
      <c r="L53" s="50">
        <v>1.2E-2</v>
      </c>
      <c r="M53" s="49">
        <v>540</v>
      </c>
    </row>
    <row r="54" spans="8:13" x14ac:dyDescent="0.25">
      <c r="H54" t="s">
        <v>78</v>
      </c>
      <c r="I54" s="50">
        <v>-0.45400000000000001</v>
      </c>
      <c r="J54" s="50">
        <v>0.122</v>
      </c>
      <c r="K54" t="s">
        <v>117</v>
      </c>
      <c r="L54" s="50">
        <v>0</v>
      </c>
      <c r="M54" s="49">
        <v>1621</v>
      </c>
    </row>
    <row r="55" spans="8:13" x14ac:dyDescent="0.25">
      <c r="H55" t="s">
        <v>80</v>
      </c>
      <c r="I55" s="50">
        <v>-4.2000000000000003E-2</v>
      </c>
      <c r="J55" s="50">
        <v>0.1</v>
      </c>
      <c r="K55" t="s">
        <v>118</v>
      </c>
      <c r="L55" s="50">
        <v>0.67100000000000004</v>
      </c>
      <c r="M55" s="49">
        <v>1473.7049999999999</v>
      </c>
    </row>
    <row r="56" spans="8:13" x14ac:dyDescent="0.25">
      <c r="H56" t="s">
        <v>79</v>
      </c>
      <c r="I56" s="50">
        <v>3.5999999999999997E-2</v>
      </c>
      <c r="J56" s="50">
        <v>0.11</v>
      </c>
      <c r="K56" t="s">
        <v>119</v>
      </c>
      <c r="L56" s="50">
        <v>0.745</v>
      </c>
      <c r="M56" s="49">
        <v>1437.125</v>
      </c>
    </row>
    <row r="57" spans="8:13" x14ac:dyDescent="0.25">
      <c r="H57" t="s">
        <v>81</v>
      </c>
      <c r="I57" s="50">
        <v>-0.42</v>
      </c>
      <c r="J57" s="50">
        <v>0.104</v>
      </c>
      <c r="K57" t="s">
        <v>120</v>
      </c>
      <c r="L57" s="50">
        <v>0</v>
      </c>
      <c r="M57" s="49">
        <v>1300.596</v>
      </c>
    </row>
    <row r="58" spans="8:13" x14ac:dyDescent="0.25">
      <c r="H58" t="s">
        <v>82</v>
      </c>
      <c r="I58" s="50">
        <v>-0.435</v>
      </c>
      <c r="J58" s="50">
        <v>0.123</v>
      </c>
      <c r="K58" t="s">
        <v>121</v>
      </c>
      <c r="L58" s="50">
        <v>0</v>
      </c>
      <c r="M58" s="49">
        <v>1413.162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Checks</vt:lpstr>
      <vt:lpstr>Main</vt:lpstr>
      <vt:lpstr>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Sobral</dc:creator>
  <cp:lastModifiedBy>Carol Sobral</cp:lastModifiedBy>
  <dcterms:created xsi:type="dcterms:W3CDTF">2021-04-23T14:47:10Z</dcterms:created>
  <dcterms:modified xsi:type="dcterms:W3CDTF">2021-05-29T18:45:41Z</dcterms:modified>
</cp:coreProperties>
</file>