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07"/>
  <workbookPr/>
  <mc:AlternateContent xmlns:mc="http://schemas.openxmlformats.org/markup-compatibility/2006">
    <mc:Choice Requires="x15">
      <x15ac:absPath xmlns:x15ac="http://schemas.microsoft.com/office/spreadsheetml/2010/11/ac" url="/Users/christopherbussen/Documents/School/UDS2023/CPS563/lab1/"/>
    </mc:Choice>
  </mc:AlternateContent>
  <xr:revisionPtr revIDLastSave="0" documentId="13_ncr:1_{9AAD2E43-EF73-4540-81EC-6D68E898AA03}" xr6:coauthVersionLast="47" xr6:coauthVersionMax="47" xr10:uidLastSave="{00000000-0000-0000-0000-000000000000}"/>
  <bookViews>
    <workbookView xWindow="2640" yWindow="500" windowWidth="26160" windowHeight="14480" activeTab="3" xr2:uid="{00000000-000D-0000-FFFF-FFFF00000000}"/>
  </bookViews>
  <sheets>
    <sheet name="Study Hours vs. Points" sheetId="5" r:id="rId1"/>
    <sheet name="Performance" sheetId="2" r:id="rId2"/>
    <sheet name="Age Groups" sheetId="3" r:id="rId3"/>
    <sheet name="Age Groups (Advanced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4" l="1"/>
  <c r="F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3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D3" i="2"/>
  <c r="E3" i="2"/>
  <c r="F3" i="2"/>
  <c r="G3" i="2"/>
  <c r="H3" i="2"/>
  <c r="I3" i="2"/>
  <c r="J3" i="2"/>
  <c r="K3" i="2"/>
  <c r="L3" i="2"/>
  <c r="M3" i="2"/>
  <c r="C3" i="2"/>
</calcChain>
</file>

<file path=xl/sharedStrings.xml><?xml version="1.0" encoding="utf-8"?>
<sst xmlns="http://schemas.openxmlformats.org/spreadsheetml/2006/main" count="75" uniqueCount="52">
  <si>
    <t>MDTS</t>
  </si>
  <si>
    <t>DRFI</t>
  </si>
  <si>
    <t>Fmeasure</t>
  </si>
  <si>
    <t>Precision</t>
  </si>
  <si>
    <t>Recall</t>
  </si>
  <si>
    <t>Methods</t>
  </si>
  <si>
    <t>PCA</t>
  </si>
  <si>
    <t>HS</t>
  </si>
  <si>
    <t>SF</t>
  </si>
  <si>
    <t>FT</t>
  </si>
  <si>
    <t>IT</t>
  </si>
  <si>
    <t>AIM</t>
  </si>
  <si>
    <t>BM</t>
  </si>
  <si>
    <t>GBVS</t>
  </si>
  <si>
    <t>RFCN</t>
  </si>
  <si>
    <t>Male</t>
  </si>
  <si>
    <t>Female</t>
  </si>
  <si>
    <t>Under 5</t>
  </si>
  <si>
    <t>5 to 9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</si>
  <si>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</si>
  <si>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</si>
  <si>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</si>
  <si>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</si>
  <si>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</si>
  <si>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</si>
  <si>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</si>
  <si>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</si>
  <si>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</si>
  <si>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</si>
  <si>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</si>
  <si>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</si>
  <si>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</si>
  <si>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</si>
  <si>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</si>
  <si>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 to 89</t>
  </si>
  <si>
    <t>90 to 94</t>
  </si>
  <si>
    <t>95 to 99</t>
  </si>
  <si>
    <t>100 and over</t>
  </si>
  <si>
    <t>Name</t>
  </si>
  <si>
    <t># of hours studied per day</t>
  </si>
  <si>
    <t>Points on final exam</t>
  </si>
  <si>
    <t>John</t>
  </si>
  <si>
    <t>Jane</t>
  </si>
  <si>
    <t>Joe</t>
  </si>
  <si>
    <t>Mike</t>
  </si>
  <si>
    <t>Ann</t>
  </si>
  <si>
    <t>Mary</t>
  </si>
  <si>
    <t>Juan</t>
  </si>
  <si>
    <t>Peter</t>
  </si>
  <si>
    <t>David</t>
  </si>
  <si>
    <t>Male %</t>
  </si>
  <si>
    <t>Female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</si>
</sst>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6708333333333336"/>
          <c:w val="0.8838635170603674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'Study Hours vs. Points'!$D$4</c:f>
              <c:strCache>
                <c:ptCount val="1"/>
                <c:pt idx="0">
                  <c:v>Points on final exam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'Study Hours vs. Points'!$C$5:$C$13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</c:numCache>
            </c:numRef>
          </c:xVal>
          <c:yVal>
            <c:numRef>
              <c:f>'Study Hours vs. Points'!$D$5:$D$13</c:f>
              <c:numCache>
                <c:formatCode>General</c:formatCode>
                <c:ptCount val="9"/>
                <c:pt idx="0">
                  <c:v>20</c:v>
                </c:pt>
                <c:pt idx="1">
                  <c:v>60</c:v>
                </c:pt>
                <c:pt idx="2">
                  <c:v>40</c:v>
                </c:pt>
                <c:pt idx="3">
                  <c:v>80</c:v>
                </c:pt>
                <c:pt idx="4">
                  <c:v>80</c:v>
                </c:pt>
                <c:pt idx="5">
                  <c:v>60</c:v>
                </c:pt>
                <c:pt idx="6">
                  <c:v>100</c:v>
                </c:pt>
                <c:pt idx="7">
                  <c:v>50</c:v>
                </c:pt>
                <c:pt idx="8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BC-B044-BA0F-52B0C85F2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52848"/>
        <c:axId val="178821952"/>
      </c:scatterChart>
      <c:valAx>
        <c:axId val="18025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21952"/>
        <c:crosses val="autoZero"/>
        <c:crossBetween val="midCat"/>
      </c:valAx>
      <c:valAx>
        <c:axId val="1788219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5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7489063867017E-2"/>
          <c:y val="0.16243073782443862"/>
          <c:w val="0.8965695538057743"/>
          <c:h val="0.61506816856226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Performance!$B$3</c:f>
              <c:strCache>
                <c:ptCount val="1"/>
                <c:pt idx="0">
                  <c:v>Fmeasure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Performance!$C$2:$M$2</c:f>
              <c:strCache>
                <c:ptCount val="11"/>
                <c:pt idx="0">
                  <c:v>PCA</c:v>
                </c:pt>
                <c:pt idx="1">
                  <c:v>HS</c:v>
                </c:pt>
                <c:pt idx="2">
                  <c:v>SF</c:v>
                </c:pt>
                <c:pt idx="3">
                  <c:v>FT</c:v>
                </c:pt>
                <c:pt idx="4">
                  <c:v>RFCN</c:v>
                </c:pt>
                <c:pt idx="5">
                  <c:v>AIM</c:v>
                </c:pt>
                <c:pt idx="6">
                  <c:v>IT</c:v>
                </c:pt>
                <c:pt idx="7">
                  <c:v>GBVS</c:v>
                </c:pt>
                <c:pt idx="8">
                  <c:v>BM</c:v>
                </c:pt>
                <c:pt idx="9">
                  <c:v>DRFI</c:v>
                </c:pt>
                <c:pt idx="10">
                  <c:v>MDTS</c:v>
                </c:pt>
              </c:strCache>
            </c:strRef>
          </c:cat>
          <c:val>
            <c:numRef>
              <c:f>Performance!$C$3:$M$3</c:f>
              <c:numCache>
                <c:formatCode>General</c:formatCode>
                <c:ptCount val="11"/>
                <c:pt idx="0">
                  <c:v>0.82086068241040466</c:v>
                </c:pt>
                <c:pt idx="1">
                  <c:v>0.78972454070396636</c:v>
                </c:pt>
                <c:pt idx="2">
                  <c:v>0.82550872791669672</c:v>
                </c:pt>
                <c:pt idx="3">
                  <c:v>0.79634623941638627</c:v>
                </c:pt>
                <c:pt idx="4">
                  <c:v>0.84297917051025584</c:v>
                </c:pt>
                <c:pt idx="5">
                  <c:v>0.82074281670454685</c:v>
                </c:pt>
                <c:pt idx="6">
                  <c:v>0.82530699556232467</c:v>
                </c:pt>
                <c:pt idx="7">
                  <c:v>0.79526428694505003</c:v>
                </c:pt>
                <c:pt idx="8">
                  <c:v>0.8068424848548581</c:v>
                </c:pt>
                <c:pt idx="9">
                  <c:v>0.71505445502939768</c:v>
                </c:pt>
                <c:pt idx="10">
                  <c:v>0.83682802208796614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2-AD40-A3FF-F5DECE23B0D5}"/>
            </c:ext>
          </c:extLst>
        </c:ser>
        <c:ser>
          <c:idx val="1"/>
          <c:order val="1"/>
          <c:tx>
            <c:strRef>
              <c:f>Performance!$B$4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Performance!$C$2:$M$2</c:f>
              <c:strCache>
                <c:ptCount val="11"/>
                <c:pt idx="0">
                  <c:v>PCA</c:v>
                </c:pt>
                <c:pt idx="1">
                  <c:v>HS</c:v>
                </c:pt>
                <c:pt idx="2">
                  <c:v>SF</c:v>
                </c:pt>
                <c:pt idx="3">
                  <c:v>FT</c:v>
                </c:pt>
                <c:pt idx="4">
                  <c:v>RFCN</c:v>
                </c:pt>
                <c:pt idx="5">
                  <c:v>AIM</c:v>
                </c:pt>
                <c:pt idx="6">
                  <c:v>IT</c:v>
                </c:pt>
                <c:pt idx="7">
                  <c:v>GBVS</c:v>
                </c:pt>
                <c:pt idx="8">
                  <c:v>BM</c:v>
                </c:pt>
                <c:pt idx="9">
                  <c:v>DRFI</c:v>
                </c:pt>
                <c:pt idx="10">
                  <c:v>MDTS</c:v>
                </c:pt>
              </c:strCache>
            </c:strRef>
          </c:cat>
          <c:val>
            <c:numRef>
              <c:f>Performance!$C$4:$M$4</c:f>
              <c:numCache>
                <c:formatCode>General</c:formatCode>
                <c:ptCount val="11"/>
                <c:pt idx="0">
                  <c:v>0.79700899999999997</c:v>
                </c:pt>
                <c:pt idx="1">
                  <c:v>0.81536900000000001</c:v>
                </c:pt>
                <c:pt idx="2">
                  <c:v>0.83216199999999996</c:v>
                </c:pt>
                <c:pt idx="3">
                  <c:v>0.82044700000000004</c:v>
                </c:pt>
                <c:pt idx="4">
                  <c:v>0.86544299999999996</c:v>
                </c:pt>
                <c:pt idx="5">
                  <c:v>0.86360999999999999</c:v>
                </c:pt>
                <c:pt idx="6">
                  <c:v>0.82210700000000003</c:v>
                </c:pt>
                <c:pt idx="7">
                  <c:v>0.81848699999999996</c:v>
                </c:pt>
                <c:pt idx="8">
                  <c:v>0.88408900000000001</c:v>
                </c:pt>
                <c:pt idx="9">
                  <c:v>0.78628299999999995</c:v>
                </c:pt>
                <c:pt idx="10">
                  <c:v>0.85692400000000002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22-AD40-A3FF-F5DECE23B0D5}"/>
            </c:ext>
          </c:extLst>
        </c:ser>
        <c:ser>
          <c:idx val="2"/>
          <c:order val="2"/>
          <c:tx>
            <c:strRef>
              <c:f>Performance!$B$5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Performance!$C$2:$M$2</c:f>
              <c:strCache>
                <c:ptCount val="11"/>
                <c:pt idx="0">
                  <c:v>PCA</c:v>
                </c:pt>
                <c:pt idx="1">
                  <c:v>HS</c:v>
                </c:pt>
                <c:pt idx="2">
                  <c:v>SF</c:v>
                </c:pt>
                <c:pt idx="3">
                  <c:v>FT</c:v>
                </c:pt>
                <c:pt idx="4">
                  <c:v>RFCN</c:v>
                </c:pt>
                <c:pt idx="5">
                  <c:v>AIM</c:v>
                </c:pt>
                <c:pt idx="6">
                  <c:v>IT</c:v>
                </c:pt>
                <c:pt idx="7">
                  <c:v>GBVS</c:v>
                </c:pt>
                <c:pt idx="8">
                  <c:v>BM</c:v>
                </c:pt>
                <c:pt idx="9">
                  <c:v>DRFI</c:v>
                </c:pt>
                <c:pt idx="10">
                  <c:v>MDTS</c:v>
                </c:pt>
              </c:strCache>
            </c:strRef>
          </c:cat>
          <c:val>
            <c:numRef>
              <c:f>Performance!$C$5:$M$5</c:f>
              <c:numCache>
                <c:formatCode>General</c:formatCode>
                <c:ptCount val="11"/>
                <c:pt idx="0">
                  <c:v>0.84618400000000005</c:v>
                </c:pt>
                <c:pt idx="1">
                  <c:v>0.76564399999999999</c:v>
                </c:pt>
                <c:pt idx="2">
                  <c:v>0.81896100000000005</c:v>
                </c:pt>
                <c:pt idx="3">
                  <c:v>0.773621</c:v>
                </c:pt>
                <c:pt idx="4">
                  <c:v>0.82165200000000005</c:v>
                </c:pt>
                <c:pt idx="5">
                  <c:v>0.78193000000000001</c:v>
                </c:pt>
                <c:pt idx="6">
                  <c:v>0.82853200000000005</c:v>
                </c:pt>
                <c:pt idx="7">
                  <c:v>0.77332299999999998</c:v>
                </c:pt>
                <c:pt idx="8">
                  <c:v>0.74200999999999995</c:v>
                </c:pt>
                <c:pt idx="9">
                  <c:v>0.65565899999999999</c:v>
                </c:pt>
                <c:pt idx="10">
                  <c:v>0.81765299999999996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22-AD40-A3FF-F5DECE23B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111568"/>
        <c:axId val="249961008"/>
      </c:barChart>
      <c:catAx>
        <c:axId val="18811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61008"/>
        <c:crosses val="autoZero"/>
        <c:auto val="1"/>
        <c:lblAlgn val="ctr"/>
        <c:lblOffset val="100"/>
        <c:noMultiLvlLbl val="0"/>
      </c:catAx>
      <c:valAx>
        <c:axId val="2499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Groups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'Age Groups'!$D$2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 Groups'!$C$3:$C$23</c:f>
              <c:strCache>
                <c:ptCount val="21"/>
                <c:pt idx="0">
                  <c:v>Under 5</c:v>
                </c:pt>
                <c:pt idx="1">
                  <c:v>5 to 9</c:v>
                </c:pt>
                <c:pt idx="2">
                  <c:v>10 to 14</c:v>
                </c:pt>
                <c:pt idx="3">
                  <c:v>15 to 19</c:v>
                </c:pt>
                <c:pt idx="4">
                  <c:v>20 to 24</c:v>
                </c:pt>
                <c:pt idx="5">
                  <c:v>25 to 29</c:v>
                </c:pt>
                <c:pt idx="6">
                  <c:v>30 to 34</c:v>
                </c:pt>
                <c:pt idx="7">
                  <c:v>35 to 39</c:v>
                </c:pt>
                <c:pt idx="8">
                  <c:v>40 to 44</c:v>
                </c:pt>
                <c:pt idx="9">
                  <c:v>45 to 49</c:v>
                </c:pt>
                <c:pt idx="10">
                  <c:v>50 to 54</c:v>
                </c:pt>
                <c:pt idx="11">
                  <c:v>55 to 59</c:v>
                </c:pt>
                <c:pt idx="12">
                  <c:v>60 to 64</c:v>
                </c:pt>
                <c:pt idx="13">
                  <c:v>65 to 69</c:v>
                </c:pt>
                <c:pt idx="14">
                  <c:v>70 to 74</c:v>
                </c:pt>
                <c:pt idx="15">
                  <c:v>75 to 79</c:v>
                </c:pt>
                <c:pt idx="16">
                  <c:v>80 to 84</c:v>
                </c:pt>
                <c:pt idx="17">
                  <c:v>85 to 89</c:v>
                </c:pt>
                <c:pt idx="18">
                  <c:v>90 to 94</c:v>
                </c:pt>
                <c:pt idx="19">
                  <c:v>95 to 99</c:v>
                </c:pt>
                <c:pt idx="20">
                  <c:v>100 and over</c:v>
                </c:pt>
              </c:strCache>
            </c:strRef>
          </c:cat>
          <c:val>
            <c:numRef>
              <c:f>'Age Groups'!$D$3:$D$23</c:f>
              <c:numCache>
                <c:formatCode>#,##0</c:formatCode>
                <c:ptCount val="21"/>
                <c:pt idx="0">
                  <c:v>10319427</c:v>
                </c:pt>
                <c:pt idx="1">
                  <c:v>10389638</c:v>
                </c:pt>
                <c:pt idx="2">
                  <c:v>10579862</c:v>
                </c:pt>
                <c:pt idx="3">
                  <c:v>11303666</c:v>
                </c:pt>
                <c:pt idx="4">
                  <c:v>11014176</c:v>
                </c:pt>
                <c:pt idx="5">
                  <c:v>10635591</c:v>
                </c:pt>
                <c:pt idx="6">
                  <c:v>9996500</c:v>
                </c:pt>
                <c:pt idx="7">
                  <c:v>10042022</c:v>
                </c:pt>
                <c:pt idx="8">
                  <c:v>10393977</c:v>
                </c:pt>
                <c:pt idx="9">
                  <c:v>11209085</c:v>
                </c:pt>
                <c:pt idx="10">
                  <c:v>10933274</c:v>
                </c:pt>
                <c:pt idx="11">
                  <c:v>9523648</c:v>
                </c:pt>
                <c:pt idx="12">
                  <c:v>8077500</c:v>
                </c:pt>
                <c:pt idx="13">
                  <c:v>5852547</c:v>
                </c:pt>
                <c:pt idx="14">
                  <c:v>4243972</c:v>
                </c:pt>
                <c:pt idx="15">
                  <c:v>3182388</c:v>
                </c:pt>
                <c:pt idx="16">
                  <c:v>2294374</c:v>
                </c:pt>
                <c:pt idx="17">
                  <c:v>1273867</c:v>
                </c:pt>
                <c:pt idx="18">
                  <c:v>424387</c:v>
                </c:pt>
                <c:pt idx="19">
                  <c:v>82263</c:v>
                </c:pt>
                <c:pt idx="20">
                  <c:v>9162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B-A241-8868-48C73B3379A9}"/>
            </c:ext>
          </c:extLst>
        </c:ser>
        <c:ser>
          <c:idx val="1"/>
          <c:order val="1"/>
          <c:tx>
            <c:strRef>
              <c:f>'Age Groups'!$E$2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 Groups'!$C$3:$C$23</c:f>
              <c:strCache>
                <c:ptCount val="21"/>
                <c:pt idx="0">
                  <c:v>Under 5</c:v>
                </c:pt>
                <c:pt idx="1">
                  <c:v>5 to 9</c:v>
                </c:pt>
                <c:pt idx="2">
                  <c:v>10 to 14</c:v>
                </c:pt>
                <c:pt idx="3">
                  <c:v>15 to 19</c:v>
                </c:pt>
                <c:pt idx="4">
                  <c:v>20 to 24</c:v>
                </c:pt>
                <c:pt idx="5">
                  <c:v>25 to 29</c:v>
                </c:pt>
                <c:pt idx="6">
                  <c:v>30 to 34</c:v>
                </c:pt>
                <c:pt idx="7">
                  <c:v>35 to 39</c:v>
                </c:pt>
                <c:pt idx="8">
                  <c:v>40 to 44</c:v>
                </c:pt>
                <c:pt idx="9">
                  <c:v>45 to 49</c:v>
                </c:pt>
                <c:pt idx="10">
                  <c:v>50 to 54</c:v>
                </c:pt>
                <c:pt idx="11">
                  <c:v>55 to 59</c:v>
                </c:pt>
                <c:pt idx="12">
                  <c:v>60 to 64</c:v>
                </c:pt>
                <c:pt idx="13">
                  <c:v>65 to 69</c:v>
                </c:pt>
                <c:pt idx="14">
                  <c:v>70 to 74</c:v>
                </c:pt>
                <c:pt idx="15">
                  <c:v>75 to 79</c:v>
                </c:pt>
                <c:pt idx="16">
                  <c:v>80 to 84</c:v>
                </c:pt>
                <c:pt idx="17">
                  <c:v>85 to 89</c:v>
                </c:pt>
                <c:pt idx="18">
                  <c:v>90 to 94</c:v>
                </c:pt>
                <c:pt idx="19">
                  <c:v>95 to 99</c:v>
                </c:pt>
                <c:pt idx="20">
                  <c:v>100 and over</c:v>
                </c:pt>
              </c:strCache>
            </c:strRef>
          </c:cat>
          <c:val>
            <c:numRef>
              <c:f>'Age Groups'!$E$3:$E$23</c:f>
              <c:numCache>
                <c:formatCode>#,##0</c:formatCode>
                <c:ptCount val="21"/>
                <c:pt idx="0">
                  <c:v>9881935</c:v>
                </c:pt>
                <c:pt idx="1">
                  <c:v>9959019</c:v>
                </c:pt>
                <c:pt idx="2">
                  <c:v>10097332</c:v>
                </c:pt>
                <c:pt idx="3">
                  <c:v>10736677</c:v>
                </c:pt>
                <c:pt idx="4">
                  <c:v>10571823</c:v>
                </c:pt>
                <c:pt idx="5">
                  <c:v>10466258</c:v>
                </c:pt>
                <c:pt idx="6">
                  <c:v>9965599</c:v>
                </c:pt>
                <c:pt idx="7">
                  <c:v>10137620</c:v>
                </c:pt>
                <c:pt idx="8">
                  <c:v>10496987</c:v>
                </c:pt>
                <c:pt idx="9">
                  <c:v>11499506</c:v>
                </c:pt>
                <c:pt idx="10">
                  <c:v>11364851</c:v>
                </c:pt>
                <c:pt idx="11">
                  <c:v>10141157</c:v>
                </c:pt>
                <c:pt idx="12">
                  <c:v>8740424</c:v>
                </c:pt>
                <c:pt idx="13">
                  <c:v>6582716</c:v>
                </c:pt>
                <c:pt idx="14">
                  <c:v>5034194</c:v>
                </c:pt>
                <c:pt idx="15">
                  <c:v>4135407</c:v>
                </c:pt>
                <c:pt idx="16">
                  <c:v>3448953</c:v>
                </c:pt>
                <c:pt idx="17">
                  <c:v>2346592</c:v>
                </c:pt>
                <c:pt idx="18">
                  <c:v>1023979</c:v>
                </c:pt>
                <c:pt idx="19">
                  <c:v>288981</c:v>
                </c:pt>
                <c:pt idx="20">
                  <c:v>44202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B-A241-8868-48C73B337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3306576"/>
        <c:axId val="223746720"/>
      </c:barChart>
      <c:catAx>
        <c:axId val="22330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46720"/>
        <c:crosses val="autoZero"/>
        <c:auto val="1"/>
        <c:lblAlgn val="ctr"/>
        <c:lblOffset val="100"/>
        <c:noMultiLvlLbl val="0"/>
      </c:catAx>
      <c:valAx>
        <c:axId val="22374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0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Groups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'Age Groups'!$D$2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 Groups'!$C$3:$C$23</c:f>
              <c:strCache>
                <c:ptCount val="21"/>
                <c:pt idx="0">
                  <c:v>Under 5</c:v>
                </c:pt>
                <c:pt idx="1">
                  <c:v>5 to 9</c:v>
                </c:pt>
                <c:pt idx="2">
                  <c:v>10 to 14</c:v>
                </c:pt>
                <c:pt idx="3">
                  <c:v>15 to 19</c:v>
                </c:pt>
                <c:pt idx="4">
                  <c:v>20 to 24</c:v>
                </c:pt>
                <c:pt idx="5">
                  <c:v>25 to 29</c:v>
                </c:pt>
                <c:pt idx="6">
                  <c:v>30 to 34</c:v>
                </c:pt>
                <c:pt idx="7">
                  <c:v>35 to 39</c:v>
                </c:pt>
                <c:pt idx="8">
                  <c:v>40 to 44</c:v>
                </c:pt>
                <c:pt idx="9">
                  <c:v>45 to 49</c:v>
                </c:pt>
                <c:pt idx="10">
                  <c:v>50 to 54</c:v>
                </c:pt>
                <c:pt idx="11">
                  <c:v>55 to 59</c:v>
                </c:pt>
                <c:pt idx="12">
                  <c:v>60 to 64</c:v>
                </c:pt>
                <c:pt idx="13">
                  <c:v>65 to 69</c:v>
                </c:pt>
                <c:pt idx="14">
                  <c:v>70 to 74</c:v>
                </c:pt>
                <c:pt idx="15">
                  <c:v>75 to 79</c:v>
                </c:pt>
                <c:pt idx="16">
                  <c:v>80 to 84</c:v>
                </c:pt>
                <c:pt idx="17">
                  <c:v>85 to 89</c:v>
                </c:pt>
                <c:pt idx="18">
                  <c:v>90 to 94</c:v>
                </c:pt>
                <c:pt idx="19">
                  <c:v>95 to 99</c:v>
                </c:pt>
                <c:pt idx="20">
                  <c:v>100 and over</c:v>
                </c:pt>
              </c:strCache>
            </c:strRef>
          </c:cat>
          <c:val>
            <c:numRef>
              <c:f>'Age Groups'!$D$3:$D$23</c:f>
              <c:numCache>
                <c:formatCode>#,##0</c:formatCode>
                <c:ptCount val="21"/>
                <c:pt idx="0">
                  <c:v>10319427</c:v>
                </c:pt>
                <c:pt idx="1">
                  <c:v>10389638</c:v>
                </c:pt>
                <c:pt idx="2">
                  <c:v>10579862</c:v>
                </c:pt>
                <c:pt idx="3">
                  <c:v>11303666</c:v>
                </c:pt>
                <c:pt idx="4">
                  <c:v>11014176</c:v>
                </c:pt>
                <c:pt idx="5">
                  <c:v>10635591</c:v>
                </c:pt>
                <c:pt idx="6">
                  <c:v>9996500</c:v>
                </c:pt>
                <c:pt idx="7">
                  <c:v>10042022</c:v>
                </c:pt>
                <c:pt idx="8">
                  <c:v>10393977</c:v>
                </c:pt>
                <c:pt idx="9">
                  <c:v>11209085</c:v>
                </c:pt>
                <c:pt idx="10">
                  <c:v>10933274</c:v>
                </c:pt>
                <c:pt idx="11">
                  <c:v>9523648</c:v>
                </c:pt>
                <c:pt idx="12">
                  <c:v>8077500</c:v>
                </c:pt>
                <c:pt idx="13">
                  <c:v>5852547</c:v>
                </c:pt>
                <c:pt idx="14">
                  <c:v>4243972</c:v>
                </c:pt>
                <c:pt idx="15">
                  <c:v>3182388</c:v>
                </c:pt>
                <c:pt idx="16">
                  <c:v>2294374</c:v>
                </c:pt>
                <c:pt idx="17">
                  <c:v>1273867</c:v>
                </c:pt>
                <c:pt idx="18">
                  <c:v>424387</c:v>
                </c:pt>
                <c:pt idx="19">
                  <c:v>82263</c:v>
                </c:pt>
                <c:pt idx="20">
                  <c:v>9162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3-8D4D-9621-3FE6394D4B63}"/>
            </c:ext>
          </c:extLst>
        </c:ser>
        <c:ser>
          <c:idx val="1"/>
          <c:order val="1"/>
          <c:tx>
            <c:strRef>
              <c:f>'Age Groups'!$E$2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 Groups'!$C$3:$C$23</c:f>
              <c:strCache>
                <c:ptCount val="21"/>
                <c:pt idx="0">
                  <c:v>Under 5</c:v>
                </c:pt>
                <c:pt idx="1">
                  <c:v>5 to 9</c:v>
                </c:pt>
                <c:pt idx="2">
                  <c:v>10 to 14</c:v>
                </c:pt>
                <c:pt idx="3">
                  <c:v>15 to 19</c:v>
                </c:pt>
                <c:pt idx="4">
                  <c:v>20 to 24</c:v>
                </c:pt>
                <c:pt idx="5">
                  <c:v>25 to 29</c:v>
                </c:pt>
                <c:pt idx="6">
                  <c:v>30 to 34</c:v>
                </c:pt>
                <c:pt idx="7">
                  <c:v>35 to 39</c:v>
                </c:pt>
                <c:pt idx="8">
                  <c:v>40 to 44</c:v>
                </c:pt>
                <c:pt idx="9">
                  <c:v>45 to 49</c:v>
                </c:pt>
                <c:pt idx="10">
                  <c:v>50 to 54</c:v>
                </c:pt>
                <c:pt idx="11">
                  <c:v>55 to 59</c:v>
                </c:pt>
                <c:pt idx="12">
                  <c:v>60 to 64</c:v>
                </c:pt>
                <c:pt idx="13">
                  <c:v>65 to 69</c:v>
                </c:pt>
                <c:pt idx="14">
                  <c:v>70 to 74</c:v>
                </c:pt>
                <c:pt idx="15">
                  <c:v>75 to 79</c:v>
                </c:pt>
                <c:pt idx="16">
                  <c:v>80 to 84</c:v>
                </c:pt>
                <c:pt idx="17">
                  <c:v>85 to 89</c:v>
                </c:pt>
                <c:pt idx="18">
                  <c:v>90 to 94</c:v>
                </c:pt>
                <c:pt idx="19">
                  <c:v>95 to 99</c:v>
                </c:pt>
                <c:pt idx="20">
                  <c:v>100 and over</c:v>
                </c:pt>
              </c:strCache>
            </c:strRef>
          </c:cat>
          <c:val>
            <c:numRef>
              <c:f>'Age Groups'!$E$3:$E$23</c:f>
              <c:numCache>
                <c:formatCode>#,##0</c:formatCode>
                <c:ptCount val="21"/>
                <c:pt idx="0">
                  <c:v>9881935</c:v>
                </c:pt>
                <c:pt idx="1">
                  <c:v>9959019</c:v>
                </c:pt>
                <c:pt idx="2">
                  <c:v>10097332</c:v>
                </c:pt>
                <c:pt idx="3">
                  <c:v>10736677</c:v>
                </c:pt>
                <c:pt idx="4">
                  <c:v>10571823</c:v>
                </c:pt>
                <c:pt idx="5">
                  <c:v>10466258</c:v>
                </c:pt>
                <c:pt idx="6">
                  <c:v>9965599</c:v>
                </c:pt>
                <c:pt idx="7">
                  <c:v>10137620</c:v>
                </c:pt>
                <c:pt idx="8">
                  <c:v>10496987</c:v>
                </c:pt>
                <c:pt idx="9">
                  <c:v>11499506</c:v>
                </c:pt>
                <c:pt idx="10">
                  <c:v>11364851</c:v>
                </c:pt>
                <c:pt idx="11">
                  <c:v>10141157</c:v>
                </c:pt>
                <c:pt idx="12">
                  <c:v>8740424</c:v>
                </c:pt>
                <c:pt idx="13">
                  <c:v>6582716</c:v>
                </c:pt>
                <c:pt idx="14">
                  <c:v>5034194</c:v>
                </c:pt>
                <c:pt idx="15">
                  <c:v>4135407</c:v>
                </c:pt>
                <c:pt idx="16">
                  <c:v>3448953</c:v>
                </c:pt>
                <c:pt idx="17">
                  <c:v>2346592</c:v>
                </c:pt>
                <c:pt idx="18">
                  <c:v>1023979</c:v>
                </c:pt>
                <c:pt idx="19">
                  <c:v>288981</c:v>
                </c:pt>
                <c:pt idx="20">
                  <c:v>44202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53-8D4D-9621-3FE6394D4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327504"/>
        <c:axId val="184263392"/>
      </c:barChart>
      <c:catAx>
        <c:axId val="192327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63392"/>
        <c:crosses val="autoZero"/>
        <c:auto val="1"/>
        <c:lblAlgn val="ctr"/>
        <c:lblOffset val="100"/>
        <c:noMultiLvlLbl val="0"/>
      </c:catAx>
      <c:valAx>
        <c:axId val="18426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2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'Age Groups (Advanced)'!$F$2</c:f>
              <c:strCache>
                <c:ptCount val="1"/>
                <c:pt idx="0">
                  <c:v>Male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 Groups (Advanced)'!$C$3:$C$23</c:f>
              <c:strCache>
                <c:ptCount val="21"/>
                <c:pt idx="0">
                  <c:v>Under 5</c:v>
                </c:pt>
                <c:pt idx="1">
                  <c:v>5 to 9</c:v>
                </c:pt>
                <c:pt idx="2">
                  <c:v>10 to 14</c:v>
                </c:pt>
                <c:pt idx="3">
                  <c:v>15 to 19</c:v>
                </c:pt>
                <c:pt idx="4">
                  <c:v>20 to 24</c:v>
                </c:pt>
                <c:pt idx="5">
                  <c:v>25 to 29</c:v>
                </c:pt>
                <c:pt idx="6">
                  <c:v>30 to 34</c:v>
                </c:pt>
                <c:pt idx="7">
                  <c:v>35 to 39</c:v>
                </c:pt>
                <c:pt idx="8">
                  <c:v>40 to 44</c:v>
                </c:pt>
                <c:pt idx="9">
                  <c:v>45 to 49</c:v>
                </c:pt>
                <c:pt idx="10">
                  <c:v>50 to 54</c:v>
                </c:pt>
                <c:pt idx="11">
                  <c:v>55 to 59</c:v>
                </c:pt>
                <c:pt idx="12">
                  <c:v>60 to 64</c:v>
                </c:pt>
                <c:pt idx="13">
                  <c:v>65 to 69</c:v>
                </c:pt>
                <c:pt idx="14">
                  <c:v>70 to 74</c:v>
                </c:pt>
                <c:pt idx="15">
                  <c:v>75 to 79</c:v>
                </c:pt>
                <c:pt idx="16">
                  <c:v>80 to 84</c:v>
                </c:pt>
                <c:pt idx="17">
                  <c:v>85 to 89</c:v>
                </c:pt>
                <c:pt idx="18">
                  <c:v>90 to 94</c:v>
                </c:pt>
                <c:pt idx="19">
                  <c:v>95 to 99</c:v>
                </c:pt>
                <c:pt idx="20">
                  <c:v>100 and over</c:v>
                </c:pt>
              </c:strCache>
            </c:strRef>
          </c:cat>
          <c:val>
            <c:numRef>
              <c:f>'Age Groups (Advanced)'!$F$3:$F$23</c:f>
              <c:numCache>
                <c:formatCode>General</c:formatCode>
                <c:ptCount val="21"/>
                <c:pt idx="0">
                  <c:v>3.3423728377898048</c:v>
                </c:pt>
                <c:pt idx="1">
                  <c:v>3.3651135712931337</c:v>
                </c:pt>
                <c:pt idx="2">
                  <c:v>3.4267254738431232</c:v>
                </c:pt>
                <c:pt idx="3">
                  <c:v>3.6611593071832509</c:v>
                </c:pt>
                <c:pt idx="4">
                  <c:v>3.5673960088129273</c:v>
                </c:pt>
                <c:pt idx="5">
                  <c:v>3.4447756132430327</c:v>
                </c:pt>
                <c:pt idx="6">
                  <c:v>3.2377795853360638</c:v>
                </c:pt>
                <c:pt idx="7">
                  <c:v>3.2525237660276729</c:v>
                </c:pt>
                <c:pt idx="8">
                  <c:v>3.3665189357327652</c:v>
                </c:pt>
                <c:pt idx="9">
                  <c:v>3.6305253421994395</c:v>
                </c:pt>
                <c:pt idx="10">
                  <c:v>3.541192553202178</c:v>
                </c:pt>
                <c:pt idx="11">
                  <c:v>3.0846269266569935</c:v>
                </c:pt>
                <c:pt idx="12">
                  <c:v>2.6162321413046623</c:v>
                </c:pt>
                <c:pt idx="13">
                  <c:v>1.8955891760936154</c:v>
                </c:pt>
                <c:pt idx="14">
                  <c:v>1.3745856952271163</c:v>
                </c:pt>
                <c:pt idx="15">
                  <c:v>1.0307478516499242</c:v>
                </c:pt>
                <c:pt idx="16">
                  <c:v>0.74312782457118454</c:v>
                </c:pt>
                <c:pt idx="17">
                  <c:v>0.4125944647659977</c:v>
                </c:pt>
                <c:pt idx="18">
                  <c:v>0.13745526583124257</c:v>
                </c:pt>
                <c:pt idx="19">
                  <c:v>2.6644271697944345E-2</c:v>
                </c:pt>
                <c:pt idx="20">
                  <c:v>2.9674922783823358E-3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2-C647-953B-8986ECECD3C4}"/>
            </c:ext>
          </c:extLst>
        </c:ser>
        <c:ser>
          <c:idx val="1"/>
          <c:order val="1"/>
          <c:tx>
            <c:strRef>
              <c:f>'Age Groups (Advanced)'!$G$2</c:f>
              <c:strCache>
                <c:ptCount val="1"/>
                <c:pt idx="0">
                  <c:v>Female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 Groups (Advanced)'!$C$3:$C$23</c:f>
              <c:strCache>
                <c:ptCount val="21"/>
                <c:pt idx="0">
                  <c:v>Under 5</c:v>
                </c:pt>
                <c:pt idx="1">
                  <c:v>5 to 9</c:v>
                </c:pt>
                <c:pt idx="2">
                  <c:v>10 to 14</c:v>
                </c:pt>
                <c:pt idx="3">
                  <c:v>15 to 19</c:v>
                </c:pt>
                <c:pt idx="4">
                  <c:v>20 to 24</c:v>
                </c:pt>
                <c:pt idx="5">
                  <c:v>25 to 29</c:v>
                </c:pt>
                <c:pt idx="6">
                  <c:v>30 to 34</c:v>
                </c:pt>
                <c:pt idx="7">
                  <c:v>35 to 39</c:v>
                </c:pt>
                <c:pt idx="8">
                  <c:v>40 to 44</c:v>
                </c:pt>
                <c:pt idx="9">
                  <c:v>45 to 49</c:v>
                </c:pt>
                <c:pt idx="10">
                  <c:v>50 to 54</c:v>
                </c:pt>
                <c:pt idx="11">
                  <c:v>55 to 59</c:v>
                </c:pt>
                <c:pt idx="12">
                  <c:v>60 to 64</c:v>
                </c:pt>
                <c:pt idx="13">
                  <c:v>65 to 69</c:v>
                </c:pt>
                <c:pt idx="14">
                  <c:v>70 to 74</c:v>
                </c:pt>
                <c:pt idx="15">
                  <c:v>75 to 79</c:v>
                </c:pt>
                <c:pt idx="16">
                  <c:v>80 to 84</c:v>
                </c:pt>
                <c:pt idx="17">
                  <c:v>85 to 89</c:v>
                </c:pt>
                <c:pt idx="18">
                  <c:v>90 to 94</c:v>
                </c:pt>
                <c:pt idx="19">
                  <c:v>95 to 99</c:v>
                </c:pt>
                <c:pt idx="20">
                  <c:v>100 and over</c:v>
                </c:pt>
              </c:strCache>
            </c:strRef>
          </c:cat>
          <c:val>
            <c:numRef>
              <c:f>'Age Groups (Advanced)'!$G$3:$G$23</c:f>
              <c:numCache>
                <c:formatCode>General</c:formatCode>
                <c:ptCount val="21"/>
                <c:pt idx="0">
                  <c:v>-3.2006729762034647</c:v>
                </c:pt>
                <c:pt idx="1">
                  <c:v>-3.2256398147525616</c:v>
                </c:pt>
                <c:pt idx="2">
                  <c:v>-3.2704381949642944</c:v>
                </c:pt>
                <c:pt idx="3">
                  <c:v>-3.4775164912666687</c:v>
                </c:pt>
                <c:pt idx="4">
                  <c:v>-3.4241217115176572</c:v>
                </c:pt>
                <c:pt idx="5">
                  <c:v>-3.3899301242695206</c:v>
                </c:pt>
                <c:pt idx="6">
                  <c:v>-3.2277710196414242</c:v>
                </c:pt>
                <c:pt idx="7">
                  <c:v>-3.283487128484428</c:v>
                </c:pt>
                <c:pt idx="8">
                  <c:v>-3.3998829806570354</c:v>
                </c:pt>
                <c:pt idx="9">
                  <c:v>-3.7245901833891439</c:v>
                </c:pt>
                <c:pt idx="10">
                  <c:v>-3.6809765976277853</c:v>
                </c:pt>
                <c:pt idx="11">
                  <c:v>-3.2846327320850222</c:v>
                </c:pt>
                <c:pt idx="12">
                  <c:v>-2.8309474710530065</c:v>
                </c:pt>
                <c:pt idx="13">
                  <c:v>-2.1320845776886985</c:v>
                </c:pt>
                <c:pt idx="14">
                  <c:v>-1.6305317422919323</c:v>
                </c:pt>
                <c:pt idx="15">
                  <c:v>-1.3394224340174918</c:v>
                </c:pt>
                <c:pt idx="16">
                  <c:v>-1.1170859414978818</c:v>
                </c:pt>
                <c:pt idx="17">
                  <c:v>-0.76004078154483323</c:v>
                </c:pt>
                <c:pt idx="18">
                  <c:v>-0.33165791046994825</c:v>
                </c:pt>
                <c:pt idx="19">
                  <c:v>-9.3598437688190969E-2</c:v>
                </c:pt>
                <c:pt idx="20">
                  <c:v>-1.4316644148554464E-2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02-C647-953B-8986ECECD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2653424"/>
        <c:axId val="223211408"/>
      </c:barChart>
      <c:catAx>
        <c:axId val="22265342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211408"/>
        <c:crosses val="autoZero"/>
        <c:auto val="1"/>
        <c:lblAlgn val="ctr"/>
        <c:lblOffset val="100"/>
        <c:noMultiLvlLbl val="0"/>
      </c:catAx>
      <c:valAx>
        <c:axId val="22321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;[Black]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5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412750</xdr:colOff>
      <xdr:row>3</xdr:row>
      <xdr:rowOff>25400</xdr:rowOff>
    </xdr:from>
    <xdr:to>
      <xdr:col>15</xdr:col>
      <xdr:colOff>12700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A18C18-681C-9D02-19E9-3215DE195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522654</xdr:colOff>
      <xdr:row>6</xdr:row>
      <xdr:rowOff>93784</xdr:rowOff>
    </xdr:from>
    <xdr:to>
      <xdr:col>12</xdr:col>
      <xdr:colOff>376116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8D8502-8BF5-0523-A689-CDCFA9319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577850</xdr:colOff>
      <xdr:row>0</xdr:row>
      <xdr:rowOff>171450</xdr:rowOff>
    </xdr:from>
    <xdr:to>
      <xdr:col>13</xdr:col>
      <xdr:colOff>438150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D96270-72EC-0DCD-1451-CC6BD4311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577850</xdr:colOff>
      <xdr:row>16</xdr:row>
      <xdr:rowOff>57150</xdr:rowOff>
    </xdr:from>
    <xdr:to>
      <xdr:col>13</xdr:col>
      <xdr:colOff>438150</xdr:colOff>
      <xdr:row>30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DB647F-2CC7-98F0-A0C8-095859553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164353</xdr:colOff>
      <xdr:row>3</xdr:row>
      <xdr:rowOff>149412</xdr:rowOff>
    </xdr:from>
    <xdr:to>
      <xdr:col>18</xdr:col>
      <xdr:colOff>508000</xdr:colOff>
      <xdr:row>30</xdr:row>
      <xdr:rowOff>26895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A8AEAA-7EBB-887C-CC8C-671FD52BA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3"/>
  <sheetViews>
    <sheetView workbookViewId="0">
      <selection activeCell="C4" sqref="C4:D13"/>
    </sheetView>
  </sheetViews>
  <sheetFormatPr baseColWidth="10" defaultColWidth="8.83203125" defaultRowHeight="15" x14ac:dyDescent="0.2"/>
  <cols>
    <col min="3" max="3" width="26.5" customWidth="1"/>
    <col min="4" max="4" width="23.5" customWidth="1"/>
  </cols>
  <sheetData>
    <row r="3" spans="2:4" ht="26.25" customHeight="1" x14ac:dyDescent="0.2">
      <c r="B3" s="3"/>
    </row>
    <row r="4" spans="2:4" ht="16" x14ac:dyDescent="0.2">
      <c r="B4" s="4" t="s">
        <v>38</v>
      </c>
      <c r="C4" s="4" t="s">
        <v>39</v>
      </c>
      <c r="D4" s="4" t="s">
        <v>40</v>
      </c>
    </row>
    <row r="5" spans="2:4" ht="16" x14ac:dyDescent="0.2">
      <c r="B5" s="4" t="s">
        <v>41</v>
      </c>
      <c r="C5" s="4">
        <v>1</v>
      </c>
      <c r="D5" s="4">
        <v>20</v>
      </c>
    </row>
    <row r="6" spans="2:4" ht="16" x14ac:dyDescent="0.2">
      <c r="B6" s="4" t="s">
        <v>42</v>
      </c>
      <c r="C6" s="4">
        <v>2</v>
      </c>
      <c r="D6" s="4">
        <v>60</v>
      </c>
    </row>
    <row r="7" spans="2:4" ht="16" x14ac:dyDescent="0.2">
      <c r="B7" s="4" t="s">
        <v>43</v>
      </c>
      <c r="C7" s="4">
        <v>3</v>
      </c>
      <c r="D7" s="4">
        <v>40</v>
      </c>
    </row>
    <row r="8" spans="2:4" ht="16" x14ac:dyDescent="0.2">
      <c r="B8" s="4" t="s">
        <v>44</v>
      </c>
      <c r="C8" s="4">
        <v>4</v>
      </c>
      <c r="D8" s="4">
        <v>80</v>
      </c>
    </row>
    <row r="9" spans="2:4" ht="16" x14ac:dyDescent="0.2">
      <c r="B9" s="4" t="s">
        <v>45</v>
      </c>
      <c r="C9" s="4">
        <v>5</v>
      </c>
      <c r="D9" s="4">
        <v>80</v>
      </c>
    </row>
    <row r="10" spans="2:4" ht="16" x14ac:dyDescent="0.2">
      <c r="B10" s="4" t="s">
        <v>46</v>
      </c>
      <c r="C10" s="4">
        <v>2</v>
      </c>
      <c r="D10" s="4">
        <v>60</v>
      </c>
    </row>
    <row r="11" spans="2:4" ht="16" x14ac:dyDescent="0.2">
      <c r="B11" s="4" t="s">
        <v>47</v>
      </c>
      <c r="C11" s="4">
        <v>4</v>
      </c>
      <c r="D11" s="4">
        <v>100</v>
      </c>
    </row>
    <row r="12" spans="2:4" ht="16" x14ac:dyDescent="0.2">
      <c r="B12" s="4" t="s">
        <v>48</v>
      </c>
      <c r="C12" s="4">
        <v>2</v>
      </c>
      <c r="D12" s="4">
        <v>50</v>
      </c>
    </row>
    <row r="13" spans="2:4" ht="16" x14ac:dyDescent="0.2">
      <c r="B13" s="4" t="s">
        <v>49</v>
      </c>
      <c r="C13" s="4">
        <v>5</v>
      </c>
      <c r="D13" s="4">
        <v>90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5"/>
  <sheetViews>
    <sheetView zoomScale="130" zoomScaleNormal="130" workbookViewId="0">
      <selection activeCell="B2" sqref="B2:M5"/>
    </sheetView>
  </sheetViews>
  <sheetFormatPr baseColWidth="10" defaultColWidth="8.83203125" defaultRowHeight="15" x14ac:dyDescent="0.2"/>
  <cols>
    <col min="2" max="2" width="9.6640625" bestFit="1" customWidth="1"/>
    <col min="13" max="13" width="9" bestFit="1" customWidth="1"/>
  </cols>
  <sheetData>
    <row r="2" spans="2:13" x14ac:dyDescent="0.2"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14</v>
      </c>
      <c r="H2" s="1" t="s">
        <v>11</v>
      </c>
      <c r="I2" s="1" t="s">
        <v>10</v>
      </c>
      <c r="J2" s="1" t="s">
        <v>13</v>
      </c>
      <c r="K2" s="1" t="s">
        <v>12</v>
      </c>
      <c r="L2" s="1" t="s">
        <v>1</v>
      </c>
      <c r="M2" s="1" t="s">
        <v>0</v>
      </c>
    </row>
    <row r="3" spans="2:13" x14ac:dyDescent="0.2">
      <c r="B3" s="1" t="s">
        <v>2</v>
      </c>
      <c r="C3" s="1">
        <f>2*(C4*C5)/(C4+C5)</f>
        <v>0.82086068241040466</v>
      </c>
      <c r="D3" s="1">
        <f t="shared" ref="D3:M3" si="0">2*(D4*D5)/(D4+D5)</f>
        <v>0.78972454070396636</v>
      </c>
      <c r="E3" s="1">
        <f t="shared" si="0"/>
        <v>0.82550872791669672</v>
      </c>
      <c r="F3" s="1">
        <f t="shared" si="0"/>
        <v>0.79634623941638627</v>
      </c>
      <c r="G3" s="1">
        <f t="shared" si="0"/>
        <v>0.84297917051025584</v>
      </c>
      <c r="H3" s="1">
        <f t="shared" si="0"/>
        <v>0.82074281670454685</v>
      </c>
      <c r="I3" s="1">
        <f t="shared" si="0"/>
        <v>0.82530699556232467</v>
      </c>
      <c r="J3" s="1">
        <f t="shared" si="0"/>
        <v>0.79526428694505003</v>
      </c>
      <c r="K3" s="1">
        <f t="shared" si="0"/>
        <v>0.8068424848548581</v>
      </c>
      <c r="L3" s="1">
        <f t="shared" si="0"/>
        <v>0.71505445502939768</v>
      </c>
      <c r="M3" s="1">
        <f t="shared" si="0"/>
        <v>0.83682802208796614</v>
      </c>
    </row>
    <row r="4" spans="2:13" x14ac:dyDescent="0.2">
      <c r="B4" s="1" t="s">
        <v>3</v>
      </c>
      <c r="C4" s="1">
        <v>0.79700899999999997</v>
      </c>
      <c r="D4" s="1">
        <v>0.81536900000000001</v>
      </c>
      <c r="E4" s="1">
        <v>0.83216199999999996</v>
      </c>
      <c r="F4" s="1">
        <v>0.82044700000000004</v>
      </c>
      <c r="G4" s="1">
        <v>0.86544299999999996</v>
      </c>
      <c r="H4" s="1">
        <v>0.86360999999999999</v>
      </c>
      <c r="I4" s="1">
        <v>0.82210700000000003</v>
      </c>
      <c r="J4" s="1">
        <v>0.81848699999999996</v>
      </c>
      <c r="K4" s="1">
        <v>0.88408900000000001</v>
      </c>
      <c r="L4" s="1">
        <v>0.78628299999999995</v>
      </c>
      <c r="M4" s="1">
        <v>0.85692400000000002</v>
      </c>
    </row>
    <row r="5" spans="2:13" x14ac:dyDescent="0.2">
      <c r="B5" s="1" t="s">
        <v>4</v>
      </c>
      <c r="C5" s="1">
        <v>0.84618400000000005</v>
      </c>
      <c r="D5" s="1">
        <v>0.76564399999999999</v>
      </c>
      <c r="E5" s="1">
        <v>0.81896100000000005</v>
      </c>
      <c r="F5" s="1">
        <v>0.773621</v>
      </c>
      <c r="G5" s="1">
        <v>0.82165200000000005</v>
      </c>
      <c r="H5" s="1">
        <v>0.78193000000000001</v>
      </c>
      <c r="I5" s="1">
        <v>0.82853200000000005</v>
      </c>
      <c r="J5" s="1">
        <v>0.77332299999999998</v>
      </c>
      <c r="K5" s="1">
        <v>0.74200999999999995</v>
      </c>
      <c r="L5" s="1">
        <v>0.65565899999999999</v>
      </c>
      <c r="M5" s="1">
        <v>0.81765299999999996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zoomScaleNormal="100" workbookViewId="0">
      <selection activeCell="P16" sqref="P16"/>
    </sheetView>
  </sheetViews>
  <sheetFormatPr baseColWidth="10" defaultColWidth="8.83203125" defaultRowHeight="15" x14ac:dyDescent="0.2"/>
  <cols>
    <col min="3" max="3" width="12.1640625" bestFit="1" customWidth="1"/>
    <col min="4" max="5" width="10.1640625" bestFit="1" customWidth="1"/>
  </cols>
  <sheetData>
    <row r="1" spans="1:5" x14ac:dyDescent="0.2">
      <c r="A1">
        <v>2010</v>
      </c>
    </row>
    <row r="2" spans="1:5" x14ac:dyDescent="0.2">
      <c r="C2" s="1"/>
      <c r="D2" s="1" t="s">
        <v>15</v>
      </c>
      <c r="E2" s="1" t="s">
        <v>16</v>
      </c>
    </row>
    <row r="3" spans="1:5" x14ac:dyDescent="0.2">
      <c r="C3" s="1" t="s">
        <v>17</v>
      </c>
      <c r="D3" s="2">
        <v>10319427</v>
      </c>
      <c r="E3" s="2">
        <v>9881935</v>
      </c>
    </row>
    <row r="4" spans="1:5" x14ac:dyDescent="0.2">
      <c r="C4" s="1" t="s">
        <v>18</v>
      </c>
      <c r="D4" s="2">
        <v>10389638</v>
      </c>
      <c r="E4" s="2">
        <v>9959019</v>
      </c>
    </row>
    <row r="5" spans="1:5" x14ac:dyDescent="0.2">
      <c r="C5" s="1" t="s">
        <v>19</v>
      </c>
      <c r="D5" s="2">
        <v>10579862</v>
      </c>
      <c r="E5" s="2">
        <v>10097332</v>
      </c>
    </row>
    <row r="6" spans="1:5" x14ac:dyDescent="0.2">
      <c r="C6" s="1" t="s">
        <v>20</v>
      </c>
      <c r="D6" s="2">
        <v>11303666</v>
      </c>
      <c r="E6" s="2">
        <v>10736677</v>
      </c>
    </row>
    <row r="7" spans="1:5" x14ac:dyDescent="0.2">
      <c r="C7" s="1" t="s">
        <v>21</v>
      </c>
      <c r="D7" s="2">
        <v>11014176</v>
      </c>
      <c r="E7" s="2">
        <v>10571823</v>
      </c>
    </row>
    <row r="8" spans="1:5" x14ac:dyDescent="0.2">
      <c r="C8" s="1" t="s">
        <v>22</v>
      </c>
      <c r="D8" s="2">
        <v>10635591</v>
      </c>
      <c r="E8" s="2">
        <v>10466258</v>
      </c>
    </row>
    <row r="9" spans="1:5" x14ac:dyDescent="0.2">
      <c r="C9" s="1" t="s">
        <v>23</v>
      </c>
      <c r="D9" s="2">
        <v>9996500</v>
      </c>
      <c r="E9" s="2">
        <v>9965599</v>
      </c>
    </row>
    <row r="10" spans="1:5" x14ac:dyDescent="0.2">
      <c r="C10" s="1" t="s">
        <v>24</v>
      </c>
      <c r="D10" s="2">
        <v>10042022</v>
      </c>
      <c r="E10" s="2">
        <v>10137620</v>
      </c>
    </row>
    <row r="11" spans="1:5" x14ac:dyDescent="0.2">
      <c r="C11" s="1" t="s">
        <v>25</v>
      </c>
      <c r="D11" s="2">
        <v>10393977</v>
      </c>
      <c r="E11" s="2">
        <v>10496987</v>
      </c>
    </row>
    <row r="12" spans="1:5" x14ac:dyDescent="0.2">
      <c r="C12" s="1" t="s">
        <v>26</v>
      </c>
      <c r="D12" s="2">
        <v>11209085</v>
      </c>
      <c r="E12" s="2">
        <v>11499506</v>
      </c>
    </row>
    <row r="13" spans="1:5" x14ac:dyDescent="0.2">
      <c r="C13" s="1" t="s">
        <v>27</v>
      </c>
      <c r="D13" s="2">
        <v>10933274</v>
      </c>
      <c r="E13" s="2">
        <v>11364851</v>
      </c>
    </row>
    <row r="14" spans="1:5" x14ac:dyDescent="0.2">
      <c r="C14" s="1" t="s">
        <v>28</v>
      </c>
      <c r="D14" s="2">
        <v>9523648</v>
      </c>
      <c r="E14" s="2">
        <v>10141157</v>
      </c>
    </row>
    <row r="15" spans="1:5" x14ac:dyDescent="0.2">
      <c r="C15" s="1" t="s">
        <v>29</v>
      </c>
      <c r="D15" s="2">
        <v>8077500</v>
      </c>
      <c r="E15" s="2">
        <v>8740424</v>
      </c>
    </row>
    <row r="16" spans="1:5" x14ac:dyDescent="0.2">
      <c r="C16" s="1" t="s">
        <v>30</v>
      </c>
      <c r="D16" s="2">
        <v>5852547</v>
      </c>
      <c r="E16" s="2">
        <v>6582716</v>
      </c>
    </row>
    <row r="17" spans="3:5" x14ac:dyDescent="0.2">
      <c r="C17" s="1" t="s">
        <v>31</v>
      </c>
      <c r="D17" s="2">
        <v>4243972</v>
      </c>
      <c r="E17" s="2">
        <v>5034194</v>
      </c>
    </row>
    <row r="18" spans="3:5" x14ac:dyDescent="0.2">
      <c r="C18" s="1" t="s">
        <v>32</v>
      </c>
      <c r="D18" s="2">
        <v>3182388</v>
      </c>
      <c r="E18" s="2">
        <v>4135407</v>
      </c>
    </row>
    <row r="19" spans="3:5" x14ac:dyDescent="0.2">
      <c r="C19" s="1" t="s">
        <v>33</v>
      </c>
      <c r="D19" s="2">
        <v>2294374</v>
      </c>
      <c r="E19" s="2">
        <v>3448953</v>
      </c>
    </row>
    <row r="20" spans="3:5" x14ac:dyDescent="0.2">
      <c r="C20" s="1" t="s">
        <v>34</v>
      </c>
      <c r="D20" s="2">
        <v>1273867</v>
      </c>
      <c r="E20" s="2">
        <v>2346592</v>
      </c>
    </row>
    <row r="21" spans="3:5" x14ac:dyDescent="0.2">
      <c r="C21" s="1" t="s">
        <v>35</v>
      </c>
      <c r="D21" s="2">
        <v>424387</v>
      </c>
      <c r="E21" s="2">
        <v>1023979</v>
      </c>
    </row>
    <row r="22" spans="3:5" x14ac:dyDescent="0.2">
      <c r="C22" s="1" t="s">
        <v>36</v>
      </c>
      <c r="D22" s="2">
        <v>82263</v>
      </c>
      <c r="E22" s="2">
        <v>288981</v>
      </c>
    </row>
    <row r="23" spans="3:5" x14ac:dyDescent="0.2">
      <c r="C23" s="1" t="s">
        <v>37</v>
      </c>
      <c r="D23" s="2">
        <v>9162</v>
      </c>
      <c r="E23" s="2">
        <v>44202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"/>
  <sheetViews>
    <sheetView tabSelected="1" zoomScale="85" zoomScaleNormal="85" workbookViewId="0">
      <selection activeCell="T8" sqref="T8"/>
    </sheetView>
  </sheetViews>
  <sheetFormatPr baseColWidth="10" defaultColWidth="8.83203125" defaultRowHeight="15" x14ac:dyDescent="0.2"/>
  <cols>
    <col min="3" max="3" width="12.1640625" bestFit="1" customWidth="1"/>
    <col min="4" max="5" width="10.5" bestFit="1" customWidth="1"/>
    <col min="6" max="6" width="10.1640625" customWidth="1"/>
    <col min="7" max="7" width="12" bestFit="1" customWidth="1"/>
    <col min="8" max="8" width="12.6640625" bestFit="1" customWidth="1"/>
    <col min="9" max="9" width="12.1640625" bestFit="1" customWidth="1"/>
  </cols>
  <sheetData>
    <row r="1" spans="1:7" x14ac:dyDescent="0.2">
      <c r="A1">
        <v>2010</v>
      </c>
    </row>
    <row r="2" spans="1:7" x14ac:dyDescent="0.2">
      <c r="C2" s="1"/>
      <c r="D2" s="1" t="s">
        <v>15</v>
      </c>
      <c r="E2" s="1" t="s">
        <v>16</v>
      </c>
      <c r="F2" t="s">
        <v>50</v>
      </c>
      <c r="G2" t="s">
        <v>51</v>
      </c>
    </row>
    <row r="3" spans="1:7" x14ac:dyDescent="0.2">
      <c r="C3" s="1" t="s">
        <v>17</v>
      </c>
      <c r="D3" s="2">
        <v>10319427</v>
      </c>
      <c r="E3" s="2">
        <v>9881935</v>
      </c>
      <c r="F3">
        <f>(D3/SUM($D$3:$E$23))*100</f>
        <v>3.3423728377898048</v>
      </c>
      <c r="G3">
        <f>(E3/SUM($D$3:$E$23))*-100</f>
        <v>-3.2006729762034647</v>
      </c>
    </row>
    <row r="4" spans="1:7" x14ac:dyDescent="0.2">
      <c r="C4" s="1" t="s">
        <v>18</v>
      </c>
      <c r="D4" s="2">
        <v>10389638</v>
      </c>
      <c r="E4" s="2">
        <v>9959019</v>
      </c>
      <c r="F4">
        <f t="shared" ref="F4:F23" si="0">(D4/SUM($D$3:$E$23))*100</f>
        <v>3.3651135712931337</v>
      </c>
      <c r="G4">
        <f t="shared" ref="G4:G23" si="1">(E4/SUM($D$3:$E$23))*-100</f>
        <v>-3.2256398147525616</v>
      </c>
    </row>
    <row r="5" spans="1:7" x14ac:dyDescent="0.2">
      <c r="C5" s="1" t="s">
        <v>19</v>
      </c>
      <c r="D5" s="2">
        <v>10579862</v>
      </c>
      <c r="E5" s="2">
        <v>10097332</v>
      </c>
      <c r="F5">
        <f t="shared" si="0"/>
        <v>3.4267254738431232</v>
      </c>
      <c r="G5">
        <f t="shared" si="1"/>
        <v>-3.2704381949642944</v>
      </c>
    </row>
    <row r="6" spans="1:7" x14ac:dyDescent="0.2">
      <c r="C6" s="1" t="s">
        <v>20</v>
      </c>
      <c r="D6" s="2">
        <v>11303666</v>
      </c>
      <c r="E6" s="2">
        <v>10736677</v>
      </c>
      <c r="F6">
        <f t="shared" si="0"/>
        <v>3.6611593071832509</v>
      </c>
      <c r="G6">
        <f t="shared" si="1"/>
        <v>-3.4775164912666687</v>
      </c>
    </row>
    <row r="7" spans="1:7" x14ac:dyDescent="0.2">
      <c r="C7" s="1" t="s">
        <v>21</v>
      </c>
      <c r="D7" s="2">
        <v>11014176</v>
      </c>
      <c r="E7" s="2">
        <v>10571823</v>
      </c>
      <c r="F7">
        <f t="shared" si="0"/>
        <v>3.5673960088129273</v>
      </c>
      <c r="G7">
        <f t="shared" si="1"/>
        <v>-3.4241217115176572</v>
      </c>
    </row>
    <row r="8" spans="1:7" x14ac:dyDescent="0.2">
      <c r="C8" s="1" t="s">
        <v>22</v>
      </c>
      <c r="D8" s="2">
        <v>10635591</v>
      </c>
      <c r="E8" s="2">
        <v>10466258</v>
      </c>
      <c r="F8">
        <f t="shared" si="0"/>
        <v>3.4447756132430327</v>
      </c>
      <c r="G8">
        <f t="shared" si="1"/>
        <v>-3.3899301242695206</v>
      </c>
    </row>
    <row r="9" spans="1:7" x14ac:dyDescent="0.2">
      <c r="C9" s="1" t="s">
        <v>23</v>
      </c>
      <c r="D9" s="2">
        <v>9996500</v>
      </c>
      <c r="E9" s="2">
        <v>9965599</v>
      </c>
      <c r="F9">
        <f t="shared" si="0"/>
        <v>3.2377795853360638</v>
      </c>
      <c r="G9">
        <f t="shared" si="1"/>
        <v>-3.2277710196414242</v>
      </c>
    </row>
    <row r="10" spans="1:7" x14ac:dyDescent="0.2">
      <c r="C10" s="1" t="s">
        <v>24</v>
      </c>
      <c r="D10" s="2">
        <v>10042022</v>
      </c>
      <c r="E10" s="2">
        <v>10137620</v>
      </c>
      <c r="F10">
        <f t="shared" si="0"/>
        <v>3.2525237660276729</v>
      </c>
      <c r="G10">
        <f t="shared" si="1"/>
        <v>-3.283487128484428</v>
      </c>
    </row>
    <row r="11" spans="1:7" x14ac:dyDescent="0.2">
      <c r="C11" s="1" t="s">
        <v>25</v>
      </c>
      <c r="D11" s="2">
        <v>10393977</v>
      </c>
      <c r="E11" s="2">
        <v>10496987</v>
      </c>
      <c r="F11">
        <f t="shared" si="0"/>
        <v>3.3665189357327652</v>
      </c>
      <c r="G11">
        <f t="shared" si="1"/>
        <v>-3.3998829806570354</v>
      </c>
    </row>
    <row r="12" spans="1:7" x14ac:dyDescent="0.2">
      <c r="C12" s="1" t="s">
        <v>26</v>
      </c>
      <c r="D12" s="2">
        <v>11209085</v>
      </c>
      <c r="E12" s="2">
        <v>11499506</v>
      </c>
      <c r="F12">
        <f t="shared" si="0"/>
        <v>3.6305253421994395</v>
      </c>
      <c r="G12">
        <f t="shared" si="1"/>
        <v>-3.7245901833891439</v>
      </c>
    </row>
    <row r="13" spans="1:7" x14ac:dyDescent="0.2">
      <c r="C13" s="1" t="s">
        <v>27</v>
      </c>
      <c r="D13" s="2">
        <v>10933274</v>
      </c>
      <c r="E13" s="2">
        <v>11364851</v>
      </c>
      <c r="F13">
        <f t="shared" si="0"/>
        <v>3.541192553202178</v>
      </c>
      <c r="G13">
        <f t="shared" si="1"/>
        <v>-3.6809765976277853</v>
      </c>
    </row>
    <row r="14" spans="1:7" x14ac:dyDescent="0.2">
      <c r="C14" s="1" t="s">
        <v>28</v>
      </c>
      <c r="D14" s="2">
        <v>9523648</v>
      </c>
      <c r="E14" s="2">
        <v>10141157</v>
      </c>
      <c r="F14">
        <f t="shared" si="0"/>
        <v>3.0846269266569935</v>
      </c>
      <c r="G14">
        <f t="shared" si="1"/>
        <v>-3.2846327320850222</v>
      </c>
    </row>
    <row r="15" spans="1:7" x14ac:dyDescent="0.2">
      <c r="C15" s="1" t="s">
        <v>29</v>
      </c>
      <c r="D15" s="2">
        <v>8077500</v>
      </c>
      <c r="E15" s="2">
        <v>8740424</v>
      </c>
      <c r="F15">
        <f t="shared" si="0"/>
        <v>2.6162321413046623</v>
      </c>
      <c r="G15">
        <f t="shared" si="1"/>
        <v>-2.8309474710530065</v>
      </c>
    </row>
    <row r="16" spans="1:7" x14ac:dyDescent="0.2">
      <c r="C16" s="1" t="s">
        <v>30</v>
      </c>
      <c r="D16" s="2">
        <v>5852547</v>
      </c>
      <c r="E16" s="2">
        <v>6582716</v>
      </c>
      <c r="F16">
        <f t="shared" si="0"/>
        <v>1.8955891760936154</v>
      </c>
      <c r="G16">
        <f t="shared" si="1"/>
        <v>-2.1320845776886985</v>
      </c>
    </row>
    <row r="17" spans="3:7" x14ac:dyDescent="0.2">
      <c r="C17" s="1" t="s">
        <v>31</v>
      </c>
      <c r="D17" s="2">
        <v>4243972</v>
      </c>
      <c r="E17" s="2">
        <v>5034194</v>
      </c>
      <c r="F17">
        <f t="shared" si="0"/>
        <v>1.3745856952271163</v>
      </c>
      <c r="G17">
        <f t="shared" si="1"/>
        <v>-1.6305317422919323</v>
      </c>
    </row>
    <row r="18" spans="3:7" x14ac:dyDescent="0.2">
      <c r="C18" s="1" t="s">
        <v>32</v>
      </c>
      <c r="D18" s="2">
        <v>3182388</v>
      </c>
      <c r="E18" s="2">
        <v>4135407</v>
      </c>
      <c r="F18">
        <f t="shared" si="0"/>
        <v>1.0307478516499242</v>
      </c>
      <c r="G18">
        <f t="shared" si="1"/>
        <v>-1.3394224340174918</v>
      </c>
    </row>
    <row r="19" spans="3:7" x14ac:dyDescent="0.2">
      <c r="C19" s="1" t="s">
        <v>33</v>
      </c>
      <c r="D19" s="2">
        <v>2294374</v>
      </c>
      <c r="E19" s="2">
        <v>3448953</v>
      </c>
      <c r="F19">
        <f t="shared" si="0"/>
        <v>0.74312782457118454</v>
      </c>
      <c r="G19">
        <f t="shared" si="1"/>
        <v>-1.1170859414978818</v>
      </c>
    </row>
    <row r="20" spans="3:7" x14ac:dyDescent="0.2">
      <c r="C20" s="1" t="s">
        <v>34</v>
      </c>
      <c r="D20" s="2">
        <v>1273867</v>
      </c>
      <c r="E20" s="2">
        <v>2346592</v>
      </c>
      <c r="F20">
        <f t="shared" si="0"/>
        <v>0.4125944647659977</v>
      </c>
      <c r="G20">
        <f t="shared" si="1"/>
        <v>-0.76004078154483323</v>
      </c>
    </row>
    <row r="21" spans="3:7" x14ac:dyDescent="0.2">
      <c r="C21" s="1" t="s">
        <v>35</v>
      </c>
      <c r="D21" s="2">
        <v>424387</v>
      </c>
      <c r="E21" s="2">
        <v>1023979</v>
      </c>
      <c r="F21">
        <f t="shared" si="0"/>
        <v>0.13745526583124257</v>
      </c>
      <c r="G21">
        <f t="shared" si="1"/>
        <v>-0.33165791046994825</v>
      </c>
    </row>
    <row r="22" spans="3:7" x14ac:dyDescent="0.2">
      <c r="C22" s="1" t="s">
        <v>36</v>
      </c>
      <c r="D22" s="2">
        <v>82263</v>
      </c>
      <c r="E22" s="2">
        <v>288981</v>
      </c>
      <c r="F22">
        <f t="shared" si="0"/>
        <v>2.6644271697944345E-2</v>
      </c>
      <c r="G22">
        <f>(E22/SUM($D$3:$E$23))*-100</f>
        <v>-9.3598437688190969E-2</v>
      </c>
    </row>
    <row r="23" spans="3:7" x14ac:dyDescent="0.2">
      <c r="C23" s="1" t="s">
        <v>37</v>
      </c>
      <c r="D23" s="2">
        <v>9162</v>
      </c>
      <c r="E23" s="2">
        <v>44202</v>
      </c>
      <c r="F23">
        <f t="shared" si="0"/>
        <v>2.9674922783823358E-3</v>
      </c>
      <c r="G23">
        <f t="shared" si="1"/>
        <v>-1.4316644148554464E-2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Study Hours vs. Points</vt:lpstr>
      <vt:lpstr>Performance</vt:lpstr>
      <vt:lpstr>Age Groups</vt:lpstr>
      <vt:lpstr>Age Groups (Advanced)</vt:lpstr>
    </vt:vector>
  </TitlesOfParts>
  <Company>University of Dayton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Faculty/Staff</dc:creator>
  <cp:lastModifiedBy>Microsoft Office User</cp:lastModifiedBy>
  <dcterms:created xsi:type="dcterms:W3CDTF">2017-01-24T15:31:35Z</dcterms:created>
  <dcterms:modified xsi:type="dcterms:W3CDTF">2023-01-17T18:43:32Z</dcterms:modified>
</cp:coreProperties>
</file>