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420" yWindow="2120" windowWidth="25600" windowHeight="15600" tabRatio="500"/>
  </bookViews>
  <sheets>
    <sheet name="TP.ra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7" i="1"/>
  <c r="K3" i="1"/>
  <c r="I5" i="1"/>
  <c r="J11" i="1"/>
  <c r="J7" i="1"/>
  <c r="J3" i="1"/>
  <c r="I13" i="1"/>
  <c r="I9" i="1"/>
  <c r="H7" i="1"/>
  <c r="H5" i="1"/>
  <c r="F15" i="1"/>
  <c r="I7" i="1"/>
  <c r="I11" i="1"/>
  <c r="I3" i="1"/>
  <c r="H11" i="1"/>
  <c r="H13" i="1"/>
  <c r="H9" i="1"/>
  <c r="H3" i="1"/>
  <c r="N10" i="1"/>
  <c r="N8" i="1"/>
</calcChain>
</file>

<file path=xl/sharedStrings.xml><?xml version="1.0" encoding="utf-8"?>
<sst xmlns="http://schemas.openxmlformats.org/spreadsheetml/2006/main" count="76" uniqueCount="41">
  <si>
    <t>Species</t>
  </si>
  <si>
    <t>Treat.Int</t>
  </si>
  <si>
    <t>Fraction</t>
  </si>
  <si>
    <t>Sample.ID</t>
  </si>
  <si>
    <t>TP</t>
  </si>
  <si>
    <t>plankton</t>
  </si>
  <si>
    <t>plank</t>
  </si>
  <si>
    <t>PLANK</t>
  </si>
  <si>
    <t>M capitata</t>
  </si>
  <si>
    <t>L-NF</t>
  </si>
  <si>
    <t>host</t>
  </si>
  <si>
    <t>T5A-HOST</t>
  </si>
  <si>
    <t>symb</t>
  </si>
  <si>
    <t>T5A-SYMB</t>
  </si>
  <si>
    <t>T5B-HOST</t>
  </si>
  <si>
    <t>T5B-SYMB</t>
  </si>
  <si>
    <t>L-F</t>
  </si>
  <si>
    <t>T6A-HOST</t>
  </si>
  <si>
    <t>T6A-SYMB</t>
  </si>
  <si>
    <t>T6B-HOST</t>
  </si>
  <si>
    <t>T6B-SYMB</t>
  </si>
  <si>
    <t>D-F</t>
  </si>
  <si>
    <t>T8A-HOST</t>
  </si>
  <si>
    <t>T8A-SYMB</t>
  </si>
  <si>
    <t>T8B-HOST</t>
  </si>
  <si>
    <t>T8B-SYMB</t>
  </si>
  <si>
    <t>average symbiont</t>
  </si>
  <si>
    <t>100% auto =</t>
  </si>
  <si>
    <t xml:space="preserve">100% hetero = </t>
  </si>
  <si>
    <t>mass balance</t>
  </si>
  <si>
    <t>coral TP = (%auto)(TP auto) + (%hetero)(TP hetero)</t>
  </si>
  <si>
    <t>coral TP = (1-%hetero)(TP auto) + (%hetero)(TP hetero)</t>
  </si>
  <si>
    <t>rearrange…</t>
  </si>
  <si>
    <t>% hetero = (TPhost-TPauto)/(TPhet-TPauto)</t>
  </si>
  <si>
    <t xml:space="preserve"> = 100 % hetero</t>
  </si>
  <si>
    <t>100% auto</t>
  </si>
  <si>
    <t>using in-treatment symbiont</t>
  </si>
  <si>
    <t>using symbiont means</t>
  </si>
  <si>
    <t>heterotrophy reliance for N (%)</t>
  </si>
  <si>
    <t>mean % hetero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</si>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</sst>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0" fontId="1" fillId="2" borderId="0" xfId="0" applyFont="1" applyFill="1"/>
    <xf numFmtId="164" fontId="4" fillId="5" borderId="0" xfId="0" applyNumberFormat="1" applyFont="1" applyFill="1"/>
    <xf numFmtId="164" fontId="0" fillId="6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4" sqref="H4"/>
    </sheetView>
  </sheetViews>
  <sheetFormatPr baseColWidth="10" defaultRowHeight="15" x14ac:dyDescent="0"/>
  <cols>
    <col min="7" max="7" width="14.33203125" customWidth="1"/>
    <col min="8" max="8" width="29.83203125" customWidth="1"/>
    <col min="9" max="10" width="27" customWidth="1"/>
    <col min="11" max="11" width="13.1640625" customWidth="1"/>
    <col min="13" max="13" width="14.1640625" customWidth="1"/>
    <col min="14" max="14" width="15.3320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s="12" t="s">
        <v>4</v>
      </c>
      <c r="H1" s="13" t="s">
        <v>38</v>
      </c>
      <c r="I1" s="13"/>
      <c r="J1" s="4"/>
      <c r="K1" s="4"/>
    </row>
    <row r="2" spans="1:16">
      <c r="A2">
        <v>1</v>
      </c>
      <c r="B2" t="s">
        <v>5</v>
      </c>
      <c r="C2" t="s">
        <v>6</v>
      </c>
      <c r="D2" t="s">
        <v>6</v>
      </c>
      <c r="E2" t="s">
        <v>7</v>
      </c>
      <c r="F2" s="11">
        <v>1.9976773028947401</v>
      </c>
      <c r="G2" s="11" t="s">
        <v>34</v>
      </c>
      <c r="H2" s="6" t="s">
        <v>36</v>
      </c>
      <c r="I2" s="6" t="s">
        <v>37</v>
      </c>
      <c r="J2" s="14" t="s">
        <v>39</v>
      </c>
      <c r="K2" s="14" t="s">
        <v>40</v>
      </c>
    </row>
    <row r="3" spans="1:16">
      <c r="A3">
        <v>2</v>
      </c>
      <c r="B3" s="2" t="s">
        <v>8</v>
      </c>
      <c r="C3" s="2" t="s">
        <v>9</v>
      </c>
      <c r="D3" s="2" t="s">
        <v>10</v>
      </c>
      <c r="E3" s="2" t="s">
        <v>11</v>
      </c>
      <c r="F3" s="7">
        <v>1.17724591842105</v>
      </c>
      <c r="G3" s="5"/>
      <c r="H3" s="8">
        <f>(F3-F4)/($F$2-F4)</f>
        <v>0.21012784775247598</v>
      </c>
      <c r="I3" s="8">
        <f>(F3-$F$15)/($F$2-$F$15)</f>
        <v>0.13925606554185929</v>
      </c>
      <c r="J3" s="8">
        <f>AVERAGE(I3,I5)</f>
        <v>0.31985911158510588</v>
      </c>
      <c r="K3" s="8">
        <f>STDEV(I3,I5)</f>
        <v>0.2554112771202518</v>
      </c>
      <c r="L3" s="2" t="s">
        <v>9</v>
      </c>
    </row>
    <row r="4" spans="1:16">
      <c r="A4">
        <v>3</v>
      </c>
      <c r="B4" s="2" t="s">
        <v>8</v>
      </c>
      <c r="C4" s="2" t="s">
        <v>9</v>
      </c>
      <c r="D4" s="2" t="s">
        <v>12</v>
      </c>
      <c r="E4" s="2" t="s">
        <v>13</v>
      </c>
      <c r="F4" s="7">
        <v>0.95898846934210502</v>
      </c>
      <c r="G4" s="5"/>
      <c r="H4" s="8"/>
      <c r="I4" s="5"/>
      <c r="J4" s="5"/>
      <c r="K4" s="5"/>
    </row>
    <row r="5" spans="1:16">
      <c r="A5">
        <v>4</v>
      </c>
      <c r="B5" t="s">
        <v>8</v>
      </c>
      <c r="C5" t="s">
        <v>9</v>
      </c>
      <c r="D5" t="s">
        <v>10</v>
      </c>
      <c r="E5" t="s">
        <v>14</v>
      </c>
      <c r="F5" s="5">
        <v>1.5215350877631599</v>
      </c>
      <c r="G5" s="5"/>
      <c r="H5" s="8">
        <f>(F5-F6)/($F$2-F6)</f>
        <v>0.58489988348444999</v>
      </c>
      <c r="I5" s="8">
        <f>(F5-$F$15)/($F$2-$F$15)</f>
        <v>0.50046215762835244</v>
      </c>
      <c r="J5" s="8"/>
      <c r="K5" s="8"/>
    </row>
    <row r="6" spans="1:16">
      <c r="A6">
        <v>5</v>
      </c>
      <c r="B6" t="s">
        <v>8</v>
      </c>
      <c r="C6" t="s">
        <v>9</v>
      </c>
      <c r="D6" t="s">
        <v>12</v>
      </c>
      <c r="E6" t="s">
        <v>15</v>
      </c>
      <c r="F6" s="5">
        <v>0.85062338460526299</v>
      </c>
      <c r="G6" s="5"/>
      <c r="H6" s="8"/>
      <c r="I6" s="5"/>
      <c r="J6" s="5"/>
      <c r="K6" s="5"/>
    </row>
    <row r="7" spans="1:16">
      <c r="A7">
        <v>6</v>
      </c>
      <c r="B7" s="2" t="s">
        <v>8</v>
      </c>
      <c r="C7" s="2" t="s">
        <v>16</v>
      </c>
      <c r="D7" s="2" t="s">
        <v>10</v>
      </c>
      <c r="E7" s="2" t="s">
        <v>17</v>
      </c>
      <c r="F7" s="7">
        <v>1.03459996210526</v>
      </c>
      <c r="G7" s="5"/>
      <c r="H7" s="8">
        <f>(F7-F8)/($F$2-F8)</f>
        <v>-0.69369865821017407</v>
      </c>
      <c r="I7" s="8">
        <f>(F7-$F$15)/($F$2-$F$15)</f>
        <v>-1.0398913530597891E-2</v>
      </c>
      <c r="J7" s="8">
        <f>AVERAGE(I7,I9)</f>
        <v>9.1737452076120982E-2</v>
      </c>
      <c r="K7" s="8">
        <f>STDEV(I7,I9)</f>
        <v>0.14444263345251873</v>
      </c>
      <c r="L7" s="2" t="s">
        <v>16</v>
      </c>
      <c r="N7" t="s">
        <v>26</v>
      </c>
    </row>
    <row r="8" spans="1:16">
      <c r="A8">
        <v>7</v>
      </c>
      <c r="B8" s="2" t="s">
        <v>8</v>
      </c>
      <c r="C8" s="2" t="s">
        <v>16</v>
      </c>
      <c r="D8" s="2" t="s">
        <v>12</v>
      </c>
      <c r="E8" s="2" t="s">
        <v>18</v>
      </c>
      <c r="F8" s="7">
        <v>1.42905351842105</v>
      </c>
      <c r="G8" s="5"/>
      <c r="H8" s="8"/>
      <c r="I8" s="5"/>
      <c r="J8" s="5"/>
      <c r="K8" s="5"/>
      <c r="M8" t="s">
        <v>27</v>
      </c>
      <c r="N8" s="1">
        <f>F15</f>
        <v>1.0445118472587713</v>
      </c>
    </row>
    <row r="9" spans="1:16">
      <c r="A9">
        <v>8</v>
      </c>
      <c r="B9" t="s">
        <v>8</v>
      </c>
      <c r="C9" t="s">
        <v>16</v>
      </c>
      <c r="D9" t="s">
        <v>10</v>
      </c>
      <c r="E9" t="s">
        <v>19</v>
      </c>
      <c r="F9" s="5">
        <v>1.2293056730263201</v>
      </c>
      <c r="G9" s="5"/>
      <c r="H9" s="8">
        <f>(F9-F10)/($F$2-F10)</f>
        <v>0.35059781894566849</v>
      </c>
      <c r="I9" s="8">
        <f>(F9-$F$15)/($F$2-$F$15)</f>
        <v>0.19387381768283984</v>
      </c>
      <c r="J9" s="8"/>
      <c r="K9" s="8"/>
      <c r="N9" s="1" t="s">
        <v>5</v>
      </c>
      <c r="P9" s="3"/>
    </row>
    <row r="10" spans="1:16">
      <c r="A10">
        <v>9</v>
      </c>
      <c r="B10" t="s">
        <v>8</v>
      </c>
      <c r="C10" t="s">
        <v>16</v>
      </c>
      <c r="D10" t="s">
        <v>12</v>
      </c>
      <c r="E10" t="s">
        <v>20</v>
      </c>
      <c r="F10" s="5">
        <v>0.81447889013157904</v>
      </c>
      <c r="G10" s="5"/>
      <c r="H10" s="8"/>
      <c r="I10" s="5"/>
      <c r="J10" s="5"/>
      <c r="K10" s="5"/>
      <c r="M10" t="s">
        <v>28</v>
      </c>
      <c r="N10" s="1">
        <f>F2</f>
        <v>1.9976773028947401</v>
      </c>
    </row>
    <row r="11" spans="1:16">
      <c r="A11">
        <v>10</v>
      </c>
      <c r="B11" s="2" t="s">
        <v>8</v>
      </c>
      <c r="C11" s="2" t="s">
        <v>21</v>
      </c>
      <c r="D11" s="2" t="s">
        <v>10</v>
      </c>
      <c r="E11" s="2" t="s">
        <v>22</v>
      </c>
      <c r="F11" s="7">
        <v>1.12745820907895</v>
      </c>
      <c r="G11" s="5"/>
      <c r="H11" s="8">
        <f>(F11-F12)/($F$2-F12)</f>
        <v>8.738748187027244E-2</v>
      </c>
      <c r="I11" s="8">
        <f>(F11-$F$15)/($F$2-$F$15)</f>
        <v>8.7021997418942759E-2</v>
      </c>
      <c r="J11" s="8">
        <f>AVERAGE(I11,I13)</f>
        <v>0.12374902144726088</v>
      </c>
      <c r="K11" s="8">
        <f>STDEV(I11,I13)</f>
        <v>5.193985548645004E-2</v>
      </c>
      <c r="L11" s="2" t="s">
        <v>21</v>
      </c>
    </row>
    <row r="12" spans="1:16">
      <c r="A12">
        <v>11</v>
      </c>
      <c r="B12" s="2" t="s">
        <v>8</v>
      </c>
      <c r="C12" s="2" t="s">
        <v>21</v>
      </c>
      <c r="D12" s="2" t="s">
        <v>12</v>
      </c>
      <c r="E12" s="2" t="s">
        <v>23</v>
      </c>
      <c r="F12" s="7">
        <v>1.0441301221052599</v>
      </c>
      <c r="G12" s="5"/>
      <c r="H12" s="5"/>
      <c r="I12" s="5"/>
      <c r="J12" s="5"/>
      <c r="K12" s="5"/>
    </row>
    <row r="13" spans="1:16">
      <c r="A13">
        <v>12</v>
      </c>
      <c r="B13" t="s">
        <v>8</v>
      </c>
      <c r="C13" t="s">
        <v>21</v>
      </c>
      <c r="D13" t="s">
        <v>10</v>
      </c>
      <c r="E13" t="s">
        <v>24</v>
      </c>
      <c r="F13" s="5">
        <v>1.19747207026316</v>
      </c>
      <c r="G13" s="5"/>
      <c r="H13" s="5">
        <f>(F13-F14)/($F$2-F14)</f>
        <v>3.3429181918059991E-2</v>
      </c>
      <c r="I13" s="8">
        <f>(F13-$F$15)/($F$2-$F$15)</f>
        <v>0.160476045475579</v>
      </c>
      <c r="J13" s="8"/>
      <c r="K13" s="8"/>
      <c r="M13" t="s">
        <v>29</v>
      </c>
      <c r="N13" t="s">
        <v>30</v>
      </c>
    </row>
    <row r="14" spans="1:16">
      <c r="A14">
        <v>13</v>
      </c>
      <c r="B14" t="s">
        <v>8</v>
      </c>
      <c r="C14" t="s">
        <v>21</v>
      </c>
      <c r="D14" t="s">
        <v>12</v>
      </c>
      <c r="E14" t="s">
        <v>25</v>
      </c>
      <c r="F14" s="5">
        <v>1.16979669894737</v>
      </c>
      <c r="G14" s="5"/>
      <c r="H14" s="5"/>
      <c r="I14" s="5"/>
      <c r="J14" s="5"/>
      <c r="K14" s="5"/>
      <c r="N14" t="s">
        <v>31</v>
      </c>
    </row>
    <row r="15" spans="1:16">
      <c r="F15" s="10">
        <f>AVERAGE(F14,F12,F10,F8,F6,F4)</f>
        <v>1.0445118472587713</v>
      </c>
      <c r="G15" s="10" t="s">
        <v>35</v>
      </c>
      <c r="H15" s="5"/>
      <c r="I15" s="5"/>
      <c r="J15" s="5"/>
      <c r="K15" s="5"/>
    </row>
    <row r="16" spans="1:16">
      <c r="M16" s="9" t="s">
        <v>32</v>
      </c>
      <c r="N16" s="9" t="s">
        <v>33</v>
      </c>
      <c r="O16" s="9"/>
      <c r="P16" s="9"/>
    </row>
  </sheetData>
  <mergeCells count="1"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TP.raw.csv</vt:lpstr>
    </vt:vector>
  </TitlesOfParts>
  <Company>California State University-Northridge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Chris Wall</cp:lastModifiedBy>
  <dcterms:created xsi:type="dcterms:W3CDTF">2020-11-26T19:08:22Z</dcterms:created>
  <dcterms:modified xsi:type="dcterms:W3CDTF">2020-11-26T19:24:14Z</dcterms:modified>
</cp:coreProperties>
</file>